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Francois\Manuscript EctoMeso\Revision\"/>
    </mc:Choice>
  </mc:AlternateContent>
  <xr:revisionPtr revIDLastSave="0" documentId="8_{1F50A7C2-5009-4B32-AB57-4D91B66A3DFB}" xr6:coauthVersionLast="36" xr6:coauthVersionMax="36" xr10:uidLastSave="{00000000-0000-0000-0000-000000000000}"/>
  <bookViews>
    <workbookView xWindow="0" yWindow="0" windowWidth="15240" windowHeight="8130" xr2:uid="{00000000-000D-0000-FFFF-FFFF00000000}"/>
  </bookViews>
  <sheets>
    <sheet name="Fig1E" sheetId="1" r:id="rId1"/>
    <sheet name="FigS1B" sheetId="2" r:id="rId2"/>
    <sheet name="Fig1G" sheetId="46" r:id="rId3"/>
    <sheet name="Fig1H" sheetId="4" r:id="rId4"/>
    <sheet name="Fig2D" sheetId="5" r:id="rId5"/>
    <sheet name="Fig2E" sheetId="6" r:id="rId6"/>
    <sheet name="FigS2C" sheetId="45" r:id="rId7"/>
    <sheet name="Fig3A" sheetId="8" r:id="rId8"/>
    <sheet name="Fig3F" sheetId="9" r:id="rId9"/>
    <sheet name="FigS3AB" sheetId="10" r:id="rId10"/>
    <sheet name="FigS3DE" sheetId="11" r:id="rId11"/>
    <sheet name="Fig4D" sheetId="12" r:id="rId12"/>
    <sheet name="Fig4E" sheetId="44" r:id="rId13"/>
    <sheet name="Fig4F" sheetId="14" r:id="rId14"/>
    <sheet name="Fig4GH" sheetId="15" r:id="rId15"/>
    <sheet name="FigS4AB" sheetId="16" r:id="rId16"/>
    <sheet name="FigS4CD" sheetId="40" r:id="rId17"/>
    <sheet name="FigS4E" sheetId="41" r:id="rId18"/>
    <sheet name="Fig5F" sheetId="19" r:id="rId19"/>
    <sheet name="Fig5G" sheetId="20" r:id="rId20"/>
    <sheet name="Fig5I" sheetId="21" r:id="rId21"/>
    <sheet name="Fig5JK" sheetId="22" r:id="rId22"/>
    <sheet name="FigS5A" sheetId="23" r:id="rId23"/>
    <sheet name="FigS5B" sheetId="24" r:id="rId24"/>
    <sheet name="Fig6A" sheetId="25" r:id="rId25"/>
    <sheet name="Fig6C" sheetId="26" r:id="rId26"/>
    <sheet name="FigS6E" sheetId="43" r:id="rId27"/>
    <sheet name="FigS6F" sheetId="42" r:id="rId28"/>
    <sheet name="Fig6H" sheetId="38" r:id="rId29"/>
    <sheet name="Fig7C" sheetId="29" r:id="rId30"/>
    <sheet name="Fig7H" sheetId="30" r:id="rId31"/>
    <sheet name="Fig8JKL" sheetId="31" r:id="rId32"/>
    <sheet name="Fig9GH+S8E" sheetId="32" r:id="rId33"/>
    <sheet name="Fig9M+S8K" sheetId="33" r:id="rId34"/>
    <sheet name="Fig9N+S8L" sheetId="37" r:id="rId35"/>
    <sheet name="FigS7C+S8J" sheetId="36" r:id="rId36"/>
    <sheet name="Fig10AB" sheetId="39" r:id="rId37"/>
    <sheet name="Fig10D-I" sheetId="35" r:id="rId38"/>
  </sheets>
  <externalReferences>
    <externalReference r:id="rId39"/>
  </externalReferences>
  <calcPr calcId="191029"/>
</workbook>
</file>

<file path=xl/calcChain.xml><?xml version="1.0" encoding="utf-8"?>
<calcChain xmlns="http://schemas.openxmlformats.org/spreadsheetml/2006/main">
  <c r="U9" i="43" l="1"/>
  <c r="E17" i="38" l="1"/>
  <c r="E16" i="38"/>
  <c r="F16" i="38" s="1"/>
  <c r="I12" i="38" s="1"/>
  <c r="E15" i="38"/>
  <c r="F15" i="38" s="1"/>
  <c r="H12" i="38" s="1"/>
  <c r="E12" i="38"/>
  <c r="F12" i="38" s="1"/>
  <c r="J11" i="38" s="1"/>
  <c r="E11" i="38"/>
  <c r="F11" i="38" s="1"/>
  <c r="I11" i="38" s="1"/>
  <c r="E10" i="38"/>
  <c r="F10" i="38" s="1"/>
  <c r="H11" i="38" s="1"/>
  <c r="E7" i="38"/>
  <c r="E6" i="38"/>
  <c r="E5" i="38"/>
  <c r="F7" i="38" s="1"/>
  <c r="I40" i="21"/>
  <c r="J39" i="21"/>
  <c r="K38" i="21"/>
  <c r="K37" i="21"/>
  <c r="K34" i="21"/>
  <c r="K33" i="21"/>
  <c r="I32" i="21"/>
  <c r="J31" i="21"/>
  <c r="K28" i="21"/>
  <c r="M28" i="21" s="1"/>
  <c r="L27" i="21"/>
  <c r="K27" i="21"/>
  <c r="J27" i="21"/>
  <c r="I27" i="21"/>
  <c r="J34" i="21" s="1"/>
  <c r="L26" i="21"/>
  <c r="K26" i="21"/>
  <c r="J26" i="21"/>
  <c r="K40" i="21" s="1"/>
  <c r="R40" i="21" s="1"/>
  <c r="I26" i="21"/>
  <c r="L25" i="21"/>
  <c r="K25" i="21"/>
  <c r="J25" i="21"/>
  <c r="K39" i="21" s="1"/>
  <c r="I25" i="21"/>
  <c r="L24" i="21"/>
  <c r="K24" i="21"/>
  <c r="J24" i="21"/>
  <c r="K36" i="21" s="1"/>
  <c r="I24" i="21"/>
  <c r="I37" i="21" s="1"/>
  <c r="L23" i="21"/>
  <c r="L28" i="21" s="1"/>
  <c r="L37" i="21" s="1"/>
  <c r="K23" i="21"/>
  <c r="J23" i="21"/>
  <c r="K32" i="21" s="1"/>
  <c r="R32" i="21" s="1"/>
  <c r="I23" i="21"/>
  <c r="L18" i="21"/>
  <c r="K18" i="21"/>
  <c r="J18" i="21"/>
  <c r="N12" i="21"/>
  <c r="M12" i="21"/>
  <c r="L12" i="21"/>
  <c r="K12" i="21"/>
  <c r="J12" i="21"/>
  <c r="I12" i="21"/>
  <c r="N11" i="21"/>
  <c r="M11" i="21"/>
  <c r="L11" i="21"/>
  <c r="K11" i="21"/>
  <c r="J11" i="21"/>
  <c r="I11" i="21"/>
  <c r="K16" i="21" s="1"/>
  <c r="N10" i="21"/>
  <c r="M10" i="21"/>
  <c r="L10" i="21"/>
  <c r="K10" i="21"/>
  <c r="J10" i="21"/>
  <c r="I10" i="21"/>
  <c r="N9" i="21"/>
  <c r="M9" i="21"/>
  <c r="L9" i="21"/>
  <c r="K9" i="21"/>
  <c r="J9" i="21"/>
  <c r="I9" i="21"/>
  <c r="N8" i="21"/>
  <c r="M8" i="21"/>
  <c r="L8" i="21"/>
  <c r="K8" i="21"/>
  <c r="J8" i="21"/>
  <c r="I8" i="21"/>
  <c r="G5" i="21"/>
  <c r="F5" i="21"/>
  <c r="E5" i="21"/>
  <c r="D5" i="21"/>
  <c r="C5" i="21"/>
  <c r="H30" i="19"/>
  <c r="G30" i="19"/>
  <c r="H29" i="19"/>
  <c r="I28" i="19"/>
  <c r="G28" i="19"/>
  <c r="J25" i="19"/>
  <c r="J24" i="19"/>
  <c r="I24" i="19"/>
  <c r="H24" i="19"/>
  <c r="G24" i="19"/>
  <c r="J23" i="19"/>
  <c r="I23" i="19"/>
  <c r="H23" i="19"/>
  <c r="I30" i="19" s="1"/>
  <c r="G23" i="19"/>
  <c r="H28" i="19" s="1"/>
  <c r="J22" i="19"/>
  <c r="I22" i="19"/>
  <c r="H22" i="19"/>
  <c r="I29" i="19" s="1"/>
  <c r="G22" i="19"/>
  <c r="G29" i="19" s="1"/>
  <c r="I17" i="19"/>
  <c r="H17" i="19"/>
  <c r="J17" i="19" s="1"/>
  <c r="L11" i="19"/>
  <c r="H16" i="19" s="1"/>
  <c r="K11" i="19"/>
  <c r="J11" i="19"/>
  <c r="I11" i="19"/>
  <c r="H11" i="19"/>
  <c r="G11" i="19"/>
  <c r="L10" i="19"/>
  <c r="K10" i="19"/>
  <c r="J10" i="19"/>
  <c r="I10" i="19"/>
  <c r="H10" i="19"/>
  <c r="G10" i="19"/>
  <c r="L9" i="19"/>
  <c r="K9" i="19"/>
  <c r="J9" i="19"/>
  <c r="I9" i="19"/>
  <c r="H9" i="19"/>
  <c r="G9" i="19"/>
  <c r="BK96" i="5"/>
  <c r="BK75" i="5"/>
  <c r="BK54" i="5"/>
  <c r="BK33" i="5"/>
  <c r="N28" i="21"/>
  <c r="R36" i="21" l="1"/>
  <c r="F5" i="38"/>
  <c r="Q37" i="21"/>
  <c r="O16" i="21"/>
  <c r="K17" i="21"/>
  <c r="L39" i="21"/>
  <c r="Q39" i="21" s="1"/>
  <c r="L35" i="21"/>
  <c r="Q35" i="21" s="1"/>
  <c r="L31" i="21"/>
  <c r="Q31" i="21" s="1"/>
  <c r="L38" i="21"/>
  <c r="Q38" i="21" s="1"/>
  <c r="L34" i="21"/>
  <c r="M34" i="21" s="1"/>
  <c r="L32" i="21"/>
  <c r="Q32" i="21" s="1"/>
  <c r="R33" i="21"/>
  <c r="I35" i="21"/>
  <c r="O37" i="21"/>
  <c r="N38" i="21"/>
  <c r="L40" i="21"/>
  <c r="Q40" i="21" s="1"/>
  <c r="J28" i="19"/>
  <c r="I34" i="21"/>
  <c r="I33" i="21"/>
  <c r="I38" i="21"/>
  <c r="J32" i="21"/>
  <c r="J33" i="21"/>
  <c r="J36" i="21"/>
  <c r="J37" i="21"/>
  <c r="J40" i="21"/>
  <c r="L33" i="21"/>
  <c r="Q33" i="21" s="1"/>
  <c r="R34" i="21"/>
  <c r="J35" i="21"/>
  <c r="I36" i="21"/>
  <c r="J10" i="38"/>
  <c r="I25" i="19"/>
  <c r="K25" i="19" s="1"/>
  <c r="J29" i="19" s="1"/>
  <c r="J17" i="21"/>
  <c r="L17" i="21" s="1"/>
  <c r="R38" i="21"/>
  <c r="M38" i="21"/>
  <c r="I15" i="19"/>
  <c r="I16" i="19"/>
  <c r="J16" i="19" s="1"/>
  <c r="P28" i="19"/>
  <c r="H15" i="19"/>
  <c r="O36" i="21"/>
  <c r="O40" i="21"/>
  <c r="N40" i="21"/>
  <c r="I31" i="21"/>
  <c r="L36" i="21"/>
  <c r="N37" i="21"/>
  <c r="R37" i="21"/>
  <c r="M37" i="21"/>
  <c r="J38" i="21"/>
  <c r="I39" i="21"/>
  <c r="R39" i="21"/>
  <c r="F17" i="38"/>
  <c r="J12" i="38" s="1"/>
  <c r="K31" i="21"/>
  <c r="K35" i="21"/>
  <c r="F6" i="38"/>
  <c r="P38" i="21"/>
  <c r="P37" i="21"/>
  <c r="P34" i="21"/>
  <c r="L25" i="19"/>
  <c r="O32" i="21" l="1"/>
  <c r="N39" i="21"/>
  <c r="N32" i="21"/>
  <c r="O39" i="21"/>
  <c r="M39" i="21"/>
  <c r="P30" i="19"/>
  <c r="H10" i="38"/>
  <c r="I5" i="38"/>
  <c r="M29" i="19"/>
  <c r="L28" i="19"/>
  <c r="O29" i="19"/>
  <c r="O28" i="19"/>
  <c r="N15" i="19"/>
  <c r="M11" i="19"/>
  <c r="M10" i="19"/>
  <c r="M9" i="19"/>
  <c r="O15" i="19"/>
  <c r="I10" i="38"/>
  <c r="J6" i="38"/>
  <c r="I6" i="38"/>
  <c r="M36" i="21"/>
  <c r="Q36" i="21"/>
  <c r="M28" i="19"/>
  <c r="I7" i="38"/>
  <c r="N33" i="21"/>
  <c r="L29" i="19"/>
  <c r="O35" i="21"/>
  <c r="M35" i="21"/>
  <c r="R35" i="21"/>
  <c r="N35" i="21"/>
  <c r="O33" i="21"/>
  <c r="K28" i="19"/>
  <c r="M15" i="19"/>
  <c r="J7" i="38"/>
  <c r="J30" i="19"/>
  <c r="M32" i="21"/>
  <c r="K29" i="19"/>
  <c r="O11" i="21"/>
  <c r="Q16" i="21"/>
  <c r="O10" i="21"/>
  <c r="O12" i="21"/>
  <c r="O8" i="21"/>
  <c r="P16" i="21"/>
  <c r="O9" i="21"/>
  <c r="O31" i="21"/>
  <c r="R31" i="21"/>
  <c r="N31" i="21"/>
  <c r="M31" i="21"/>
  <c r="N36" i="21"/>
  <c r="J16" i="21"/>
  <c r="L16" i="21" s="1"/>
  <c r="M16" i="21" s="1"/>
  <c r="N16" i="21" s="1"/>
  <c r="J15" i="19"/>
  <c r="K15" i="19" s="1"/>
  <c r="L15" i="19" s="1"/>
  <c r="J14" i="38"/>
  <c r="J15" i="38"/>
  <c r="M33" i="21"/>
  <c r="Q34" i="21"/>
  <c r="N34" i="21"/>
  <c r="O34" i="21"/>
  <c r="O38" i="21"/>
  <c r="M40" i="21"/>
  <c r="P29" i="19"/>
  <c r="P39" i="21"/>
  <c r="P36" i="21"/>
  <c r="P33" i="21"/>
  <c r="P32" i="21"/>
  <c r="P31" i="21"/>
  <c r="P40" i="21"/>
  <c r="P35" i="21"/>
  <c r="N28" i="19"/>
  <c r="N29" i="19"/>
  <c r="H15" i="38" l="1"/>
  <c r="H14" i="38"/>
  <c r="P9" i="21"/>
  <c r="Q9" i="21"/>
  <c r="O10" i="19"/>
  <c r="N10" i="19"/>
  <c r="Q10" i="21"/>
  <c r="P10" i="21"/>
  <c r="O9" i="19"/>
  <c r="N9" i="19"/>
  <c r="O30" i="19"/>
  <c r="L30" i="19"/>
  <c r="M30" i="19"/>
  <c r="K30" i="19"/>
  <c r="Q8" i="21"/>
  <c r="P8" i="21"/>
  <c r="Q11" i="21"/>
  <c r="P11" i="21"/>
  <c r="I15" i="38"/>
  <c r="I14" i="38"/>
  <c r="O11" i="19"/>
  <c r="N11" i="19"/>
  <c r="Q12" i="21"/>
  <c r="P12" i="21"/>
  <c r="N30" i="19"/>
</calcChain>
</file>

<file path=xl/sharedStrings.xml><?xml version="1.0" encoding="utf-8"?>
<sst xmlns="http://schemas.openxmlformats.org/spreadsheetml/2006/main" count="32065" uniqueCount="394">
  <si>
    <t>Ectoderm</t>
  </si>
  <si>
    <t>Mesoderm</t>
  </si>
  <si>
    <t># exp</t>
  </si>
  <si>
    <t>count</t>
  </si>
  <si>
    <t>Mean</t>
  </si>
  <si>
    <t>SD</t>
  </si>
  <si>
    <t>Q1</t>
  </si>
  <si>
    <t>Minimum</t>
  </si>
  <si>
    <t>Median</t>
  </si>
  <si>
    <t>Maximum</t>
  </si>
  <si>
    <t>Q3</t>
  </si>
  <si>
    <t>Mean+SD</t>
  </si>
  <si>
    <t>Mean-SD</t>
  </si>
  <si>
    <t>IQR =Q3-Q1</t>
  </si>
  <si>
    <t>1.5*IQR</t>
  </si>
  <si>
    <t>Q1-1.5*IQR</t>
  </si>
  <si>
    <t>Q3+1.5*IQR</t>
  </si>
  <si>
    <t>Mean+SD-Q3</t>
  </si>
  <si>
    <t>Q1-(Mean-SD)</t>
  </si>
  <si>
    <t>Max wo Outliers</t>
  </si>
  <si>
    <t>Min wo Outliers</t>
  </si>
  <si>
    <t>Maxwoout-Q3</t>
  </si>
  <si>
    <t>Q1-Minwoout</t>
  </si>
  <si>
    <t>Ftest</t>
  </si>
  <si>
    <t>Ttest</t>
  </si>
  <si>
    <t>individual experiments</t>
  </si>
  <si>
    <t>NA</t>
  </si>
  <si>
    <t>cell cortex mean (-bckg)</t>
  </si>
  <si>
    <t>FA mean int  (-bckg)</t>
  </si>
  <si>
    <t>ratio intensity FA/cortex</t>
  </si>
  <si>
    <t>ratio FA area/cell area</t>
  </si>
  <si>
    <t>fraction vinc in FAs</t>
  </si>
  <si>
    <t>Ecto</t>
  </si>
  <si>
    <t>Meso</t>
  </si>
  <si>
    <t>30042019 - 1</t>
  </si>
  <si>
    <t>30042019-2</t>
  </si>
  <si>
    <t>% adhesion on FN</t>
  </si>
  <si>
    <t>% adhesion on Fc-cadh</t>
  </si>
  <si>
    <t>ave</t>
  </si>
  <si>
    <t>#exp</t>
  </si>
  <si>
    <t>#cells</t>
  </si>
  <si>
    <t>ttest (two-tailed, paired)</t>
  </si>
  <si>
    <t>Ecto ctrl</t>
  </si>
  <si>
    <t>EY50</t>
  </si>
  <si>
    <t>EY10</t>
  </si>
  <si>
    <t>count cell types frame20</t>
  </si>
  <si>
    <t>b</t>
  </si>
  <si>
    <t>r</t>
  </si>
  <si>
    <t>p</t>
  </si>
  <si>
    <t>s</t>
  </si>
  <si>
    <t>pb</t>
  </si>
  <si>
    <t>sb</t>
  </si>
  <si>
    <t>ss</t>
  </si>
  <si>
    <t>Ek</t>
  </si>
  <si>
    <t>EH</t>
  </si>
  <si>
    <t>relative fraction</t>
  </si>
  <si>
    <t>total count</t>
  </si>
  <si>
    <t>ANOVA: Single Factor</t>
  </si>
  <si>
    <t>TUKEY HSD/KRAMER</t>
  </si>
  <si>
    <t>alpha</t>
  </si>
  <si>
    <t>group</t>
  </si>
  <si>
    <t>mean</t>
  </si>
  <si>
    <t>n</t>
  </si>
  <si>
    <t>df</t>
  </si>
  <si>
    <t>q-crit</t>
  </si>
  <si>
    <t>average %</t>
  </si>
  <si>
    <t>E CTRL</t>
  </si>
  <si>
    <t>E Y50</t>
  </si>
  <si>
    <t>E Y10</t>
  </si>
  <si>
    <t>E H</t>
  </si>
  <si>
    <t>M CTRL</t>
  </si>
  <si>
    <t>DESCRIPTION</t>
  </si>
  <si>
    <t>Alpha</t>
  </si>
  <si>
    <t>Group</t>
  </si>
  <si>
    <t>Count</t>
  </si>
  <si>
    <t>Sum</t>
  </si>
  <si>
    <t>Variance</t>
  </si>
  <si>
    <t>SS</t>
  </si>
  <si>
    <t>Std Err</t>
  </si>
  <si>
    <t>Lower</t>
  </si>
  <si>
    <t>Upper</t>
  </si>
  <si>
    <t>Q TEST</t>
  </si>
  <si>
    <t>group 1</t>
  </si>
  <si>
    <t>group 2</t>
  </si>
  <si>
    <t>std err</t>
  </si>
  <si>
    <t>q-stat</t>
  </si>
  <si>
    <t>lower</t>
  </si>
  <si>
    <t>upper</t>
  </si>
  <si>
    <t>p-value</t>
  </si>
  <si>
    <t>mean-crit</t>
  </si>
  <si>
    <t>Cohen d</t>
  </si>
  <si>
    <t>ANOVA</t>
  </si>
  <si>
    <t>Sources</t>
  </si>
  <si>
    <t>MS</t>
  </si>
  <si>
    <t>F</t>
  </si>
  <si>
    <t>P value</t>
  </si>
  <si>
    <t>F crit</t>
  </si>
  <si>
    <t>RMSSE</t>
  </si>
  <si>
    <t>Omega Sq</t>
  </si>
  <si>
    <t>Between Groups</t>
  </si>
  <si>
    <t>Within Groups</t>
  </si>
  <si>
    <t>Total</t>
  </si>
  <si>
    <t>ctrl</t>
  </si>
  <si>
    <t>Y10</t>
  </si>
  <si>
    <t>Y50</t>
  </si>
  <si>
    <t>H</t>
  </si>
  <si>
    <t>sum</t>
  </si>
  <si>
    <t>E-Y10uM</t>
  </si>
  <si>
    <t>EY-50uM</t>
  </si>
  <si>
    <t>E-H</t>
  </si>
  <si>
    <t>Mk</t>
  </si>
  <si>
    <t>(Che-MLC) Myosin light chain accumulation at cell cortex</t>
  </si>
  <si>
    <t>ratio fluo intensity cortex/cytoplasm</t>
  </si>
  <si>
    <t>count (#cells)</t>
  </si>
  <si>
    <t>GENE</t>
  </si>
  <si>
    <t xml:space="preserve">Rnd 1 </t>
  </si>
  <si>
    <t xml:space="preserve">Rnd 3 </t>
  </si>
  <si>
    <t>ArhGAP 5</t>
  </si>
  <si>
    <t xml:space="preserve">ArhGAP35 </t>
  </si>
  <si>
    <t>DeltaQ</t>
  </si>
  <si>
    <t>Mes1</t>
  </si>
  <si>
    <t>-</t>
  </si>
  <si>
    <t>Mes2</t>
  </si>
  <si>
    <t>Mes3</t>
  </si>
  <si>
    <t>MesD</t>
  </si>
  <si>
    <t>MesE</t>
  </si>
  <si>
    <t>MesF</t>
  </si>
  <si>
    <t>Ect1</t>
  </si>
  <si>
    <t>Ect2</t>
  </si>
  <si>
    <t>Ect3</t>
  </si>
  <si>
    <t>EctD</t>
  </si>
  <si>
    <t>EctE</t>
  </si>
  <si>
    <t>EctF</t>
  </si>
  <si>
    <t>SD Meso</t>
  </si>
  <si>
    <t>SD Ecto</t>
  </si>
  <si>
    <t>Meso/Ecto rel ratios</t>
  </si>
  <si>
    <t>Mes1/Ect1</t>
  </si>
  <si>
    <t>Mes2/Ect2</t>
  </si>
  <si>
    <t>Mes3/Ect3</t>
  </si>
  <si>
    <t>MesD/EctD</t>
  </si>
  <si>
    <t>MesE/EctE</t>
  </si>
  <si>
    <t>MesF/EctF</t>
  </si>
  <si>
    <t>AVE</t>
  </si>
  <si>
    <t>Stats</t>
  </si>
  <si>
    <t>t-test pairwise</t>
  </si>
  <si>
    <t>Meso/Ecto ratio</t>
  </si>
  <si>
    <t>T Test: One Sample</t>
  </si>
  <si>
    <t>Two Tail</t>
  </si>
  <si>
    <t>Ectoderm + Yi 50uM</t>
  </si>
  <si>
    <t>Ectoderm + Hi 1uM</t>
  </si>
  <si>
    <t>min</t>
  </si>
  <si>
    <t>ave rel area</t>
  </si>
  <si>
    <t>CTRL</t>
  </si>
  <si>
    <t>Yi</t>
  </si>
  <si>
    <t>Hi</t>
  </si>
  <si>
    <t>ML7</t>
  </si>
  <si>
    <t>ttest (pairwise, two-sided)</t>
  </si>
  <si>
    <t>Meso ctrl</t>
  </si>
  <si>
    <t>M-RndMO</t>
  </si>
  <si>
    <t>M-ShiMO</t>
  </si>
  <si>
    <t>M-RndMO+ShiMO</t>
  </si>
  <si>
    <t>20190430-1</t>
  </si>
  <si>
    <t>20190430-2</t>
  </si>
  <si>
    <t>count types frame20</t>
  </si>
  <si>
    <t>stats</t>
  </si>
  <si>
    <t>COMO</t>
  </si>
  <si>
    <t>RndMO</t>
  </si>
  <si>
    <t>ShiMO</t>
  </si>
  <si>
    <t>Rnd+ShiMO</t>
  </si>
  <si>
    <t>SUMMARY</t>
  </si>
  <si>
    <t>RndMO+ShiMO</t>
  </si>
  <si>
    <t>Rnd1MO</t>
  </si>
  <si>
    <t>exp</t>
  </si>
  <si>
    <t>Rnd1 MO</t>
  </si>
  <si>
    <t>Shi MO</t>
  </si>
  <si>
    <t>ttest (two-tailed, paired) to COMO</t>
  </si>
  <si>
    <t>RndMO+Rnd</t>
  </si>
  <si>
    <t>RndMO+Yi</t>
  </si>
  <si>
    <t>ShiMO+Shi</t>
  </si>
  <si>
    <t>ShiMO+Yi</t>
  </si>
  <si>
    <t>2019/12/04a</t>
  </si>
  <si>
    <t>2019/12/04b</t>
  </si>
  <si>
    <t>RND</t>
  </si>
  <si>
    <t>SHIRIN</t>
  </si>
  <si>
    <t>ShiMO+Y</t>
  </si>
  <si>
    <t>average pecentage</t>
  </si>
  <si>
    <t>RndMO+Y</t>
  </si>
  <si>
    <t>micrometers/min</t>
  </si>
  <si>
    <t>RndMO40ng</t>
  </si>
  <si>
    <t>RndMO40ng+RNA500pg</t>
  </si>
  <si>
    <t>RndMO+Yi50uM</t>
  </si>
  <si>
    <t>ShiMO40ng</t>
  </si>
  <si>
    <t>ShiMO40ng+RNA75pg</t>
  </si>
  <si>
    <t>ShiMO+Yi50uM</t>
  </si>
  <si>
    <t>RndMO40</t>
  </si>
  <si>
    <t>RNDMO40 rescue</t>
  </si>
  <si>
    <t>ShiMO rescue</t>
  </si>
  <si>
    <t>MRNDMO40+Rescue</t>
  </si>
  <si>
    <t>20191204b</t>
  </si>
  <si>
    <t xml:space="preserve">Meso KMO 40 </t>
  </si>
  <si>
    <t>M Rnd MO 40</t>
  </si>
  <si>
    <t xml:space="preserve">M Shirin MO 40 </t>
  </si>
  <si>
    <t>Mshi40+Rnd40MO</t>
  </si>
  <si>
    <t>Meso COMO</t>
  </si>
  <si>
    <t>M Rnd1MO</t>
  </si>
  <si>
    <t>M ShirinMO</t>
  </si>
  <si>
    <t>ShiMO+Rnd1MO</t>
  </si>
  <si>
    <t>E+Rnd</t>
  </si>
  <si>
    <t>E+Shi</t>
  </si>
  <si>
    <t>E-Rnd250</t>
  </si>
  <si>
    <t>E-Rnd500</t>
  </si>
  <si>
    <t>E-Shi75</t>
  </si>
  <si>
    <t>E-Shi150-300</t>
  </si>
  <si>
    <t>E-Shi150</t>
  </si>
  <si>
    <t>ERnd250</t>
  </si>
  <si>
    <t>ERnd500</t>
  </si>
  <si>
    <t>Eshi75</t>
  </si>
  <si>
    <t>Eshi150-300</t>
  </si>
  <si>
    <t># exp:</t>
  </si>
  <si>
    <t>Rnd1</t>
  </si>
  <si>
    <t>Shi</t>
  </si>
  <si>
    <t>pairwise ttest</t>
  </si>
  <si>
    <t>Contact area (micrometer square)</t>
  </si>
  <si>
    <t>Circularity</t>
  </si>
  <si>
    <t>Ratio area contact to maximal area</t>
  </si>
  <si>
    <t>CTRL Base</t>
  </si>
  <si>
    <t xml:space="preserve"> E+Rnd-Low</t>
  </si>
  <si>
    <t>E+Rnd-Hign</t>
  </si>
  <si>
    <t>E+Shi-Low</t>
  </si>
  <si>
    <t>E+Shi-High</t>
  </si>
  <si>
    <t>M</t>
  </si>
  <si>
    <t>Migration spreed (micrometers/min)</t>
  </si>
  <si>
    <t>Distribution for histogram (cell #)</t>
  </si>
  <si>
    <t>&gt;4</t>
  </si>
  <si>
    <t>total cells</t>
  </si>
  <si>
    <t>Distribution for histogram (ratio to total #)</t>
  </si>
  <si>
    <t>pMLC</t>
  </si>
  <si>
    <t>meso</t>
  </si>
  <si>
    <t># embryos</t>
  </si>
  <si>
    <t>ttest (two sided, pairwise)</t>
  </si>
  <si>
    <t>ave intensity (-bckg)</t>
  </si>
  <si>
    <t>normalized to ctrl median / experiment</t>
  </si>
  <si>
    <t>count fields</t>
  </si>
  <si>
    <t>AC2</t>
  </si>
  <si>
    <t>AC3</t>
  </si>
  <si>
    <t>AC4</t>
  </si>
  <si>
    <t>AC5</t>
  </si>
  <si>
    <t>line scans along plasma membrane: Ratio ave signal at cell contact/ 2x ave signal at free edges (-bckg)</t>
  </si>
  <si>
    <t>Cadh</t>
  </si>
  <si>
    <t>Shirin</t>
  </si>
  <si>
    <t>Ttest (compared to Cadh)</t>
  </si>
  <si>
    <t>Ttest (compared to Rnd1)</t>
  </si>
  <si>
    <t>#14-4</t>
  </si>
  <si>
    <t>#24-4</t>
  </si>
  <si>
    <t>#8-6</t>
  </si>
  <si>
    <t>Pearson's Coefficient</t>
  </si>
  <si>
    <t>Manders' Coefficients</t>
  </si>
  <si>
    <t>M-Shi</t>
  </si>
  <si>
    <t>M-Shimut</t>
  </si>
  <si>
    <t>E-Shi</t>
  </si>
  <si>
    <t>M-Shi A-B</t>
  </si>
  <si>
    <t>M-Shi B-A</t>
  </si>
  <si>
    <t>M-Shimut A-B</t>
  </si>
  <si>
    <t>M-Shimut B-A</t>
  </si>
  <si>
    <t>E-Shi A-B</t>
  </si>
  <si>
    <t>E-Shi B-A</t>
  </si>
  <si>
    <t xml:space="preserve"># exp </t>
  </si>
  <si>
    <t>M-Shimut B-a</t>
  </si>
  <si>
    <t xml:space="preserve">comparison cortical tensions </t>
  </si>
  <si>
    <t>ratio contact tension/cortical tension</t>
  </si>
  <si>
    <t>adhesiveness</t>
  </si>
  <si>
    <t>K/K</t>
  </si>
  <si>
    <t>Rn/K</t>
  </si>
  <si>
    <t>Shi/K</t>
  </si>
  <si>
    <t>G/KK</t>
  </si>
  <si>
    <t>G/RR</t>
  </si>
  <si>
    <t>G/SS</t>
  </si>
  <si>
    <t>Rnd/Rnd</t>
  </si>
  <si>
    <t>Shi/Shi</t>
  </si>
  <si>
    <t># doublets</t>
  </si>
  <si>
    <t>Explant Spreading Assay - Normalized increase in area over time</t>
  </si>
  <si>
    <t>data shown includes average normalized area over time along with the standard deviation from the indicated number of experiments and total number of explants measured</t>
  </si>
  <si>
    <t># exp.</t>
  </si>
  <si>
    <t>Ectoderm control</t>
  </si>
  <si>
    <t>Ectoderm + Y27632</t>
  </si>
  <si>
    <t>Ectoderm + Rnd1</t>
  </si>
  <si>
    <t>Ectoderm + shirin</t>
  </si>
  <si>
    <t>Mesoderm control</t>
  </si>
  <si>
    <t>Mesoderm + Y27632</t>
  </si>
  <si>
    <t>Mesoderm + Rnd1MO</t>
  </si>
  <si>
    <t>Mesoderm + ShirinMO</t>
  </si>
  <si>
    <t>Time</t>
  </si>
  <si>
    <t>Average</t>
  </si>
  <si>
    <t>St. Dev.</t>
  </si>
  <si>
    <t>Explant Spreading Assay - Delaunay triangulation to measure cell dispersion. Values are normalized between an early timepoint before spreading began (30 minutes) and the end (170 minutes)</t>
  </si>
  <si>
    <t>Raw Data:</t>
  </si>
  <si>
    <t>seconds</t>
  </si>
  <si>
    <t>micrometers</t>
  </si>
  <si>
    <t>Monopipette aspiration - passive phase</t>
  </si>
  <si>
    <t>Monopipette aspiration - viscosity</t>
  </si>
  <si>
    <t>Monopipette aspiration - surface tension</t>
  </si>
  <si>
    <t>+Y27632</t>
  </si>
  <si>
    <t>+Rnd1</t>
  </si>
  <si>
    <t>+shirin</t>
  </si>
  <si>
    <t>raw data:</t>
  </si>
  <si>
    <t>Explant Spreading Assay - Average triangle area at 30 and 170 min.</t>
  </si>
  <si>
    <t>60 min</t>
  </si>
  <si>
    <t>170 min</t>
  </si>
  <si>
    <t>Raw data:</t>
  </si>
  <si>
    <t>Explant Spreading Assay - Intercalation rates.</t>
  </si>
  <si>
    <t>intensity</t>
  </si>
  <si>
    <t>Shirin T Test: One Sample</t>
  </si>
  <si>
    <t>GAPDH</t>
  </si>
  <si>
    <t>pMYPT</t>
  </si>
  <si>
    <t>pMYPT/GAPDH</t>
  </si>
  <si>
    <t>normalized</t>
  </si>
  <si>
    <t>shirin75</t>
  </si>
  <si>
    <t>Std Dev</t>
  </si>
  <si>
    <t>t</t>
  </si>
  <si>
    <t>Effect r</t>
  </si>
  <si>
    <t>rnd250</t>
  </si>
  <si>
    <t>T TEST</t>
  </si>
  <si>
    <t>Hyp Mean</t>
  </si>
  <si>
    <t xml:space="preserve"> </t>
  </si>
  <si>
    <t>t-crit</t>
  </si>
  <si>
    <t>sig</t>
  </si>
  <si>
    <t>One Tail</t>
  </si>
  <si>
    <t>Rnd T Test: One Sample</t>
  </si>
  <si>
    <t>Ectoderm, Rock inhibitor treatment, single cell migration speed, um/min</t>
  </si>
  <si>
    <t>Ectoderm, Rock inhibitor treatment, morphology subtypes</t>
  </si>
  <si>
    <t>Ectoderm, Rnd/Shirin depletion, fraction of vinculin in FAs</t>
  </si>
  <si>
    <t>Ectoderm, Rnd/Shirin depletion, cell adhesion</t>
  </si>
  <si>
    <t>Ectoderm, Rnd/Shirin depletion, single cell migration speed, um/min</t>
  </si>
  <si>
    <t>Ectoderm, Rnd/Shirin depletion, morphology subtypes</t>
  </si>
  <si>
    <t>Ectoderm, Rock inhibitor treatment, spreading time course</t>
  </si>
  <si>
    <t>Ectoderm and mesoderm, Rock inhibitor treatment, cell adhesion</t>
  </si>
  <si>
    <t>Comparison ectoderm - mesoderm, cell adhesion</t>
  </si>
  <si>
    <t>Comparison ectoderm - mesoderm, single cell migration speed, um/min</t>
  </si>
  <si>
    <t>Comparison ectoderm - mesoderm, fraction of vinculin in FAs</t>
  </si>
  <si>
    <t>RT-qPCR, comparison mesoderm - ectoderm</t>
  </si>
  <si>
    <t>Shirin /Dlc2</t>
  </si>
  <si>
    <t>Mesoderm, Rnd and Shirin rescues, morphology subtypes</t>
  </si>
  <si>
    <t>Mesoderm, Rnd and Shirin rescues, single cell migration</t>
  </si>
  <si>
    <t>Mesoderm, Rnd1/ Shirin depletion, speed for each morphology subtype</t>
  </si>
  <si>
    <t>Ectoderm, Rnd1/Shirin ectopic expression, fraction of vinculin in FAs</t>
  </si>
  <si>
    <t>Ectoderm, Rnd1/Shirin ectopic expression, morphology subtypes</t>
  </si>
  <si>
    <t>Ectoderm, Rnd1/Shirin ectopic expression, single cell migration speed, um/min</t>
  </si>
  <si>
    <t>Ectoderm, Rnd1/Shirin ectopic expression, cell adhesion</t>
  </si>
  <si>
    <t>Ectoderm, Rnd1/Shirin ectopic expression, cell morphometry</t>
  </si>
  <si>
    <t>Ectoderm, Rnd1/Shirin ectopic expression, histograms migration speed</t>
  </si>
  <si>
    <t>IF, beta-catenin and pMLC cortical levels in ectoderm and mesoderm</t>
  </si>
  <si>
    <t>IF ectoderm, ectopic Rnd1/Shirin expression - beta-catenin intensity at cell cortex</t>
  </si>
  <si>
    <t>IF ectoderm, ectopic Rnd1/Shirin expression, quantification of the angle between the cell axis and the tissue interface</t>
  </si>
  <si>
    <t>IF ectopic Rnd1/Shirin expression, dissected ectoderm explants - pMLC intensity</t>
  </si>
  <si>
    <t>Rnd1 and Shirin subcellular localization</t>
  </si>
  <si>
    <t>Shirin - Vinculin colocalization, ventral side</t>
  </si>
  <si>
    <t>Ectoderm, Rnd1/Shirin ectopic expression, tension measurements on cell doublests</t>
  </si>
  <si>
    <t>Pipette aspiration, traces aspiration - retraction</t>
  </si>
  <si>
    <t>Ectopic Rnd1/Shirin expression, pMYPT levels - Western Blot</t>
  </si>
  <si>
    <t>yes</t>
  </si>
  <si>
    <t>no</t>
  </si>
  <si>
    <t>Vinculin enrichment (intensity) and FA area</t>
  </si>
  <si>
    <t>Ecto CTRL</t>
  </si>
  <si>
    <t>Rnd1/Shirin depletion, embryo phenotype</t>
  </si>
  <si>
    <t>N</t>
  </si>
  <si>
    <t>Normal lip</t>
  </si>
  <si>
    <t>External phenotype (lack of blastopre lip)</t>
  </si>
  <si>
    <t>P</t>
  </si>
  <si>
    <t>Partial loss</t>
  </si>
  <si>
    <t>C</t>
  </si>
  <si>
    <t>Complete loss</t>
  </si>
  <si>
    <t>total embryos</t>
  </si>
  <si>
    <t>total</t>
  </si>
  <si>
    <t>%</t>
  </si>
  <si>
    <t>Normal involution</t>
  </si>
  <si>
    <t>Internal phenotype (sagittal view, involution)</t>
  </si>
  <si>
    <t>Partial, weak involution</t>
  </si>
  <si>
    <t>Complete: No involution</t>
  </si>
  <si>
    <t>sagittal</t>
  </si>
  <si>
    <t>vegetal</t>
  </si>
  <si>
    <t>EC</t>
  </si>
  <si>
    <t>EC base</t>
  </si>
  <si>
    <t>b-catenin</t>
  </si>
  <si>
    <t>IF ectoderm, ectopic Rnd1/Shirin expression - pMLC intensity at cell cortex</t>
  </si>
  <si>
    <t>CTRL/CTRL</t>
  </si>
  <si>
    <t>Rnd/CTRL</t>
  </si>
  <si>
    <t>Shi/CTRL</t>
  </si>
  <si>
    <t>K = CTRL</t>
  </si>
  <si>
    <t>KK= cortical tension, homotypic doublets</t>
  </si>
  <si>
    <t>G = contact tension</t>
  </si>
  <si>
    <t>R = Rnd1</t>
  </si>
  <si>
    <t>S = Shirin</t>
  </si>
  <si>
    <t>Rnd rescue</t>
  </si>
  <si>
    <t>Shirin rescue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</si>
</sst>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00"/>
    <numFmt numFmtId="166" formatCode="0.0"/>
    <numFmt numFmtId="167" formatCode="0E+00"/>
    <numFmt numFmtId="168" formatCode="0.00000"/>
    <numFmt numFmtId="169" formatCode="0.0E+00"/>
  </numFmts>
  <fonts count="53"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3F3F3F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Arial Narrow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i/>
      <sz val="9"/>
      <color rgb="FF000000"/>
      <name val="Calibri"/>
      <family val="2"/>
    </font>
    <font>
      <b/>
      <sz val="9"/>
      <color rgb="FFFF0000"/>
      <name val="Calibri"/>
      <family val="2"/>
    </font>
    <font>
      <b/>
      <sz val="9"/>
      <color rgb="FF00B050"/>
      <name val="Calibri"/>
      <family val="2"/>
    </font>
    <font>
      <b/>
      <sz val="9"/>
      <color rgb="FF0070C0"/>
      <name val="Calibri"/>
      <family val="2"/>
    </font>
    <font>
      <b/>
      <sz val="9"/>
      <color rgb="FF7030A0"/>
      <name val="Calibri"/>
      <family val="2"/>
    </font>
    <font>
      <b/>
      <sz val="9"/>
      <color rgb="FF002060"/>
      <name val="Calibri"/>
      <family val="2"/>
    </font>
    <font>
      <sz val="9"/>
      <color rgb="FF002060"/>
      <name val="Calibri"/>
      <family val="2"/>
    </font>
    <font>
      <b/>
      <i/>
      <sz val="9"/>
      <color rgb="FFFF0000"/>
      <name val="Calibri"/>
      <family val="2"/>
    </font>
    <font>
      <b/>
      <i/>
      <sz val="9"/>
      <color rgb="FF00B050"/>
      <name val="Calibri"/>
      <family val="2"/>
    </font>
    <font>
      <b/>
      <i/>
      <sz val="9"/>
      <color rgb="FF7030A0"/>
      <name val="Calibri"/>
      <family val="2"/>
    </font>
    <font>
      <b/>
      <i/>
      <sz val="9"/>
      <color rgb="FF0070C0"/>
      <name val="Calibri"/>
      <family val="2"/>
    </font>
    <font>
      <sz val="10"/>
      <color rgb="FF000000"/>
      <name val="Consolas"/>
      <family val="3"/>
    </font>
    <font>
      <sz val="10"/>
      <color rgb="FF363636"/>
      <name val="Calibri"/>
      <family val="2"/>
    </font>
    <font>
      <b/>
      <sz val="12"/>
      <color rgb="FF000000"/>
      <name val="Calibri"/>
      <family val="2"/>
    </font>
    <font>
      <b/>
      <sz val="10"/>
      <color rgb="FFFF0000"/>
      <name val="Calibri"/>
      <family val="2"/>
    </font>
    <font>
      <b/>
      <sz val="10"/>
      <color rgb="FF00B050"/>
      <name val="Calibri"/>
      <family val="2"/>
    </font>
    <font>
      <b/>
      <sz val="10"/>
      <color rgb="FF0070C0"/>
      <name val="Calibri"/>
      <family val="2"/>
    </font>
    <font>
      <b/>
      <sz val="10"/>
      <color rgb="FF7030A0"/>
      <name val="Calibri"/>
      <family val="2"/>
    </font>
    <font>
      <b/>
      <sz val="10"/>
      <color rgb="FF00B0F0"/>
      <name val="Calibri"/>
      <family val="2"/>
    </font>
    <font>
      <b/>
      <sz val="10"/>
      <color rgb="FFC00000"/>
      <name val="Calibri"/>
      <family val="2"/>
    </font>
    <font>
      <b/>
      <sz val="10"/>
      <color rgb="FF002060"/>
      <name val="Calibri"/>
      <family val="2"/>
    </font>
    <font>
      <b/>
      <sz val="10"/>
      <color rgb="FFFF3399"/>
      <name val="Calibri"/>
      <family val="2"/>
    </font>
    <font>
      <sz val="8"/>
      <color rgb="FF002060"/>
      <name val="Calibri"/>
      <family val="2"/>
    </font>
    <font>
      <sz val="10"/>
      <color rgb="FF00206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000000"/>
      <name val="Arial Unicode MS"/>
    </font>
    <font>
      <b/>
      <i/>
      <sz val="10"/>
      <color rgb="FFFF0000"/>
      <name val="Calibri"/>
      <family val="2"/>
    </font>
    <font>
      <b/>
      <i/>
      <sz val="10"/>
      <color rgb="FF00B050"/>
      <name val="Calibri"/>
      <family val="2"/>
    </font>
    <font>
      <b/>
      <i/>
      <sz val="10"/>
      <color rgb="FF7030A0"/>
      <name val="Calibri"/>
      <family val="2"/>
    </font>
    <font>
      <b/>
      <i/>
      <sz val="10"/>
      <color rgb="FF0070C0"/>
      <name val="Calibri"/>
      <family val="2"/>
    </font>
    <font>
      <b/>
      <sz val="10"/>
      <color rgb="FF000000"/>
      <name val="Arial Narrow"/>
      <family val="2"/>
    </font>
    <font>
      <sz val="10"/>
      <color rgb="FF305496"/>
      <name val="Calibri"/>
      <family val="2"/>
    </font>
    <font>
      <sz val="10"/>
      <color rgb="FFC00000"/>
      <name val="Calibri"/>
      <family val="2"/>
    </font>
    <font>
      <sz val="10"/>
      <color rgb="FF00B0F0"/>
      <name val="Calibri"/>
      <family val="2"/>
    </font>
    <font>
      <sz val="10"/>
      <color rgb="FF0070C0"/>
      <name val="Calibri"/>
      <family val="2"/>
    </font>
    <font>
      <sz val="10"/>
      <color rgb="FF7030A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4"/>
      <color rgb="FF000000"/>
      <name val="Calibri"/>
      <family val="2"/>
    </font>
    <font>
      <b/>
      <sz val="12"/>
      <name val="Calibri"/>
      <family val="2"/>
    </font>
    <font>
      <i/>
      <sz val="10"/>
      <name val="Calibri"/>
      <family val="2"/>
    </font>
    <font>
      <sz val="10"/>
      <name val="Consolas"/>
      <family val="3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DEBF7"/>
        <bgColor rgb="FFDDEBF7"/>
      </patternFill>
    </fill>
    <fill>
      <patternFill patternType="solid">
        <fgColor rgb="FFFFA099"/>
        <bgColor rgb="FFFFA099"/>
      </patternFill>
    </fill>
    <fill>
      <patternFill patternType="solid">
        <fgColor rgb="FFB4C6E7"/>
        <bgColor rgb="FFB4C6E7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E6E6E6"/>
      </left>
      <right style="medium">
        <color rgb="FFE6E6E6"/>
      </right>
      <top style="medium">
        <color rgb="FFE6E6E6"/>
      </top>
      <bottom style="medium">
        <color rgb="FFE6E6E6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 applyNumberFormat="0" applyBorder="0" applyProtection="0"/>
    <xf numFmtId="0" fontId="2" fillId="2" borderId="1" applyNumberFormat="0" applyAlignment="0" applyProtection="0"/>
  </cellStyleXfs>
  <cellXfs count="329">
    <xf numFmtId="0" fontId="0" fillId="0" borderId="0" xfId="0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right" wrapText="1"/>
    </xf>
    <xf numFmtId="0" fontId="5" fillId="0" borderId="0" xfId="0" applyFont="1" applyAlignment="1">
      <alignment horizontal="right" wrapText="1"/>
    </xf>
    <xf numFmtId="0" fontId="4" fillId="0" borderId="0" xfId="0" applyFont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center"/>
    </xf>
    <xf numFmtId="0" fontId="6" fillId="0" borderId="0" xfId="0" applyFont="1"/>
    <xf numFmtId="1" fontId="4" fillId="0" borderId="0" xfId="0" applyNumberFormat="1" applyFont="1" applyAlignment="1">
      <alignment horizontal="center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" fontId="4" fillId="0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9" fillId="0" borderId="3" xfId="0" applyFont="1" applyBorder="1" applyAlignment="1">
      <alignment horizontal="center"/>
    </xf>
    <xf numFmtId="2" fontId="3" fillId="0" borderId="0" xfId="0" applyNumberFormat="1" applyFont="1"/>
    <xf numFmtId="2" fontId="4" fillId="0" borderId="0" xfId="0" applyNumberFormat="1" applyFont="1"/>
    <xf numFmtId="2" fontId="5" fillId="0" borderId="3" xfId="0" applyNumberFormat="1" applyFont="1" applyBorder="1" applyAlignment="1">
      <alignment horizontal="center"/>
    </xf>
    <xf numFmtId="1" fontId="4" fillId="0" borderId="0" xfId="0" applyNumberFormat="1" applyFont="1"/>
    <xf numFmtId="2" fontId="4" fillId="0" borderId="4" xfId="0" applyNumberFormat="1" applyFont="1" applyBorder="1"/>
    <xf numFmtId="164" fontId="4" fillId="0" borderId="4" xfId="0" applyNumberFormat="1" applyFont="1" applyBorder="1"/>
    <xf numFmtId="2" fontId="4" fillId="0" borderId="5" xfId="0" applyNumberFormat="1" applyFont="1" applyBorder="1"/>
    <xf numFmtId="0" fontId="20" fillId="0" borderId="2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" fontId="21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0" fontId="0" fillId="0" borderId="0" xfId="0" applyFill="1"/>
    <xf numFmtId="2" fontId="0" fillId="0" borderId="0" xfId="0" applyNumberFormat="1" applyFill="1" applyAlignment="1">
      <alignment horizontal="right"/>
    </xf>
    <xf numFmtId="2" fontId="0" fillId="0" borderId="0" xfId="0" applyNumberFormat="1" applyFill="1"/>
    <xf numFmtId="2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" fontId="4" fillId="0" borderId="0" xfId="0" applyNumberFormat="1" applyFont="1" applyFill="1"/>
    <xf numFmtId="0" fontId="4" fillId="0" borderId="0" xfId="0" applyFon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4" fontId="4" fillId="0" borderId="0" xfId="0" applyNumberFormat="1" applyFont="1" applyAlignment="1">
      <alignment horizontal="right"/>
    </xf>
    <xf numFmtId="14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0" fontId="3" fillId="0" borderId="0" xfId="0" applyFont="1"/>
    <xf numFmtId="2" fontId="8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65" fontId="8" fillId="0" borderId="0" xfId="0" applyNumberFormat="1" applyFont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1" fontId="8" fillId="0" borderId="5" xfId="0" applyNumberFormat="1" applyFont="1" applyBorder="1" applyAlignment="1">
      <alignment horizontal="center"/>
    </xf>
    <xf numFmtId="2" fontId="8" fillId="0" borderId="5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right"/>
    </xf>
    <xf numFmtId="2" fontId="8" fillId="0" borderId="4" xfId="0" applyNumberFormat="1" applyFont="1" applyBorder="1" applyAlignment="1">
      <alignment horizontal="center"/>
    </xf>
    <xf numFmtId="167" fontId="8" fillId="0" borderId="4" xfId="0" applyNumberFormat="1" applyFont="1" applyBorder="1" applyAlignment="1">
      <alignment horizontal="center"/>
    </xf>
    <xf numFmtId="167" fontId="8" fillId="0" borderId="0" xfId="0" applyNumberFormat="1" applyFont="1" applyAlignment="1">
      <alignment horizontal="center"/>
    </xf>
    <xf numFmtId="167" fontId="8" fillId="0" borderId="5" xfId="0" applyNumberFormat="1" applyFont="1" applyBorder="1" applyAlignment="1">
      <alignment horizontal="center"/>
    </xf>
    <xf numFmtId="0" fontId="22" fillId="0" borderId="0" xfId="0" applyFont="1" applyAlignment="1"/>
    <xf numFmtId="0" fontId="4" fillId="0" borderId="0" xfId="0" applyFont="1" applyAlignment="1">
      <alignment horizontal="left"/>
    </xf>
    <xf numFmtId="0" fontId="0" fillId="0" borderId="0" xfId="0" applyAlignment="1">
      <alignment horizontal="right"/>
    </xf>
    <xf numFmtId="1" fontId="4" fillId="0" borderId="0" xfId="0" applyNumberFormat="1" applyFont="1" applyFill="1" applyAlignment="1">
      <alignment textRotation="90" wrapText="1"/>
    </xf>
    <xf numFmtId="14" fontId="4" fillId="0" borderId="0" xfId="0" applyNumberFormat="1" applyFont="1" applyFill="1" applyAlignment="1">
      <alignment textRotation="90" wrapText="1"/>
    </xf>
    <xf numFmtId="0" fontId="5" fillId="0" borderId="0" xfId="0" applyFont="1" applyFill="1"/>
    <xf numFmtId="1" fontId="23" fillId="0" borderId="0" xfId="0" applyNumberFormat="1" applyFont="1" applyFill="1" applyAlignment="1">
      <alignment horizontal="center"/>
    </xf>
    <xf numFmtId="0" fontId="1" fillId="0" borderId="0" xfId="1" applyFont="1" applyFill="1" applyAlignment="1"/>
    <xf numFmtId="1" fontId="24" fillId="0" borderId="0" xfId="0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1" fontId="28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" fillId="0" borderId="0" xfId="0" applyFont="1" applyFill="1"/>
    <xf numFmtId="0" fontId="8" fillId="0" borderId="0" xfId="0" applyFont="1" applyFill="1"/>
    <xf numFmtId="0" fontId="14" fillId="0" borderId="0" xfId="0" applyFont="1" applyFill="1" applyAlignment="1">
      <alignment horizontal="center"/>
    </xf>
    <xf numFmtId="1" fontId="8" fillId="0" borderId="0" xfId="0" applyNumberFormat="1" applyFont="1" applyFill="1"/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1" fontId="10" fillId="0" borderId="0" xfId="0" applyNumberFormat="1" applyFont="1" applyFill="1" applyAlignment="1">
      <alignment horizontal="center"/>
    </xf>
    <xf numFmtId="0" fontId="5" fillId="0" borderId="3" xfId="0" applyFont="1" applyFill="1" applyBorder="1" applyAlignment="1">
      <alignment horizontal="center"/>
    </xf>
    <xf numFmtId="2" fontId="31" fillId="0" borderId="0" xfId="0" applyNumberFormat="1" applyFont="1" applyFill="1" applyAlignment="1">
      <alignment horizontal="center"/>
    </xf>
    <xf numFmtId="166" fontId="8" fillId="0" borderId="0" xfId="0" applyNumberFormat="1" applyFont="1" applyFill="1"/>
    <xf numFmtId="2" fontId="4" fillId="0" borderId="0" xfId="0" applyNumberFormat="1" applyFont="1" applyFill="1"/>
    <xf numFmtId="2" fontId="32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11" fillId="0" borderId="0" xfId="0" applyNumberFormat="1" applyFont="1" applyFill="1" applyAlignment="1">
      <alignment horizontal="center"/>
    </xf>
    <xf numFmtId="1" fontId="13" fillId="0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" fontId="17" fillId="0" borderId="0" xfId="0" applyNumberFormat="1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1" fontId="19" fillId="0" borderId="0" xfId="0" applyNumberFormat="1" applyFont="1" applyFill="1" applyAlignment="1">
      <alignment horizontal="center"/>
    </xf>
    <xf numFmtId="1" fontId="33" fillId="0" borderId="0" xfId="0" applyNumberFormat="1" applyFont="1" applyFill="1"/>
    <xf numFmtId="1" fontId="22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4" fillId="0" borderId="4" xfId="0" applyFont="1" applyFill="1" applyBorder="1" applyAlignment="1">
      <alignment horizontal="center"/>
    </xf>
    <xf numFmtId="2" fontId="4" fillId="0" borderId="4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right"/>
    </xf>
    <xf numFmtId="0" fontId="20" fillId="0" borderId="2" xfId="0" applyFont="1" applyFill="1" applyBorder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1" fontId="4" fillId="0" borderId="4" xfId="0" applyNumberFormat="1" applyFont="1" applyFill="1" applyBorder="1" applyAlignment="1">
      <alignment horizontal="center"/>
    </xf>
    <xf numFmtId="1" fontId="4" fillId="0" borderId="0" xfId="0" applyNumberFormat="1" applyFont="1" applyFill="1" applyAlignment="1">
      <alignment horizontal="right"/>
    </xf>
    <xf numFmtId="164" fontId="4" fillId="0" borderId="4" xfId="0" applyNumberFormat="1" applyFont="1" applyFill="1" applyBorder="1" applyAlignment="1">
      <alignment horizontal="center"/>
    </xf>
    <xf numFmtId="168" fontId="4" fillId="0" borderId="4" xfId="0" applyNumberFormat="1" applyFont="1" applyFill="1" applyBorder="1" applyAlignment="1">
      <alignment horizontal="center"/>
    </xf>
    <xf numFmtId="168" fontId="4" fillId="0" borderId="0" xfId="0" applyNumberFormat="1" applyFont="1" applyFill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166" fontId="4" fillId="0" borderId="0" xfId="0" applyNumberFormat="1" applyFont="1" applyFill="1"/>
    <xf numFmtId="0" fontId="22" fillId="0" borderId="0" xfId="0" applyFont="1"/>
    <xf numFmtId="0" fontId="3" fillId="0" borderId="0" xfId="0" applyFont="1" applyFill="1" applyAlignment="1">
      <alignment horizontal="right"/>
    </xf>
    <xf numFmtId="1" fontId="34" fillId="0" borderId="0" xfId="0" applyNumberFormat="1" applyFont="1" applyFill="1" applyAlignment="1">
      <alignment horizontal="center"/>
    </xf>
    <xf numFmtId="1" fontId="5" fillId="0" borderId="3" xfId="0" applyNumberFormat="1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1" fontId="35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2" fontId="3" fillId="0" borderId="0" xfId="0" applyNumberFormat="1" applyFont="1" applyFill="1"/>
    <xf numFmtId="166" fontId="4" fillId="0" borderId="0" xfId="0" applyNumberFormat="1" applyFont="1" applyFill="1" applyAlignment="1">
      <alignment horizontal="center"/>
    </xf>
    <xf numFmtId="166" fontId="3" fillId="0" borderId="0" xfId="0" applyNumberFormat="1" applyFont="1" applyFill="1"/>
    <xf numFmtId="2" fontId="3" fillId="0" borderId="5" xfId="0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2" fontId="3" fillId="0" borderId="0" xfId="0" applyNumberFormat="1" applyFont="1" applyFill="1" applyAlignment="1">
      <alignment horizontal="center"/>
    </xf>
    <xf numFmtId="165" fontId="4" fillId="0" borderId="5" xfId="0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164" fontId="4" fillId="0" borderId="0" xfId="0" applyNumberFormat="1" applyFont="1"/>
    <xf numFmtId="165" fontId="4" fillId="0" borderId="0" xfId="0" applyNumberFormat="1" applyFont="1"/>
    <xf numFmtId="0" fontId="4" fillId="0" borderId="4" xfId="0" applyFont="1" applyBorder="1"/>
    <xf numFmtId="166" fontId="4" fillId="0" borderId="0" xfId="0" applyNumberFormat="1" applyFont="1"/>
    <xf numFmtId="0" fontId="4" fillId="0" borderId="5" xfId="0" applyFont="1" applyBorder="1"/>
    <xf numFmtId="164" fontId="4" fillId="0" borderId="5" xfId="0" applyNumberFormat="1" applyFont="1" applyBorder="1"/>
    <xf numFmtId="165" fontId="4" fillId="0" borderId="4" xfId="0" applyNumberFormat="1" applyFont="1" applyBorder="1"/>
    <xf numFmtId="166" fontId="4" fillId="0" borderId="4" xfId="0" applyNumberFormat="1" applyFont="1" applyBorder="1"/>
    <xf numFmtId="167" fontId="4" fillId="0" borderId="4" xfId="0" applyNumberFormat="1" applyFont="1" applyBorder="1"/>
    <xf numFmtId="167" fontId="4" fillId="0" borderId="0" xfId="0" applyNumberFormat="1" applyFont="1"/>
    <xf numFmtId="165" fontId="4" fillId="0" borderId="5" xfId="0" applyNumberFormat="1" applyFont="1" applyBorder="1"/>
    <xf numFmtId="1" fontId="4" fillId="0" borderId="0" xfId="0" applyNumberFormat="1" applyFont="1" applyAlignment="1">
      <alignment textRotation="90" wrapText="1"/>
    </xf>
    <xf numFmtId="0" fontId="4" fillId="0" borderId="0" xfId="0" applyFont="1" applyAlignment="1">
      <alignment horizontal="right"/>
    </xf>
    <xf numFmtId="1" fontId="23" fillId="0" borderId="0" xfId="0" applyNumberFormat="1" applyFont="1" applyAlignment="1">
      <alignment horizontal="right"/>
    </xf>
    <xf numFmtId="1" fontId="23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right"/>
    </xf>
    <xf numFmtId="1" fontId="25" fillId="0" borderId="0" xfId="0" applyNumberFormat="1" applyFont="1" applyAlignment="1">
      <alignment horizontal="center"/>
    </xf>
    <xf numFmtId="1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" fontId="27" fillId="0" borderId="0" xfId="0" applyNumberFormat="1" applyFont="1" applyFill="1" applyAlignment="1">
      <alignment horizontal="right"/>
    </xf>
    <xf numFmtId="1" fontId="28" fillId="0" borderId="0" xfId="0" applyNumberFormat="1" applyFont="1" applyFill="1" applyAlignment="1">
      <alignment horizontal="right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0" fontId="4" fillId="0" borderId="4" xfId="0" applyFont="1" applyFill="1" applyBorder="1"/>
    <xf numFmtId="164" fontId="4" fillId="0" borderId="0" xfId="0" applyNumberFormat="1" applyFont="1" applyFill="1"/>
    <xf numFmtId="0" fontId="4" fillId="0" borderId="5" xfId="0" applyFont="1" applyFill="1" applyBorder="1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167" fontId="4" fillId="0" borderId="4" xfId="0" applyNumberFormat="1" applyFont="1" applyBorder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shrinkToFit="1"/>
    </xf>
    <xf numFmtId="1" fontId="4" fillId="0" borderId="0" xfId="0" applyNumberFormat="1" applyFont="1" applyAlignment="1">
      <alignment horizontal="right"/>
    </xf>
    <xf numFmtId="2" fontId="22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0" fontId="1" fillId="0" borderId="0" xfId="0" applyFont="1" applyFill="1"/>
    <xf numFmtId="1" fontId="1" fillId="0" borderId="0" xfId="0" applyNumberFormat="1" applyFont="1" applyFill="1"/>
    <xf numFmtId="0" fontId="1" fillId="0" borderId="0" xfId="0" applyFont="1" applyFill="1" applyAlignment="1">
      <alignment horizontal="right"/>
    </xf>
    <xf numFmtId="1" fontId="1" fillId="0" borderId="0" xfId="0" applyNumberFormat="1" applyFont="1" applyFill="1" applyAlignment="1">
      <alignment horizontal="center"/>
    </xf>
    <xf numFmtId="2" fontId="1" fillId="0" borderId="0" xfId="0" applyNumberFormat="1" applyFont="1" applyFill="1"/>
    <xf numFmtId="2" fontId="1" fillId="0" borderId="0" xfId="0" applyNumberFormat="1" applyFont="1" applyFill="1" applyAlignment="1">
      <alignment horizontal="right"/>
    </xf>
    <xf numFmtId="0" fontId="4" fillId="0" borderId="2" xfId="0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1" fontId="4" fillId="0" borderId="0" xfId="0" applyNumberFormat="1" applyFont="1" applyFill="1" applyAlignment="1">
      <alignment horizontal="left"/>
    </xf>
    <xf numFmtId="2" fontId="4" fillId="0" borderId="0" xfId="0" applyNumberFormat="1" applyFont="1" applyFill="1" applyAlignment="1">
      <alignment horizontal="left"/>
    </xf>
    <xf numFmtId="2" fontId="4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1" fontId="1" fillId="0" borderId="0" xfId="0" applyNumberFormat="1" applyFont="1" applyFill="1" applyAlignment="1">
      <alignment horizontal="right"/>
    </xf>
    <xf numFmtId="2" fontId="1" fillId="0" borderId="0" xfId="0" applyNumberFormat="1" applyFont="1" applyFill="1" applyAlignment="1">
      <alignment horizontal="center"/>
    </xf>
    <xf numFmtId="2" fontId="4" fillId="0" borderId="4" xfId="0" applyNumberFormat="1" applyFont="1" applyFill="1" applyBorder="1"/>
    <xf numFmtId="1" fontId="5" fillId="0" borderId="0" xfId="0" applyNumberFormat="1" applyFont="1" applyFill="1" applyAlignment="1">
      <alignment horizontal="right"/>
    </xf>
    <xf numFmtId="1" fontId="4" fillId="0" borderId="5" xfId="0" applyNumberFormat="1" applyFont="1" applyFill="1" applyBorder="1"/>
    <xf numFmtId="2" fontId="4" fillId="0" borderId="5" xfId="0" applyNumberFormat="1" applyFont="1" applyFill="1" applyBorder="1"/>
    <xf numFmtId="1" fontId="20" fillId="0" borderId="2" xfId="0" applyNumberFormat="1" applyFont="1" applyFill="1" applyBorder="1" applyAlignment="1">
      <alignment horizontal="right" vertical="center"/>
    </xf>
    <xf numFmtId="1" fontId="20" fillId="0" borderId="0" xfId="0" applyNumberFormat="1" applyFont="1" applyFill="1" applyAlignment="1">
      <alignment horizontal="right" vertical="center"/>
    </xf>
    <xf numFmtId="1" fontId="4" fillId="0" borderId="4" xfId="0" applyNumberFormat="1" applyFont="1" applyFill="1" applyBorder="1"/>
    <xf numFmtId="165" fontId="4" fillId="0" borderId="4" xfId="0" applyNumberFormat="1" applyFont="1" applyFill="1" applyBorder="1" applyAlignment="1">
      <alignment horizontal="center"/>
    </xf>
    <xf numFmtId="167" fontId="4" fillId="0" borderId="4" xfId="0" applyNumberFormat="1" applyFont="1" applyFill="1" applyBorder="1"/>
    <xf numFmtId="169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/>
    <xf numFmtId="1" fontId="0" fillId="0" borderId="0" xfId="0" applyNumberFormat="1" applyFill="1" applyAlignment="1">
      <alignment horizontal="right"/>
    </xf>
    <xf numFmtId="0" fontId="0" fillId="3" borderId="0" xfId="0" applyFill="1"/>
    <xf numFmtId="0" fontId="22" fillId="0" borderId="0" xfId="0" applyFont="1" applyAlignment="1">
      <alignment horizontal="left"/>
    </xf>
    <xf numFmtId="2" fontId="4" fillId="0" borderId="0" xfId="0" applyNumberFormat="1" applyFont="1" applyAlignment="1">
      <alignment horizontal="right"/>
    </xf>
    <xf numFmtId="2" fontId="22" fillId="0" borderId="0" xfId="0" applyNumberFormat="1" applyFont="1"/>
    <xf numFmtId="166" fontId="36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" fillId="0" borderId="0" xfId="0" applyFont="1"/>
    <xf numFmtId="0" fontId="22" fillId="0" borderId="0" xfId="0" applyFont="1" applyFill="1" applyAlignment="1">
      <alignment horizontal="left"/>
    </xf>
    <xf numFmtId="165" fontId="4" fillId="0" borderId="4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" fontId="4" fillId="0" borderId="0" xfId="0" applyNumberFormat="1" applyFont="1" applyAlignment="1">
      <alignment horizontal="center" textRotation="90" wrapText="1"/>
    </xf>
    <xf numFmtId="0" fontId="5" fillId="0" borderId="0" xfId="0" applyFont="1"/>
    <xf numFmtId="2" fontId="32" fillId="0" borderId="0" xfId="0" applyNumberFormat="1" applyFont="1" applyAlignment="1">
      <alignment horizontal="center"/>
    </xf>
    <xf numFmtId="1" fontId="37" fillId="0" borderId="0" xfId="0" applyNumberFormat="1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3" fillId="0" borderId="4" xfId="0" applyFont="1" applyBorder="1"/>
    <xf numFmtId="1" fontId="39" fillId="0" borderId="0" xfId="0" applyNumberFormat="1" applyFont="1" applyAlignment="1">
      <alignment horizontal="center"/>
    </xf>
    <xf numFmtId="1" fontId="40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4" fillId="0" borderId="6" xfId="0" applyFont="1" applyBorder="1"/>
    <xf numFmtId="0" fontId="5" fillId="0" borderId="7" xfId="0" applyFont="1" applyBorder="1" applyAlignment="1">
      <alignment horizontal="center"/>
    </xf>
    <xf numFmtId="0" fontId="4" fillId="0" borderId="8" xfId="0" applyFont="1" applyBorder="1"/>
    <xf numFmtId="165" fontId="5" fillId="0" borderId="3" xfId="0" applyNumberFormat="1" applyFont="1" applyBorder="1" applyAlignment="1">
      <alignment horizontal="center"/>
    </xf>
    <xf numFmtId="1" fontId="22" fillId="0" borderId="0" xfId="0" applyNumberFormat="1" applyFont="1" applyFill="1" applyAlignment="1">
      <alignment horizontal="left"/>
    </xf>
    <xf numFmtId="2" fontId="1" fillId="0" borderId="0" xfId="0" applyNumberFormat="1" applyFont="1" applyAlignment="1">
      <alignment horizontal="right"/>
    </xf>
    <xf numFmtId="2" fontId="5" fillId="0" borderId="0" xfId="0" applyNumberFormat="1" applyFont="1"/>
    <xf numFmtId="0" fontId="1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center" wrapText="1"/>
    </xf>
    <xf numFmtId="0" fontId="41" fillId="0" borderId="0" xfId="0" applyFont="1" applyFill="1" applyAlignment="1">
      <alignment horizontal="center" vertical="center" wrapText="1"/>
    </xf>
    <xf numFmtId="0" fontId="6" fillId="0" borderId="0" xfId="0" applyFont="1" applyAlignment="1">
      <alignment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2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center" vertical="center"/>
    </xf>
    <xf numFmtId="0" fontId="43" fillId="0" borderId="0" xfId="0" applyFont="1" applyFill="1" applyAlignment="1">
      <alignment horizontal="center"/>
    </xf>
    <xf numFmtId="165" fontId="4" fillId="0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/>
    </xf>
    <xf numFmtId="2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165" fontId="4" fillId="5" borderId="0" xfId="0" applyNumberFormat="1" applyFont="1" applyFill="1" applyAlignment="1">
      <alignment horizontal="center" vertical="center"/>
    </xf>
    <xf numFmtId="11" fontId="4" fillId="0" borderId="0" xfId="0" applyNumberFormat="1" applyFont="1" applyFill="1" applyAlignment="1">
      <alignment horizontal="center" wrapText="1"/>
    </xf>
    <xf numFmtId="166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3" fillId="6" borderId="0" xfId="0" applyFont="1" applyFill="1" applyAlignment="1">
      <alignment horizontal="center"/>
    </xf>
    <xf numFmtId="166" fontId="3" fillId="6" borderId="0" xfId="0" applyNumberFormat="1" applyFont="1" applyFill="1" applyAlignment="1">
      <alignment horizontal="center" vertical="center"/>
    </xf>
    <xf numFmtId="165" fontId="4" fillId="0" borderId="5" xfId="0" applyNumberFormat="1" applyFont="1" applyBorder="1" applyAlignment="1">
      <alignment horizontal="center"/>
    </xf>
    <xf numFmtId="165" fontId="4" fillId="0" borderId="0" xfId="0" applyNumberFormat="1" applyFont="1" applyFill="1"/>
    <xf numFmtId="165" fontId="4" fillId="0" borderId="4" xfId="0" applyNumberFormat="1" applyFont="1" applyFill="1" applyBorder="1"/>
    <xf numFmtId="0" fontId="3" fillId="0" borderId="0" xfId="0" applyFont="1" applyFill="1" applyAlignment="1">
      <alignment horizontal="center"/>
    </xf>
    <xf numFmtId="165" fontId="34" fillId="0" borderId="0" xfId="0" applyNumberFormat="1" applyFont="1" applyFill="1" applyAlignment="1">
      <alignment horizontal="center"/>
    </xf>
    <xf numFmtId="1" fontId="34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/>
    </xf>
    <xf numFmtId="1" fontId="44" fillId="0" borderId="0" xfId="0" applyNumberFormat="1" applyFont="1" applyFill="1" applyAlignment="1">
      <alignment horizontal="center"/>
    </xf>
    <xf numFmtId="1" fontId="45" fillId="0" borderId="0" xfId="0" applyNumberFormat="1" applyFont="1" applyAlignment="1">
      <alignment horizontal="center"/>
    </xf>
    <xf numFmtId="1" fontId="46" fillId="0" borderId="0" xfId="0" applyNumberFormat="1" applyFont="1" applyAlignment="1">
      <alignment horizontal="center"/>
    </xf>
    <xf numFmtId="165" fontId="4" fillId="0" borderId="5" xfId="0" applyNumberFormat="1" applyFont="1" applyFill="1" applyBorder="1"/>
    <xf numFmtId="2" fontId="3" fillId="0" borderId="0" xfId="0" applyNumberFormat="1" applyFont="1" applyAlignment="1">
      <alignment horizontal="center"/>
    </xf>
    <xf numFmtId="2" fontId="22" fillId="0" borderId="0" xfId="0" applyNumberFormat="1" applyFont="1" applyFill="1"/>
    <xf numFmtId="2" fontId="3" fillId="0" borderId="0" xfId="0" applyNumberFormat="1" applyFont="1" applyFill="1" applyAlignment="1">
      <alignment horizontal="right"/>
    </xf>
    <xf numFmtId="1" fontId="3" fillId="0" borderId="0" xfId="0" applyNumberFormat="1" applyFont="1" applyFill="1"/>
    <xf numFmtId="1" fontId="3" fillId="0" borderId="0" xfId="0" applyNumberFormat="1" applyFont="1" applyFill="1" applyAlignment="1">
      <alignment horizontal="center"/>
    </xf>
    <xf numFmtId="1" fontId="22" fillId="0" borderId="0" xfId="0" applyNumberFormat="1" applyFont="1" applyFill="1" applyAlignment="1">
      <alignment horizontal="center"/>
    </xf>
    <xf numFmtId="168" fontId="4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 wrapText="1"/>
    </xf>
    <xf numFmtId="2" fontId="41" fillId="0" borderId="0" xfId="0" applyNumberFormat="1" applyFont="1" applyAlignment="1">
      <alignment horizontal="center"/>
    </xf>
    <xf numFmtId="1" fontId="3" fillId="0" borderId="0" xfId="0" applyNumberFormat="1" applyFont="1" applyAlignment="1">
      <alignment textRotation="90" wrapText="1"/>
    </xf>
    <xf numFmtId="0" fontId="4" fillId="0" borderId="0" xfId="0" applyFont="1" applyBorder="1"/>
    <xf numFmtId="11" fontId="4" fillId="0" borderId="0" xfId="0" applyNumberFormat="1" applyFont="1" applyFill="1" applyAlignment="1">
      <alignment horizontal="center" vertical="center"/>
    </xf>
    <xf numFmtId="11" fontId="4" fillId="0" borderId="0" xfId="0" applyNumberFormat="1" applyFont="1" applyFill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/>
    <xf numFmtId="1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center"/>
    </xf>
    <xf numFmtId="1" fontId="4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2" fontId="4" fillId="0" borderId="0" xfId="0" applyNumberFormat="1" applyFont="1" applyAlignment="1">
      <alignment horizontal="center" shrinkToFit="1"/>
    </xf>
    <xf numFmtId="167" fontId="4" fillId="0" borderId="0" xfId="0" applyNumberFormat="1" applyFont="1" applyAlignment="1">
      <alignment horizontal="center" shrinkToFit="1"/>
    </xf>
    <xf numFmtId="0" fontId="3" fillId="0" borderId="0" xfId="0" applyFont="1" applyAlignment="1">
      <alignment horizontal="right"/>
    </xf>
    <xf numFmtId="2" fontId="3" fillId="0" borderId="0" xfId="0" applyNumberFormat="1" applyFont="1" applyAlignment="1">
      <alignment horizontal="left"/>
    </xf>
    <xf numFmtId="0" fontId="49" fillId="0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1" fontId="48" fillId="0" borderId="0" xfId="0" applyNumberFormat="1" applyFont="1" applyFill="1" applyAlignment="1">
      <alignment horizontal="right"/>
    </xf>
    <xf numFmtId="1" fontId="48" fillId="0" borderId="0" xfId="0" applyNumberFormat="1" applyFont="1" applyFill="1" applyAlignment="1">
      <alignment horizontal="center"/>
    </xf>
    <xf numFmtId="2" fontId="48" fillId="0" borderId="0" xfId="0" applyNumberFormat="1" applyFont="1" applyFill="1"/>
    <xf numFmtId="0" fontId="48" fillId="0" borderId="0" xfId="0" applyFont="1"/>
    <xf numFmtId="0" fontId="48" fillId="0" borderId="0" xfId="0" applyFont="1" applyFill="1"/>
    <xf numFmtId="2" fontId="48" fillId="0" borderId="0" xfId="0" applyNumberFormat="1" applyFont="1" applyFill="1" applyAlignment="1">
      <alignment horizontal="center"/>
    </xf>
    <xf numFmtId="2" fontId="51" fillId="0" borderId="3" xfId="0" applyNumberFormat="1" applyFont="1" applyFill="1" applyBorder="1" applyAlignment="1">
      <alignment horizontal="center"/>
    </xf>
    <xf numFmtId="165" fontId="48" fillId="0" borderId="0" xfId="0" applyNumberFormat="1" applyFont="1" applyFill="1" applyAlignment="1">
      <alignment horizontal="center"/>
    </xf>
    <xf numFmtId="2" fontId="48" fillId="0" borderId="4" xfId="0" applyNumberFormat="1" applyFont="1" applyFill="1" applyBorder="1" applyAlignment="1">
      <alignment horizontal="center"/>
    </xf>
    <xf numFmtId="1" fontId="48" fillId="0" borderId="4" xfId="0" applyNumberFormat="1" applyFont="1" applyFill="1" applyBorder="1" applyAlignment="1">
      <alignment horizontal="center"/>
    </xf>
    <xf numFmtId="166" fontId="48" fillId="0" borderId="4" xfId="0" applyNumberFormat="1" applyFont="1" applyFill="1" applyBorder="1" applyAlignment="1">
      <alignment horizontal="center"/>
    </xf>
    <xf numFmtId="168" fontId="48" fillId="0" borderId="4" xfId="0" applyNumberFormat="1" applyFont="1" applyFill="1" applyBorder="1" applyAlignment="1">
      <alignment horizontal="center"/>
    </xf>
    <xf numFmtId="166" fontId="48" fillId="0" borderId="0" xfId="0" applyNumberFormat="1" applyFont="1" applyFill="1" applyAlignment="1">
      <alignment horizontal="center"/>
    </xf>
    <xf numFmtId="168" fontId="48" fillId="0" borderId="0" xfId="0" applyNumberFormat="1" applyFont="1" applyFill="1" applyAlignment="1">
      <alignment horizontal="center"/>
    </xf>
    <xf numFmtId="2" fontId="48" fillId="0" borderId="5" xfId="0" applyNumberFormat="1" applyFont="1" applyFill="1" applyBorder="1" applyAlignment="1">
      <alignment horizontal="center"/>
    </xf>
    <xf numFmtId="1" fontId="48" fillId="0" borderId="5" xfId="0" applyNumberFormat="1" applyFont="1" applyFill="1" applyBorder="1" applyAlignment="1">
      <alignment horizontal="center"/>
    </xf>
    <xf numFmtId="166" fontId="48" fillId="0" borderId="5" xfId="0" applyNumberFormat="1" applyFont="1" applyFill="1" applyBorder="1" applyAlignment="1">
      <alignment horizontal="center"/>
    </xf>
    <xf numFmtId="168" fontId="48" fillId="0" borderId="5" xfId="0" applyNumberFormat="1" applyFont="1" applyFill="1" applyBorder="1" applyAlignment="1">
      <alignment horizontal="center"/>
    </xf>
    <xf numFmtId="1" fontId="51" fillId="0" borderId="0" xfId="0" applyNumberFormat="1" applyFont="1" applyFill="1" applyAlignment="1">
      <alignment horizontal="right"/>
    </xf>
    <xf numFmtId="1" fontId="52" fillId="0" borderId="2" xfId="0" applyNumberFormat="1" applyFont="1" applyFill="1" applyBorder="1" applyAlignment="1">
      <alignment horizontal="right" vertical="center"/>
    </xf>
    <xf numFmtId="1" fontId="52" fillId="0" borderId="0" xfId="0" applyNumberFormat="1" applyFont="1" applyFill="1" applyAlignment="1">
      <alignment horizontal="right" vertical="center"/>
    </xf>
    <xf numFmtId="1" fontId="48" fillId="0" borderId="0" xfId="0" applyNumberFormat="1" applyFont="1" applyFill="1"/>
    <xf numFmtId="0" fontId="51" fillId="0" borderId="0" xfId="0" applyFont="1" applyFill="1"/>
    <xf numFmtId="167" fontId="48" fillId="0" borderId="0" xfId="0" applyNumberFormat="1" applyFont="1" applyFill="1" applyAlignment="1">
      <alignment horizontal="center"/>
    </xf>
    <xf numFmtId="167" fontId="48" fillId="0" borderId="5" xfId="0" applyNumberFormat="1" applyFont="1" applyFill="1" applyBorder="1" applyAlignment="1">
      <alignment horizontal="center"/>
    </xf>
    <xf numFmtId="1" fontId="47" fillId="0" borderId="0" xfId="0" applyNumberFormat="1" applyFont="1" applyFill="1" applyAlignment="1">
      <alignment horizontal="center"/>
    </xf>
    <xf numFmtId="167" fontId="4" fillId="0" borderId="0" xfId="0" applyNumberFormat="1" applyFont="1" applyFill="1" applyAlignment="1">
      <alignment horizontal="center"/>
    </xf>
  </cellXfs>
  <cellStyles count="3">
    <cellStyle name="Normal" xfId="0" builtinId="0" customBuiltin="1"/>
    <cellStyle name="Normal 2" xfId="1" xr:uid="{00000000-0005-0000-0000-000001000000}"/>
    <cellStyle name="Output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Microsoft%20Office\Office16\RealStat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Prime"/>
    </sheetNames>
    <definedNames>
      <definedName name="QCRIT"/>
      <definedName name="QDIS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47"/>
  <sheetViews>
    <sheetView tabSelected="1" zoomScale="80" zoomScaleNormal="80" workbookViewId="0">
      <selection activeCell="A2" sqref="A2:XFD2"/>
    </sheetView>
  </sheetViews>
  <sheetFormatPr defaultRowHeight="14.25"/>
  <cols>
    <col min="1" max="1" width="16.6640625" style="6" customWidth="1"/>
    <col min="2" max="3" width="10.1328125" style="6" customWidth="1"/>
    <col min="4" max="4" width="9.06640625" customWidth="1"/>
  </cols>
  <sheetData>
    <row r="1" spans="1:3" s="212" customFormat="1" ht="15.75">
      <c r="A1" s="65" t="s">
        <v>338</v>
      </c>
      <c r="B1" s="233"/>
      <c r="C1" s="233"/>
    </row>
    <row r="2" spans="1:3" s="212" customFormat="1" ht="15.75">
      <c r="A2" s="65"/>
      <c r="B2" s="233"/>
      <c r="C2" s="233"/>
    </row>
    <row r="3" spans="1:3" ht="13.9" customHeight="1">
      <c r="A3" s="1"/>
      <c r="B3" s="281" t="s">
        <v>0</v>
      </c>
      <c r="C3" s="281" t="s">
        <v>1</v>
      </c>
    </row>
    <row r="4" spans="1:3">
      <c r="A4" s="3" t="s">
        <v>2</v>
      </c>
      <c r="B4" s="2">
        <v>4</v>
      </c>
      <c r="C4" s="2">
        <v>7</v>
      </c>
    </row>
    <row r="5" spans="1:3">
      <c r="A5" s="3" t="s">
        <v>3</v>
      </c>
      <c r="B5" s="2">
        <v>71</v>
      </c>
      <c r="C5" s="2">
        <v>124</v>
      </c>
    </row>
    <row r="6" spans="1:3">
      <c r="A6" s="3" t="s">
        <v>4</v>
      </c>
      <c r="B6" s="2">
        <v>9.4E-2</v>
      </c>
      <c r="C6" s="2">
        <v>6.3E-2</v>
      </c>
    </row>
    <row r="7" spans="1:3">
      <c r="A7" s="3" t="s">
        <v>5</v>
      </c>
      <c r="B7" s="2">
        <v>0.08</v>
      </c>
      <c r="C7" s="2">
        <v>0.03</v>
      </c>
    </row>
    <row r="8" spans="1:3">
      <c r="A8" s="3" t="s">
        <v>6</v>
      </c>
      <c r="B8" s="2">
        <v>0.04</v>
      </c>
      <c r="C8" s="2">
        <v>0.04</v>
      </c>
    </row>
    <row r="9" spans="1:3">
      <c r="A9" s="3" t="s">
        <v>7</v>
      </c>
      <c r="B9" s="2">
        <v>0.01</v>
      </c>
      <c r="C9" s="2">
        <v>0.02</v>
      </c>
    </row>
    <row r="10" spans="1:3">
      <c r="A10" s="3" t="s">
        <v>8</v>
      </c>
      <c r="B10" s="2">
        <v>7.2999999999999995E-2</v>
      </c>
      <c r="C10" s="2">
        <v>5.8000000000000003E-2</v>
      </c>
    </row>
    <row r="11" spans="1:3">
      <c r="A11" s="3" t="s">
        <v>9</v>
      </c>
      <c r="B11" s="2">
        <v>0.48</v>
      </c>
      <c r="C11" s="2">
        <v>0.21</v>
      </c>
    </row>
    <row r="12" spans="1:3">
      <c r="A12" s="3" t="s">
        <v>10</v>
      </c>
      <c r="B12" s="2">
        <v>0.12</v>
      </c>
      <c r="C12" s="2">
        <v>0.08</v>
      </c>
    </row>
    <row r="13" spans="1:3">
      <c r="A13" s="3" t="s">
        <v>5</v>
      </c>
      <c r="B13" s="2">
        <v>0.08</v>
      </c>
      <c r="C13" s="2">
        <v>0.03</v>
      </c>
    </row>
    <row r="14" spans="1:3">
      <c r="A14" s="3" t="s">
        <v>11</v>
      </c>
      <c r="B14" s="2">
        <v>0.18</v>
      </c>
      <c r="C14" s="2">
        <v>0.1</v>
      </c>
    </row>
    <row r="15" spans="1:3">
      <c r="A15" s="3" t="s">
        <v>12</v>
      </c>
      <c r="B15" s="2">
        <v>0.01</v>
      </c>
      <c r="C15" s="2">
        <v>0.03</v>
      </c>
    </row>
    <row r="16" spans="1:3">
      <c r="A16" s="3" t="s">
        <v>13</v>
      </c>
      <c r="B16" s="2">
        <v>0.08</v>
      </c>
      <c r="C16" s="2">
        <v>0.03</v>
      </c>
    </row>
    <row r="17" spans="1:3">
      <c r="A17" s="3" t="s">
        <v>14</v>
      </c>
      <c r="B17" s="2">
        <v>0.11</v>
      </c>
      <c r="C17" s="2">
        <v>0.05</v>
      </c>
    </row>
    <row r="18" spans="1:3">
      <c r="A18" s="4" t="s">
        <v>15</v>
      </c>
      <c r="B18" s="2">
        <v>-7.0000000000000007E-2</v>
      </c>
      <c r="C18" s="2">
        <v>-0.01</v>
      </c>
    </row>
    <row r="19" spans="1:3">
      <c r="A19" s="4" t="s">
        <v>16</v>
      </c>
      <c r="B19" s="2">
        <v>0.23</v>
      </c>
      <c r="C19" s="2">
        <v>0.12</v>
      </c>
    </row>
    <row r="20" spans="1:3">
      <c r="A20" s="3" t="s">
        <v>17</v>
      </c>
      <c r="B20" s="2">
        <v>0.06</v>
      </c>
      <c r="C20" s="2">
        <v>0.02</v>
      </c>
    </row>
    <row r="21" spans="1:3">
      <c r="A21" s="3" t="s">
        <v>18</v>
      </c>
      <c r="B21" s="2">
        <v>0.03</v>
      </c>
      <c r="C21" s="2">
        <v>0.01</v>
      </c>
    </row>
    <row r="22" spans="1:3">
      <c r="A22" s="3" t="s">
        <v>19</v>
      </c>
      <c r="B22" s="2">
        <v>0.22</v>
      </c>
      <c r="C22" s="2">
        <v>0.12</v>
      </c>
    </row>
    <row r="23" spans="1:3">
      <c r="A23" s="3" t="s">
        <v>20</v>
      </c>
      <c r="B23" s="2">
        <v>0.01</v>
      </c>
      <c r="C23" s="2">
        <v>0.02</v>
      </c>
    </row>
    <row r="24" spans="1:3">
      <c r="A24" s="3" t="s">
        <v>21</v>
      </c>
      <c r="B24" s="2">
        <v>0.1</v>
      </c>
      <c r="C24" s="2">
        <v>0.04</v>
      </c>
    </row>
    <row r="25" spans="1:3">
      <c r="A25" s="3" t="s">
        <v>22</v>
      </c>
      <c r="B25" s="2">
        <v>0.03</v>
      </c>
      <c r="C25" s="2">
        <v>0.02</v>
      </c>
    </row>
    <row r="26" spans="1:3">
      <c r="A26" s="1"/>
      <c r="B26" s="1"/>
      <c r="C26" s="1"/>
    </row>
    <row r="27" spans="1:3">
      <c r="A27" s="3" t="s">
        <v>23</v>
      </c>
      <c r="B27" s="1"/>
      <c r="C27" s="2">
        <v>0</v>
      </c>
    </row>
    <row r="28" spans="1:3">
      <c r="A28" s="3" t="s">
        <v>24</v>
      </c>
      <c r="B28" s="1"/>
      <c r="C28" s="2">
        <v>1.9E-3</v>
      </c>
    </row>
    <row r="29" spans="1:3">
      <c r="A29" s="1"/>
      <c r="B29" s="1"/>
      <c r="C29" s="1"/>
    </row>
    <row r="30" spans="1:3" ht="14.25" customHeight="1">
      <c r="A30" s="5" t="s">
        <v>25</v>
      </c>
      <c r="B30" s="2" t="s">
        <v>0</v>
      </c>
      <c r="C30" s="2" t="s">
        <v>1</v>
      </c>
    </row>
    <row r="31" spans="1:3">
      <c r="A31" s="2">
        <v>20190118</v>
      </c>
      <c r="B31" s="2">
        <v>0.17599999999999999</v>
      </c>
      <c r="C31" s="2" t="s">
        <v>26</v>
      </c>
    </row>
    <row r="32" spans="1:3">
      <c r="A32" s="1"/>
      <c r="B32" s="2">
        <v>0.13100000000000001</v>
      </c>
      <c r="C32" s="2" t="s">
        <v>26</v>
      </c>
    </row>
    <row r="33" spans="1:3">
      <c r="A33" s="1"/>
      <c r="B33" s="2">
        <v>8.1000000000000003E-2</v>
      </c>
      <c r="C33" s="2" t="s">
        <v>26</v>
      </c>
    </row>
    <row r="34" spans="1:3">
      <c r="A34" s="1"/>
      <c r="B34" s="2">
        <v>0.11600000000000001</v>
      </c>
      <c r="C34" s="2" t="s">
        <v>26</v>
      </c>
    </row>
    <row r="35" spans="1:3">
      <c r="A35" s="1"/>
      <c r="B35" s="2">
        <v>6.5000000000000002E-2</v>
      </c>
      <c r="C35" s="2" t="s">
        <v>26</v>
      </c>
    </row>
    <row r="36" spans="1:3">
      <c r="A36" s="1"/>
      <c r="B36" s="2">
        <v>4.1000000000000002E-2</v>
      </c>
      <c r="C36" s="2" t="s">
        <v>26</v>
      </c>
    </row>
    <row r="37" spans="1:3">
      <c r="A37" s="1"/>
      <c r="B37" s="2">
        <v>7.2999999999999995E-2</v>
      </c>
      <c r="C37" s="2" t="s">
        <v>26</v>
      </c>
    </row>
    <row r="38" spans="1:3">
      <c r="A38" s="1"/>
      <c r="B38" s="2">
        <v>0.245</v>
      </c>
      <c r="C38" s="2" t="s">
        <v>26</v>
      </c>
    </row>
    <row r="39" spans="1:3">
      <c r="A39" s="1"/>
      <c r="B39" s="2">
        <v>4.9000000000000002E-2</v>
      </c>
      <c r="C39" s="2" t="s">
        <v>26</v>
      </c>
    </row>
    <row r="40" spans="1:3">
      <c r="A40" s="1"/>
      <c r="B40" s="2">
        <v>1.2E-2</v>
      </c>
      <c r="C40" s="2" t="s">
        <v>26</v>
      </c>
    </row>
    <row r="41" spans="1:3">
      <c r="A41" s="1"/>
      <c r="B41" s="2">
        <v>3.5999999999999997E-2</v>
      </c>
      <c r="C41" s="2" t="s">
        <v>26</v>
      </c>
    </row>
    <row r="42" spans="1:3">
      <c r="A42" s="1"/>
      <c r="B42" s="2">
        <v>3.9E-2</v>
      </c>
      <c r="C42" s="2" t="s">
        <v>26</v>
      </c>
    </row>
    <row r="43" spans="1:3">
      <c r="A43" s="1"/>
      <c r="B43" s="2">
        <v>0.14299999999999999</v>
      </c>
      <c r="C43" s="2" t="s">
        <v>26</v>
      </c>
    </row>
    <row r="44" spans="1:3">
      <c r="A44" s="1"/>
      <c r="B44" s="2">
        <v>8.3000000000000004E-2</v>
      </c>
      <c r="C44" s="2" t="s">
        <v>26</v>
      </c>
    </row>
    <row r="45" spans="1:3">
      <c r="A45" s="1"/>
      <c r="B45" s="2">
        <v>4.5999999999999999E-2</v>
      </c>
      <c r="C45" s="2" t="s">
        <v>26</v>
      </c>
    </row>
    <row r="46" spans="1:3">
      <c r="A46" s="1"/>
      <c r="B46" s="2">
        <v>0.104</v>
      </c>
      <c r="C46" s="2" t="s">
        <v>26</v>
      </c>
    </row>
    <row r="47" spans="1:3">
      <c r="A47" s="1"/>
      <c r="B47" s="2">
        <v>5.5E-2</v>
      </c>
      <c r="C47" s="2" t="s">
        <v>26</v>
      </c>
    </row>
    <row r="48" spans="1:3">
      <c r="A48" s="2">
        <v>20190213</v>
      </c>
      <c r="B48" s="2">
        <v>0.04</v>
      </c>
      <c r="C48" s="2">
        <v>6.5000000000000002E-2</v>
      </c>
    </row>
    <row r="49" spans="1:3">
      <c r="A49" s="1"/>
      <c r="B49" s="2">
        <v>5.2999999999999999E-2</v>
      </c>
      <c r="C49" s="2">
        <v>0.11899999999999999</v>
      </c>
    </row>
    <row r="50" spans="1:3">
      <c r="A50" s="1"/>
      <c r="B50" s="2">
        <v>0.02</v>
      </c>
      <c r="C50" s="2">
        <v>4.3999999999999997E-2</v>
      </c>
    </row>
    <row r="51" spans="1:3">
      <c r="A51" s="1"/>
      <c r="B51" s="2">
        <v>1.2999999999999999E-2</v>
      </c>
      <c r="C51" s="2">
        <v>4.1000000000000002E-2</v>
      </c>
    </row>
    <row r="52" spans="1:3">
      <c r="A52" s="1"/>
      <c r="B52" s="2">
        <v>9.4E-2</v>
      </c>
      <c r="C52" s="2">
        <v>3.3000000000000002E-2</v>
      </c>
    </row>
    <row r="53" spans="1:3">
      <c r="A53" s="1"/>
      <c r="B53" s="2">
        <v>2.7E-2</v>
      </c>
      <c r="C53" s="2">
        <v>6.9000000000000006E-2</v>
      </c>
    </row>
    <row r="54" spans="1:3">
      <c r="A54" s="1"/>
      <c r="B54" s="2">
        <v>8.2000000000000003E-2</v>
      </c>
      <c r="C54" s="2">
        <v>2.3E-2</v>
      </c>
    </row>
    <row r="55" spans="1:3">
      <c r="A55" s="1"/>
      <c r="B55" s="2">
        <v>4.1000000000000002E-2</v>
      </c>
      <c r="C55" s="2">
        <v>3.6999999999999998E-2</v>
      </c>
    </row>
    <row r="56" spans="1:3">
      <c r="A56" s="1"/>
      <c r="B56" s="2">
        <v>2.1999999999999999E-2</v>
      </c>
      <c r="C56" s="2">
        <v>7.4999999999999997E-2</v>
      </c>
    </row>
    <row r="57" spans="1:3">
      <c r="A57" s="1"/>
      <c r="B57" s="2">
        <v>4.5999999999999999E-2</v>
      </c>
      <c r="C57" s="2">
        <v>0.16800000000000001</v>
      </c>
    </row>
    <row r="58" spans="1:3">
      <c r="A58" s="1"/>
      <c r="B58" s="2">
        <v>7.2999999999999995E-2</v>
      </c>
      <c r="C58" s="2" t="s">
        <v>26</v>
      </c>
    </row>
    <row r="59" spans="1:3">
      <c r="A59" s="1"/>
      <c r="B59" s="2">
        <v>6.8000000000000005E-2</v>
      </c>
      <c r="C59" s="2" t="s">
        <v>26</v>
      </c>
    </row>
    <row r="60" spans="1:3">
      <c r="A60" s="1"/>
      <c r="B60" s="2">
        <v>0.04</v>
      </c>
      <c r="C60" s="2" t="s">
        <v>26</v>
      </c>
    </row>
    <row r="61" spans="1:3">
      <c r="A61" s="2">
        <v>20190301</v>
      </c>
      <c r="B61" s="2" t="s">
        <v>26</v>
      </c>
      <c r="C61" s="2">
        <v>5.2999999999999999E-2</v>
      </c>
    </row>
    <row r="62" spans="1:3">
      <c r="A62" s="1"/>
      <c r="B62" s="2" t="s">
        <v>26</v>
      </c>
      <c r="C62" s="2">
        <v>0.04</v>
      </c>
    </row>
    <row r="63" spans="1:3">
      <c r="A63" s="1"/>
      <c r="B63" s="2" t="s">
        <v>26</v>
      </c>
      <c r="C63" s="2">
        <v>6.5000000000000002E-2</v>
      </c>
    </row>
    <row r="64" spans="1:3">
      <c r="A64" s="1"/>
      <c r="B64" s="2" t="s">
        <v>26</v>
      </c>
      <c r="C64" s="2">
        <v>4.2000000000000003E-2</v>
      </c>
    </row>
    <row r="65" spans="1:3">
      <c r="A65" s="1"/>
      <c r="B65" s="2" t="s">
        <v>26</v>
      </c>
      <c r="C65" s="2">
        <v>9.6000000000000002E-2</v>
      </c>
    </row>
    <row r="66" spans="1:3">
      <c r="A66" s="1"/>
      <c r="B66" s="2" t="s">
        <v>26</v>
      </c>
      <c r="C66" s="2">
        <v>5.2999999999999999E-2</v>
      </c>
    </row>
    <row r="67" spans="1:3">
      <c r="A67" s="1"/>
      <c r="B67" s="2" t="s">
        <v>26</v>
      </c>
      <c r="C67" s="2">
        <v>0.04</v>
      </c>
    </row>
    <row r="68" spans="1:3">
      <c r="A68" s="1"/>
      <c r="B68" s="2" t="s">
        <v>26</v>
      </c>
      <c r="C68" s="2">
        <v>7.2999999999999995E-2</v>
      </c>
    </row>
    <row r="69" spans="1:3">
      <c r="A69" s="1"/>
      <c r="B69" s="2" t="s">
        <v>26</v>
      </c>
      <c r="C69" s="2">
        <v>0.03</v>
      </c>
    </row>
    <row r="70" spans="1:3">
      <c r="A70" s="1"/>
      <c r="B70" s="2" t="s">
        <v>26</v>
      </c>
      <c r="C70" s="2">
        <v>8.3000000000000004E-2</v>
      </c>
    </row>
    <row r="71" spans="1:3">
      <c r="A71" s="1"/>
      <c r="B71" s="2" t="s">
        <v>26</v>
      </c>
      <c r="C71" s="2">
        <v>2.5000000000000001E-2</v>
      </c>
    </row>
    <row r="72" spans="1:3">
      <c r="A72" s="2">
        <v>20190308</v>
      </c>
      <c r="B72" s="2">
        <v>0.32600000000000001</v>
      </c>
      <c r="C72" s="2" t="s">
        <v>26</v>
      </c>
    </row>
    <row r="73" spans="1:3">
      <c r="A73" s="1"/>
      <c r="B73" s="2">
        <v>0.158</v>
      </c>
      <c r="C73" s="2" t="s">
        <v>26</v>
      </c>
    </row>
    <row r="74" spans="1:3">
      <c r="A74" s="1"/>
      <c r="B74" s="2">
        <v>8.3000000000000004E-2</v>
      </c>
      <c r="C74" s="2" t="s">
        <v>26</v>
      </c>
    </row>
    <row r="75" spans="1:3">
      <c r="A75" s="1"/>
      <c r="B75" s="2">
        <v>0.17199999999999999</v>
      </c>
      <c r="C75" s="2" t="s">
        <v>26</v>
      </c>
    </row>
    <row r="76" spans="1:3">
      <c r="A76" s="1"/>
      <c r="B76" s="2">
        <v>2.4E-2</v>
      </c>
      <c r="C76" s="2" t="s">
        <v>26</v>
      </c>
    </row>
    <row r="77" spans="1:3">
      <c r="A77" s="1"/>
      <c r="B77" s="2">
        <v>0.11700000000000001</v>
      </c>
      <c r="C77" s="2" t="s">
        <v>26</v>
      </c>
    </row>
    <row r="78" spans="1:3">
      <c r="A78" s="1"/>
      <c r="B78" s="2">
        <v>6.5000000000000002E-2</v>
      </c>
      <c r="C78" s="2" t="s">
        <v>26</v>
      </c>
    </row>
    <row r="79" spans="1:3">
      <c r="A79" s="1"/>
      <c r="B79" s="2">
        <v>8.7999999999999995E-2</v>
      </c>
      <c r="C79" s="2" t="s">
        <v>26</v>
      </c>
    </row>
    <row r="80" spans="1:3">
      <c r="A80" s="1"/>
      <c r="B80" s="2">
        <v>0.13200000000000001</v>
      </c>
      <c r="C80" s="2" t="s">
        <v>26</v>
      </c>
    </row>
    <row r="81" spans="1:3">
      <c r="A81" s="1"/>
      <c r="B81" s="2">
        <v>5.0999999999999997E-2</v>
      </c>
      <c r="C81" s="2" t="s">
        <v>26</v>
      </c>
    </row>
    <row r="82" spans="1:3">
      <c r="A82" s="1"/>
      <c r="B82" s="2">
        <v>4.2999999999999997E-2</v>
      </c>
      <c r="C82" s="2" t="s">
        <v>26</v>
      </c>
    </row>
    <row r="83" spans="1:3">
      <c r="A83" s="1"/>
      <c r="B83" s="2">
        <v>7.8E-2</v>
      </c>
      <c r="C83" s="2" t="s">
        <v>26</v>
      </c>
    </row>
    <row r="84" spans="1:3">
      <c r="A84" s="1"/>
      <c r="B84" s="2">
        <v>0.08</v>
      </c>
      <c r="C84" s="2" t="s">
        <v>26</v>
      </c>
    </row>
    <row r="85" spans="1:3">
      <c r="A85" s="1"/>
      <c r="B85" s="2">
        <v>1.7999999999999999E-2</v>
      </c>
      <c r="C85" s="2" t="s">
        <v>26</v>
      </c>
    </row>
    <row r="86" spans="1:3">
      <c r="A86" s="1"/>
      <c r="B86" s="2">
        <v>9.9000000000000005E-2</v>
      </c>
      <c r="C86" s="2" t="s">
        <v>26</v>
      </c>
    </row>
    <row r="87" spans="1:3">
      <c r="A87" s="1"/>
      <c r="B87" s="2">
        <v>0.13900000000000001</v>
      </c>
      <c r="C87" s="2" t="s">
        <v>26</v>
      </c>
    </row>
    <row r="88" spans="1:3">
      <c r="A88" s="1"/>
      <c r="B88" s="2">
        <v>0.124</v>
      </c>
      <c r="C88" s="2" t="s">
        <v>26</v>
      </c>
    </row>
    <row r="89" spans="1:3">
      <c r="A89" s="1"/>
      <c r="B89" s="2">
        <v>9.6000000000000002E-2</v>
      </c>
      <c r="C89" s="2" t="s">
        <v>26</v>
      </c>
    </row>
    <row r="90" spans="1:3">
      <c r="A90" s="1"/>
      <c r="B90" s="2">
        <v>0.11</v>
      </c>
      <c r="C90" s="2" t="s">
        <v>26</v>
      </c>
    </row>
    <row r="91" spans="1:3">
      <c r="A91" s="2">
        <v>20190315</v>
      </c>
      <c r="B91" s="2" t="s">
        <v>26</v>
      </c>
      <c r="C91" s="2">
        <v>8.1000000000000003E-2</v>
      </c>
    </row>
    <row r="92" spans="1:3">
      <c r="A92" s="1"/>
      <c r="B92" s="2" t="s">
        <v>26</v>
      </c>
      <c r="C92" s="2">
        <v>5.0999999999999997E-2</v>
      </c>
    </row>
    <row r="93" spans="1:3">
      <c r="A93" s="1"/>
      <c r="B93" s="2" t="s">
        <v>26</v>
      </c>
      <c r="C93" s="2">
        <v>2.8000000000000001E-2</v>
      </c>
    </row>
    <row r="94" spans="1:3">
      <c r="A94" s="1"/>
      <c r="B94" s="2" t="s">
        <v>26</v>
      </c>
      <c r="C94" s="2">
        <v>3.1E-2</v>
      </c>
    </row>
    <row r="95" spans="1:3">
      <c r="A95" s="1"/>
      <c r="B95" s="2" t="s">
        <v>26</v>
      </c>
      <c r="C95" s="2">
        <v>0.10199999999999999</v>
      </c>
    </row>
    <row r="96" spans="1:3">
      <c r="A96" s="1"/>
      <c r="B96" s="2" t="s">
        <v>26</v>
      </c>
      <c r="C96" s="2">
        <v>0.16200000000000001</v>
      </c>
    </row>
    <row r="97" spans="1:3">
      <c r="A97" s="1"/>
      <c r="B97" s="2" t="s">
        <v>26</v>
      </c>
      <c r="C97" s="2">
        <v>0.17399999999999999</v>
      </c>
    </row>
    <row r="98" spans="1:3">
      <c r="A98" s="1"/>
      <c r="B98" s="2" t="s">
        <v>26</v>
      </c>
      <c r="C98" s="2">
        <v>9.1999999999999998E-2</v>
      </c>
    </row>
    <row r="99" spans="1:3">
      <c r="A99" s="1"/>
      <c r="B99" s="2" t="s">
        <v>26</v>
      </c>
      <c r="C99" s="2">
        <v>0.16</v>
      </c>
    </row>
    <row r="100" spans="1:3">
      <c r="A100" s="1"/>
      <c r="B100" s="2" t="s">
        <v>26</v>
      </c>
      <c r="C100" s="2">
        <v>2.5999999999999999E-2</v>
      </c>
    </row>
    <row r="101" spans="1:3">
      <c r="A101" s="1"/>
      <c r="B101" s="2" t="s">
        <v>26</v>
      </c>
      <c r="C101" s="2">
        <v>4.4999999999999998E-2</v>
      </c>
    </row>
    <row r="102" spans="1:3">
      <c r="A102" s="1"/>
      <c r="B102" s="2" t="s">
        <v>26</v>
      </c>
      <c r="C102" s="2">
        <v>8.7999999999999995E-2</v>
      </c>
    </row>
    <row r="103" spans="1:3">
      <c r="A103" s="1"/>
      <c r="B103" s="2" t="s">
        <v>26</v>
      </c>
      <c r="C103" s="2">
        <v>3.5999999999999997E-2</v>
      </c>
    </row>
    <row r="104" spans="1:3">
      <c r="A104" s="1"/>
      <c r="B104" s="2" t="s">
        <v>26</v>
      </c>
      <c r="C104" s="2">
        <v>7.5999999999999998E-2</v>
      </c>
    </row>
    <row r="105" spans="1:3">
      <c r="A105" s="1"/>
      <c r="B105" s="2" t="s">
        <v>26</v>
      </c>
      <c r="C105" s="2">
        <v>4.7E-2</v>
      </c>
    </row>
    <row r="106" spans="1:3">
      <c r="A106" s="2">
        <v>20190405</v>
      </c>
      <c r="B106" s="2">
        <v>0.14799999999999999</v>
      </c>
      <c r="C106" s="2">
        <v>4.5999999999999999E-2</v>
      </c>
    </row>
    <row r="107" spans="1:3">
      <c r="A107" s="1"/>
      <c r="B107" s="2">
        <v>9.9000000000000005E-2</v>
      </c>
      <c r="C107" s="2">
        <v>5.5E-2</v>
      </c>
    </row>
    <row r="108" spans="1:3">
      <c r="A108" s="1"/>
      <c r="B108" s="2">
        <v>4.8000000000000001E-2</v>
      </c>
      <c r="C108" s="2">
        <v>7.9000000000000001E-2</v>
      </c>
    </row>
    <row r="109" spans="1:3">
      <c r="A109" s="1"/>
      <c r="B109" s="2">
        <v>2.9000000000000001E-2</v>
      </c>
      <c r="C109" s="2">
        <v>4.4999999999999998E-2</v>
      </c>
    </row>
    <row r="110" spans="1:3">
      <c r="A110" s="1"/>
      <c r="B110" s="2">
        <v>2.3E-2</v>
      </c>
      <c r="C110" s="2">
        <v>5.6000000000000001E-2</v>
      </c>
    </row>
    <row r="111" spans="1:3">
      <c r="A111" s="1"/>
      <c r="B111" s="2">
        <v>7.8E-2</v>
      </c>
      <c r="C111" s="2">
        <v>5.7000000000000002E-2</v>
      </c>
    </row>
    <row r="112" spans="1:3">
      <c r="A112" s="1"/>
      <c r="B112" s="2">
        <v>0.03</v>
      </c>
      <c r="C112" s="2">
        <v>4.5999999999999999E-2</v>
      </c>
    </row>
    <row r="113" spans="1:3">
      <c r="A113" s="1"/>
      <c r="B113" s="2">
        <v>4.2999999999999997E-2</v>
      </c>
      <c r="C113" s="2">
        <v>3.7999999999999999E-2</v>
      </c>
    </row>
    <row r="114" spans="1:3">
      <c r="A114" s="1"/>
      <c r="B114" s="2">
        <v>5.8000000000000003E-2</v>
      </c>
      <c r="C114" s="2">
        <v>3.7999999999999999E-2</v>
      </c>
    </row>
    <row r="115" spans="1:3">
      <c r="A115" s="1"/>
      <c r="B115" s="2">
        <v>9.7000000000000003E-2</v>
      </c>
      <c r="C115" s="2">
        <v>4.4999999999999998E-2</v>
      </c>
    </row>
    <row r="116" spans="1:3">
      <c r="A116" s="1"/>
      <c r="B116" s="2">
        <v>0.11700000000000001</v>
      </c>
      <c r="C116" s="2">
        <v>0.06</v>
      </c>
    </row>
    <row r="117" spans="1:3">
      <c r="A117" s="1"/>
      <c r="B117" s="2">
        <v>4.3999999999999997E-2</v>
      </c>
      <c r="C117" s="2">
        <v>5.2999999999999999E-2</v>
      </c>
    </row>
    <row r="118" spans="1:3">
      <c r="A118" s="1"/>
      <c r="B118" s="2">
        <v>0.05</v>
      </c>
      <c r="C118" s="2">
        <v>0.05</v>
      </c>
    </row>
    <row r="119" spans="1:3">
      <c r="A119" s="1"/>
      <c r="B119" s="2">
        <v>0.04</v>
      </c>
      <c r="C119" s="2" t="s">
        <v>26</v>
      </c>
    </row>
    <row r="120" spans="1:3">
      <c r="A120" s="1"/>
      <c r="B120" s="2">
        <v>4.2999999999999997E-2</v>
      </c>
      <c r="C120" s="2" t="s">
        <v>26</v>
      </c>
    </row>
    <row r="121" spans="1:3">
      <c r="A121" s="1"/>
      <c r="B121" s="2">
        <v>0.39700000000000002</v>
      </c>
      <c r="C121" s="2" t="s">
        <v>26</v>
      </c>
    </row>
    <row r="122" spans="1:3">
      <c r="A122" s="1"/>
      <c r="B122" s="2">
        <v>0.245</v>
      </c>
      <c r="C122" s="2" t="s">
        <v>26</v>
      </c>
    </row>
    <row r="123" spans="1:3">
      <c r="A123" s="1"/>
      <c r="B123" s="2">
        <v>3.6999999999999998E-2</v>
      </c>
      <c r="C123" s="2" t="s">
        <v>26</v>
      </c>
    </row>
    <row r="124" spans="1:3">
      <c r="A124" s="1"/>
      <c r="B124" s="2">
        <v>0.14000000000000001</v>
      </c>
      <c r="C124" s="2" t="s">
        <v>26</v>
      </c>
    </row>
    <row r="125" spans="1:3">
      <c r="A125" s="1"/>
      <c r="B125" s="2">
        <v>0.47599999999999998</v>
      </c>
      <c r="C125" s="2" t="s">
        <v>26</v>
      </c>
    </row>
    <row r="126" spans="1:3">
      <c r="A126" s="1"/>
      <c r="B126" s="2">
        <v>0.218</v>
      </c>
      <c r="C126" s="2" t="s">
        <v>26</v>
      </c>
    </row>
    <row r="127" spans="1:3">
      <c r="A127" s="1"/>
      <c r="B127" s="2">
        <v>8.7999999999999995E-2</v>
      </c>
      <c r="C127" s="2" t="s">
        <v>26</v>
      </c>
    </row>
    <row r="128" spans="1:3">
      <c r="A128" s="2">
        <v>20190710</v>
      </c>
      <c r="B128" s="2" t="s">
        <v>26</v>
      </c>
      <c r="C128" s="2">
        <v>7.8E-2</v>
      </c>
    </row>
    <row r="129" spans="1:3">
      <c r="A129" s="1"/>
      <c r="B129" s="2" t="s">
        <v>26</v>
      </c>
      <c r="C129" s="2">
        <v>0.06</v>
      </c>
    </row>
    <row r="130" spans="1:3">
      <c r="A130" s="1"/>
      <c r="B130" s="2" t="s">
        <v>26</v>
      </c>
      <c r="C130" s="2">
        <v>6.2E-2</v>
      </c>
    </row>
    <row r="131" spans="1:3">
      <c r="A131" s="1"/>
      <c r="B131" s="2" t="s">
        <v>26</v>
      </c>
      <c r="C131" s="2">
        <v>7.8E-2</v>
      </c>
    </row>
    <row r="132" spans="1:3">
      <c r="A132" s="1"/>
      <c r="B132" s="2" t="s">
        <v>26</v>
      </c>
      <c r="C132" s="2">
        <v>0.06</v>
      </c>
    </row>
    <row r="133" spans="1:3">
      <c r="A133" s="1"/>
      <c r="B133" s="2" t="s">
        <v>26</v>
      </c>
      <c r="C133" s="2">
        <v>6.2E-2</v>
      </c>
    </row>
    <row r="134" spans="1:3">
      <c r="A134" s="1"/>
      <c r="B134" s="2" t="s">
        <v>26</v>
      </c>
      <c r="C134" s="2">
        <v>4.1000000000000002E-2</v>
      </c>
    </row>
    <row r="135" spans="1:3">
      <c r="A135" s="1"/>
      <c r="B135" s="2" t="s">
        <v>26</v>
      </c>
      <c r="C135" s="2">
        <v>3.4000000000000002E-2</v>
      </c>
    </row>
    <row r="136" spans="1:3">
      <c r="A136" s="1"/>
      <c r="B136" s="2" t="s">
        <v>26</v>
      </c>
      <c r="C136" s="2">
        <v>6.2E-2</v>
      </c>
    </row>
    <row r="137" spans="1:3">
      <c r="A137" s="1"/>
      <c r="B137" s="2" t="s">
        <v>26</v>
      </c>
      <c r="C137" s="2">
        <v>0.09</v>
      </c>
    </row>
    <row r="138" spans="1:3">
      <c r="A138" s="1"/>
      <c r="B138" s="2" t="s">
        <v>26</v>
      </c>
      <c r="C138" s="2">
        <v>6.0999999999999999E-2</v>
      </c>
    </row>
    <row r="139" spans="1:3">
      <c r="A139" s="1"/>
      <c r="B139" s="2" t="s">
        <v>26</v>
      </c>
      <c r="C139" s="2">
        <v>5.8000000000000003E-2</v>
      </c>
    </row>
    <row r="140" spans="1:3">
      <c r="A140" s="1"/>
      <c r="B140" s="2" t="s">
        <v>26</v>
      </c>
      <c r="C140" s="2">
        <v>5.5E-2</v>
      </c>
    </row>
    <row r="141" spans="1:3">
      <c r="A141" s="1"/>
      <c r="B141" s="2" t="s">
        <v>26</v>
      </c>
      <c r="C141" s="2">
        <v>4.1000000000000002E-2</v>
      </c>
    </row>
    <row r="142" spans="1:3">
      <c r="A142" s="1"/>
      <c r="B142" s="2" t="s">
        <v>26</v>
      </c>
      <c r="C142" s="2">
        <v>7.3999999999999996E-2</v>
      </c>
    </row>
    <row r="143" spans="1:3">
      <c r="A143" s="1"/>
      <c r="B143" s="2" t="s">
        <v>26</v>
      </c>
      <c r="C143" s="2">
        <v>5.8000000000000003E-2</v>
      </c>
    </row>
    <row r="144" spans="1:3">
      <c r="A144" s="1"/>
      <c r="B144" s="2" t="s">
        <v>26</v>
      </c>
      <c r="C144" s="2">
        <v>7.3999999999999996E-2</v>
      </c>
    </row>
    <row r="145" spans="1:3">
      <c r="A145" s="1"/>
      <c r="B145" s="2" t="s">
        <v>26</v>
      </c>
      <c r="C145" s="2">
        <v>4.8000000000000001E-2</v>
      </c>
    </row>
    <row r="146" spans="1:3">
      <c r="A146" s="1"/>
      <c r="B146" s="2" t="s">
        <v>26</v>
      </c>
      <c r="C146" s="2">
        <v>1.9E-2</v>
      </c>
    </row>
    <row r="147" spans="1:3">
      <c r="A147" s="1"/>
      <c r="B147" s="2" t="s">
        <v>26</v>
      </c>
      <c r="C147" s="2">
        <v>0.106</v>
      </c>
    </row>
    <row r="148" spans="1:3">
      <c r="A148" s="2">
        <v>20190718</v>
      </c>
      <c r="B148" s="2" t="s">
        <v>26</v>
      </c>
      <c r="C148" s="2">
        <v>0.03</v>
      </c>
    </row>
    <row r="149" spans="1:3">
      <c r="A149" s="1"/>
      <c r="B149" s="2" t="s">
        <v>26</v>
      </c>
      <c r="C149" s="2">
        <v>0.04</v>
      </c>
    </row>
    <row r="150" spans="1:3">
      <c r="A150" s="1"/>
      <c r="B150" s="2" t="s">
        <v>26</v>
      </c>
      <c r="C150" s="2">
        <v>0.08</v>
      </c>
    </row>
    <row r="151" spans="1:3">
      <c r="A151" s="1"/>
      <c r="B151" s="2" t="s">
        <v>26</v>
      </c>
      <c r="C151" s="2">
        <v>0.08</v>
      </c>
    </row>
    <row r="152" spans="1:3">
      <c r="A152" s="1"/>
      <c r="B152" s="2" t="s">
        <v>26</v>
      </c>
      <c r="C152" s="2">
        <v>7.0000000000000007E-2</v>
      </c>
    </row>
    <row r="153" spans="1:3">
      <c r="A153" s="1"/>
      <c r="B153" s="2" t="s">
        <v>26</v>
      </c>
      <c r="C153" s="2">
        <v>0.08</v>
      </c>
    </row>
    <row r="154" spans="1:3">
      <c r="A154" s="1"/>
      <c r="B154" s="2" t="s">
        <v>26</v>
      </c>
      <c r="C154" s="2">
        <v>7.0000000000000007E-2</v>
      </c>
    </row>
    <row r="155" spans="1:3">
      <c r="A155" s="1"/>
      <c r="B155" s="2" t="s">
        <v>26</v>
      </c>
      <c r="C155" s="2">
        <v>0.03</v>
      </c>
    </row>
    <row r="156" spans="1:3">
      <c r="A156" s="1"/>
      <c r="B156" s="2" t="s">
        <v>26</v>
      </c>
      <c r="C156" s="2">
        <v>0.05</v>
      </c>
    </row>
    <row r="157" spans="1:3">
      <c r="A157" s="1"/>
      <c r="B157" s="2" t="s">
        <v>26</v>
      </c>
      <c r="C157" s="2">
        <v>0.06</v>
      </c>
    </row>
    <row r="158" spans="1:3">
      <c r="A158" s="1"/>
      <c r="B158" s="2" t="s">
        <v>26</v>
      </c>
      <c r="C158" s="2">
        <v>0.04</v>
      </c>
    </row>
    <row r="159" spans="1:3">
      <c r="A159" s="1"/>
      <c r="B159" s="2" t="s">
        <v>26</v>
      </c>
      <c r="C159" s="2">
        <v>7.0000000000000007E-2</v>
      </c>
    </row>
    <row r="160" spans="1:3">
      <c r="A160" s="1"/>
      <c r="B160" s="2" t="s">
        <v>26</v>
      </c>
      <c r="C160" s="2">
        <v>0.05</v>
      </c>
    </row>
    <row r="161" spans="1:3">
      <c r="A161" s="1"/>
      <c r="B161" s="2" t="s">
        <v>26</v>
      </c>
      <c r="C161" s="2">
        <v>7.0000000000000007E-2</v>
      </c>
    </row>
    <row r="162" spans="1:3">
      <c r="A162" s="1"/>
      <c r="B162" s="2" t="s">
        <v>26</v>
      </c>
      <c r="C162" s="2">
        <v>7.0000000000000007E-2</v>
      </c>
    </row>
    <row r="163" spans="1:3">
      <c r="A163" s="1"/>
      <c r="B163" s="2" t="s">
        <v>26</v>
      </c>
      <c r="C163" s="2">
        <v>0.06</v>
      </c>
    </row>
    <row r="164" spans="1:3">
      <c r="A164" s="1"/>
      <c r="B164" s="2" t="s">
        <v>26</v>
      </c>
      <c r="C164" s="2">
        <v>0.08</v>
      </c>
    </row>
    <row r="165" spans="1:3">
      <c r="A165" s="1"/>
      <c r="B165" s="2" t="s">
        <v>26</v>
      </c>
      <c r="C165" s="2">
        <v>7.0000000000000007E-2</v>
      </c>
    </row>
    <row r="166" spans="1:3">
      <c r="A166" s="1"/>
      <c r="B166" s="2" t="s">
        <v>26</v>
      </c>
      <c r="C166" s="2">
        <v>0.05</v>
      </c>
    </row>
    <row r="167" spans="1:3">
      <c r="A167" s="1"/>
      <c r="B167" s="2" t="s">
        <v>26</v>
      </c>
      <c r="C167" s="2">
        <v>0.02</v>
      </c>
    </row>
    <row r="168" spans="1:3">
      <c r="A168" s="1"/>
      <c r="B168" s="2" t="s">
        <v>26</v>
      </c>
      <c r="C168" s="2">
        <v>0.11</v>
      </c>
    </row>
    <row r="169" spans="1:3">
      <c r="A169" s="1"/>
      <c r="B169" s="2" t="s">
        <v>26</v>
      </c>
      <c r="C169" s="2">
        <v>0.04</v>
      </c>
    </row>
    <row r="170" spans="1:3">
      <c r="A170" s="1"/>
      <c r="B170" s="2" t="s">
        <v>26</v>
      </c>
      <c r="C170" s="2">
        <v>0.04</v>
      </c>
    </row>
    <row r="171" spans="1:3">
      <c r="A171" s="1"/>
      <c r="B171" s="2" t="s">
        <v>26</v>
      </c>
      <c r="C171" s="2">
        <v>0.09</v>
      </c>
    </row>
    <row r="172" spans="1:3">
      <c r="A172" s="1"/>
      <c r="B172" s="2" t="s">
        <v>26</v>
      </c>
      <c r="C172" s="2">
        <v>0.11</v>
      </c>
    </row>
    <row r="173" spans="1:3">
      <c r="A173" s="1"/>
      <c r="B173" s="2" t="s">
        <v>26</v>
      </c>
      <c r="C173" s="2">
        <v>0.21</v>
      </c>
    </row>
    <row r="174" spans="1:3">
      <c r="A174" s="1"/>
      <c r="B174" s="2" t="s">
        <v>26</v>
      </c>
      <c r="C174" s="2">
        <v>0.04</v>
      </c>
    </row>
    <row r="175" spans="1:3">
      <c r="A175" s="1"/>
      <c r="B175" s="2" t="s">
        <v>26</v>
      </c>
      <c r="C175" s="2">
        <v>0.09</v>
      </c>
    </row>
    <row r="176" spans="1:3">
      <c r="A176" s="1"/>
      <c r="B176" s="2" t="s">
        <v>26</v>
      </c>
      <c r="C176" s="2">
        <v>0.05</v>
      </c>
    </row>
    <row r="177" spans="1:3">
      <c r="A177" s="1"/>
      <c r="B177" s="2" t="s">
        <v>26</v>
      </c>
      <c r="C177" s="2">
        <v>0.06</v>
      </c>
    </row>
    <row r="178" spans="1:3">
      <c r="A178" s="2">
        <v>20190723</v>
      </c>
      <c r="B178" s="2" t="s">
        <v>26</v>
      </c>
      <c r="C178" s="2">
        <v>7.1999999999999995E-2</v>
      </c>
    </row>
    <row r="179" spans="1:3">
      <c r="A179" s="1"/>
      <c r="B179" s="2" t="s">
        <v>26</v>
      </c>
      <c r="C179" s="2">
        <v>8.4000000000000005E-2</v>
      </c>
    </row>
    <row r="180" spans="1:3">
      <c r="A180" s="1"/>
      <c r="B180" s="2" t="s">
        <v>26</v>
      </c>
      <c r="C180" s="2">
        <v>8.4000000000000005E-2</v>
      </c>
    </row>
    <row r="181" spans="1:3">
      <c r="A181" s="1"/>
      <c r="B181" s="2" t="s">
        <v>26</v>
      </c>
      <c r="C181" s="2">
        <v>4.3999999999999997E-2</v>
      </c>
    </row>
    <row r="182" spans="1:3">
      <c r="A182" s="1"/>
      <c r="B182" s="2" t="s">
        <v>26</v>
      </c>
      <c r="C182" s="2">
        <v>4.9000000000000002E-2</v>
      </c>
    </row>
    <row r="183" spans="1:3">
      <c r="A183" s="1"/>
      <c r="B183" s="2" t="s">
        <v>26</v>
      </c>
      <c r="C183" s="2">
        <v>6.8000000000000005E-2</v>
      </c>
    </row>
    <row r="184" spans="1:3">
      <c r="A184" s="1"/>
      <c r="B184" s="2" t="s">
        <v>26</v>
      </c>
      <c r="C184" s="2">
        <v>4.7E-2</v>
      </c>
    </row>
    <row r="185" spans="1:3">
      <c r="A185" s="1"/>
      <c r="B185" s="2" t="s">
        <v>26</v>
      </c>
      <c r="C185" s="2">
        <v>0.06</v>
      </c>
    </row>
    <row r="186" spans="1:3">
      <c r="A186" s="1"/>
      <c r="B186" s="2" t="s">
        <v>26</v>
      </c>
      <c r="C186" s="2">
        <v>2.4E-2</v>
      </c>
    </row>
    <row r="187" spans="1:3">
      <c r="A187" s="1"/>
      <c r="B187" s="2" t="s">
        <v>26</v>
      </c>
      <c r="C187" s="2">
        <v>4.5999999999999999E-2</v>
      </c>
    </row>
    <row r="188" spans="1:3">
      <c r="A188" s="1"/>
      <c r="B188" s="2" t="s">
        <v>26</v>
      </c>
      <c r="C188" s="2">
        <v>1.7000000000000001E-2</v>
      </c>
    </row>
    <row r="189" spans="1:3">
      <c r="A189" s="1"/>
      <c r="B189" s="2" t="s">
        <v>26</v>
      </c>
      <c r="C189" s="2">
        <v>2.1999999999999999E-2</v>
      </c>
    </row>
    <row r="190" spans="1:3">
      <c r="A190" s="1"/>
      <c r="B190" s="2" t="s">
        <v>26</v>
      </c>
      <c r="C190" s="2">
        <v>5.1999999999999998E-2</v>
      </c>
    </row>
    <row r="191" spans="1:3">
      <c r="A191" s="1"/>
      <c r="B191" s="2" t="s">
        <v>26</v>
      </c>
      <c r="C191" s="2">
        <v>3.4000000000000002E-2</v>
      </c>
    </row>
    <row r="192" spans="1:3">
      <c r="A192" s="1"/>
      <c r="B192" s="2" t="s">
        <v>26</v>
      </c>
      <c r="C192" s="2">
        <v>2.9000000000000001E-2</v>
      </c>
    </row>
    <row r="193" spans="1:3">
      <c r="A193" s="1"/>
      <c r="B193" s="2" t="s">
        <v>26</v>
      </c>
      <c r="C193" s="2">
        <v>6.2E-2</v>
      </c>
    </row>
    <row r="194" spans="1:3">
      <c r="A194" s="1"/>
      <c r="B194" s="2" t="s">
        <v>26</v>
      </c>
      <c r="C194" s="2">
        <v>4.3999999999999997E-2</v>
      </c>
    </row>
    <row r="195" spans="1:3">
      <c r="A195" s="1"/>
      <c r="B195" s="2" t="s">
        <v>26</v>
      </c>
      <c r="C195" s="2">
        <v>0.127</v>
      </c>
    </row>
    <row r="196" spans="1:3">
      <c r="A196" s="1"/>
      <c r="B196" s="2" t="s">
        <v>26</v>
      </c>
      <c r="C196" s="2">
        <v>7.4999999999999997E-2</v>
      </c>
    </row>
    <row r="197" spans="1:3">
      <c r="A197" s="1"/>
      <c r="B197" s="2" t="s">
        <v>26</v>
      </c>
      <c r="C197" s="2">
        <v>2.8000000000000001E-2</v>
      </c>
    </row>
    <row r="198" spans="1:3">
      <c r="A198" s="1"/>
      <c r="B198" s="2" t="s">
        <v>26</v>
      </c>
      <c r="C198" s="2">
        <v>5.8000000000000003E-2</v>
      </c>
    </row>
    <row r="199" spans="1:3">
      <c r="A199" s="1"/>
      <c r="B199" s="2" t="s">
        <v>26</v>
      </c>
      <c r="C199" s="2">
        <v>3.6999999999999998E-2</v>
      </c>
    </row>
    <row r="200" spans="1:3">
      <c r="A200" s="1"/>
      <c r="B200" s="2" t="s">
        <v>26</v>
      </c>
      <c r="C200" s="2">
        <v>5.8000000000000003E-2</v>
      </c>
    </row>
    <row r="201" spans="1:3">
      <c r="A201" s="1"/>
      <c r="B201" s="2" t="s">
        <v>26</v>
      </c>
      <c r="C201" s="2">
        <v>0.128</v>
      </c>
    </row>
    <row r="202" spans="1:3">
      <c r="A202" s="1"/>
      <c r="B202" s="2" t="s">
        <v>26</v>
      </c>
      <c r="C202" s="2">
        <v>6.6000000000000003E-2</v>
      </c>
    </row>
    <row r="203" spans="1:3">
      <c r="A203" s="1"/>
      <c r="B203" s="1"/>
      <c r="C203" s="1"/>
    </row>
    <row r="204" spans="1:3">
      <c r="A204" s="1"/>
      <c r="B204" s="1"/>
      <c r="C204" s="1"/>
    </row>
    <row r="205" spans="1:3">
      <c r="A205" s="1"/>
      <c r="B205" s="1"/>
      <c r="C205" s="1"/>
    </row>
    <row r="206" spans="1:3">
      <c r="A206" s="1"/>
      <c r="B206" s="1"/>
      <c r="C206" s="1"/>
    </row>
    <row r="207" spans="1:3">
      <c r="A207" s="1"/>
      <c r="B207" s="1"/>
      <c r="C207" s="1"/>
    </row>
    <row r="208" spans="1:3">
      <c r="A208" s="1"/>
      <c r="B208" s="1"/>
      <c r="C208" s="1"/>
    </row>
    <row r="209" spans="1:3">
      <c r="A209" s="1"/>
      <c r="B209" s="1"/>
      <c r="C209" s="1"/>
    </row>
    <row r="210" spans="1:3">
      <c r="A210" s="1"/>
      <c r="B210" s="1"/>
      <c r="C210" s="1"/>
    </row>
    <row r="211" spans="1:3">
      <c r="A211" s="1"/>
      <c r="B211" s="1"/>
      <c r="C211" s="1"/>
    </row>
    <row r="212" spans="1:3">
      <c r="A212" s="1"/>
      <c r="B212" s="1"/>
      <c r="C212" s="1"/>
    </row>
    <row r="213" spans="1:3">
      <c r="A213" s="1"/>
      <c r="B213" s="1"/>
      <c r="C213" s="1"/>
    </row>
    <row r="214" spans="1:3">
      <c r="A214" s="1"/>
      <c r="B214" s="1"/>
      <c r="C214" s="1"/>
    </row>
    <row r="215" spans="1:3">
      <c r="A215" s="1"/>
      <c r="B215" s="1"/>
      <c r="C215" s="1"/>
    </row>
    <row r="216" spans="1:3">
      <c r="A216" s="1"/>
      <c r="B216" s="1"/>
      <c r="C216" s="1"/>
    </row>
    <row r="217" spans="1:3">
      <c r="A217" s="1"/>
      <c r="B217" s="1"/>
      <c r="C217" s="1"/>
    </row>
    <row r="218" spans="1:3">
      <c r="A218" s="1"/>
      <c r="B218" s="1"/>
      <c r="C218" s="1"/>
    </row>
    <row r="219" spans="1:3">
      <c r="A219" s="1"/>
      <c r="B219" s="1"/>
      <c r="C219" s="1"/>
    </row>
    <row r="220" spans="1:3">
      <c r="A220" s="1"/>
      <c r="B220" s="1"/>
      <c r="C220" s="1"/>
    </row>
    <row r="221" spans="1:3">
      <c r="A221" s="1"/>
      <c r="B221" s="1"/>
      <c r="C221" s="1"/>
    </row>
    <row r="222" spans="1:3">
      <c r="A222" s="1"/>
      <c r="B222" s="1"/>
      <c r="C222" s="1"/>
    </row>
    <row r="223" spans="1:3">
      <c r="A223" s="1"/>
      <c r="B223" s="1"/>
      <c r="C223" s="1"/>
    </row>
    <row r="224" spans="1:3">
      <c r="A224" s="1"/>
      <c r="B224" s="1"/>
      <c r="C224" s="1"/>
    </row>
    <row r="225" spans="1:3">
      <c r="A225" s="1"/>
      <c r="B225" s="1"/>
      <c r="C225" s="1"/>
    </row>
    <row r="226" spans="1:3">
      <c r="A226" s="1"/>
      <c r="B226" s="1"/>
      <c r="C226" s="1"/>
    </row>
    <row r="227" spans="1:3">
      <c r="A227" s="1"/>
      <c r="B227" s="1"/>
      <c r="C227" s="1"/>
    </row>
    <row r="228" spans="1:3">
      <c r="A228" s="1"/>
      <c r="B228" s="1"/>
      <c r="C228" s="1"/>
    </row>
    <row r="229" spans="1:3">
      <c r="A229" s="1"/>
      <c r="B229" s="1"/>
      <c r="C229" s="1"/>
    </row>
    <row r="230" spans="1:3">
      <c r="A230" s="1"/>
      <c r="B230" s="1"/>
      <c r="C230" s="1"/>
    </row>
    <row r="231" spans="1:3">
      <c r="A231" s="1"/>
      <c r="B231" s="1"/>
      <c r="C231" s="1"/>
    </row>
    <row r="232" spans="1:3">
      <c r="A232" s="1"/>
      <c r="B232" s="1"/>
      <c r="C232" s="1"/>
    </row>
    <row r="233" spans="1:3">
      <c r="A233" s="1"/>
      <c r="B233" s="1"/>
      <c r="C233" s="1"/>
    </row>
    <row r="234" spans="1:3">
      <c r="A234" s="1"/>
      <c r="B234" s="1"/>
      <c r="C234" s="1"/>
    </row>
    <row r="235" spans="1:3">
      <c r="A235" s="1"/>
      <c r="B235" s="1"/>
      <c r="C235" s="1"/>
    </row>
    <row r="236" spans="1:3">
      <c r="A236" s="1"/>
      <c r="B236" s="1"/>
      <c r="C236" s="1"/>
    </row>
    <row r="237" spans="1:3">
      <c r="A237" s="1"/>
      <c r="B237" s="1"/>
      <c r="C237" s="1"/>
    </row>
    <row r="238" spans="1:3">
      <c r="A238" s="1"/>
      <c r="B238" s="1"/>
      <c r="C238" s="1"/>
    </row>
    <row r="239" spans="1:3">
      <c r="A239" s="1"/>
      <c r="B239" s="1"/>
      <c r="C239" s="1"/>
    </row>
    <row r="240" spans="1:3">
      <c r="A240" s="1"/>
      <c r="B240" s="1"/>
      <c r="C240" s="1"/>
    </row>
    <row r="241" spans="1:3">
      <c r="A241" s="1"/>
      <c r="B241" s="1"/>
      <c r="C241" s="1"/>
    </row>
    <row r="242" spans="1:3">
      <c r="A242" s="1"/>
      <c r="B242" s="1"/>
      <c r="C242" s="1"/>
    </row>
    <row r="243" spans="1:3">
      <c r="A243" s="1"/>
      <c r="B243" s="1"/>
      <c r="C243" s="1"/>
    </row>
    <row r="244" spans="1:3">
      <c r="A244" s="1"/>
      <c r="B244" s="1"/>
      <c r="C244" s="1"/>
    </row>
    <row r="245" spans="1:3">
      <c r="A245" s="1"/>
      <c r="B245" s="1"/>
      <c r="C245" s="1"/>
    </row>
    <row r="246" spans="1:3">
      <c r="A246" s="1"/>
      <c r="B246" s="1"/>
      <c r="C246" s="1"/>
    </row>
    <row r="247" spans="1:3">
      <c r="A247" s="1"/>
      <c r="B247" s="1"/>
      <c r="C247" s="1"/>
    </row>
    <row r="248" spans="1:3">
      <c r="A248" s="1"/>
      <c r="B248" s="1"/>
      <c r="C248" s="1"/>
    </row>
    <row r="249" spans="1:3">
      <c r="A249" s="1"/>
      <c r="B249" s="1"/>
      <c r="C249" s="1"/>
    </row>
    <row r="250" spans="1:3">
      <c r="A250" s="1"/>
      <c r="B250" s="1"/>
      <c r="C250" s="1"/>
    </row>
    <row r="251" spans="1:3">
      <c r="A251" s="1"/>
      <c r="B251" s="1"/>
      <c r="C251" s="1"/>
    </row>
    <row r="252" spans="1:3">
      <c r="A252" s="1"/>
      <c r="B252" s="1"/>
      <c r="C252" s="1"/>
    </row>
    <row r="253" spans="1:3">
      <c r="A253" s="1"/>
      <c r="B253" s="1"/>
      <c r="C253" s="1"/>
    </row>
    <row r="254" spans="1:3">
      <c r="A254" s="1"/>
      <c r="B254" s="1"/>
      <c r="C254" s="1"/>
    </row>
    <row r="255" spans="1:3">
      <c r="A255" s="1"/>
      <c r="B255" s="1"/>
      <c r="C255" s="1"/>
    </row>
    <row r="256" spans="1:3">
      <c r="A256" s="1"/>
      <c r="B256" s="1"/>
      <c r="C256" s="1"/>
    </row>
    <row r="257" spans="1:3">
      <c r="A257" s="1"/>
      <c r="B257" s="1"/>
      <c r="C257" s="1"/>
    </row>
    <row r="258" spans="1:3">
      <c r="A258" s="1"/>
      <c r="B258" s="1"/>
      <c r="C258" s="1"/>
    </row>
    <row r="259" spans="1:3">
      <c r="A259" s="1"/>
      <c r="B259" s="1"/>
      <c r="C259" s="1"/>
    </row>
    <row r="260" spans="1:3">
      <c r="A260" s="1"/>
      <c r="B260" s="1"/>
      <c r="C260" s="1"/>
    </row>
    <row r="261" spans="1:3">
      <c r="A261" s="1"/>
      <c r="B261" s="1"/>
      <c r="C261" s="1"/>
    </row>
    <row r="262" spans="1:3">
      <c r="A262" s="1"/>
      <c r="B262" s="1"/>
      <c r="C262" s="1"/>
    </row>
    <row r="263" spans="1:3">
      <c r="A263" s="1"/>
      <c r="B263" s="1"/>
      <c r="C263" s="1"/>
    </row>
    <row r="264" spans="1:3">
      <c r="A264" s="1"/>
      <c r="B264" s="1"/>
      <c r="C264" s="1"/>
    </row>
    <row r="265" spans="1:3">
      <c r="A265" s="1"/>
      <c r="B265" s="1"/>
      <c r="C265" s="1"/>
    </row>
    <row r="266" spans="1:3">
      <c r="A266" s="1"/>
      <c r="B266" s="1"/>
      <c r="C266" s="1"/>
    </row>
    <row r="267" spans="1:3">
      <c r="A267" s="1"/>
      <c r="B267" s="1"/>
      <c r="C267" s="1"/>
    </row>
    <row r="268" spans="1:3">
      <c r="A268" s="1"/>
      <c r="B268" s="1"/>
      <c r="C268" s="1"/>
    </row>
    <row r="269" spans="1:3">
      <c r="A269" s="1"/>
      <c r="B269" s="1"/>
      <c r="C269" s="1"/>
    </row>
    <row r="270" spans="1:3">
      <c r="A270" s="1"/>
      <c r="B270" s="1"/>
      <c r="C270" s="1"/>
    </row>
    <row r="271" spans="1:3">
      <c r="A271" s="1"/>
      <c r="B271" s="1"/>
      <c r="C271" s="1"/>
    </row>
    <row r="272" spans="1:3">
      <c r="A272" s="1"/>
      <c r="B272" s="1"/>
      <c r="C272" s="1"/>
    </row>
    <row r="273" spans="1:3">
      <c r="A273" s="1"/>
      <c r="B273" s="1"/>
      <c r="C273" s="1"/>
    </row>
    <row r="274" spans="1:3">
      <c r="A274" s="1"/>
      <c r="B274" s="1"/>
      <c r="C274" s="1"/>
    </row>
    <row r="275" spans="1:3">
      <c r="A275" s="1"/>
      <c r="B275" s="1"/>
      <c r="C275" s="1"/>
    </row>
    <row r="276" spans="1:3">
      <c r="A276" s="1"/>
      <c r="B276" s="1"/>
      <c r="C276" s="1"/>
    </row>
    <row r="277" spans="1:3">
      <c r="A277" s="1"/>
      <c r="B277" s="1"/>
      <c r="C277" s="1"/>
    </row>
    <row r="278" spans="1:3">
      <c r="A278" s="1"/>
      <c r="B278" s="1"/>
      <c r="C278" s="1"/>
    </row>
    <row r="279" spans="1:3">
      <c r="A279" s="1"/>
      <c r="B279" s="1"/>
      <c r="C279" s="1"/>
    </row>
    <row r="280" spans="1:3">
      <c r="A280" s="1"/>
      <c r="B280" s="1"/>
      <c r="C280" s="1"/>
    </row>
    <row r="281" spans="1:3">
      <c r="A281" s="1"/>
      <c r="B281" s="1"/>
      <c r="C281" s="1"/>
    </row>
    <row r="282" spans="1:3">
      <c r="A282" s="1"/>
      <c r="B282" s="1"/>
      <c r="C282" s="1"/>
    </row>
    <row r="283" spans="1:3">
      <c r="A283" s="1"/>
      <c r="B283" s="1"/>
      <c r="C283" s="1"/>
    </row>
    <row r="284" spans="1:3">
      <c r="A284" s="1"/>
      <c r="B284" s="1"/>
      <c r="C284" s="1"/>
    </row>
    <row r="285" spans="1:3">
      <c r="A285" s="1"/>
      <c r="B285" s="1"/>
      <c r="C285" s="1"/>
    </row>
    <row r="286" spans="1:3">
      <c r="A286" s="1"/>
      <c r="B286" s="1"/>
      <c r="C286" s="1"/>
    </row>
    <row r="287" spans="1:3">
      <c r="A287" s="1"/>
      <c r="B287" s="1"/>
      <c r="C287" s="1"/>
    </row>
    <row r="288" spans="1:3">
      <c r="A288" s="1"/>
      <c r="B288" s="1"/>
      <c r="C288" s="1"/>
    </row>
    <row r="289" spans="1:3">
      <c r="A289" s="1"/>
      <c r="B289" s="1"/>
      <c r="C289" s="1"/>
    </row>
    <row r="290" spans="1:3">
      <c r="A290" s="1"/>
      <c r="B290" s="1"/>
      <c r="C290" s="1"/>
    </row>
    <row r="291" spans="1:3">
      <c r="A291" s="1"/>
      <c r="B291" s="1"/>
      <c r="C291" s="1"/>
    </row>
    <row r="292" spans="1:3">
      <c r="A292" s="1"/>
      <c r="B292" s="1"/>
      <c r="C292" s="1"/>
    </row>
    <row r="293" spans="1:3">
      <c r="A293" s="1"/>
      <c r="B293" s="1"/>
      <c r="C293" s="1"/>
    </row>
    <row r="294" spans="1:3">
      <c r="A294" s="1"/>
      <c r="B294" s="1"/>
      <c r="C294" s="1"/>
    </row>
    <row r="295" spans="1:3">
      <c r="A295" s="1"/>
      <c r="B295" s="1"/>
      <c r="C295" s="1"/>
    </row>
    <row r="296" spans="1:3">
      <c r="A296" s="1"/>
      <c r="B296" s="1"/>
      <c r="C296" s="1"/>
    </row>
    <row r="297" spans="1:3">
      <c r="A297" s="1"/>
      <c r="B297" s="1"/>
      <c r="C297" s="1"/>
    </row>
    <row r="298" spans="1:3">
      <c r="A298" s="1"/>
      <c r="B298" s="1"/>
      <c r="C298" s="1"/>
    </row>
    <row r="299" spans="1:3">
      <c r="A299" s="1"/>
      <c r="B299" s="1"/>
      <c r="C299" s="1"/>
    </row>
    <row r="300" spans="1:3">
      <c r="A300" s="1"/>
      <c r="B300" s="1"/>
      <c r="C300" s="1"/>
    </row>
    <row r="301" spans="1:3">
      <c r="A301" s="1"/>
      <c r="B301" s="1"/>
      <c r="C301" s="1"/>
    </row>
    <row r="302" spans="1:3">
      <c r="A302" s="1"/>
      <c r="B302" s="1"/>
      <c r="C302" s="1"/>
    </row>
    <row r="303" spans="1:3">
      <c r="A303" s="1"/>
      <c r="B303" s="1"/>
      <c r="C303" s="1"/>
    </row>
    <row r="304" spans="1:3">
      <c r="A304" s="1"/>
      <c r="B304" s="1"/>
      <c r="C304" s="1"/>
    </row>
    <row r="305" spans="1:3">
      <c r="A305" s="1"/>
      <c r="B305" s="1"/>
      <c r="C305" s="1"/>
    </row>
    <row r="306" spans="1:3">
      <c r="A306" s="1"/>
      <c r="B306" s="1"/>
      <c r="C306" s="1"/>
    </row>
    <row r="307" spans="1:3">
      <c r="A307" s="1"/>
      <c r="B307" s="1"/>
      <c r="C307" s="1"/>
    </row>
    <row r="308" spans="1:3">
      <c r="A308" s="1"/>
      <c r="B308" s="1"/>
      <c r="C308" s="1"/>
    </row>
    <row r="309" spans="1:3">
      <c r="A309" s="1"/>
      <c r="B309" s="1"/>
      <c r="C309" s="1"/>
    </row>
    <row r="310" spans="1:3">
      <c r="A310" s="1"/>
      <c r="B310" s="1"/>
      <c r="C310" s="1"/>
    </row>
    <row r="311" spans="1:3">
      <c r="A311" s="1"/>
      <c r="B311" s="1"/>
      <c r="C311" s="1"/>
    </row>
    <row r="312" spans="1:3">
      <c r="A312" s="1"/>
      <c r="B312" s="1"/>
      <c r="C312" s="1"/>
    </row>
    <row r="313" spans="1:3">
      <c r="A313" s="1"/>
      <c r="B313" s="1"/>
      <c r="C313" s="1"/>
    </row>
    <row r="314" spans="1:3">
      <c r="A314" s="1"/>
      <c r="B314" s="1"/>
      <c r="C314" s="1"/>
    </row>
    <row r="315" spans="1:3">
      <c r="A315" s="1"/>
      <c r="B315" s="1"/>
      <c r="C315" s="1"/>
    </row>
    <row r="316" spans="1:3">
      <c r="A316" s="1"/>
      <c r="B316" s="1"/>
      <c r="C316" s="1"/>
    </row>
    <row r="317" spans="1:3">
      <c r="A317" s="1"/>
      <c r="B317" s="1"/>
      <c r="C317" s="1"/>
    </row>
    <row r="318" spans="1:3">
      <c r="A318" s="1"/>
      <c r="B318" s="1"/>
      <c r="C318" s="1"/>
    </row>
    <row r="319" spans="1:3">
      <c r="A319" s="1"/>
      <c r="B319" s="1"/>
      <c r="C319" s="1"/>
    </row>
    <row r="320" spans="1:3">
      <c r="A320" s="1"/>
      <c r="B320" s="1"/>
      <c r="C320" s="1"/>
    </row>
    <row r="321" spans="1:3">
      <c r="A321" s="1"/>
      <c r="B321" s="1"/>
      <c r="C321" s="1"/>
    </row>
    <row r="322" spans="1:3">
      <c r="A322" s="1"/>
      <c r="B322" s="1"/>
      <c r="C322" s="1"/>
    </row>
    <row r="323" spans="1:3">
      <c r="A323" s="1"/>
      <c r="B323" s="1"/>
      <c r="C323" s="1"/>
    </row>
    <row r="324" spans="1:3">
      <c r="A324" s="1"/>
      <c r="B324" s="1"/>
      <c r="C324" s="1"/>
    </row>
    <row r="325" spans="1:3">
      <c r="A325" s="1"/>
      <c r="B325" s="1"/>
      <c r="C325" s="1"/>
    </row>
    <row r="326" spans="1:3">
      <c r="A326" s="1"/>
      <c r="B326" s="1"/>
      <c r="C326" s="1"/>
    </row>
    <row r="327" spans="1:3">
      <c r="A327" s="1"/>
      <c r="B327" s="1"/>
      <c r="C327" s="1"/>
    </row>
    <row r="328" spans="1:3">
      <c r="A328" s="1"/>
      <c r="B328" s="1"/>
      <c r="C328" s="1"/>
    </row>
    <row r="329" spans="1:3">
      <c r="A329" s="1"/>
      <c r="B329" s="1"/>
      <c r="C329" s="1"/>
    </row>
    <row r="330" spans="1:3">
      <c r="A330" s="1"/>
      <c r="B330" s="1"/>
      <c r="C330" s="1"/>
    </row>
    <row r="331" spans="1:3">
      <c r="A331" s="1"/>
      <c r="B331" s="1"/>
      <c r="C331" s="1"/>
    </row>
    <row r="332" spans="1:3">
      <c r="A332" s="1"/>
      <c r="B332" s="1"/>
      <c r="C332" s="1"/>
    </row>
    <row r="333" spans="1:3">
      <c r="A333" s="1"/>
      <c r="B333" s="1"/>
      <c r="C333" s="1"/>
    </row>
    <row r="334" spans="1:3">
      <c r="A334" s="1"/>
      <c r="B334" s="1"/>
      <c r="C334" s="1"/>
    </row>
    <row r="335" spans="1:3">
      <c r="A335" s="1"/>
      <c r="B335" s="1"/>
      <c r="C335" s="1"/>
    </row>
    <row r="336" spans="1:3">
      <c r="A336" s="1"/>
      <c r="B336" s="1"/>
      <c r="C336" s="1"/>
    </row>
    <row r="337" spans="1:3">
      <c r="A337" s="1"/>
      <c r="B337" s="1"/>
      <c r="C337" s="1"/>
    </row>
    <row r="338" spans="1:3">
      <c r="A338" s="1"/>
      <c r="B338" s="1"/>
      <c r="C338" s="1"/>
    </row>
    <row r="339" spans="1:3">
      <c r="A339" s="1"/>
      <c r="B339" s="1"/>
      <c r="C339" s="1"/>
    </row>
    <row r="340" spans="1:3">
      <c r="A340" s="1"/>
      <c r="B340" s="1"/>
      <c r="C340" s="1"/>
    </row>
    <row r="341" spans="1:3">
      <c r="A341" s="1"/>
      <c r="B341" s="1"/>
      <c r="C341" s="1"/>
    </row>
    <row r="342" spans="1:3">
      <c r="A342" s="1"/>
      <c r="B342" s="1"/>
      <c r="C342" s="1"/>
    </row>
    <row r="343" spans="1:3">
      <c r="A343" s="1"/>
      <c r="B343" s="1"/>
      <c r="C343" s="1"/>
    </row>
    <row r="344" spans="1:3">
      <c r="A344" s="1"/>
      <c r="B344" s="1"/>
      <c r="C344" s="1"/>
    </row>
    <row r="345" spans="1:3">
      <c r="A345" s="1"/>
      <c r="B345" s="1"/>
      <c r="C345" s="1"/>
    </row>
    <row r="346" spans="1:3">
      <c r="A346" s="1"/>
      <c r="B346" s="1"/>
      <c r="C346" s="1"/>
    </row>
    <row r="347" spans="1:3">
      <c r="A347" s="1"/>
      <c r="B347" s="1"/>
      <c r="C347" s="1"/>
    </row>
  </sheetData>
  <pageMargins left="0.70000000000000007" right="0.70000000000000007" top="0.75" bottom="0.75" header="0.30000000000000004" footer="0.3000000000000000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2"/>
  <sheetViews>
    <sheetView zoomScale="80" zoomScaleNormal="80" workbookViewId="0">
      <selection activeCell="A2" sqref="A2:XFD2"/>
    </sheetView>
  </sheetViews>
  <sheetFormatPr defaultRowHeight="13.15"/>
  <cols>
    <col min="1" max="3" width="9.06640625" style="6" customWidth="1"/>
    <col min="4" max="4" width="11.265625" style="6" customWidth="1"/>
    <col min="5" max="7" width="9.06640625" style="6" customWidth="1"/>
    <col min="8" max="8" width="11.265625" style="6" customWidth="1"/>
    <col min="9" max="9" width="9.06640625" style="6" customWidth="1"/>
    <col min="10" max="16384" width="9.06640625" style="6"/>
  </cols>
  <sheetData>
    <row r="1" spans="1:9" ht="15.75">
      <c r="A1" s="120" t="s">
        <v>334</v>
      </c>
    </row>
    <row r="2" spans="1:9" ht="15.75">
      <c r="A2" s="120"/>
    </row>
    <row r="3" spans="1:9">
      <c r="C3" s="51" t="s">
        <v>148</v>
      </c>
      <c r="D3" s="51"/>
      <c r="E3" s="51"/>
      <c r="F3" s="51"/>
      <c r="G3" s="51" t="s">
        <v>149</v>
      </c>
      <c r="H3" s="51"/>
    </row>
    <row r="4" spans="1:9">
      <c r="C4" s="5"/>
      <c r="D4" s="7" t="s">
        <v>3</v>
      </c>
      <c r="E4" s="5">
        <v>107</v>
      </c>
      <c r="G4" s="5"/>
      <c r="H4" s="7" t="s">
        <v>3</v>
      </c>
      <c r="I4" s="5">
        <v>34</v>
      </c>
    </row>
    <row r="5" spans="1:9">
      <c r="C5" s="5" t="s">
        <v>150</v>
      </c>
      <c r="D5" s="7" t="s">
        <v>151</v>
      </c>
      <c r="E5" s="5" t="s">
        <v>5</v>
      </c>
      <c r="G5" s="5" t="s">
        <v>150</v>
      </c>
      <c r="H5" s="7" t="s">
        <v>151</v>
      </c>
      <c r="I5" s="5" t="s">
        <v>5</v>
      </c>
    </row>
    <row r="6" spans="1:9">
      <c r="C6" s="5">
        <v>0</v>
      </c>
      <c r="D6" s="7">
        <v>1</v>
      </c>
      <c r="E6" s="7">
        <v>0</v>
      </c>
      <c r="G6" s="5">
        <v>0</v>
      </c>
      <c r="H6" s="7">
        <v>1</v>
      </c>
      <c r="I6" s="7">
        <v>0</v>
      </c>
    </row>
    <row r="7" spans="1:9">
      <c r="C7" s="5">
        <v>2.5</v>
      </c>
      <c r="D7" s="7">
        <v>1.0166761684258354</v>
      </c>
      <c r="E7" s="7">
        <v>4.6736937137690025E-2</v>
      </c>
      <c r="G7" s="5">
        <v>2.5</v>
      </c>
      <c r="H7" s="7">
        <v>1.0267791675297824</v>
      </c>
      <c r="I7" s="7">
        <v>3.4809129781736912E-2</v>
      </c>
    </row>
    <row r="8" spans="1:9">
      <c r="C8" s="5">
        <v>5</v>
      </c>
      <c r="D8" s="7">
        <v>1.0365808694796406</v>
      </c>
      <c r="E8" s="7">
        <v>6.2055827926763486E-2</v>
      </c>
      <c r="G8" s="5">
        <v>5</v>
      </c>
      <c r="H8" s="7">
        <v>1.0407954837813187</v>
      </c>
      <c r="I8" s="7">
        <v>4.4682268305517255E-2</v>
      </c>
    </row>
    <row r="9" spans="1:9">
      <c r="C9" s="5">
        <v>7.5</v>
      </c>
      <c r="D9" s="7">
        <v>1.062060638356358</v>
      </c>
      <c r="E9" s="7">
        <v>8.3855889419856111E-2</v>
      </c>
      <c r="G9" s="5">
        <v>7.5</v>
      </c>
      <c r="H9" s="7">
        <v>1.0484323445762955</v>
      </c>
      <c r="I9" s="7">
        <v>5.1917409288560784E-2</v>
      </c>
    </row>
    <row r="10" spans="1:9">
      <c r="C10" s="5">
        <v>10</v>
      </c>
      <c r="D10" s="7">
        <v>1.0782154100520984</v>
      </c>
      <c r="E10" s="7">
        <v>0.10373616685579493</v>
      </c>
      <c r="G10" s="5">
        <v>10</v>
      </c>
      <c r="H10" s="7">
        <v>1.0675224403425578</v>
      </c>
      <c r="I10" s="7">
        <v>5.9299411931592584E-2</v>
      </c>
    </row>
    <row r="11" spans="1:9">
      <c r="C11" s="5">
        <v>12.5</v>
      </c>
      <c r="D11" s="7">
        <v>1.0968683823222891</v>
      </c>
      <c r="E11" s="7">
        <v>0.12130881870202993</v>
      </c>
      <c r="G11" s="5">
        <v>12.5</v>
      </c>
      <c r="H11" s="7">
        <v>1.0753935117659983</v>
      </c>
      <c r="I11" s="7">
        <v>7.2467302090605118E-2</v>
      </c>
    </row>
    <row r="12" spans="1:9">
      <c r="C12" s="5">
        <v>15</v>
      </c>
      <c r="D12" s="7">
        <v>1.1146661318431699</v>
      </c>
      <c r="E12" s="7">
        <v>0.1263896300175803</v>
      </c>
      <c r="G12" s="5">
        <v>15</v>
      </c>
      <c r="H12" s="7">
        <v>1.0882950497511032</v>
      </c>
      <c r="I12" s="7">
        <v>8.0343037232803796E-2</v>
      </c>
    </row>
    <row r="13" spans="1:9">
      <c r="C13" s="5">
        <v>17.5</v>
      </c>
      <c r="D13" s="7">
        <v>1.1363238887132274</v>
      </c>
      <c r="E13" s="7">
        <v>0.14080717154294273</v>
      </c>
      <c r="G13" s="5">
        <v>17.5</v>
      </c>
      <c r="H13" s="7">
        <v>1.0962415746191858</v>
      </c>
      <c r="I13" s="7">
        <v>9.6165073336387547E-2</v>
      </c>
    </row>
    <row r="14" spans="1:9">
      <c r="C14" s="5">
        <v>20</v>
      </c>
      <c r="D14" s="7">
        <v>1.1556564343830911</v>
      </c>
      <c r="E14" s="7">
        <v>0.15129554998615538</v>
      </c>
      <c r="G14" s="5">
        <v>20</v>
      </c>
      <c r="H14" s="7">
        <v>1.1025655153372109</v>
      </c>
      <c r="I14" s="7">
        <v>9.6148354674390882E-2</v>
      </c>
    </row>
    <row r="15" spans="1:9">
      <c r="C15" s="5">
        <v>22.5</v>
      </c>
      <c r="D15" s="7">
        <v>1.1693705095953388</v>
      </c>
      <c r="E15" s="7">
        <v>0.16002428453135209</v>
      </c>
      <c r="G15" s="5">
        <v>22.5</v>
      </c>
      <c r="H15" s="7">
        <v>1.1020766475000074</v>
      </c>
      <c r="I15" s="7">
        <v>0.10416349222513099</v>
      </c>
    </row>
    <row r="16" spans="1:9">
      <c r="C16" s="5">
        <v>25</v>
      </c>
      <c r="D16" s="7">
        <v>1.1795277092508496</v>
      </c>
      <c r="E16" s="7">
        <v>0.16711092078105222</v>
      </c>
      <c r="G16" s="5">
        <v>25</v>
      </c>
      <c r="H16" s="7">
        <v>1.1097048138990897</v>
      </c>
      <c r="I16" s="7">
        <v>0.1092270411624747</v>
      </c>
    </row>
    <row r="17" spans="3:9">
      <c r="C17" s="5">
        <v>27.5</v>
      </c>
      <c r="D17" s="7">
        <v>1.1924072813720736</v>
      </c>
      <c r="E17" s="7">
        <v>0.17691655257959796</v>
      </c>
      <c r="G17" s="5">
        <v>27.5</v>
      </c>
      <c r="H17" s="7">
        <v>1.1129691124272332</v>
      </c>
      <c r="I17" s="7">
        <v>0.11852624569580825</v>
      </c>
    </row>
    <row r="18" spans="3:9">
      <c r="C18" s="5">
        <v>30</v>
      </c>
      <c r="D18" s="7">
        <v>1.2077725103885451</v>
      </c>
      <c r="E18" s="7">
        <v>0.18613696298478488</v>
      </c>
      <c r="G18" s="5">
        <v>30</v>
      </c>
      <c r="H18" s="7">
        <v>1.1207368802173914</v>
      </c>
      <c r="I18" s="7">
        <v>0.13108969158050779</v>
      </c>
    </row>
    <row r="19" spans="3:9">
      <c r="C19" s="5">
        <v>32.5</v>
      </c>
      <c r="D19" s="7">
        <v>1.2225041427999157</v>
      </c>
      <c r="E19" s="7">
        <v>0.18606046863509976</v>
      </c>
      <c r="G19" s="5">
        <v>32.5</v>
      </c>
      <c r="H19" s="7">
        <v>1.1232024986844094</v>
      </c>
      <c r="I19" s="7">
        <v>0.13216443948656051</v>
      </c>
    </row>
    <row r="20" spans="3:9">
      <c r="C20" s="5">
        <v>35</v>
      </c>
      <c r="D20" s="7">
        <v>1.2345147170447512</v>
      </c>
      <c r="E20" s="7">
        <v>0.18944962512631378</v>
      </c>
      <c r="G20" s="5">
        <v>35</v>
      </c>
      <c r="H20" s="7">
        <v>1.1413403810743841</v>
      </c>
      <c r="I20" s="7">
        <v>0.14588313264828195</v>
      </c>
    </row>
    <row r="21" spans="3:9">
      <c r="C21" s="5">
        <v>37.5</v>
      </c>
      <c r="D21" s="7">
        <v>1.2426390626465804</v>
      </c>
      <c r="E21" s="7">
        <v>0.1920460070171964</v>
      </c>
      <c r="G21" s="5">
        <v>37.5</v>
      </c>
      <c r="H21" s="7">
        <v>1.1413027877123645</v>
      </c>
      <c r="I21" s="7">
        <v>0.14948134293196155</v>
      </c>
    </row>
    <row r="22" spans="3:9">
      <c r="C22" s="5">
        <v>40</v>
      </c>
      <c r="D22" s="7">
        <v>1.2514617342718737</v>
      </c>
      <c r="E22" s="7">
        <v>0.19388706097191638</v>
      </c>
      <c r="G22" s="5">
        <v>40</v>
      </c>
      <c r="H22" s="7">
        <v>1.1422726542377699</v>
      </c>
      <c r="I22" s="7">
        <v>0.14630897639391541</v>
      </c>
    </row>
    <row r="23" spans="3:9">
      <c r="C23" s="5">
        <v>42.5</v>
      </c>
      <c r="D23" s="7">
        <v>1.264161850895092</v>
      </c>
      <c r="E23" s="7">
        <v>0.19815442789855067</v>
      </c>
      <c r="G23" s="5">
        <v>42.5</v>
      </c>
      <c r="H23" s="7">
        <v>1.1496415000614184</v>
      </c>
      <c r="I23" s="7">
        <v>0.14770726378007534</v>
      </c>
    </row>
    <row r="24" spans="3:9">
      <c r="C24" s="5">
        <v>45</v>
      </c>
      <c r="D24" s="7">
        <v>1.2774503854814065</v>
      </c>
      <c r="E24" s="7">
        <v>0.19888387595066048</v>
      </c>
      <c r="G24" s="5">
        <v>45</v>
      </c>
      <c r="H24" s="7">
        <v>1.1578702552120967</v>
      </c>
      <c r="I24" s="7">
        <v>0.14529736915649466</v>
      </c>
    </row>
    <row r="25" spans="3:9">
      <c r="C25" s="5">
        <v>47.5</v>
      </c>
      <c r="D25" s="7">
        <v>1.2820459096473416</v>
      </c>
      <c r="E25" s="7">
        <v>0.20295875908714861</v>
      </c>
      <c r="G25" s="5">
        <v>47.5</v>
      </c>
      <c r="H25" s="7">
        <v>1.1702935047134393</v>
      </c>
      <c r="I25" s="7">
        <v>0.148612979068345</v>
      </c>
    </row>
    <row r="26" spans="3:9">
      <c r="C26" s="5">
        <v>50</v>
      </c>
      <c r="D26" s="7">
        <v>1.2851603951905146</v>
      </c>
      <c r="E26" s="7">
        <v>0.20469272892414631</v>
      </c>
      <c r="G26" s="5">
        <v>50</v>
      </c>
      <c r="H26" s="7">
        <v>1.1743905895978068</v>
      </c>
      <c r="I26" s="7">
        <v>0.14916796568348428</v>
      </c>
    </row>
    <row r="27" spans="3:9">
      <c r="C27" s="5">
        <v>52.5</v>
      </c>
      <c r="D27" s="7">
        <v>1.2928108480444203</v>
      </c>
      <c r="E27" s="7">
        <v>0.21843727856414236</v>
      </c>
      <c r="G27" s="5">
        <v>52.5</v>
      </c>
      <c r="H27" s="7">
        <v>1.1734270695606026</v>
      </c>
      <c r="I27" s="7">
        <v>0.14740479862536479</v>
      </c>
    </row>
    <row r="28" spans="3:9">
      <c r="C28" s="5">
        <v>55</v>
      </c>
      <c r="D28" s="7">
        <v>1.3072373320415807</v>
      </c>
      <c r="E28" s="7">
        <v>0.21348106166949482</v>
      </c>
      <c r="G28" s="5">
        <v>55</v>
      </c>
      <c r="H28" s="7">
        <v>1.1830987552092755</v>
      </c>
      <c r="I28" s="7">
        <v>0.15268302221245883</v>
      </c>
    </row>
    <row r="29" spans="3:9">
      <c r="C29" s="5">
        <v>57.5</v>
      </c>
      <c r="D29" s="7">
        <v>1.3086118235684774</v>
      </c>
      <c r="E29" s="7">
        <v>0.21745693268291363</v>
      </c>
      <c r="G29" s="5">
        <v>57.5</v>
      </c>
      <c r="H29" s="7">
        <v>1.1895028242270789</v>
      </c>
      <c r="I29" s="7">
        <v>0.15709619223999469</v>
      </c>
    </row>
    <row r="30" spans="3:9">
      <c r="C30" s="5">
        <v>60</v>
      </c>
      <c r="D30" s="7">
        <v>1.3091526974615948</v>
      </c>
      <c r="E30" s="7">
        <v>0.21054695929886511</v>
      </c>
      <c r="G30" s="5">
        <v>60</v>
      </c>
      <c r="H30" s="7">
        <v>1.1892631064556487</v>
      </c>
      <c r="I30" s="7">
        <v>0.15247176700102641</v>
      </c>
    </row>
    <row r="31" spans="3:9">
      <c r="C31" s="5">
        <v>62.5</v>
      </c>
      <c r="D31" s="7">
        <v>1.3069071694515784</v>
      </c>
      <c r="E31" s="7">
        <v>0.20978345174846127</v>
      </c>
      <c r="G31" s="5">
        <v>62.5</v>
      </c>
      <c r="H31" s="7">
        <v>1.196236753849965</v>
      </c>
      <c r="I31" s="7">
        <v>0.15945023523501764</v>
      </c>
    </row>
    <row r="32" spans="3:9">
      <c r="C32" s="5">
        <v>65</v>
      </c>
      <c r="D32" s="7">
        <v>1.3157828509433964</v>
      </c>
      <c r="E32" s="7">
        <v>0.20649930428136803</v>
      </c>
      <c r="G32" s="5">
        <v>65</v>
      </c>
      <c r="H32" s="7">
        <v>1.2074670831912335</v>
      </c>
      <c r="I32" s="7">
        <v>0.15458413624205469</v>
      </c>
    </row>
    <row r="33" spans="3:9">
      <c r="C33" s="5">
        <v>67.5</v>
      </c>
      <c r="D33" s="7">
        <v>1.3198247385844957</v>
      </c>
      <c r="E33" s="7">
        <v>0.21999595061977678</v>
      </c>
      <c r="G33" s="5">
        <v>67.5</v>
      </c>
      <c r="H33" s="7">
        <v>1.2131091593094614</v>
      </c>
      <c r="I33" s="7">
        <v>0.14825803587036412</v>
      </c>
    </row>
    <row r="34" spans="3:9">
      <c r="C34" s="5">
        <v>70</v>
      </c>
      <c r="D34" s="7">
        <v>1.320113217398754</v>
      </c>
      <c r="E34" s="7">
        <v>0.21597177236701731</v>
      </c>
      <c r="G34" s="5">
        <v>70</v>
      </c>
      <c r="H34" s="7">
        <v>1.2186031204074987</v>
      </c>
      <c r="I34" s="7">
        <v>0.14881909069518556</v>
      </c>
    </row>
    <row r="35" spans="3:9">
      <c r="C35" s="5">
        <v>72.5</v>
      </c>
      <c r="D35" s="7">
        <v>1.3286631155677886</v>
      </c>
      <c r="E35" s="7">
        <v>0.21868012266266082</v>
      </c>
      <c r="G35" s="5">
        <v>72.5</v>
      </c>
      <c r="H35" s="7">
        <v>1.214038381043788</v>
      </c>
      <c r="I35" s="7">
        <v>0.15106508410229383</v>
      </c>
    </row>
    <row r="36" spans="3:9">
      <c r="C36" s="5">
        <v>75</v>
      </c>
      <c r="D36" s="7">
        <v>1.3323653974962686</v>
      </c>
      <c r="E36" s="7">
        <v>0.22548005019404563</v>
      </c>
      <c r="G36" s="5">
        <v>75</v>
      </c>
      <c r="H36" s="7">
        <v>1.2182385480546318</v>
      </c>
      <c r="I36" s="7">
        <v>0.1464196179272147</v>
      </c>
    </row>
    <row r="37" spans="3:9">
      <c r="C37" s="5">
        <v>77.5</v>
      </c>
      <c r="D37" s="7">
        <v>1.3188493262917553</v>
      </c>
      <c r="E37" s="7">
        <v>0.20729443282553553</v>
      </c>
      <c r="G37" s="5">
        <v>77.5</v>
      </c>
      <c r="H37" s="7">
        <v>1.2163711952076539</v>
      </c>
      <c r="I37" s="7">
        <v>0.14789541737027512</v>
      </c>
    </row>
    <row r="38" spans="3:9">
      <c r="C38" s="5">
        <v>80</v>
      </c>
      <c r="D38" s="7">
        <v>1.3217753107380337</v>
      </c>
      <c r="E38" s="7">
        <v>0.2088538875223486</v>
      </c>
      <c r="G38" s="5">
        <v>80</v>
      </c>
      <c r="H38" s="7">
        <v>1.2189122440117073</v>
      </c>
      <c r="I38" s="7">
        <v>0.14560319407483061</v>
      </c>
    </row>
    <row r="39" spans="3:9">
      <c r="C39" s="5">
        <v>82.5</v>
      </c>
      <c r="D39" s="7">
        <v>1.3057157912806521</v>
      </c>
      <c r="E39" s="7">
        <v>0.21373905634994603</v>
      </c>
      <c r="G39" s="5">
        <v>82.5</v>
      </c>
      <c r="H39" s="7">
        <v>1.2358697393817886</v>
      </c>
      <c r="I39" s="7">
        <v>0.15145597521914916</v>
      </c>
    </row>
    <row r="40" spans="3:9">
      <c r="C40" s="5">
        <v>85</v>
      </c>
      <c r="D40" s="7">
        <v>1.3109438747767943</v>
      </c>
      <c r="E40" s="7">
        <v>0.20769047455436726</v>
      </c>
      <c r="G40" s="5">
        <v>85</v>
      </c>
      <c r="H40" s="7">
        <v>1.2334981882324934</v>
      </c>
      <c r="I40" s="7">
        <v>0.15124202742778162</v>
      </c>
    </row>
    <row r="41" spans="3:9">
      <c r="C41" s="5">
        <v>87.5</v>
      </c>
      <c r="D41" s="7">
        <v>1.3085094158708441</v>
      </c>
      <c r="E41" s="7">
        <v>0.20029088802015044</v>
      </c>
      <c r="G41" s="5">
        <v>87.5</v>
      </c>
      <c r="H41" s="7">
        <v>1.2380798700883031</v>
      </c>
      <c r="I41" s="7">
        <v>0.15064135606524279</v>
      </c>
    </row>
    <row r="42" spans="3:9">
      <c r="C42" s="5">
        <v>90</v>
      </c>
      <c r="D42" s="7">
        <v>1.3106927233356471</v>
      </c>
      <c r="E42" s="7">
        <v>0.19912178400500649</v>
      </c>
      <c r="G42" s="5">
        <v>90</v>
      </c>
      <c r="H42" s="7">
        <v>1.2375206139768244</v>
      </c>
      <c r="I42" s="7">
        <v>0.14402346521486231</v>
      </c>
    </row>
    <row r="43" spans="3:9">
      <c r="C43" s="5">
        <v>92.5</v>
      </c>
      <c r="D43" s="7">
        <v>1.3205600692292594</v>
      </c>
      <c r="E43" s="7">
        <v>0.19603629091054448</v>
      </c>
      <c r="G43" s="5">
        <v>92.5</v>
      </c>
      <c r="H43" s="7">
        <v>1.2366610685204835</v>
      </c>
      <c r="I43" s="7">
        <v>0.14910965722083522</v>
      </c>
    </row>
    <row r="44" spans="3:9">
      <c r="C44" s="5">
        <v>95</v>
      </c>
      <c r="D44" s="7">
        <v>1.3308960091530002</v>
      </c>
      <c r="E44" s="7">
        <v>0.19731798664192235</v>
      </c>
      <c r="G44" s="5">
        <v>95</v>
      </c>
      <c r="H44" s="7">
        <v>1.2437305317035992</v>
      </c>
      <c r="I44" s="7">
        <v>0.1487040462969578</v>
      </c>
    </row>
    <row r="45" spans="3:9">
      <c r="C45" s="5">
        <v>97.5</v>
      </c>
      <c r="D45" s="7">
        <v>1.3383426191321306</v>
      </c>
      <c r="E45" s="7">
        <v>0.20476633305656891</v>
      </c>
      <c r="G45" s="5">
        <v>97.5</v>
      </c>
      <c r="H45" s="7">
        <v>1.2393890642343539</v>
      </c>
      <c r="I45" s="7">
        <v>0.14450693156837546</v>
      </c>
    </row>
    <row r="46" spans="3:9">
      <c r="G46" s="5">
        <v>100</v>
      </c>
      <c r="H46" s="7">
        <v>1.2337405772380892</v>
      </c>
      <c r="I46" s="7">
        <v>0.1450890182306086</v>
      </c>
    </row>
    <row r="47" spans="3:9">
      <c r="G47" s="5">
        <v>102.5</v>
      </c>
      <c r="H47" s="7">
        <v>1.2264730128176238</v>
      </c>
      <c r="I47" s="7">
        <v>0.14125834015892302</v>
      </c>
    </row>
    <row r="48" spans="3:9">
      <c r="G48" s="5">
        <v>105</v>
      </c>
      <c r="H48" s="7">
        <v>1.2332289313853213</v>
      </c>
      <c r="I48" s="7">
        <v>0.14079888944570496</v>
      </c>
    </row>
    <row r="49" spans="7:9">
      <c r="G49" s="5">
        <v>107.5</v>
      </c>
      <c r="H49" s="7">
        <v>1.2325717271857959</v>
      </c>
      <c r="I49" s="7">
        <v>0.13420189006585492</v>
      </c>
    </row>
    <row r="50" spans="7:9">
      <c r="G50" s="5">
        <v>110</v>
      </c>
      <c r="H50" s="7">
        <v>1.2420412425451977</v>
      </c>
      <c r="I50" s="7">
        <v>0.14401951180286088</v>
      </c>
    </row>
    <row r="51" spans="7:9">
      <c r="G51" s="5">
        <v>112.5</v>
      </c>
      <c r="H51" s="7">
        <v>1.2484315878671708</v>
      </c>
      <c r="I51" s="7">
        <v>0.13569523182026336</v>
      </c>
    </row>
    <row r="52" spans="7:9">
      <c r="G52" s="5">
        <v>115</v>
      </c>
      <c r="H52" s="7">
        <v>1.2460725607682148</v>
      </c>
      <c r="I52" s="7">
        <v>0.13199302700579399</v>
      </c>
    </row>
    <row r="53" spans="7:9">
      <c r="G53" s="5">
        <v>117.5</v>
      </c>
      <c r="H53" s="7">
        <v>1.2555895990040151</v>
      </c>
      <c r="I53" s="7">
        <v>0.13766745087310747</v>
      </c>
    </row>
    <row r="54" spans="7:9">
      <c r="G54" s="5">
        <v>120</v>
      </c>
      <c r="H54" s="7">
        <v>1.2590089233054789</v>
      </c>
      <c r="I54" s="7">
        <v>0.14277104334603372</v>
      </c>
    </row>
    <row r="55" spans="7:9">
      <c r="G55" s="5">
        <v>122.5</v>
      </c>
      <c r="H55" s="7">
        <v>1.2598770190123665</v>
      </c>
      <c r="I55" s="7">
        <v>0.14237216014446888</v>
      </c>
    </row>
    <row r="56" spans="7:9">
      <c r="G56" s="5">
        <v>125</v>
      </c>
      <c r="H56" s="7">
        <v>1.254356491644411</v>
      </c>
      <c r="I56" s="7">
        <v>0.15013585694500226</v>
      </c>
    </row>
    <row r="57" spans="7:9">
      <c r="G57" s="5">
        <v>127.5</v>
      </c>
      <c r="H57" s="7">
        <v>1.2567468710335079</v>
      </c>
      <c r="I57" s="7">
        <v>0.14606877977949631</v>
      </c>
    </row>
    <row r="58" spans="7:9">
      <c r="G58" s="5">
        <v>130</v>
      </c>
      <c r="H58" s="7">
        <v>1.2668379102029699</v>
      </c>
      <c r="I58" s="7">
        <v>0.14936095106120206</v>
      </c>
    </row>
    <row r="59" spans="7:9">
      <c r="G59" s="5">
        <v>132.5</v>
      </c>
      <c r="H59" s="7">
        <v>1.2639519262635273</v>
      </c>
      <c r="I59" s="7">
        <v>0.15047907792219756</v>
      </c>
    </row>
    <row r="60" spans="7:9">
      <c r="G60" s="5">
        <v>135</v>
      </c>
      <c r="H60" s="7">
        <v>1.2508977652681963</v>
      </c>
      <c r="I60" s="7">
        <v>0.14946240145927603</v>
      </c>
    </row>
    <row r="61" spans="7:9">
      <c r="G61" s="5">
        <v>137.5</v>
      </c>
      <c r="H61" s="7">
        <v>1.2470783706320523</v>
      </c>
      <c r="I61" s="7">
        <v>0.14887382900615498</v>
      </c>
    </row>
    <row r="62" spans="7:9">
      <c r="G62" s="5">
        <v>140</v>
      </c>
      <c r="H62" s="7">
        <v>1.2436084128317639</v>
      </c>
      <c r="I62" s="7">
        <v>0.15366411778708858</v>
      </c>
    </row>
  </sheetData>
  <pageMargins left="0.70000000000000007" right="0.70000000000000007" top="0.75" bottom="0.75" header="0.30000000000000004" footer="0.3000000000000000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9"/>
  <sheetViews>
    <sheetView zoomScale="80" zoomScaleNormal="80" workbookViewId="0">
      <selection activeCell="A2" sqref="A2:XFD2"/>
    </sheetView>
  </sheetViews>
  <sheetFormatPr defaultColWidth="9.1328125" defaultRowHeight="13.15"/>
  <cols>
    <col min="1" max="2" width="9.1328125" style="6" customWidth="1"/>
    <col min="3" max="3" width="6.265625" style="6" customWidth="1"/>
    <col min="4" max="21" width="6.265625" style="5" customWidth="1"/>
    <col min="22" max="22" width="9.1328125" style="6" customWidth="1"/>
    <col min="23" max="16384" width="9.1328125" style="6"/>
  </cols>
  <sheetData>
    <row r="1" spans="1:21" ht="15.75">
      <c r="A1" s="120" t="s">
        <v>335</v>
      </c>
    </row>
    <row r="2" spans="1:21" ht="15.75">
      <c r="A2" s="120"/>
    </row>
    <row r="3" spans="1:21">
      <c r="E3" s="21" t="s">
        <v>36</v>
      </c>
      <c r="O3" s="21" t="s">
        <v>37</v>
      </c>
    </row>
    <row r="5" spans="1:21">
      <c r="C5" s="26"/>
      <c r="D5" s="7" t="s">
        <v>32</v>
      </c>
      <c r="E5" s="7"/>
      <c r="F5" s="7"/>
      <c r="G5" s="7"/>
      <c r="H5" s="7" t="s">
        <v>33</v>
      </c>
      <c r="I5" s="7"/>
      <c r="J5" s="7"/>
      <c r="K5" s="7"/>
      <c r="N5" s="7" t="s">
        <v>32</v>
      </c>
      <c r="O5" s="7"/>
      <c r="P5" s="7"/>
      <c r="Q5" s="7"/>
      <c r="R5" s="7" t="s">
        <v>33</v>
      </c>
      <c r="S5" s="7"/>
      <c r="T5" s="7"/>
      <c r="U5" s="7"/>
    </row>
    <row r="6" spans="1:21">
      <c r="C6" s="26"/>
      <c r="D6" s="7" t="s">
        <v>152</v>
      </c>
      <c r="E6" s="7" t="s">
        <v>153</v>
      </c>
      <c r="F6" s="7" t="s">
        <v>154</v>
      </c>
      <c r="G6" s="7" t="s">
        <v>155</v>
      </c>
      <c r="H6" s="7" t="s">
        <v>152</v>
      </c>
      <c r="I6" s="7" t="s">
        <v>153</v>
      </c>
      <c r="J6" s="7" t="s">
        <v>154</v>
      </c>
      <c r="K6" s="7" t="s">
        <v>155</v>
      </c>
      <c r="N6" s="7" t="s">
        <v>152</v>
      </c>
      <c r="O6" s="7" t="s">
        <v>153</v>
      </c>
      <c r="P6" s="7" t="s">
        <v>154</v>
      </c>
      <c r="Q6" s="7" t="s">
        <v>155</v>
      </c>
      <c r="R6" s="7" t="s">
        <v>152</v>
      </c>
      <c r="S6" s="7" t="s">
        <v>153</v>
      </c>
      <c r="T6" s="7" t="s">
        <v>154</v>
      </c>
      <c r="U6" s="7" t="s">
        <v>155</v>
      </c>
    </row>
    <row r="7" spans="1:21">
      <c r="C7" s="47" t="s">
        <v>25</v>
      </c>
      <c r="D7" s="9">
        <v>59.689922480620147</v>
      </c>
      <c r="E7" s="9">
        <v>64.141414141414145</v>
      </c>
      <c r="F7" s="9">
        <v>65.384615384615387</v>
      </c>
      <c r="G7" s="9">
        <v>24.277456647398843</v>
      </c>
      <c r="H7" s="9">
        <v>66.935483870967744</v>
      </c>
      <c r="I7" s="9">
        <v>73.00613496932516</v>
      </c>
      <c r="J7" s="9">
        <v>76.495726495726487</v>
      </c>
      <c r="K7" s="9">
        <v>25.438596491228072</v>
      </c>
      <c r="M7" s="47" t="s">
        <v>25</v>
      </c>
      <c r="N7" s="9">
        <v>75.604395604395606</v>
      </c>
      <c r="O7" s="9">
        <v>49.651972157772626</v>
      </c>
      <c r="P7" s="9">
        <v>60.845070422535208</v>
      </c>
      <c r="Q7" s="9">
        <v>59.352517985611506</v>
      </c>
      <c r="R7" s="9">
        <v>66.666666666666657</v>
      </c>
      <c r="S7" s="9">
        <v>69.07630522088354</v>
      </c>
      <c r="T7" s="9">
        <v>71.171171171171167</v>
      </c>
      <c r="U7" s="9">
        <v>39.622641509433961</v>
      </c>
    </row>
    <row r="8" spans="1:21">
      <c r="C8" s="48"/>
      <c r="D8" s="9">
        <v>46.774193548387096</v>
      </c>
      <c r="E8" s="9">
        <v>63.291139240506332</v>
      </c>
      <c r="F8" s="9">
        <v>61.79245283018868</v>
      </c>
      <c r="G8" s="9">
        <v>29.18287937743191</v>
      </c>
      <c r="H8" s="9">
        <v>63.46153846153846</v>
      </c>
      <c r="I8" s="9">
        <v>78.472222222222214</v>
      </c>
      <c r="J8" s="9">
        <v>82.051282051282044</v>
      </c>
      <c r="K8" s="9">
        <v>30.833333333333336</v>
      </c>
      <c r="N8" s="9">
        <v>68.171021377672218</v>
      </c>
      <c r="O8" s="9">
        <v>33.25</v>
      </c>
      <c r="P8" s="9">
        <v>56.744186046511622</v>
      </c>
      <c r="Q8" s="9">
        <v>72.63374485596708</v>
      </c>
      <c r="R8" s="9">
        <v>61.048689138576783</v>
      </c>
      <c r="S8" s="9">
        <v>76.288659793814432</v>
      </c>
      <c r="T8" s="9">
        <v>79.282868525896404</v>
      </c>
      <c r="U8" s="9">
        <v>52.400000000000006</v>
      </c>
    </row>
    <row r="9" spans="1:21">
      <c r="C9" s="48"/>
      <c r="D9" s="9">
        <v>44.696969696969695</v>
      </c>
      <c r="E9" s="9">
        <v>56.410256410256409</v>
      </c>
      <c r="F9" s="9">
        <v>51.768488745980711</v>
      </c>
      <c r="G9" s="9">
        <v>19.428571428571427</v>
      </c>
      <c r="H9" s="9">
        <v>68.926553672316388</v>
      </c>
      <c r="I9" s="9">
        <v>78.48101265822784</v>
      </c>
      <c r="J9" s="9">
        <v>79.66101694915254</v>
      </c>
      <c r="K9" s="9">
        <v>50</v>
      </c>
      <c r="M9" s="49"/>
      <c r="N9" s="9">
        <v>43.013698630136986</v>
      </c>
      <c r="O9" s="9">
        <v>63.605442176870753</v>
      </c>
      <c r="P9" s="9">
        <v>62.275449101796411</v>
      </c>
      <c r="Q9" s="9">
        <v>12.5</v>
      </c>
      <c r="R9" s="9">
        <v>27.346938775510203</v>
      </c>
      <c r="S9" s="9">
        <v>68.478260869565219</v>
      </c>
      <c r="T9" s="9">
        <v>67.2316384180791</v>
      </c>
      <c r="U9" s="9">
        <v>10.612244897959183</v>
      </c>
    </row>
    <row r="10" spans="1:21">
      <c r="C10" s="48"/>
      <c r="D10" s="9">
        <v>53.301886792452834</v>
      </c>
      <c r="E10" s="9">
        <v>72.61904761904762</v>
      </c>
      <c r="F10" s="9">
        <v>67.661691542288565</v>
      </c>
      <c r="G10" s="9">
        <v>22.222222222222221</v>
      </c>
      <c r="H10" s="9">
        <v>58.015267175572518</v>
      </c>
      <c r="I10" s="9">
        <v>75.609756097560975</v>
      </c>
      <c r="J10" s="9">
        <v>73.962264150943398</v>
      </c>
      <c r="K10" s="9">
        <v>21.052631578947366</v>
      </c>
      <c r="M10" s="49"/>
      <c r="N10" s="9">
        <v>40.716612377850161</v>
      </c>
      <c r="O10" s="9">
        <v>71.83098591549296</v>
      </c>
      <c r="P10" s="9">
        <v>55.769230769230774</v>
      </c>
      <c r="Q10" s="9">
        <v>8.1967213114754092</v>
      </c>
      <c r="R10" s="9">
        <v>20.496894409937887</v>
      </c>
      <c r="S10" s="9">
        <v>71.428571428571431</v>
      </c>
      <c r="T10" s="9">
        <v>63.861386138613859</v>
      </c>
      <c r="U10" s="9">
        <v>10.38961038961039</v>
      </c>
    </row>
    <row r="11" spans="1:21">
      <c r="C11" s="48"/>
      <c r="D11" s="9">
        <v>62.781954887218049</v>
      </c>
      <c r="E11" s="9">
        <v>71.428571428571431</v>
      </c>
      <c r="F11" s="9">
        <v>80.382775119617222</v>
      </c>
      <c r="G11" s="9"/>
      <c r="H11" s="9">
        <v>62.781954887218049</v>
      </c>
      <c r="I11" s="9">
        <v>71.428571428571431</v>
      </c>
      <c r="J11" s="9">
        <v>80.382775119617222</v>
      </c>
      <c r="K11" s="9"/>
      <c r="M11" s="49"/>
      <c r="N11" s="9">
        <v>78.319783197831981</v>
      </c>
      <c r="O11" s="9">
        <v>85.714285714285708</v>
      </c>
      <c r="P11" s="9">
        <v>76.073619631901849</v>
      </c>
      <c r="Q11" s="9">
        <v>27.089337175792505</v>
      </c>
      <c r="R11" s="9">
        <v>55.234657039711188</v>
      </c>
      <c r="S11" s="9">
        <v>80.198019801980209</v>
      </c>
      <c r="T11" s="9">
        <v>80.303030303030297</v>
      </c>
      <c r="U11" s="9">
        <v>16.883116883116884</v>
      </c>
    </row>
    <row r="12" spans="1:21">
      <c r="C12" s="48"/>
      <c r="D12" s="9"/>
      <c r="E12" s="9"/>
      <c r="F12" s="9"/>
      <c r="G12" s="9"/>
      <c r="H12" s="9"/>
      <c r="I12" s="9"/>
      <c r="J12" s="9"/>
      <c r="K12" s="9"/>
      <c r="M12" s="49"/>
      <c r="N12" s="9"/>
      <c r="O12" s="9"/>
      <c r="P12" s="9"/>
      <c r="Q12" s="9"/>
      <c r="R12" s="9"/>
      <c r="S12" s="9"/>
      <c r="T12" s="9"/>
      <c r="U12" s="9"/>
    </row>
    <row r="13" spans="1:21">
      <c r="C13" s="48"/>
      <c r="D13" s="272" t="s">
        <v>32</v>
      </c>
      <c r="E13" s="272"/>
      <c r="F13" s="272"/>
      <c r="G13" s="272"/>
      <c r="H13" s="272" t="s">
        <v>33</v>
      </c>
      <c r="I13" s="272"/>
      <c r="J13" s="272"/>
      <c r="K13" s="272"/>
      <c r="L13" s="21"/>
      <c r="M13" s="292"/>
      <c r="N13" s="272" t="s">
        <v>32</v>
      </c>
      <c r="O13" s="272"/>
      <c r="P13" s="272"/>
      <c r="Q13" s="272"/>
      <c r="R13" s="272" t="s">
        <v>33</v>
      </c>
      <c r="S13" s="272"/>
      <c r="T13" s="272"/>
      <c r="U13" s="272"/>
    </row>
    <row r="14" spans="1:21">
      <c r="D14" s="272" t="s">
        <v>152</v>
      </c>
      <c r="E14" s="272" t="s">
        <v>153</v>
      </c>
      <c r="F14" s="272" t="s">
        <v>154</v>
      </c>
      <c r="G14" s="272" t="s">
        <v>155</v>
      </c>
      <c r="H14" s="272" t="s">
        <v>152</v>
      </c>
      <c r="I14" s="272" t="s">
        <v>153</v>
      </c>
      <c r="J14" s="272" t="s">
        <v>154</v>
      </c>
      <c r="K14" s="272" t="s">
        <v>155</v>
      </c>
      <c r="L14" s="21"/>
      <c r="M14" s="21"/>
      <c r="N14" s="272" t="s">
        <v>152</v>
      </c>
      <c r="O14" s="272" t="s">
        <v>153</v>
      </c>
      <c r="P14" s="272" t="s">
        <v>154</v>
      </c>
      <c r="Q14" s="272" t="s">
        <v>155</v>
      </c>
      <c r="R14" s="272" t="s">
        <v>152</v>
      </c>
      <c r="S14" s="272" t="s">
        <v>153</v>
      </c>
      <c r="T14" s="272" t="s">
        <v>154</v>
      </c>
      <c r="U14" s="272" t="s">
        <v>155</v>
      </c>
    </row>
    <row r="15" spans="1:21">
      <c r="C15" s="6" t="s">
        <v>142</v>
      </c>
      <c r="D15" s="9">
        <v>53.448985481129554</v>
      </c>
      <c r="E15" s="9">
        <v>65.578085767959195</v>
      </c>
      <c r="F15" s="9">
        <v>65.398004724538112</v>
      </c>
      <c r="G15" s="9">
        <v>23.777782418906099</v>
      </c>
      <c r="H15" s="9">
        <v>64.024159613522627</v>
      </c>
      <c r="I15" s="9">
        <v>75.399539475181527</v>
      </c>
      <c r="J15" s="9">
        <v>78.510612953344349</v>
      </c>
      <c r="K15" s="9">
        <v>31.831140350877195</v>
      </c>
      <c r="M15" s="5" t="s">
        <v>142</v>
      </c>
      <c r="N15" s="9">
        <v>61.165102237577386</v>
      </c>
      <c r="O15" s="9">
        <v>60.810537192884411</v>
      </c>
      <c r="P15" s="9">
        <v>62.341511194395174</v>
      </c>
      <c r="Q15" s="9">
        <v>35.954464265769303</v>
      </c>
      <c r="R15" s="9">
        <v>46.158769206080542</v>
      </c>
      <c r="S15" s="9">
        <v>73.093963422962958</v>
      </c>
      <c r="T15" s="9">
        <v>72.370018911358173</v>
      </c>
      <c r="U15" s="9">
        <v>25.981522736024083</v>
      </c>
    </row>
    <row r="16" spans="1:21">
      <c r="C16" s="26" t="s">
        <v>5</v>
      </c>
      <c r="D16" s="9">
        <v>7.861709073452098</v>
      </c>
      <c r="E16" s="9">
        <v>6.6171476326174199</v>
      </c>
      <c r="F16" s="9">
        <v>10.349293591220624</v>
      </c>
      <c r="G16" s="9">
        <v>4.1150192883160583</v>
      </c>
      <c r="H16" s="9">
        <v>4.1974897234314978</v>
      </c>
      <c r="I16" s="9">
        <v>3.1811169275103546</v>
      </c>
      <c r="J16" s="9">
        <v>3.2446880611578033</v>
      </c>
      <c r="K16" s="9">
        <v>12.755965246867683</v>
      </c>
      <c r="M16" s="7" t="s">
        <v>5</v>
      </c>
      <c r="N16" s="9">
        <v>18.024104452387366</v>
      </c>
      <c r="O16" s="9">
        <v>20.208632179946886</v>
      </c>
      <c r="P16" s="9">
        <v>8.1446212330797518</v>
      </c>
      <c r="Q16" s="9">
        <v>28.688121273113293</v>
      </c>
      <c r="R16" s="9">
        <v>20.839098445111194</v>
      </c>
      <c r="S16" s="9">
        <v>5.0222883211577241</v>
      </c>
      <c r="T16" s="9">
        <v>7.2621825437140801</v>
      </c>
      <c r="U16" s="9">
        <v>19.013938856031285</v>
      </c>
    </row>
    <row r="17" spans="3:21">
      <c r="C17" s="6" t="s">
        <v>39</v>
      </c>
      <c r="D17" s="5">
        <v>5</v>
      </c>
      <c r="E17" s="5">
        <v>5</v>
      </c>
      <c r="F17" s="5">
        <v>5</v>
      </c>
      <c r="G17" s="5">
        <v>4</v>
      </c>
      <c r="H17" s="5">
        <v>5</v>
      </c>
      <c r="I17" s="5">
        <v>5</v>
      </c>
      <c r="J17" s="5">
        <v>5</v>
      </c>
      <c r="K17" s="5">
        <v>4</v>
      </c>
      <c r="M17" s="5" t="s">
        <v>39</v>
      </c>
      <c r="N17" s="5">
        <v>5</v>
      </c>
      <c r="O17" s="5">
        <v>5</v>
      </c>
      <c r="P17" s="5">
        <v>5</v>
      </c>
      <c r="Q17" s="5">
        <v>5</v>
      </c>
      <c r="R17" s="5">
        <v>5</v>
      </c>
      <c r="S17" s="5">
        <v>5</v>
      </c>
      <c r="T17" s="5">
        <v>5</v>
      </c>
      <c r="U17" s="5">
        <v>5</v>
      </c>
    </row>
    <row r="18" spans="3:21">
      <c r="C18" s="6" t="s">
        <v>40</v>
      </c>
      <c r="D18" s="5">
        <v>995</v>
      </c>
      <c r="E18" s="5">
        <v>1255</v>
      </c>
      <c r="F18" s="5">
        <v>1037</v>
      </c>
      <c r="G18" s="5">
        <v>978</v>
      </c>
      <c r="H18" s="5">
        <v>971</v>
      </c>
      <c r="I18" s="5">
        <v>902</v>
      </c>
      <c r="J18" s="5">
        <v>1020</v>
      </c>
      <c r="K18" s="5">
        <v>636</v>
      </c>
      <c r="M18" s="5" t="s">
        <v>40</v>
      </c>
      <c r="N18" s="5">
        <v>1917</v>
      </c>
      <c r="O18" s="5">
        <v>1393</v>
      </c>
      <c r="P18" s="5">
        <v>1434</v>
      </c>
      <c r="Q18" s="5">
        <v>1446</v>
      </c>
      <c r="R18" s="5">
        <v>1448</v>
      </c>
      <c r="S18" s="5">
        <v>776</v>
      </c>
      <c r="T18" s="5">
        <v>984</v>
      </c>
      <c r="U18" s="5">
        <v>991</v>
      </c>
    </row>
    <row r="19" spans="3:21">
      <c r="C19" s="50" t="s">
        <v>156</v>
      </c>
      <c r="D19" s="7"/>
      <c r="E19" s="18">
        <v>1.0423268026623052E-2</v>
      </c>
      <c r="F19" s="18">
        <v>7.0158240600062729E-3</v>
      </c>
      <c r="G19" s="18">
        <v>5.7744063723302423E-3</v>
      </c>
      <c r="H19" s="7"/>
      <c r="I19" s="18">
        <v>5.9297365257280502E-3</v>
      </c>
      <c r="J19" s="18">
        <v>1.3794622330018619E-3</v>
      </c>
      <c r="K19" s="18">
        <v>6.8761293713291835E-3</v>
      </c>
      <c r="M19" s="50" t="s">
        <v>156</v>
      </c>
      <c r="N19" s="7"/>
      <c r="O19" s="18">
        <v>0.97942290190035108</v>
      </c>
      <c r="P19" s="18">
        <v>0.87236260750935979</v>
      </c>
      <c r="Q19" s="18">
        <v>5.3038864540568595E-2</v>
      </c>
      <c r="R19" s="7"/>
      <c r="S19" s="18">
        <v>3.6568788594800783E-2</v>
      </c>
      <c r="T19" s="18">
        <v>2.1294665632599859E-2</v>
      </c>
      <c r="U19" s="18">
        <v>2.2488463258471911E-2</v>
      </c>
    </row>
  </sheetData>
  <pageMargins left="0.70000000000000007" right="0.70000000000000007" top="0.75" bottom="0.75" header="0.30000000000000004" footer="0.3000000000000000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P51"/>
  <sheetViews>
    <sheetView zoomScale="70" zoomScaleNormal="70" workbookViewId="0">
      <selection activeCell="A2" sqref="A2:XFD2"/>
    </sheetView>
  </sheetViews>
  <sheetFormatPr defaultColWidth="4.1328125" defaultRowHeight="13.15"/>
  <cols>
    <col min="1" max="1" width="7.3984375" style="6" customWidth="1"/>
    <col min="2" max="2" width="4.1328125" style="6" customWidth="1"/>
    <col min="3" max="3" width="4.1328125" style="6"/>
    <col min="4" max="4" width="4.19921875" style="6" bestFit="1" customWidth="1"/>
    <col min="5" max="5" width="4.6640625" style="6" bestFit="1" customWidth="1"/>
    <col min="6" max="12" width="4.19921875" style="6" bestFit="1" customWidth="1"/>
    <col min="13" max="13" width="4.1328125" style="6"/>
    <col min="14" max="14" width="4.6640625" style="6" bestFit="1" customWidth="1"/>
    <col min="15" max="22" width="4.19921875" style="6" bestFit="1" customWidth="1"/>
    <col min="23" max="23" width="4.1328125" style="6"/>
    <col min="24" max="24" width="4.6640625" style="6" bestFit="1" customWidth="1"/>
    <col min="25" max="32" width="4.19921875" style="6" bestFit="1" customWidth="1"/>
    <col min="33" max="33" width="4.1328125" style="6"/>
    <col min="34" max="34" width="4.6640625" style="6" bestFit="1" customWidth="1"/>
    <col min="35" max="37" width="4.19921875" style="6" bestFit="1" customWidth="1"/>
    <col min="38" max="39" width="4.1328125" style="6"/>
    <col min="40" max="46" width="4.19921875" style="6" bestFit="1" customWidth="1"/>
    <col min="47" max="47" width="4.9296875" style="6" bestFit="1" customWidth="1"/>
    <col min="48" max="49" width="4.19921875" style="6" bestFit="1" customWidth="1"/>
    <col min="50" max="50" width="4.1328125" style="6"/>
    <col min="51" max="60" width="4.19921875" style="6" bestFit="1" customWidth="1"/>
    <col min="61" max="61" width="4.1328125" style="6"/>
    <col min="62" max="68" width="4.19921875" style="6" bestFit="1" customWidth="1"/>
    <col min="69" max="69" width="4.9296875" style="6" bestFit="1" customWidth="1"/>
    <col min="70" max="71" width="4.19921875" style="6" bestFit="1" customWidth="1"/>
    <col min="72" max="72" width="4.1328125" style="6"/>
    <col min="73" max="82" width="4.19921875" style="6" bestFit="1" customWidth="1"/>
    <col min="83" max="84" width="4.1328125" style="6"/>
    <col min="85" max="94" width="4.19921875" style="6" bestFit="1" customWidth="1"/>
    <col min="95" max="16384" width="4.1328125" style="6"/>
  </cols>
  <sheetData>
    <row r="1" spans="1:89" ht="15.75">
      <c r="A1" s="120" t="s">
        <v>333</v>
      </c>
    </row>
    <row r="2" spans="1:89" ht="15.75">
      <c r="A2" s="120"/>
    </row>
    <row r="3" spans="1:89">
      <c r="A3" s="51"/>
      <c r="D3" s="51" t="s">
        <v>157</v>
      </c>
      <c r="E3" s="51"/>
      <c r="F3" s="51"/>
      <c r="G3" s="51"/>
      <c r="H3" s="51"/>
      <c r="I3" s="51"/>
      <c r="J3" s="51"/>
      <c r="K3" s="51"/>
      <c r="L3" s="51"/>
      <c r="M3" s="51" t="s">
        <v>158</v>
      </c>
      <c r="N3" s="51"/>
      <c r="O3" s="51"/>
      <c r="P3" s="51"/>
      <c r="Q3" s="51"/>
      <c r="R3" s="51"/>
      <c r="S3" s="51"/>
      <c r="T3" s="51"/>
      <c r="U3" s="51"/>
      <c r="V3" s="51"/>
      <c r="W3" s="51" t="s">
        <v>159</v>
      </c>
      <c r="X3" s="51"/>
      <c r="Y3" s="51"/>
      <c r="Z3" s="51"/>
      <c r="AA3" s="51"/>
      <c r="AB3" s="51"/>
      <c r="AC3" s="51"/>
      <c r="AD3" s="51"/>
      <c r="AE3" s="51"/>
      <c r="AF3" s="51"/>
      <c r="AG3" s="51" t="s">
        <v>160</v>
      </c>
      <c r="AH3" s="51"/>
      <c r="AI3" s="51"/>
    </row>
    <row r="4" spans="1:89" s="146" customFormat="1" ht="57" customHeight="1">
      <c r="E4" s="146">
        <v>20190213</v>
      </c>
      <c r="F4" s="146">
        <v>20190315</v>
      </c>
      <c r="G4" s="146">
        <v>20190320</v>
      </c>
      <c r="H4" s="146">
        <v>20190328</v>
      </c>
      <c r="I4" s="146">
        <v>20190410</v>
      </c>
      <c r="J4" s="146">
        <v>20190424</v>
      </c>
      <c r="K4" s="146" t="s">
        <v>161</v>
      </c>
      <c r="L4" s="146" t="s">
        <v>162</v>
      </c>
      <c r="O4" s="146">
        <v>20190213</v>
      </c>
      <c r="P4" s="146">
        <v>20190315</v>
      </c>
      <c r="Q4" s="146">
        <v>20190320</v>
      </c>
      <c r="R4" s="146">
        <v>20190328</v>
      </c>
      <c r="S4" s="146">
        <v>20190410</v>
      </c>
      <c r="T4" s="146">
        <v>20190424</v>
      </c>
      <c r="U4" s="146" t="s">
        <v>161</v>
      </c>
      <c r="V4" s="146" t="s">
        <v>162</v>
      </c>
      <c r="Y4" s="146">
        <v>20190213</v>
      </c>
      <c r="Z4" s="146">
        <v>20190315</v>
      </c>
      <c r="AA4" s="146">
        <v>20190320</v>
      </c>
      <c r="AB4" s="146">
        <v>20190328</v>
      </c>
      <c r="AC4" s="146">
        <v>20190410</v>
      </c>
      <c r="AD4" s="146">
        <v>20190424</v>
      </c>
      <c r="AE4" s="146" t="s">
        <v>161</v>
      </c>
      <c r="AF4" s="146" t="s">
        <v>162</v>
      </c>
      <c r="AI4" s="146">
        <v>20190410</v>
      </c>
      <c r="AJ4" s="146" t="s">
        <v>161</v>
      </c>
      <c r="AK4" s="146" t="s">
        <v>162</v>
      </c>
    </row>
    <row r="5" spans="1:89">
      <c r="C5" s="147" t="s">
        <v>163</v>
      </c>
      <c r="AI5" s="218"/>
      <c r="AN5" s="51" t="s">
        <v>164</v>
      </c>
    </row>
    <row r="6" spans="1:89">
      <c r="C6" s="148"/>
      <c r="D6" s="149" t="s">
        <v>46</v>
      </c>
      <c r="E6" s="28">
        <v>6</v>
      </c>
      <c r="F6" s="28">
        <v>5</v>
      </c>
      <c r="G6" s="28">
        <v>1</v>
      </c>
      <c r="H6" s="6">
        <v>3</v>
      </c>
      <c r="I6" s="9">
        <v>2</v>
      </c>
      <c r="J6" s="28">
        <v>10</v>
      </c>
      <c r="K6" s="218">
        <v>1</v>
      </c>
      <c r="L6" s="6">
        <v>1</v>
      </c>
      <c r="N6" s="149" t="s">
        <v>46</v>
      </c>
      <c r="O6" s="28">
        <v>0</v>
      </c>
      <c r="P6" s="28">
        <v>20</v>
      </c>
      <c r="Q6" s="28">
        <v>4</v>
      </c>
      <c r="R6" s="6">
        <v>13</v>
      </c>
      <c r="S6" s="6">
        <v>9</v>
      </c>
      <c r="T6" s="6">
        <v>12</v>
      </c>
      <c r="U6" s="6">
        <v>9</v>
      </c>
      <c r="V6" s="6">
        <v>10</v>
      </c>
      <c r="X6" s="149" t="s">
        <v>46</v>
      </c>
      <c r="Y6" s="28">
        <v>21</v>
      </c>
      <c r="Z6" s="6">
        <v>18</v>
      </c>
      <c r="AA6" s="6">
        <v>13</v>
      </c>
      <c r="AB6" s="6">
        <v>28</v>
      </c>
      <c r="AC6" s="6">
        <v>21</v>
      </c>
      <c r="AD6" s="6">
        <v>6</v>
      </c>
      <c r="AE6" s="6">
        <v>16</v>
      </c>
      <c r="AF6" s="6">
        <v>30</v>
      </c>
      <c r="AH6" s="149" t="s">
        <v>46</v>
      </c>
      <c r="AI6" s="218">
        <v>28</v>
      </c>
      <c r="AJ6" s="6">
        <v>33</v>
      </c>
      <c r="AK6" s="6">
        <v>7</v>
      </c>
      <c r="AN6" s="149" t="s">
        <v>46</v>
      </c>
      <c r="AO6" s="149" t="s">
        <v>46</v>
      </c>
      <c r="AP6" s="149" t="s">
        <v>46</v>
      </c>
      <c r="AQ6" s="149" t="s">
        <v>46</v>
      </c>
      <c r="AR6" s="149"/>
      <c r="AS6" s="149"/>
      <c r="AT6" s="149"/>
      <c r="AY6" s="151" t="s">
        <v>47</v>
      </c>
      <c r="AZ6" s="151" t="s">
        <v>47</v>
      </c>
      <c r="BA6" s="151" t="s">
        <v>47</v>
      </c>
      <c r="BB6" s="151" t="s">
        <v>47</v>
      </c>
      <c r="BJ6" s="155" t="s">
        <v>49</v>
      </c>
      <c r="BK6" s="155" t="s">
        <v>49</v>
      </c>
      <c r="BL6" s="155" t="s">
        <v>49</v>
      </c>
      <c r="BM6" s="155" t="s">
        <v>49</v>
      </c>
      <c r="BU6" s="153" t="s">
        <v>48</v>
      </c>
      <c r="BV6" s="153" t="s">
        <v>48</v>
      </c>
      <c r="BW6" s="153" t="s">
        <v>48</v>
      </c>
      <c r="BX6" s="153" t="s">
        <v>48</v>
      </c>
      <c r="BY6" s="153"/>
      <c r="CG6" s="76" t="s">
        <v>50</v>
      </c>
      <c r="CH6" s="76" t="s">
        <v>50</v>
      </c>
      <c r="CI6" s="76" t="s">
        <v>50</v>
      </c>
      <c r="CJ6" s="76" t="s">
        <v>50</v>
      </c>
      <c r="CK6" s="76"/>
    </row>
    <row r="7" spans="1:89">
      <c r="C7" s="150"/>
      <c r="D7" s="151" t="s">
        <v>47</v>
      </c>
      <c r="E7" s="28">
        <v>0</v>
      </c>
      <c r="F7" s="28">
        <v>0</v>
      </c>
      <c r="G7" s="28">
        <v>0</v>
      </c>
      <c r="H7" s="6">
        <v>0</v>
      </c>
      <c r="I7" s="9">
        <v>0</v>
      </c>
      <c r="J7" s="28">
        <v>0</v>
      </c>
      <c r="K7" s="218">
        <v>0</v>
      </c>
      <c r="L7" s="6">
        <v>2</v>
      </c>
      <c r="N7" s="151" t="s">
        <v>47</v>
      </c>
      <c r="O7" s="28">
        <v>0</v>
      </c>
      <c r="P7" s="28">
        <v>3</v>
      </c>
      <c r="Q7" s="28">
        <v>6</v>
      </c>
      <c r="R7" s="6">
        <v>2</v>
      </c>
      <c r="S7" s="6">
        <v>5</v>
      </c>
      <c r="T7" s="6">
        <v>1</v>
      </c>
      <c r="U7" s="6">
        <v>2</v>
      </c>
      <c r="V7" s="6">
        <v>5</v>
      </c>
      <c r="X7" s="151" t="s">
        <v>47</v>
      </c>
      <c r="Y7" s="28">
        <v>2</v>
      </c>
      <c r="Z7" s="6">
        <v>9</v>
      </c>
      <c r="AA7" s="6">
        <v>0</v>
      </c>
      <c r="AB7" s="6">
        <v>1</v>
      </c>
      <c r="AC7" s="6">
        <v>4</v>
      </c>
      <c r="AD7" s="6">
        <v>7</v>
      </c>
      <c r="AE7" s="6">
        <v>1</v>
      </c>
      <c r="AF7" s="6">
        <v>0</v>
      </c>
      <c r="AH7" s="151" t="s">
        <v>47</v>
      </c>
      <c r="AI7" s="218">
        <v>0</v>
      </c>
      <c r="AJ7" s="6">
        <v>2</v>
      </c>
      <c r="AK7" s="6">
        <v>14</v>
      </c>
      <c r="AN7" s="6" t="s">
        <v>165</v>
      </c>
      <c r="AO7" s="6" t="s">
        <v>166</v>
      </c>
      <c r="AP7" s="6" t="s">
        <v>167</v>
      </c>
      <c r="AQ7" s="6" t="s">
        <v>168</v>
      </c>
      <c r="AY7" s="6" t="s">
        <v>165</v>
      </c>
      <c r="AZ7" s="6" t="s">
        <v>166</v>
      </c>
      <c r="BA7" s="6" t="s">
        <v>167</v>
      </c>
      <c r="BB7" s="6" t="s">
        <v>168</v>
      </c>
      <c r="BJ7" s="6" t="s">
        <v>165</v>
      </c>
      <c r="BK7" s="6" t="s">
        <v>166</v>
      </c>
      <c r="BL7" s="6" t="s">
        <v>167</v>
      </c>
      <c r="BM7" s="6" t="s">
        <v>168</v>
      </c>
      <c r="BU7" s="6" t="s">
        <v>165</v>
      </c>
      <c r="BV7" s="6" t="s">
        <v>166</v>
      </c>
      <c r="BW7" s="6" t="s">
        <v>167</v>
      </c>
      <c r="BX7" s="6" t="s">
        <v>168</v>
      </c>
      <c r="CG7" s="6" t="s">
        <v>165</v>
      </c>
      <c r="CH7" s="6" t="s">
        <v>166</v>
      </c>
      <c r="CI7" s="6" t="s">
        <v>167</v>
      </c>
      <c r="CJ7" s="6" t="s">
        <v>168</v>
      </c>
    </row>
    <row r="8" spans="1:89">
      <c r="C8" s="152"/>
      <c r="D8" s="153" t="s">
        <v>48</v>
      </c>
      <c r="E8" s="6">
        <v>1</v>
      </c>
      <c r="F8" s="6">
        <v>0</v>
      </c>
      <c r="G8" s="6">
        <v>2</v>
      </c>
      <c r="H8" s="6">
        <v>0</v>
      </c>
      <c r="I8" s="9">
        <v>0</v>
      </c>
      <c r="J8" s="28">
        <v>1</v>
      </c>
      <c r="K8" s="218">
        <v>0</v>
      </c>
      <c r="L8" s="6">
        <v>1</v>
      </c>
      <c r="N8" s="153" t="s">
        <v>48</v>
      </c>
      <c r="O8" s="28">
        <v>0</v>
      </c>
      <c r="P8" s="6">
        <v>10</v>
      </c>
      <c r="Q8" s="6">
        <v>0</v>
      </c>
      <c r="R8" s="6">
        <v>1</v>
      </c>
      <c r="S8" s="6">
        <v>2</v>
      </c>
      <c r="T8" s="6">
        <v>0</v>
      </c>
      <c r="U8" s="6">
        <v>1</v>
      </c>
      <c r="V8" s="6">
        <v>1</v>
      </c>
      <c r="X8" s="153" t="s">
        <v>48</v>
      </c>
      <c r="Y8" s="6">
        <v>1</v>
      </c>
      <c r="Z8" s="6">
        <v>5</v>
      </c>
      <c r="AA8" s="6">
        <v>2</v>
      </c>
      <c r="AB8" s="6">
        <v>0</v>
      </c>
      <c r="AC8" s="6">
        <v>1</v>
      </c>
      <c r="AD8" s="6">
        <v>1</v>
      </c>
      <c r="AE8" s="6">
        <v>0</v>
      </c>
      <c r="AF8" s="6">
        <v>2</v>
      </c>
      <c r="AH8" s="153" t="s">
        <v>48</v>
      </c>
      <c r="AI8" s="218">
        <v>0</v>
      </c>
      <c r="AJ8" s="6">
        <v>1</v>
      </c>
      <c r="AK8" s="6">
        <v>3</v>
      </c>
      <c r="AN8" s="26">
        <v>7.4999999999999997E-2</v>
      </c>
      <c r="AO8" s="26">
        <v>0</v>
      </c>
      <c r="AP8" s="26">
        <v>0.2413793103448276</v>
      </c>
      <c r="AY8" s="26">
        <v>0</v>
      </c>
      <c r="AZ8" s="26">
        <v>0</v>
      </c>
      <c r="BA8" s="26">
        <v>2.2988505747126436E-2</v>
      </c>
      <c r="BJ8" s="26">
        <v>0.86250000000000004</v>
      </c>
      <c r="BK8" s="26">
        <v>0.90625</v>
      </c>
      <c r="BL8" s="26">
        <v>0.68965517241379315</v>
      </c>
      <c r="BU8" s="26">
        <v>1.2500000000000001E-2</v>
      </c>
      <c r="BV8" s="26">
        <v>0</v>
      </c>
      <c r="BW8" s="26">
        <v>1.1494252873563218E-2</v>
      </c>
      <c r="CG8" s="26">
        <v>0.05</v>
      </c>
      <c r="CH8" s="26">
        <v>9.375E-2</v>
      </c>
      <c r="CI8" s="26">
        <v>3.4482758620689655E-2</v>
      </c>
    </row>
    <row r="9" spans="1:89">
      <c r="C9" s="154"/>
      <c r="D9" s="155" t="s">
        <v>49</v>
      </c>
      <c r="E9" s="28">
        <v>69</v>
      </c>
      <c r="F9" s="28">
        <v>31</v>
      </c>
      <c r="G9" s="28">
        <v>39</v>
      </c>
      <c r="H9" s="6">
        <v>35</v>
      </c>
      <c r="I9" s="9">
        <v>42</v>
      </c>
      <c r="J9" s="28">
        <v>22</v>
      </c>
      <c r="K9" s="218">
        <v>52</v>
      </c>
      <c r="L9" s="6">
        <v>35</v>
      </c>
      <c r="N9" s="155" t="s">
        <v>49</v>
      </c>
      <c r="O9" s="28">
        <v>29</v>
      </c>
      <c r="P9" s="28">
        <v>13</v>
      </c>
      <c r="Q9" s="28">
        <v>8</v>
      </c>
      <c r="R9" s="6">
        <v>17</v>
      </c>
      <c r="S9" s="6">
        <v>7</v>
      </c>
      <c r="T9" s="6">
        <v>3</v>
      </c>
      <c r="U9" s="6">
        <v>32</v>
      </c>
      <c r="V9" s="6">
        <v>6</v>
      </c>
      <c r="X9" s="155" t="s">
        <v>49</v>
      </c>
      <c r="Y9" s="28">
        <v>60</v>
      </c>
      <c r="Z9" s="6">
        <v>7</v>
      </c>
      <c r="AA9" s="6">
        <v>38</v>
      </c>
      <c r="AB9" s="6">
        <v>17</v>
      </c>
      <c r="AC9" s="6">
        <v>6</v>
      </c>
      <c r="AD9" s="6">
        <v>29</v>
      </c>
      <c r="AE9" s="6">
        <v>43</v>
      </c>
      <c r="AF9" s="6">
        <v>19</v>
      </c>
      <c r="AH9" s="155" t="s">
        <v>49</v>
      </c>
      <c r="AI9" s="218">
        <v>1</v>
      </c>
      <c r="AJ9" s="6">
        <v>22</v>
      </c>
      <c r="AK9" s="6">
        <v>15</v>
      </c>
      <c r="AN9" s="26">
        <v>0.11363636363636363</v>
      </c>
      <c r="AO9" s="26">
        <v>0.43478260869565216</v>
      </c>
      <c r="AP9" s="26">
        <v>0.43902439024390244</v>
      </c>
      <c r="AY9" s="26">
        <v>0</v>
      </c>
      <c r="AZ9" s="26">
        <v>6.5217391304347824E-2</v>
      </c>
      <c r="BA9" s="26">
        <v>0.21951219512195122</v>
      </c>
      <c r="BJ9" s="26">
        <v>0.70454545454545459</v>
      </c>
      <c r="BK9" s="26">
        <v>0.28260869565217389</v>
      </c>
      <c r="BL9" s="26">
        <v>0.17073170731707318</v>
      </c>
      <c r="BU9" s="26">
        <v>0</v>
      </c>
      <c r="BV9" s="26">
        <v>0.21739130434782608</v>
      </c>
      <c r="BW9" s="26">
        <v>0.12195121951219512</v>
      </c>
      <c r="CG9" s="26">
        <v>0.18181818181818182</v>
      </c>
      <c r="CH9" s="26">
        <v>0</v>
      </c>
      <c r="CI9" s="26">
        <v>4.878048780487805E-2</v>
      </c>
    </row>
    <row r="10" spans="1:89">
      <c r="C10" s="156"/>
      <c r="D10" s="76" t="s">
        <v>50</v>
      </c>
      <c r="E10" s="28">
        <v>4</v>
      </c>
      <c r="F10" s="28">
        <v>8</v>
      </c>
      <c r="G10" s="28">
        <v>4</v>
      </c>
      <c r="H10" s="6">
        <v>7</v>
      </c>
      <c r="I10" s="19">
        <v>1</v>
      </c>
      <c r="J10" s="28">
        <v>4</v>
      </c>
      <c r="K10" s="218">
        <v>9</v>
      </c>
      <c r="L10" s="6">
        <v>7</v>
      </c>
      <c r="N10" s="76" t="s">
        <v>50</v>
      </c>
      <c r="O10" s="28">
        <v>3</v>
      </c>
      <c r="P10" s="28">
        <v>0</v>
      </c>
      <c r="Q10" s="28">
        <v>3</v>
      </c>
      <c r="R10" s="6">
        <v>13</v>
      </c>
      <c r="S10" s="6">
        <v>0</v>
      </c>
      <c r="T10" s="6">
        <v>23</v>
      </c>
      <c r="U10" s="6">
        <v>23</v>
      </c>
      <c r="V10" s="6">
        <v>4</v>
      </c>
      <c r="X10" s="76" t="s">
        <v>50</v>
      </c>
      <c r="Y10" s="28">
        <v>3</v>
      </c>
      <c r="Z10" s="6">
        <v>2</v>
      </c>
      <c r="AA10" s="6">
        <v>1</v>
      </c>
      <c r="AB10" s="6">
        <v>0</v>
      </c>
      <c r="AC10" s="6">
        <v>7</v>
      </c>
      <c r="AD10" s="6">
        <v>1</v>
      </c>
      <c r="AE10" s="6">
        <v>5</v>
      </c>
      <c r="AF10" s="6">
        <v>6</v>
      </c>
      <c r="AH10" s="76" t="s">
        <v>50</v>
      </c>
      <c r="AI10" s="218">
        <v>6</v>
      </c>
      <c r="AJ10" s="6">
        <v>4</v>
      </c>
      <c r="AK10" s="6">
        <v>2</v>
      </c>
      <c r="AN10" s="26">
        <v>2.1739130434782608E-2</v>
      </c>
      <c r="AO10" s="26">
        <v>0.19047619047619047</v>
      </c>
      <c r="AP10" s="26">
        <v>0.24074074074074073</v>
      </c>
      <c r="AY10" s="26">
        <v>0</v>
      </c>
      <c r="AZ10" s="26">
        <v>0.2857142857142857</v>
      </c>
      <c r="BA10" s="26">
        <v>0</v>
      </c>
      <c r="BJ10" s="26">
        <v>0.84782608695652173</v>
      </c>
      <c r="BK10" s="26">
        <v>0.38095238095238093</v>
      </c>
      <c r="BL10" s="26">
        <v>0.70370370370370372</v>
      </c>
      <c r="BU10" s="26">
        <v>4.3478260869565216E-2</v>
      </c>
      <c r="BV10" s="26">
        <v>0</v>
      </c>
      <c r="BW10" s="26">
        <v>3.7037037037037035E-2</v>
      </c>
      <c r="CG10" s="26">
        <v>8.6956521739130432E-2</v>
      </c>
      <c r="CH10" s="26">
        <v>0.14285714285714285</v>
      </c>
      <c r="CI10" s="26">
        <v>1.8518518518518517E-2</v>
      </c>
    </row>
    <row r="11" spans="1:89">
      <c r="C11" s="157"/>
      <c r="D11" s="77"/>
      <c r="E11" s="28"/>
      <c r="F11" s="28"/>
      <c r="G11" s="28"/>
      <c r="I11" s="19"/>
      <c r="J11" s="28"/>
      <c r="K11" s="218"/>
      <c r="N11" s="77"/>
      <c r="O11" s="28"/>
      <c r="P11" s="28"/>
      <c r="Q11" s="28"/>
      <c r="X11" s="77"/>
      <c r="Y11" s="28"/>
      <c r="AH11" s="77"/>
      <c r="AI11" s="218"/>
      <c r="AN11" s="26">
        <v>6.6666666666666666E-2</v>
      </c>
      <c r="AO11" s="26">
        <v>0.28260869565217389</v>
      </c>
      <c r="AP11" s="26">
        <v>0.60869565217391308</v>
      </c>
      <c r="AQ11" s="26">
        <v>0.8</v>
      </c>
      <c r="AY11" s="26">
        <v>0</v>
      </c>
      <c r="AZ11" s="26">
        <v>4.3478260869565216E-2</v>
      </c>
      <c r="BA11" s="26">
        <v>2.1739130434782608E-2</v>
      </c>
      <c r="BJ11" s="26">
        <v>0.77777777777777779</v>
      </c>
      <c r="BK11" s="26">
        <v>0.36956521739130432</v>
      </c>
      <c r="BL11" s="26">
        <v>0.36956521739130432</v>
      </c>
      <c r="BM11" s="26">
        <v>2.8571428571428571E-2</v>
      </c>
      <c r="BU11" s="26">
        <v>0</v>
      </c>
      <c r="BV11" s="26">
        <v>2.1739130434782608E-2</v>
      </c>
      <c r="BW11" s="26">
        <v>0</v>
      </c>
      <c r="CG11" s="26">
        <v>0.15555555555555556</v>
      </c>
      <c r="CH11" s="26">
        <v>0.28260869565217389</v>
      </c>
      <c r="CI11" s="26">
        <v>0</v>
      </c>
    </row>
    <row r="12" spans="1:89">
      <c r="B12" s="5" t="s">
        <v>55</v>
      </c>
      <c r="D12" s="149" t="s">
        <v>46</v>
      </c>
      <c r="E12" s="219">
        <v>7.4999999999999997E-2</v>
      </c>
      <c r="F12" s="219">
        <v>0.11363636363636363</v>
      </c>
      <c r="G12" s="219">
        <v>2.1739130434782608E-2</v>
      </c>
      <c r="H12" s="219">
        <v>6.6666666666666666E-2</v>
      </c>
      <c r="I12" s="219">
        <v>4.4444444444444446E-2</v>
      </c>
      <c r="J12" s="219">
        <v>0.27027027027027029</v>
      </c>
      <c r="K12" s="219">
        <v>1.6129032258064516E-2</v>
      </c>
      <c r="L12" s="219">
        <v>2.1739130434782608E-2</v>
      </c>
      <c r="N12" s="159"/>
      <c r="O12" s="219">
        <v>0</v>
      </c>
      <c r="P12" s="219">
        <v>0.43478260869565216</v>
      </c>
      <c r="Q12" s="219">
        <v>0.19047619047619047</v>
      </c>
      <c r="R12" s="219">
        <v>0.28260869565217389</v>
      </c>
      <c r="S12" s="219">
        <v>0.39130434782608697</v>
      </c>
      <c r="T12" s="219">
        <v>0.30769230769230771</v>
      </c>
      <c r="U12" s="219">
        <v>0.13432835820895522</v>
      </c>
      <c r="V12" s="219">
        <v>0.38461538461538464</v>
      </c>
      <c r="X12" s="159"/>
      <c r="Y12" s="219">
        <v>0.2413793103448276</v>
      </c>
      <c r="Z12" s="219">
        <v>0.43902439024390244</v>
      </c>
      <c r="AA12" s="219">
        <v>0.24074074074074073</v>
      </c>
      <c r="AB12" s="219">
        <v>0.60869565217391308</v>
      </c>
      <c r="AC12" s="219">
        <v>0.53846153846153844</v>
      </c>
      <c r="AD12" s="219">
        <v>0.13636363636363635</v>
      </c>
      <c r="AE12" s="219">
        <v>0.24615384615384617</v>
      </c>
      <c r="AF12" s="219">
        <v>0.52631578947368418</v>
      </c>
      <c r="AH12" s="159"/>
      <c r="AI12" s="219">
        <v>0.8</v>
      </c>
      <c r="AJ12" s="219">
        <v>0.532258064516129</v>
      </c>
      <c r="AK12" s="219">
        <v>0.17073170731707318</v>
      </c>
      <c r="AN12" s="26">
        <v>4.4444444444444446E-2</v>
      </c>
      <c r="AO12" s="26">
        <v>0.39130434782608697</v>
      </c>
      <c r="AP12" s="26">
        <v>0.53846153846153844</v>
      </c>
      <c r="AQ12" s="26">
        <v>0.532258064516129</v>
      </c>
      <c r="AY12" s="26">
        <v>0</v>
      </c>
      <c r="AZ12" s="26">
        <v>0.21739130434782608</v>
      </c>
      <c r="BA12" s="26">
        <v>0.10256410256410256</v>
      </c>
      <c r="BB12" s="26">
        <v>0</v>
      </c>
      <c r="BJ12" s="26">
        <v>0.93333333333333335</v>
      </c>
      <c r="BK12" s="26">
        <v>0.30434782608695654</v>
      </c>
      <c r="BL12" s="26">
        <v>0.15384615384615385</v>
      </c>
      <c r="BM12" s="26">
        <v>0.35483870967741937</v>
      </c>
      <c r="BU12" s="26">
        <v>0</v>
      </c>
      <c r="BV12" s="26">
        <v>8.6956521739130432E-2</v>
      </c>
      <c r="BW12" s="26">
        <v>2.564102564102564E-2</v>
      </c>
      <c r="CG12" s="26">
        <v>2.2222222222222223E-2</v>
      </c>
      <c r="CH12" s="26">
        <v>0</v>
      </c>
      <c r="CI12" s="26">
        <v>0.17948717948717949</v>
      </c>
    </row>
    <row r="13" spans="1:89">
      <c r="D13" s="151" t="s">
        <v>47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4.3478260869565216E-2</v>
      </c>
      <c r="N13" s="159"/>
      <c r="O13" s="219">
        <v>0</v>
      </c>
      <c r="P13" s="219">
        <v>6.5217391304347824E-2</v>
      </c>
      <c r="Q13" s="219">
        <v>0.2857142857142857</v>
      </c>
      <c r="R13" s="219">
        <v>4.3478260869565216E-2</v>
      </c>
      <c r="S13" s="219">
        <v>0.21739130434782608</v>
      </c>
      <c r="T13" s="219">
        <v>2.564102564102564E-2</v>
      </c>
      <c r="U13" s="219">
        <v>2.9850746268656716E-2</v>
      </c>
      <c r="V13" s="219">
        <v>0.19230769230769232</v>
      </c>
      <c r="X13" s="159"/>
      <c r="Y13" s="219">
        <v>2.2988505747126436E-2</v>
      </c>
      <c r="Z13" s="219">
        <v>0.21951219512195122</v>
      </c>
      <c r="AA13" s="219">
        <v>0</v>
      </c>
      <c r="AB13" s="219">
        <v>2.1739130434782608E-2</v>
      </c>
      <c r="AC13" s="219">
        <v>0.10256410256410256</v>
      </c>
      <c r="AD13" s="219">
        <v>0.15909090909090909</v>
      </c>
      <c r="AE13" s="219">
        <v>1.5384615384615385E-2</v>
      </c>
      <c r="AF13" s="219">
        <v>0</v>
      </c>
      <c r="AH13" s="159"/>
      <c r="AI13" s="219">
        <v>0</v>
      </c>
      <c r="AJ13" s="219">
        <v>3.2258064516129031E-2</v>
      </c>
      <c r="AK13" s="219">
        <v>0.34146341463414637</v>
      </c>
      <c r="AN13" s="26">
        <v>0.27027027027027029</v>
      </c>
      <c r="AO13" s="26">
        <v>0.30769230769230771</v>
      </c>
      <c r="AP13" s="26">
        <v>0.13636363636363635</v>
      </c>
      <c r="AQ13" s="26">
        <v>0.17073170731707318</v>
      </c>
      <c r="AY13" s="26">
        <v>0</v>
      </c>
      <c r="AZ13" s="26">
        <v>2.564102564102564E-2</v>
      </c>
      <c r="BA13" s="26">
        <v>2.2727272727272728E-2</v>
      </c>
      <c r="BB13" s="26">
        <v>3.2258064516129031E-2</v>
      </c>
      <c r="BJ13" s="26">
        <v>0.59459459459459463</v>
      </c>
      <c r="BK13" s="26">
        <v>7.6923076923076927E-2</v>
      </c>
      <c r="BL13" s="26">
        <v>0.65909090909090906</v>
      </c>
      <c r="BM13" s="26">
        <v>0.36585365853658536</v>
      </c>
      <c r="BU13" s="26">
        <v>2.7027027027027029E-2</v>
      </c>
      <c r="BV13" s="26">
        <v>0</v>
      </c>
      <c r="BW13" s="26">
        <v>2.2727272727272728E-2</v>
      </c>
      <c r="BX13" s="26">
        <v>0</v>
      </c>
      <c r="CG13" s="26">
        <v>0.10810810810810811</v>
      </c>
      <c r="CH13" s="26">
        <v>0.58974358974358976</v>
      </c>
      <c r="CI13" s="26">
        <v>2.2727272727272728E-2</v>
      </c>
      <c r="CJ13" s="26">
        <v>0.17142857142857143</v>
      </c>
    </row>
    <row r="14" spans="1:89">
      <c r="D14" s="153" t="s">
        <v>48</v>
      </c>
      <c r="E14" s="219">
        <v>1.2500000000000001E-2</v>
      </c>
      <c r="F14" s="219">
        <v>0</v>
      </c>
      <c r="G14" s="219">
        <v>4.3478260869565216E-2</v>
      </c>
      <c r="H14" s="219">
        <v>0</v>
      </c>
      <c r="I14" s="219">
        <v>0</v>
      </c>
      <c r="J14" s="219">
        <v>2.7027027027027029E-2</v>
      </c>
      <c r="K14" s="219">
        <v>0</v>
      </c>
      <c r="L14" s="219">
        <v>2.1739130434782608E-2</v>
      </c>
      <c r="N14" s="159"/>
      <c r="O14" s="219">
        <v>0</v>
      </c>
      <c r="P14" s="219">
        <v>0.21739130434782608</v>
      </c>
      <c r="Q14" s="219">
        <v>0</v>
      </c>
      <c r="R14" s="219">
        <v>2.1739130434782608E-2</v>
      </c>
      <c r="S14" s="219">
        <v>8.6956521739130432E-2</v>
      </c>
      <c r="T14" s="219">
        <v>0</v>
      </c>
      <c r="U14" s="219">
        <v>1.4925373134328358E-2</v>
      </c>
      <c r="V14" s="219">
        <v>3.8461538461538464E-2</v>
      </c>
      <c r="X14" s="159"/>
      <c r="Y14" s="219">
        <v>1.1494252873563218E-2</v>
      </c>
      <c r="Z14" s="219">
        <v>0.12195121951219512</v>
      </c>
      <c r="AA14" s="219">
        <v>3.7037037037037035E-2</v>
      </c>
      <c r="AB14" s="219">
        <v>0</v>
      </c>
      <c r="AC14" s="219">
        <v>2.564102564102564E-2</v>
      </c>
      <c r="AD14" s="219">
        <v>2.2727272727272728E-2</v>
      </c>
      <c r="AE14" s="219">
        <v>0</v>
      </c>
      <c r="AF14" s="219">
        <v>3.5087719298245612E-2</v>
      </c>
      <c r="AH14" s="159"/>
      <c r="AI14" s="219">
        <v>0</v>
      </c>
      <c r="AJ14" s="219">
        <v>1.6129032258064516E-2</v>
      </c>
      <c r="AK14" s="219">
        <v>7.3170731707317069E-2</v>
      </c>
      <c r="AN14" s="26">
        <v>1.6129032258064516E-2</v>
      </c>
      <c r="AO14" s="26">
        <v>0.13432835820895522</v>
      </c>
      <c r="AP14" s="26">
        <v>0.24615384615384617</v>
      </c>
      <c r="AY14" s="26">
        <v>0</v>
      </c>
      <c r="AZ14" s="26">
        <v>2.9850746268656716E-2</v>
      </c>
      <c r="BA14" s="26">
        <v>1.5384615384615385E-2</v>
      </c>
      <c r="BB14" s="26">
        <v>0.34146341463414637</v>
      </c>
      <c r="BJ14" s="26">
        <v>0.83870967741935487</v>
      </c>
      <c r="BK14" s="26">
        <v>0.47761194029850745</v>
      </c>
      <c r="BL14" s="26">
        <v>0.66153846153846152</v>
      </c>
      <c r="BU14" s="26">
        <v>0</v>
      </c>
      <c r="BV14" s="26">
        <v>1.4925373134328358E-2</v>
      </c>
      <c r="BW14" s="26">
        <v>0</v>
      </c>
      <c r="BX14" s="26">
        <v>1.6129032258064516E-2</v>
      </c>
      <c r="CG14" s="26">
        <v>0.14516129032258066</v>
      </c>
      <c r="CH14" s="26">
        <v>0.34328358208955223</v>
      </c>
      <c r="CI14" s="26">
        <v>7.6923076923076927E-2</v>
      </c>
      <c r="CJ14" s="26">
        <v>6.4516129032258063E-2</v>
      </c>
    </row>
    <row r="15" spans="1:89">
      <c r="D15" s="155" t="s">
        <v>49</v>
      </c>
      <c r="E15" s="219">
        <v>0.86250000000000004</v>
      </c>
      <c r="F15" s="219">
        <v>0.70454545454545459</v>
      </c>
      <c r="G15" s="219">
        <v>0.84782608695652173</v>
      </c>
      <c r="H15" s="219">
        <v>0.77777777777777779</v>
      </c>
      <c r="I15" s="219">
        <v>0.93333333333333335</v>
      </c>
      <c r="J15" s="219">
        <v>0.59459459459459463</v>
      </c>
      <c r="K15" s="219">
        <v>0.83870967741935487</v>
      </c>
      <c r="L15" s="219">
        <v>0.76086956521739135</v>
      </c>
      <c r="O15" s="219">
        <v>0.90625</v>
      </c>
      <c r="P15" s="219">
        <v>0.28260869565217389</v>
      </c>
      <c r="Q15" s="219">
        <v>0.38095238095238093</v>
      </c>
      <c r="R15" s="219">
        <v>0.36956521739130432</v>
      </c>
      <c r="S15" s="219">
        <v>0.30434782608695654</v>
      </c>
      <c r="T15" s="219">
        <v>7.6923076923076927E-2</v>
      </c>
      <c r="U15" s="219">
        <v>0.47761194029850745</v>
      </c>
      <c r="V15" s="219">
        <v>0.23076923076923078</v>
      </c>
      <c r="Y15" s="219">
        <v>0.68965517241379315</v>
      </c>
      <c r="Z15" s="219">
        <v>0.17073170731707318</v>
      </c>
      <c r="AA15" s="219">
        <v>0.70370370370370372</v>
      </c>
      <c r="AB15" s="219">
        <v>0.36956521739130432</v>
      </c>
      <c r="AC15" s="219">
        <v>0.15384615384615385</v>
      </c>
      <c r="AD15" s="219">
        <v>0.65909090909090906</v>
      </c>
      <c r="AE15" s="219">
        <v>0.66153846153846152</v>
      </c>
      <c r="AF15" s="219">
        <v>0.33333333333333331</v>
      </c>
      <c r="AI15" s="219">
        <v>2.8571428571428571E-2</v>
      </c>
      <c r="AJ15" s="219">
        <v>0.35483870967741937</v>
      </c>
      <c r="AK15" s="219">
        <v>0.36585365853658536</v>
      </c>
      <c r="AN15" s="26">
        <v>2.1739130434782608E-2</v>
      </c>
      <c r="AO15" s="26">
        <v>0.38461538461538464</v>
      </c>
      <c r="AP15" s="26">
        <v>0.52631578947368418</v>
      </c>
      <c r="AY15" s="26">
        <v>4.3478260869565216E-2</v>
      </c>
      <c r="AZ15" s="26">
        <v>0.19230769230769232</v>
      </c>
      <c r="BA15" s="26">
        <v>0</v>
      </c>
      <c r="BJ15" s="26">
        <v>0.76086956521739135</v>
      </c>
      <c r="BK15" s="26">
        <v>0.23076923076923078</v>
      </c>
      <c r="BL15" s="26">
        <v>0.33333333333333331</v>
      </c>
      <c r="BU15" s="26">
        <v>2.1739130434782608E-2</v>
      </c>
      <c r="BV15" s="26">
        <v>3.8461538461538464E-2</v>
      </c>
      <c r="BW15" s="26">
        <v>3.5087719298245612E-2</v>
      </c>
      <c r="BX15" s="26">
        <v>7.3170731707317069E-2</v>
      </c>
      <c r="CG15" s="26">
        <v>0.15217391304347827</v>
      </c>
      <c r="CH15" s="26">
        <v>0.15384615384615385</v>
      </c>
      <c r="CI15" s="26">
        <v>0.10526315789473684</v>
      </c>
      <c r="CJ15" s="26">
        <v>4.878048780487805E-2</v>
      </c>
    </row>
    <row r="16" spans="1:89">
      <c r="D16" s="76" t="s">
        <v>50</v>
      </c>
      <c r="E16" s="219">
        <v>0.05</v>
      </c>
      <c r="F16" s="219">
        <v>0.18181818181818182</v>
      </c>
      <c r="G16" s="219">
        <v>8.6956521739130432E-2</v>
      </c>
      <c r="H16" s="219">
        <v>0.15555555555555556</v>
      </c>
      <c r="I16" s="219">
        <v>2.2222222222222223E-2</v>
      </c>
      <c r="J16" s="219">
        <v>0.10810810810810811</v>
      </c>
      <c r="K16" s="219">
        <v>0.14516129032258066</v>
      </c>
      <c r="L16" s="219">
        <v>0.15217391304347827</v>
      </c>
      <c r="O16" s="219">
        <v>9.375E-2</v>
      </c>
      <c r="P16" s="219">
        <v>0</v>
      </c>
      <c r="Q16" s="219">
        <v>0.14285714285714285</v>
      </c>
      <c r="R16" s="219">
        <v>0.28260869565217389</v>
      </c>
      <c r="S16" s="219">
        <v>0</v>
      </c>
      <c r="T16" s="219">
        <v>0.58974358974358976</v>
      </c>
      <c r="U16" s="219">
        <v>0.34328358208955223</v>
      </c>
      <c r="V16" s="219">
        <v>0.15384615384615385</v>
      </c>
      <c r="Y16" s="219">
        <v>3.4482758620689655E-2</v>
      </c>
      <c r="Z16" s="219">
        <v>4.878048780487805E-2</v>
      </c>
      <c r="AA16" s="219">
        <v>1.8518518518518517E-2</v>
      </c>
      <c r="AB16" s="219">
        <v>0</v>
      </c>
      <c r="AC16" s="219">
        <v>0.17948717948717949</v>
      </c>
      <c r="AD16" s="219">
        <v>2.2727272727272728E-2</v>
      </c>
      <c r="AE16" s="219">
        <v>7.6923076923076927E-2</v>
      </c>
      <c r="AF16" s="219">
        <v>0.10526315789473684</v>
      </c>
      <c r="AI16" s="219">
        <v>0.17142857142857143</v>
      </c>
      <c r="AJ16" s="219">
        <v>6.4516129032258063E-2</v>
      </c>
      <c r="AK16" s="219">
        <v>4.878048780487805E-2</v>
      </c>
    </row>
    <row r="17" spans="2:93">
      <c r="D17" s="77"/>
      <c r="E17" s="219"/>
      <c r="F17" s="219"/>
      <c r="G17" s="219"/>
      <c r="H17" s="219"/>
      <c r="I17" s="219"/>
      <c r="J17" s="219"/>
      <c r="K17" s="219"/>
      <c r="L17" s="219"/>
      <c r="O17" s="219"/>
      <c r="P17" s="219"/>
      <c r="Q17" s="219"/>
      <c r="R17" s="219"/>
      <c r="S17" s="219"/>
      <c r="T17" s="219"/>
      <c r="U17" s="219"/>
      <c r="V17" s="219"/>
      <c r="Y17" s="219"/>
      <c r="Z17" s="219"/>
      <c r="AA17" s="219"/>
      <c r="AB17" s="219"/>
      <c r="AC17" s="219"/>
      <c r="AD17" s="219"/>
      <c r="AE17" s="219"/>
      <c r="AF17" s="219"/>
      <c r="AI17" s="219"/>
      <c r="AJ17" s="219"/>
      <c r="AK17" s="219"/>
    </row>
    <row r="18" spans="2:93">
      <c r="B18" s="5" t="s">
        <v>3</v>
      </c>
      <c r="E18" s="28">
        <v>80</v>
      </c>
      <c r="F18" s="28">
        <v>44</v>
      </c>
      <c r="G18" s="28">
        <v>46</v>
      </c>
      <c r="H18" s="28">
        <v>45</v>
      </c>
      <c r="I18" s="28">
        <v>45</v>
      </c>
      <c r="J18" s="28">
        <v>37</v>
      </c>
      <c r="K18" s="28">
        <v>62</v>
      </c>
      <c r="O18" s="6">
        <v>29</v>
      </c>
      <c r="P18" s="28">
        <v>46</v>
      </c>
      <c r="Q18" s="28">
        <v>21</v>
      </c>
      <c r="R18" s="28">
        <v>46</v>
      </c>
      <c r="S18" s="28">
        <v>23</v>
      </c>
      <c r="T18" s="28">
        <v>39</v>
      </c>
      <c r="U18" s="28">
        <v>67</v>
      </c>
      <c r="V18" s="28">
        <v>26</v>
      </c>
      <c r="Y18" s="28">
        <v>87</v>
      </c>
      <c r="Z18" s="28">
        <v>41</v>
      </c>
      <c r="AA18" s="28">
        <v>54</v>
      </c>
      <c r="AB18" s="28">
        <v>46</v>
      </c>
      <c r="AC18" s="28">
        <v>39</v>
      </c>
      <c r="AD18" s="28">
        <v>44</v>
      </c>
      <c r="AE18" s="28">
        <v>65</v>
      </c>
      <c r="AF18" s="28">
        <v>57</v>
      </c>
      <c r="AI18" s="28">
        <v>35</v>
      </c>
      <c r="AJ18" s="28">
        <v>62</v>
      </c>
      <c r="AK18" s="28">
        <v>41</v>
      </c>
    </row>
    <row r="19" spans="2:93">
      <c r="B19" s="5" t="s">
        <v>56</v>
      </c>
      <c r="D19" s="28">
        <v>359</v>
      </c>
      <c r="N19" s="6">
        <v>297</v>
      </c>
      <c r="X19" s="6">
        <v>433</v>
      </c>
      <c r="AH19" s="6">
        <v>138</v>
      </c>
      <c r="AN19" s="149" t="s">
        <v>46</v>
      </c>
      <c r="AY19" s="151" t="s">
        <v>47</v>
      </c>
      <c r="BJ19" s="155" t="s">
        <v>49</v>
      </c>
      <c r="BU19" s="153" t="s">
        <v>48</v>
      </c>
      <c r="CG19" s="76" t="s">
        <v>50</v>
      </c>
    </row>
    <row r="20" spans="2:93">
      <c r="B20" s="5"/>
      <c r="AN20" s="6" t="s">
        <v>57</v>
      </c>
      <c r="AY20" s="6" t="s">
        <v>57</v>
      </c>
      <c r="BJ20" s="6" t="s">
        <v>57</v>
      </c>
      <c r="BU20" s="6" t="s">
        <v>57</v>
      </c>
      <c r="CG20" s="6" t="s">
        <v>57</v>
      </c>
    </row>
    <row r="21" spans="2:93">
      <c r="B21" s="5" t="s">
        <v>65</v>
      </c>
      <c r="E21" s="51" t="s">
        <v>157</v>
      </c>
      <c r="F21" s="51"/>
      <c r="G21" s="51"/>
      <c r="H21" s="51"/>
      <c r="I21" s="51"/>
      <c r="J21" s="51"/>
      <c r="K21" s="51"/>
      <c r="L21" s="51"/>
      <c r="M21" s="51"/>
      <c r="N21" s="51" t="s">
        <v>158</v>
      </c>
      <c r="O21" s="51"/>
      <c r="P21" s="51"/>
      <c r="Q21" s="51"/>
      <c r="R21" s="51"/>
      <c r="S21" s="51"/>
      <c r="T21" s="51"/>
      <c r="U21" s="51"/>
      <c r="V21" s="51"/>
      <c r="W21" s="51"/>
      <c r="X21" s="51" t="s">
        <v>159</v>
      </c>
      <c r="Y21" s="51"/>
      <c r="Z21" s="51"/>
      <c r="AA21" s="51"/>
      <c r="AB21" s="51"/>
      <c r="AC21" s="51"/>
      <c r="AD21" s="51"/>
      <c r="AE21" s="51"/>
      <c r="AF21" s="51"/>
      <c r="AG21" s="51"/>
      <c r="AH21" s="51" t="s">
        <v>160</v>
      </c>
    </row>
    <row r="22" spans="2:93" ht="13.5" thickBot="1">
      <c r="D22" s="149" t="s">
        <v>46</v>
      </c>
      <c r="E22" s="26">
        <v>7.8703129768171842E-2</v>
      </c>
      <c r="M22" s="149" t="s">
        <v>46</v>
      </c>
      <c r="N22" s="26">
        <v>0.26572598664584385</v>
      </c>
      <c r="W22" s="149" t="s">
        <v>46</v>
      </c>
      <c r="X22" s="26">
        <v>0.37214186299451107</v>
      </c>
      <c r="AG22" s="149" t="s">
        <v>46</v>
      </c>
      <c r="AH22" s="26">
        <v>0.50099659061106738</v>
      </c>
      <c r="AN22" s="6" t="s">
        <v>71</v>
      </c>
      <c r="AS22" s="6" t="s">
        <v>72</v>
      </c>
      <c r="AT22" s="6">
        <v>0.05</v>
      </c>
      <c r="AY22" s="6" t="s">
        <v>71</v>
      </c>
      <c r="BD22" s="6" t="s">
        <v>72</v>
      </c>
      <c r="BE22" s="6">
        <v>0.05</v>
      </c>
      <c r="BJ22" s="6" t="s">
        <v>71</v>
      </c>
      <c r="BO22" s="6" t="s">
        <v>72</v>
      </c>
      <c r="BP22" s="6">
        <v>0.05</v>
      </c>
      <c r="BU22" s="6" t="s">
        <v>71</v>
      </c>
      <c r="BZ22" s="6" t="s">
        <v>72</v>
      </c>
      <c r="CA22" s="6">
        <v>0.05</v>
      </c>
      <c r="CG22" s="6" t="s">
        <v>71</v>
      </c>
      <c r="CL22" s="6" t="s">
        <v>72</v>
      </c>
      <c r="CM22" s="6">
        <v>0.05</v>
      </c>
    </row>
    <row r="23" spans="2:93" ht="13.5" thickTop="1">
      <c r="D23" s="151" t="s">
        <v>47</v>
      </c>
      <c r="E23" s="26">
        <v>5.434782608695652E-3</v>
      </c>
      <c r="I23" s="149"/>
      <c r="J23" s="26"/>
      <c r="M23" s="151" t="s">
        <v>47</v>
      </c>
      <c r="N23" s="26">
        <v>0.10745008830667493</v>
      </c>
      <c r="W23" s="151" t="s">
        <v>47</v>
      </c>
      <c r="X23" s="26">
        <v>6.7659932292935904E-2</v>
      </c>
      <c r="AG23" s="151" t="s">
        <v>47</v>
      </c>
      <c r="AH23" s="26">
        <v>0.12457382638342514</v>
      </c>
      <c r="AN23" s="134" t="s">
        <v>73</v>
      </c>
      <c r="AO23" s="134" t="s">
        <v>74</v>
      </c>
      <c r="AP23" s="134" t="s">
        <v>75</v>
      </c>
      <c r="AQ23" s="134" t="s">
        <v>4</v>
      </c>
      <c r="AR23" s="134" t="s">
        <v>76</v>
      </c>
      <c r="AS23" s="134" t="s">
        <v>77</v>
      </c>
      <c r="AT23" s="134" t="s">
        <v>78</v>
      </c>
      <c r="AU23" s="134" t="s">
        <v>79</v>
      </c>
      <c r="AV23" s="134" t="s">
        <v>80</v>
      </c>
      <c r="AY23" s="134" t="s">
        <v>73</v>
      </c>
      <c r="AZ23" s="134" t="s">
        <v>74</v>
      </c>
      <c r="BA23" s="134" t="s">
        <v>75</v>
      </c>
      <c r="BB23" s="134" t="s">
        <v>4</v>
      </c>
      <c r="BC23" s="134" t="s">
        <v>76</v>
      </c>
      <c r="BD23" s="134" t="s">
        <v>77</v>
      </c>
      <c r="BE23" s="134" t="s">
        <v>78</v>
      </c>
      <c r="BF23" s="134" t="s">
        <v>79</v>
      </c>
      <c r="BG23" s="134" t="s">
        <v>80</v>
      </c>
      <c r="BJ23" s="134" t="s">
        <v>73</v>
      </c>
      <c r="BK23" s="134" t="s">
        <v>74</v>
      </c>
      <c r="BL23" s="134" t="s">
        <v>75</v>
      </c>
      <c r="BM23" s="134" t="s">
        <v>4</v>
      </c>
      <c r="BN23" s="134" t="s">
        <v>76</v>
      </c>
      <c r="BO23" s="134" t="s">
        <v>77</v>
      </c>
      <c r="BP23" s="134" t="s">
        <v>78</v>
      </c>
      <c r="BQ23" s="134" t="s">
        <v>79</v>
      </c>
      <c r="BR23" s="134" t="s">
        <v>80</v>
      </c>
      <c r="BU23" s="134" t="s">
        <v>73</v>
      </c>
      <c r="BV23" s="134" t="s">
        <v>74</v>
      </c>
      <c r="BW23" s="134" t="s">
        <v>75</v>
      </c>
      <c r="BX23" s="134" t="s">
        <v>4</v>
      </c>
      <c r="BY23" s="134" t="s">
        <v>76</v>
      </c>
      <c r="BZ23" s="134" t="s">
        <v>77</v>
      </c>
      <c r="CA23" s="134" t="s">
        <v>78</v>
      </c>
      <c r="CB23" s="134" t="s">
        <v>79</v>
      </c>
      <c r="CC23" s="134" t="s">
        <v>80</v>
      </c>
      <c r="CG23" s="134" t="s">
        <v>73</v>
      </c>
      <c r="CH23" s="134" t="s">
        <v>74</v>
      </c>
      <c r="CI23" s="134" t="s">
        <v>75</v>
      </c>
      <c r="CJ23" s="134" t="s">
        <v>4</v>
      </c>
      <c r="CK23" s="134" t="s">
        <v>76</v>
      </c>
      <c r="CL23" s="134" t="s">
        <v>77</v>
      </c>
      <c r="CM23" s="134" t="s">
        <v>78</v>
      </c>
      <c r="CN23" s="134" t="s">
        <v>79</v>
      </c>
      <c r="CO23" s="134" t="s">
        <v>80</v>
      </c>
    </row>
    <row r="24" spans="2:93">
      <c r="D24" s="76" t="s">
        <v>50</v>
      </c>
      <c r="E24" s="26">
        <v>0.11274947410115713</v>
      </c>
      <c r="I24" s="153"/>
      <c r="J24" s="26"/>
      <c r="M24" s="76" t="s">
        <v>50</v>
      </c>
      <c r="N24" s="26">
        <v>0.20076114552357655</v>
      </c>
      <c r="W24" s="76" t="s">
        <v>50</v>
      </c>
      <c r="X24" s="26">
        <v>6.0772806497044023E-2</v>
      </c>
      <c r="AG24" s="76" t="s">
        <v>50</v>
      </c>
      <c r="AH24" s="26">
        <v>9.4908396088569172E-2</v>
      </c>
      <c r="AN24" s="6" t="s">
        <v>165</v>
      </c>
      <c r="AO24" s="6">
        <v>8</v>
      </c>
      <c r="AP24" s="26">
        <v>0.62962503814537474</v>
      </c>
      <c r="AQ24" s="26">
        <v>7.8703129768171842E-2</v>
      </c>
      <c r="AR24" s="6">
        <v>7.093694200305381E-3</v>
      </c>
      <c r="AS24" s="6">
        <v>4.9655859402137653E-2</v>
      </c>
      <c r="AT24" s="6">
        <v>5.8088783582707477E-2</v>
      </c>
      <c r="AU24" s="6">
        <v>-4.1462674470181093E-2</v>
      </c>
      <c r="AV24" s="6">
        <v>0.19886893400652478</v>
      </c>
      <c r="AY24" s="6" t="s">
        <v>165</v>
      </c>
      <c r="AZ24" s="6">
        <v>8</v>
      </c>
      <c r="BA24" s="26">
        <v>4.3478260869565216E-2</v>
      </c>
      <c r="BB24" s="26">
        <v>5.434782608695652E-3</v>
      </c>
      <c r="BC24" s="6">
        <v>2.362948960302457E-4</v>
      </c>
      <c r="BD24" s="6">
        <v>1.6540642722117204E-3</v>
      </c>
      <c r="BE24" s="6">
        <v>3.2462568241281284E-2</v>
      </c>
      <c r="BF24" s="6">
        <v>-6.17191562373786E-2</v>
      </c>
      <c r="BG24" s="6">
        <v>7.2588721454769897E-2</v>
      </c>
      <c r="BJ24" s="6" t="s">
        <v>165</v>
      </c>
      <c r="BK24" s="6">
        <v>8</v>
      </c>
      <c r="BL24" s="26">
        <v>6.3201564898444289</v>
      </c>
      <c r="BM24" s="26">
        <v>0.79001956123055361</v>
      </c>
      <c r="BN24" s="6">
        <v>1.1142985305354054E-2</v>
      </c>
      <c r="BO24" s="6">
        <v>7.8000897137478348E-2</v>
      </c>
      <c r="BP24" s="6">
        <v>7.2264803181365023E-2</v>
      </c>
      <c r="BQ24" s="6">
        <v>0.64052842616398808</v>
      </c>
      <c r="BR24" s="6">
        <v>0.93951069629711914</v>
      </c>
      <c r="BU24" s="6" t="s">
        <v>165</v>
      </c>
      <c r="BV24" s="6">
        <v>8</v>
      </c>
      <c r="BW24" s="26">
        <v>0.10474441833137485</v>
      </c>
      <c r="BX24" s="26">
        <v>1.3093052291421856E-2</v>
      </c>
      <c r="BY24" s="6">
        <v>2.6831928625354999E-4</v>
      </c>
      <c r="BZ24" s="6">
        <v>1.8782350037748496E-3</v>
      </c>
      <c r="CA24" s="6">
        <v>1.7218181084072214E-2</v>
      </c>
      <c r="CB24" s="6">
        <v>-2.252546904571744E-2</v>
      </c>
      <c r="CC24" s="6">
        <v>4.8711573628561156E-2</v>
      </c>
      <c r="CG24" s="6" t="s">
        <v>165</v>
      </c>
      <c r="CH24" s="6">
        <v>8</v>
      </c>
      <c r="CI24" s="26">
        <v>0.90199579280925701</v>
      </c>
      <c r="CJ24" s="26">
        <v>0.11274947410115713</v>
      </c>
      <c r="CK24" s="6">
        <v>3.1467368163462356E-3</v>
      </c>
      <c r="CL24" s="6">
        <v>2.202715771442364E-2</v>
      </c>
      <c r="CM24" s="6">
        <v>4.2411215202336018E-2</v>
      </c>
      <c r="CN24" s="6">
        <v>2.5015191005724649E-2</v>
      </c>
      <c r="CO24" s="6">
        <v>0.20048375719658962</v>
      </c>
    </row>
    <row r="25" spans="2:93">
      <c r="D25" s="153" t="s">
        <v>48</v>
      </c>
      <c r="E25" s="26">
        <v>1.3093052291421856E-2</v>
      </c>
      <c r="I25" s="151"/>
      <c r="J25" s="26"/>
      <c r="M25" s="153" t="s">
        <v>48</v>
      </c>
      <c r="N25" s="26">
        <v>4.7434233514700747E-2</v>
      </c>
      <c r="W25" s="153" t="s">
        <v>48</v>
      </c>
      <c r="X25" s="26">
        <v>3.1742315886167417E-2</v>
      </c>
      <c r="AG25" s="153" t="s">
        <v>48</v>
      </c>
      <c r="AH25" s="26">
        <v>2.9766587988460529E-2</v>
      </c>
      <c r="AN25" s="6" t="s">
        <v>166</v>
      </c>
      <c r="AO25" s="6">
        <v>8</v>
      </c>
      <c r="AP25" s="26">
        <v>2.1258078931667508</v>
      </c>
      <c r="AQ25" s="26">
        <v>0.26572598664584385</v>
      </c>
      <c r="AR25" s="6">
        <v>2.2009874533150682E-2</v>
      </c>
      <c r="AS25" s="6">
        <v>0.15406912173205467</v>
      </c>
      <c r="AT25" s="6">
        <v>5.8088783582707477E-2</v>
      </c>
      <c r="AU25" s="6">
        <v>0.14556018240749091</v>
      </c>
      <c r="AV25" s="6">
        <v>0.38589179088419678</v>
      </c>
      <c r="AY25" s="6" t="s">
        <v>166</v>
      </c>
      <c r="AZ25" s="6">
        <v>8</v>
      </c>
      <c r="BA25" s="26">
        <v>0.85960070645339948</v>
      </c>
      <c r="BB25" s="26">
        <v>0.10745008830667493</v>
      </c>
      <c r="BC25" s="6">
        <v>1.1600272216655947E-2</v>
      </c>
      <c r="BD25" s="6">
        <v>8.1201905516591594E-2</v>
      </c>
      <c r="BE25" s="6">
        <v>3.2462568241281284E-2</v>
      </c>
      <c r="BF25" s="6">
        <v>4.0296149460600686E-2</v>
      </c>
      <c r="BG25" s="6">
        <v>0.1746040271527492</v>
      </c>
      <c r="BJ25" s="6" t="s">
        <v>166</v>
      </c>
      <c r="BK25" s="6">
        <v>8</v>
      </c>
      <c r="BL25" s="26">
        <v>3.029028368073631</v>
      </c>
      <c r="BM25" s="26">
        <v>0.37862854600920387</v>
      </c>
      <c r="BN25" s="6">
        <v>5.9413665626477145E-2</v>
      </c>
      <c r="BO25" s="6">
        <v>0.41589565938534023</v>
      </c>
      <c r="BP25" s="6">
        <v>7.2264803181365023E-2</v>
      </c>
      <c r="BQ25" s="6">
        <v>0.2291374109426384</v>
      </c>
      <c r="BR25" s="6">
        <v>0.52811968107576934</v>
      </c>
      <c r="BU25" s="6" t="s">
        <v>166</v>
      </c>
      <c r="BV25" s="6">
        <v>8</v>
      </c>
      <c r="BW25" s="26">
        <v>0.37947386811760597</v>
      </c>
      <c r="BX25" s="26">
        <v>4.7434233514700747E-2</v>
      </c>
      <c r="BY25" s="6">
        <v>5.5707157574410807E-3</v>
      </c>
      <c r="BZ25" s="6">
        <v>3.899501030208756E-2</v>
      </c>
      <c r="CA25" s="6">
        <v>1.7218181084072214E-2</v>
      </c>
      <c r="CB25" s="6">
        <v>1.1815712177561451E-2</v>
      </c>
      <c r="CC25" s="6">
        <v>8.3052754851840049E-2</v>
      </c>
      <c r="CG25" s="6" t="s">
        <v>166</v>
      </c>
      <c r="CH25" s="6">
        <v>8</v>
      </c>
      <c r="CI25" s="26">
        <v>1.6060891641886124</v>
      </c>
      <c r="CJ25" s="26">
        <v>0.20076114552357655</v>
      </c>
      <c r="CK25" s="6">
        <v>3.9419194091023423E-2</v>
      </c>
      <c r="CL25" s="6">
        <v>0.27593435863716398</v>
      </c>
      <c r="CM25" s="6">
        <v>4.2411215202336018E-2</v>
      </c>
      <c r="CN25" s="6">
        <v>0.11302686242814407</v>
      </c>
      <c r="CO25" s="6">
        <v>0.28849542861900901</v>
      </c>
    </row>
    <row r="26" spans="2:93">
      <c r="D26" s="155" t="s">
        <v>49</v>
      </c>
      <c r="E26" s="26">
        <v>0.79001956123055361</v>
      </c>
      <c r="I26" s="153"/>
      <c r="J26" s="26"/>
      <c r="M26" s="155" t="s">
        <v>49</v>
      </c>
      <c r="N26" s="26">
        <v>0.37862854600920387</v>
      </c>
      <c r="W26" s="155" t="s">
        <v>49</v>
      </c>
      <c r="X26" s="26">
        <v>0.46768308232934153</v>
      </c>
      <c r="AG26" s="155" t="s">
        <v>49</v>
      </c>
      <c r="AH26" s="26">
        <v>0.24975459892847776</v>
      </c>
      <c r="AN26" s="6" t="s">
        <v>167</v>
      </c>
      <c r="AO26" s="6">
        <v>8</v>
      </c>
      <c r="AP26" s="26">
        <v>2.9771349039560886</v>
      </c>
      <c r="AQ26" s="26">
        <v>0.37214186299451107</v>
      </c>
      <c r="AR26" s="6">
        <v>3.1098893475073868E-2</v>
      </c>
      <c r="AS26" s="6">
        <v>0.21769225432551664</v>
      </c>
      <c r="AT26" s="6">
        <v>5.8088783582707477E-2</v>
      </c>
      <c r="AU26" s="6">
        <v>0.25197605875615814</v>
      </c>
      <c r="AV26" s="6">
        <v>0.49230766723286401</v>
      </c>
      <c r="AY26" s="6" t="s">
        <v>167</v>
      </c>
      <c r="AZ26" s="6">
        <v>8</v>
      </c>
      <c r="BA26" s="26">
        <v>0.40491582197985093</v>
      </c>
      <c r="BB26" s="26">
        <v>5.0614477747481366E-2</v>
      </c>
      <c r="BC26" s="6">
        <v>5.7092389407905116E-3</v>
      </c>
      <c r="BD26" s="6">
        <v>3.9964672585533573E-2</v>
      </c>
      <c r="BE26" s="6">
        <v>3.2462568241281284E-2</v>
      </c>
      <c r="BF26" s="6">
        <v>-1.6539461098592882E-2</v>
      </c>
      <c r="BG26" s="6">
        <v>0.11776841659355561</v>
      </c>
      <c r="BJ26" s="6" t="s">
        <v>167</v>
      </c>
      <c r="BK26" s="6">
        <v>8</v>
      </c>
      <c r="BL26" s="26">
        <v>3.7414646586347322</v>
      </c>
      <c r="BM26" s="26">
        <v>0.46768308232934153</v>
      </c>
      <c r="BN26" s="6">
        <v>5.6220701994432236E-2</v>
      </c>
      <c r="BO26" s="6">
        <v>0.39354491396102548</v>
      </c>
      <c r="BP26" s="6">
        <v>7.2264803181365023E-2</v>
      </c>
      <c r="BQ26" s="6">
        <v>0.31819194726277605</v>
      </c>
      <c r="BR26" s="6">
        <v>0.61717421739590694</v>
      </c>
      <c r="BU26" s="6" t="s">
        <v>167</v>
      </c>
      <c r="BV26" s="6">
        <v>8</v>
      </c>
      <c r="BW26" s="26">
        <v>0.25393852708933934</v>
      </c>
      <c r="BX26" s="26">
        <v>3.1742315886167417E-2</v>
      </c>
      <c r="BY26" s="6">
        <v>1.5315003038105744E-3</v>
      </c>
      <c r="BZ26" s="6">
        <v>1.0720502126674024E-2</v>
      </c>
      <c r="CA26" s="6">
        <v>1.7218181084072214E-2</v>
      </c>
      <c r="CB26" s="6">
        <v>-3.8762054509718785E-3</v>
      </c>
      <c r="CC26" s="6">
        <v>6.7360837223306713E-2</v>
      </c>
      <c r="CG26" s="6" t="s">
        <v>167</v>
      </c>
      <c r="CH26" s="6">
        <v>8</v>
      </c>
      <c r="CI26" s="26">
        <v>0.48618245197635218</v>
      </c>
      <c r="CJ26" s="26">
        <v>6.0772806497044023E-2</v>
      </c>
      <c r="CK26" s="6">
        <v>3.4420755405209702E-3</v>
      </c>
      <c r="CL26" s="6">
        <v>2.4094528783646794E-2</v>
      </c>
      <c r="CM26" s="6">
        <v>4.2411215202336018E-2</v>
      </c>
      <c r="CN26" s="6">
        <v>-2.6961476598388455E-2</v>
      </c>
      <c r="CO26" s="6">
        <v>0.14850708959247649</v>
      </c>
    </row>
    <row r="27" spans="2:93">
      <c r="D27" s="77" t="s">
        <v>51</v>
      </c>
      <c r="E27" s="26">
        <v>6.6316401668785954E-2</v>
      </c>
      <c r="I27" s="153"/>
      <c r="J27" s="26"/>
      <c r="M27" s="77" t="s">
        <v>51</v>
      </c>
      <c r="N27" s="26">
        <v>8.1001763756468503E-2</v>
      </c>
      <c r="W27" s="77" t="s">
        <v>51</v>
      </c>
      <c r="X27" s="26">
        <v>9.77148964878784E-2</v>
      </c>
      <c r="AG27" s="77" t="s">
        <v>51</v>
      </c>
      <c r="AH27" s="26">
        <v>0.11705069124423963</v>
      </c>
      <c r="AL27" s="28"/>
      <c r="AN27" s="6" t="s">
        <v>168</v>
      </c>
      <c r="AO27" s="6">
        <v>3</v>
      </c>
      <c r="AP27" s="6">
        <v>1.5029897718332021</v>
      </c>
      <c r="AQ27" s="6">
        <v>0.50099659061106738</v>
      </c>
      <c r="AR27" s="6">
        <v>9.9727605857059087E-2</v>
      </c>
      <c r="AS27" s="6">
        <v>0.19945521171411812</v>
      </c>
      <c r="AT27" s="6">
        <v>9.4858586371062564E-2</v>
      </c>
      <c r="AU27" s="6">
        <v>0.30476665400097613</v>
      </c>
      <c r="AV27" s="6">
        <v>0.69722652722115863</v>
      </c>
      <c r="AY27" s="6" t="s">
        <v>168</v>
      </c>
      <c r="AZ27" s="6">
        <v>3</v>
      </c>
      <c r="BA27" s="6">
        <v>0.37372147915027543</v>
      </c>
      <c r="BB27" s="6">
        <v>0.12457382638342514</v>
      </c>
      <c r="BC27" s="6">
        <v>3.5540965800257229E-2</v>
      </c>
      <c r="BD27" s="6">
        <v>7.1081931600514472E-2</v>
      </c>
      <c r="BE27" s="6">
        <v>5.3011151954278309E-2</v>
      </c>
      <c r="BF27" s="6">
        <v>1.4911903456126668E-2</v>
      </c>
      <c r="BG27" s="6">
        <v>0.23423574931072361</v>
      </c>
      <c r="BJ27" s="6" t="s">
        <v>168</v>
      </c>
      <c r="BK27" s="6">
        <v>3</v>
      </c>
      <c r="BL27" s="6">
        <v>0.74926379678543331</v>
      </c>
      <c r="BM27" s="6">
        <v>0.24975459892847776</v>
      </c>
      <c r="BN27" s="6">
        <v>3.6721828411489091E-2</v>
      </c>
      <c r="BO27" s="6">
        <v>7.3443656822978182E-2</v>
      </c>
      <c r="BP27" s="6">
        <v>0.1180079294379992</v>
      </c>
      <c r="BQ27" s="6">
        <v>5.6365976067665746E-3</v>
      </c>
      <c r="BR27" s="6">
        <v>0.49387260025018898</v>
      </c>
      <c r="BU27" s="6" t="s">
        <v>168</v>
      </c>
      <c r="BV27" s="6">
        <v>3</v>
      </c>
      <c r="BW27" s="6">
        <v>8.9299763965381584E-2</v>
      </c>
      <c r="BX27" s="6">
        <v>2.9766587988460529E-2</v>
      </c>
      <c r="BY27" s="6">
        <v>1.4779761893707868E-3</v>
      </c>
      <c r="BZ27" s="6">
        <v>2.9559523787415732E-3</v>
      </c>
      <c r="CA27" s="6">
        <v>2.8117171969878819E-2</v>
      </c>
      <c r="CB27" s="6">
        <v>-2.8398213790490453E-2</v>
      </c>
      <c r="CC27" s="6">
        <v>8.7931389767411508E-2</v>
      </c>
      <c r="CG27" s="6" t="s">
        <v>168</v>
      </c>
      <c r="CH27" s="6">
        <v>3</v>
      </c>
      <c r="CI27" s="6">
        <v>0.28472518826570753</v>
      </c>
      <c r="CJ27" s="6">
        <v>9.4908396088569172E-2</v>
      </c>
      <c r="CK27" s="6">
        <v>4.4534055267577231E-3</v>
      </c>
      <c r="CL27" s="6">
        <v>8.9068110535154427E-3</v>
      </c>
      <c r="CM27" s="6">
        <v>6.9257224411394716E-2</v>
      </c>
      <c r="CN27" s="6">
        <v>-4.8361088266562449E-2</v>
      </c>
      <c r="CO27" s="6">
        <v>0.23817788044370081</v>
      </c>
    </row>
    <row r="28" spans="2:93">
      <c r="D28" s="155"/>
      <c r="E28" s="26"/>
      <c r="I28" s="153"/>
      <c r="J28" s="26"/>
      <c r="M28" s="155"/>
      <c r="N28" s="26"/>
      <c r="W28" s="155"/>
      <c r="AG28" s="155"/>
      <c r="AH28" s="26"/>
      <c r="AL28" s="28"/>
      <c r="AN28" s="137"/>
      <c r="AO28" s="137"/>
      <c r="AP28" s="137"/>
      <c r="AQ28" s="137"/>
      <c r="AR28" s="137"/>
      <c r="AS28" s="137"/>
      <c r="AT28" s="137"/>
      <c r="AU28" s="137"/>
      <c r="AV28" s="137"/>
      <c r="AY28" s="137"/>
      <c r="AZ28" s="137"/>
      <c r="BA28" s="137"/>
      <c r="BB28" s="137"/>
      <c r="BC28" s="137"/>
      <c r="BD28" s="137"/>
      <c r="BE28" s="137"/>
      <c r="BF28" s="137"/>
      <c r="BG28" s="137"/>
      <c r="BJ28" s="137"/>
      <c r="BK28" s="137"/>
      <c r="BL28" s="137"/>
      <c r="BM28" s="137"/>
      <c r="BN28" s="137"/>
      <c r="BO28" s="137"/>
      <c r="BP28" s="137"/>
      <c r="BQ28" s="137"/>
      <c r="BR28" s="137"/>
      <c r="BU28" s="137"/>
      <c r="BV28" s="137"/>
      <c r="BW28" s="137"/>
      <c r="BX28" s="137"/>
      <c r="BY28" s="137"/>
      <c r="BZ28" s="137"/>
      <c r="CA28" s="137"/>
      <c r="CB28" s="137"/>
      <c r="CC28" s="137"/>
      <c r="CG28" s="137"/>
      <c r="CH28" s="137"/>
      <c r="CI28" s="137"/>
      <c r="CJ28" s="137"/>
      <c r="CK28" s="137"/>
      <c r="CL28" s="137"/>
      <c r="CM28" s="137"/>
      <c r="CN28" s="137"/>
      <c r="CO28" s="137"/>
    </row>
    <row r="29" spans="2:93" ht="13.5" thickBot="1">
      <c r="C29" s="6" t="s">
        <v>5</v>
      </c>
      <c r="D29" s="149" t="s">
        <v>46</v>
      </c>
      <c r="E29" s="232">
        <v>8.4224071382861684E-2</v>
      </c>
      <c r="I29" s="155"/>
      <c r="J29" s="26"/>
      <c r="M29" s="220" t="s">
        <v>46</v>
      </c>
      <c r="N29" s="232">
        <v>0.1483572530520523</v>
      </c>
      <c r="W29" s="220" t="s">
        <v>46</v>
      </c>
      <c r="X29" s="232">
        <v>0.17634878359397285</v>
      </c>
      <c r="AG29" s="220" t="s">
        <v>46</v>
      </c>
      <c r="AH29" s="232">
        <v>0.31579677936460832</v>
      </c>
      <c r="AN29" s="6" t="s">
        <v>91</v>
      </c>
      <c r="AY29" s="6" t="s">
        <v>91</v>
      </c>
      <c r="BJ29" s="6" t="s">
        <v>91</v>
      </c>
      <c r="BU29" s="6" t="s">
        <v>91</v>
      </c>
      <c r="CG29" s="6" t="s">
        <v>91</v>
      </c>
    </row>
    <row r="30" spans="2:93" ht="13.5" thickTop="1">
      <c r="D30" s="151" t="s">
        <v>47</v>
      </c>
      <c r="E30" s="232">
        <v>1.5371886547533639E-2</v>
      </c>
      <c r="I30" s="155"/>
      <c r="J30" s="232"/>
      <c r="M30" s="221" t="s">
        <v>47</v>
      </c>
      <c r="N30" s="232">
        <v>0.10770455986937576</v>
      </c>
      <c r="W30" s="221" t="s">
        <v>47</v>
      </c>
      <c r="X30" s="232">
        <v>8.3349292887060167E-2</v>
      </c>
      <c r="AG30" s="221" t="s">
        <v>47</v>
      </c>
      <c r="AH30" s="232">
        <v>0.18852311741602734</v>
      </c>
      <c r="AN30" s="134" t="s">
        <v>92</v>
      </c>
      <c r="AO30" s="134" t="s">
        <v>77</v>
      </c>
      <c r="AP30" s="134" t="s">
        <v>63</v>
      </c>
      <c r="AQ30" s="134" t="s">
        <v>93</v>
      </c>
      <c r="AR30" s="134" t="s">
        <v>94</v>
      </c>
      <c r="AS30" s="134" t="s">
        <v>95</v>
      </c>
      <c r="AT30" s="134" t="s">
        <v>96</v>
      </c>
      <c r="AU30" s="134" t="s">
        <v>97</v>
      </c>
      <c r="AV30" s="134" t="s">
        <v>98</v>
      </c>
      <c r="AY30" s="134" t="s">
        <v>92</v>
      </c>
      <c r="AZ30" s="134" t="s">
        <v>77</v>
      </c>
      <c r="BA30" s="134" t="s">
        <v>63</v>
      </c>
      <c r="BB30" s="134" t="s">
        <v>93</v>
      </c>
      <c r="BC30" s="134" t="s">
        <v>94</v>
      </c>
      <c r="BD30" s="134" t="s">
        <v>95</v>
      </c>
      <c r="BE30" s="134" t="s">
        <v>96</v>
      </c>
      <c r="BF30" s="134" t="s">
        <v>97</v>
      </c>
      <c r="BG30" s="134" t="s">
        <v>98</v>
      </c>
      <c r="BJ30" s="134" t="s">
        <v>92</v>
      </c>
      <c r="BK30" s="134" t="s">
        <v>77</v>
      </c>
      <c r="BL30" s="134" t="s">
        <v>63</v>
      </c>
      <c r="BM30" s="134" t="s">
        <v>93</v>
      </c>
      <c r="BN30" s="134" t="s">
        <v>94</v>
      </c>
      <c r="BO30" s="134" t="s">
        <v>95</v>
      </c>
      <c r="BP30" s="134" t="s">
        <v>96</v>
      </c>
      <c r="BQ30" s="134" t="s">
        <v>97</v>
      </c>
      <c r="BR30" s="134" t="s">
        <v>98</v>
      </c>
      <c r="BU30" s="134" t="s">
        <v>92</v>
      </c>
      <c r="BV30" s="134" t="s">
        <v>77</v>
      </c>
      <c r="BW30" s="134" t="s">
        <v>63</v>
      </c>
      <c r="BX30" s="134" t="s">
        <v>93</v>
      </c>
      <c r="BY30" s="134" t="s">
        <v>94</v>
      </c>
      <c r="BZ30" s="134" t="s">
        <v>95</v>
      </c>
      <c r="CA30" s="134" t="s">
        <v>96</v>
      </c>
      <c r="CB30" s="134" t="s">
        <v>97</v>
      </c>
      <c r="CC30" s="134" t="s">
        <v>98</v>
      </c>
      <c r="CG30" s="134" t="s">
        <v>92</v>
      </c>
      <c r="CH30" s="134" t="s">
        <v>77</v>
      </c>
      <c r="CI30" s="134" t="s">
        <v>63</v>
      </c>
      <c r="CJ30" s="134" t="s">
        <v>93</v>
      </c>
      <c r="CK30" s="134" t="s">
        <v>94</v>
      </c>
      <c r="CL30" s="134" t="s">
        <v>95</v>
      </c>
      <c r="CM30" s="134" t="s">
        <v>96</v>
      </c>
      <c r="CN30" s="134" t="s">
        <v>97</v>
      </c>
      <c r="CO30" s="134" t="s">
        <v>98</v>
      </c>
    </row>
    <row r="31" spans="2:93">
      <c r="D31" s="76" t="s">
        <v>50</v>
      </c>
      <c r="E31" s="232">
        <v>5.6095782518351907E-2</v>
      </c>
      <c r="I31" s="155"/>
      <c r="J31" s="232"/>
      <c r="M31" s="76" t="s">
        <v>50</v>
      </c>
      <c r="N31" s="232">
        <v>0.19854267574258039</v>
      </c>
      <c r="W31" s="76" t="s">
        <v>50</v>
      </c>
      <c r="X31" s="232">
        <v>5.8669204362433364E-2</v>
      </c>
      <c r="AG31" s="76" t="s">
        <v>50</v>
      </c>
      <c r="AH31" s="232">
        <v>6.6733840941142625E-2</v>
      </c>
      <c r="AN31" s="6" t="s">
        <v>99</v>
      </c>
      <c r="AO31" s="6">
        <v>0.53633425721471473</v>
      </c>
      <c r="AP31" s="6">
        <v>3</v>
      </c>
      <c r="AQ31" s="6">
        <v>0.17877808573823825</v>
      </c>
      <c r="AR31" s="6">
        <v>6.6227708939196361</v>
      </c>
      <c r="AS31" s="6">
        <v>2.1817226865626575E-3</v>
      </c>
      <c r="AT31" s="6">
        <v>3.0279983823321985</v>
      </c>
      <c r="AU31" s="6">
        <v>1.0869233455968734</v>
      </c>
      <c r="AV31" s="6">
        <v>0.38452157492651867</v>
      </c>
      <c r="AY31" s="6" t="s">
        <v>99</v>
      </c>
      <c r="AZ31" s="6">
        <v>5.4903961730598555E-2</v>
      </c>
      <c r="BA31" s="6">
        <v>3</v>
      </c>
      <c r="BB31" s="6">
        <v>1.8301320576866186E-2</v>
      </c>
      <c r="BC31" s="6">
        <v>2.1708343764560638</v>
      </c>
      <c r="BD31" s="6">
        <v>0.11892218699294137</v>
      </c>
      <c r="BE31" s="6">
        <v>3.0279983823321985</v>
      </c>
      <c r="BF31" s="6">
        <v>0.59350663401329562</v>
      </c>
      <c r="BG31" s="6">
        <v>0.11511684618189906</v>
      </c>
      <c r="BJ31" s="6" t="s">
        <v>99</v>
      </c>
      <c r="BK31" s="6">
        <v>0.98268305499565112</v>
      </c>
      <c r="BL31" s="6">
        <v>3</v>
      </c>
      <c r="BM31" s="6">
        <v>0.32756101833188372</v>
      </c>
      <c r="BN31" s="6">
        <v>7.8405869833259061</v>
      </c>
      <c r="BO31" s="6">
        <v>8.8393816509664742E-4</v>
      </c>
      <c r="BP31" s="6">
        <v>3.0279983823321985</v>
      </c>
      <c r="BQ31" s="6">
        <v>1.1272708685196113</v>
      </c>
      <c r="BR31" s="6">
        <v>0.43183923616760128</v>
      </c>
      <c r="BU31" s="6" t="s">
        <v>99</v>
      </c>
      <c r="BV31" s="6">
        <v>4.7315414191993269E-3</v>
      </c>
      <c r="BW31" s="6">
        <v>3</v>
      </c>
      <c r="BX31" s="6">
        <v>1.5771804730664422E-3</v>
      </c>
      <c r="BY31" s="6">
        <v>0.66499267651383809</v>
      </c>
      <c r="BZ31" s="6">
        <v>0.58206734101325308</v>
      </c>
      <c r="CA31" s="6">
        <v>3.0279983823321985</v>
      </c>
      <c r="CB31" s="6">
        <v>0.28841198518880062</v>
      </c>
      <c r="CC31" s="6">
        <v>-3.8662158872238624E-2</v>
      </c>
      <c r="CG31" s="6" t="s">
        <v>99</v>
      </c>
      <c r="CH31" s="6">
        <v>8.2494799429546128E-2</v>
      </c>
      <c r="CI31" s="6">
        <v>3</v>
      </c>
      <c r="CJ31" s="6">
        <v>2.7498266476515376E-2</v>
      </c>
      <c r="CK31" s="6">
        <v>1.9109701198588831</v>
      </c>
      <c r="CL31" s="6">
        <v>0.15598569692689676</v>
      </c>
      <c r="CM31" s="6">
        <v>3.0279983823321985</v>
      </c>
      <c r="CN31" s="6">
        <v>0.49746655380861249</v>
      </c>
      <c r="CO31" s="6">
        <v>9.1915333094743853E-2</v>
      </c>
    </row>
    <row r="32" spans="2:93">
      <c r="D32" s="153" t="s">
        <v>48</v>
      </c>
      <c r="E32" s="232">
        <v>1.6380454397041309E-2</v>
      </c>
      <c r="I32" s="155"/>
      <c r="J32" s="232"/>
      <c r="M32" s="224" t="s">
        <v>48</v>
      </c>
      <c r="N32" s="232">
        <v>7.4637227691287417E-2</v>
      </c>
      <c r="W32" s="224" t="s">
        <v>48</v>
      </c>
      <c r="X32" s="232">
        <v>3.9134387740331067E-2</v>
      </c>
      <c r="AG32" s="224" t="s">
        <v>48</v>
      </c>
      <c r="AH32" s="232">
        <v>3.8444455899008204E-2</v>
      </c>
      <c r="AN32" s="6" t="s">
        <v>100</v>
      </c>
      <c r="AO32" s="6">
        <v>0.62087244717382717</v>
      </c>
      <c r="AP32" s="6">
        <v>23</v>
      </c>
      <c r="AQ32" s="6">
        <v>2.6994454224949008E-2</v>
      </c>
      <c r="AY32" s="6" t="s">
        <v>100</v>
      </c>
      <c r="AZ32" s="6">
        <v>0.19390257397485136</v>
      </c>
      <c r="BA32" s="6">
        <v>23</v>
      </c>
      <c r="BB32" s="6">
        <v>8.4305466945587548E-3</v>
      </c>
      <c r="BJ32" s="6" t="s">
        <v>100</v>
      </c>
      <c r="BK32" s="6">
        <v>0.96088512730682218</v>
      </c>
      <c r="BL32" s="6">
        <v>23</v>
      </c>
      <c r="BM32" s="6">
        <v>4.1777614230731397E-2</v>
      </c>
      <c r="BU32" s="6" t="s">
        <v>100</v>
      </c>
      <c r="BV32" s="6">
        <v>5.4549699811278003E-2</v>
      </c>
      <c r="BW32" s="6">
        <v>23</v>
      </c>
      <c r="BX32" s="6">
        <v>2.3717260787512176E-3</v>
      </c>
      <c r="CG32" s="6" t="s">
        <v>100</v>
      </c>
      <c r="CH32" s="6">
        <v>0.33096285618874988</v>
      </c>
      <c r="CI32" s="6">
        <v>23</v>
      </c>
      <c r="CJ32" s="6">
        <v>1.4389689399510864E-2</v>
      </c>
    </row>
    <row r="33" spans="4:94">
      <c r="D33" s="155" t="s">
        <v>49</v>
      </c>
      <c r="E33" s="232">
        <v>0.1055603396420931</v>
      </c>
      <c r="I33" s="155"/>
      <c r="J33" s="232"/>
      <c r="M33" s="223" t="s">
        <v>49</v>
      </c>
      <c r="N33" s="232">
        <v>0.24374918589910644</v>
      </c>
      <c r="W33" s="223" t="s">
        <v>49</v>
      </c>
      <c r="X33" s="232">
        <v>0.23710905084882827</v>
      </c>
      <c r="AG33" s="223" t="s">
        <v>49</v>
      </c>
      <c r="AH33" s="232">
        <v>0.19162940382803756</v>
      </c>
      <c r="AN33" s="139" t="s">
        <v>101</v>
      </c>
      <c r="AO33" s="139">
        <v>1.1572067043885419</v>
      </c>
      <c r="AP33" s="139">
        <v>26</v>
      </c>
      <c r="AQ33" s="139">
        <v>4.450795016879007E-2</v>
      </c>
      <c r="AR33" s="139"/>
      <c r="AS33" s="139"/>
      <c r="AT33" s="139"/>
      <c r="AU33" s="139"/>
      <c r="AV33" s="139"/>
      <c r="AY33" s="139" t="s">
        <v>101</v>
      </c>
      <c r="AZ33" s="139">
        <v>0.24880653570544992</v>
      </c>
      <c r="BA33" s="139">
        <v>26</v>
      </c>
      <c r="BB33" s="139">
        <v>9.5694821425173042E-3</v>
      </c>
      <c r="BC33" s="139"/>
      <c r="BD33" s="139"/>
      <c r="BE33" s="139"/>
      <c r="BF33" s="139"/>
      <c r="BG33" s="139"/>
      <c r="BJ33" s="139" t="s">
        <v>101</v>
      </c>
      <c r="BK33" s="139">
        <v>1.9435681823024733</v>
      </c>
      <c r="BL33" s="139">
        <v>26</v>
      </c>
      <c r="BM33" s="139">
        <v>7.4752622396248969E-2</v>
      </c>
      <c r="BN33" s="139"/>
      <c r="BO33" s="139"/>
      <c r="BP33" s="139"/>
      <c r="BQ33" s="139"/>
      <c r="BR33" s="139"/>
      <c r="BU33" s="139" t="s">
        <v>101</v>
      </c>
      <c r="BV33" s="139">
        <v>5.928124123047733E-2</v>
      </c>
      <c r="BW33" s="139">
        <v>26</v>
      </c>
      <c r="BX33" s="139">
        <v>2.2800477396337435E-3</v>
      </c>
      <c r="BY33" s="139"/>
      <c r="BZ33" s="139"/>
      <c r="CA33" s="139"/>
      <c r="CB33" s="139"/>
      <c r="CC33" s="139"/>
      <c r="CG33" s="139" t="s">
        <v>101</v>
      </c>
      <c r="CH33" s="139">
        <v>0.413457655618296</v>
      </c>
      <c r="CI33" s="139">
        <v>26</v>
      </c>
      <c r="CJ33" s="139">
        <v>1.5902217523780616E-2</v>
      </c>
      <c r="CK33" s="139"/>
      <c r="CL33" s="139"/>
      <c r="CM33" s="139"/>
      <c r="CN33" s="139"/>
      <c r="CO33" s="139"/>
    </row>
    <row r="34" spans="4:94">
      <c r="D34" s="155"/>
      <c r="E34" s="232"/>
      <c r="I34" s="155"/>
      <c r="J34" s="232"/>
      <c r="M34" s="223"/>
      <c r="N34" s="232"/>
      <c r="W34" s="77" t="s">
        <v>51</v>
      </c>
      <c r="X34" s="232">
        <v>0.13216710977003995</v>
      </c>
      <c r="AG34" s="223"/>
      <c r="AH34" s="232"/>
    </row>
    <row r="35" spans="4:94" ht="13.5" thickBot="1">
      <c r="D35" s="155"/>
      <c r="E35" s="232"/>
      <c r="I35" s="155"/>
      <c r="J35" s="232"/>
      <c r="M35" s="223" t="s">
        <v>169</v>
      </c>
      <c r="N35" s="232"/>
      <c r="W35" s="223"/>
      <c r="AN35" s="6" t="s">
        <v>58</v>
      </c>
      <c r="AQ35" s="6" t="s">
        <v>59</v>
      </c>
      <c r="AR35" s="6">
        <v>0.05</v>
      </c>
      <c r="AY35" s="6" t="s">
        <v>58</v>
      </c>
      <c r="BB35" s="6" t="s">
        <v>59</v>
      </c>
      <c r="BC35" s="6">
        <v>0.05</v>
      </c>
      <c r="BJ35" s="6" t="s">
        <v>58</v>
      </c>
      <c r="BM35" s="6" t="s">
        <v>59</v>
      </c>
      <c r="BN35" s="6">
        <v>0.05</v>
      </c>
      <c r="BU35" s="6" t="s">
        <v>58</v>
      </c>
      <c r="BX35" s="6" t="s">
        <v>59</v>
      </c>
      <c r="BY35" s="6">
        <v>0.05</v>
      </c>
      <c r="CG35" s="6" t="s">
        <v>58</v>
      </c>
      <c r="CJ35" s="6" t="s">
        <v>59</v>
      </c>
      <c r="CK35" s="6">
        <v>0.05</v>
      </c>
    </row>
    <row r="36" spans="4:94" ht="13.5" thickTop="1">
      <c r="N36" s="6" t="s">
        <v>33</v>
      </c>
      <c r="AN36" s="134" t="s">
        <v>60</v>
      </c>
      <c r="AO36" s="134" t="s">
        <v>61</v>
      </c>
      <c r="AP36" s="134" t="s">
        <v>62</v>
      </c>
      <c r="AQ36" s="134" t="s">
        <v>52</v>
      </c>
      <c r="AR36" s="134" t="s">
        <v>63</v>
      </c>
      <c r="AS36" s="134" t="s">
        <v>64</v>
      </c>
      <c r="AY36" s="134" t="s">
        <v>60</v>
      </c>
      <c r="AZ36" s="134" t="s">
        <v>61</v>
      </c>
      <c r="BA36" s="134" t="s">
        <v>62</v>
      </c>
      <c r="BB36" s="134" t="s">
        <v>52</v>
      </c>
      <c r="BC36" s="134" t="s">
        <v>63</v>
      </c>
      <c r="BD36" s="134" t="s">
        <v>64</v>
      </c>
      <c r="BJ36" s="134" t="s">
        <v>60</v>
      </c>
      <c r="BK36" s="134" t="s">
        <v>61</v>
      </c>
      <c r="BL36" s="134" t="s">
        <v>62</v>
      </c>
      <c r="BM36" s="134" t="s">
        <v>52</v>
      </c>
      <c r="BN36" s="134" t="s">
        <v>63</v>
      </c>
      <c r="BO36" s="134" t="s">
        <v>64</v>
      </c>
      <c r="BU36" s="134" t="s">
        <v>60</v>
      </c>
      <c r="BV36" s="134" t="s">
        <v>61</v>
      </c>
      <c r="BW36" s="134" t="s">
        <v>62</v>
      </c>
      <c r="BX36" s="134" t="s">
        <v>52</v>
      </c>
      <c r="BY36" s="134" t="s">
        <v>63</v>
      </c>
      <c r="BZ36" s="134" t="s">
        <v>64</v>
      </c>
      <c r="CG36" s="134" t="s">
        <v>60</v>
      </c>
      <c r="CH36" s="134" t="s">
        <v>61</v>
      </c>
      <c r="CI36" s="134" t="s">
        <v>62</v>
      </c>
      <c r="CJ36" s="134" t="s">
        <v>52</v>
      </c>
      <c r="CK36" s="134" t="s">
        <v>63</v>
      </c>
      <c r="CL36" s="134" t="s">
        <v>64</v>
      </c>
    </row>
    <row r="37" spans="4:94">
      <c r="N37" s="6" t="s">
        <v>165</v>
      </c>
      <c r="O37" s="6" t="s">
        <v>166</v>
      </c>
      <c r="P37" s="6" t="s">
        <v>167</v>
      </c>
      <c r="Q37" s="6" t="s">
        <v>170</v>
      </c>
      <c r="AN37" s="6" t="s">
        <v>165</v>
      </c>
      <c r="AO37" s="26">
        <v>7.8703129768171842E-2</v>
      </c>
      <c r="AP37" s="6">
        <v>8</v>
      </c>
      <c r="AQ37" s="6">
        <v>4.9655859402137653E-2</v>
      </c>
      <c r="AY37" s="6" t="s">
        <v>165</v>
      </c>
      <c r="AZ37" s="26">
        <v>5.434782608695652E-3</v>
      </c>
      <c r="BA37" s="6">
        <v>8</v>
      </c>
      <c r="BB37" s="6">
        <v>1.6540642722117204E-3</v>
      </c>
      <c r="BJ37" s="6" t="s">
        <v>165</v>
      </c>
      <c r="BK37" s="26">
        <v>0.79001956123055361</v>
      </c>
      <c r="BL37" s="6">
        <v>8</v>
      </c>
      <c r="BM37" s="6">
        <v>7.8000897137478348E-2</v>
      </c>
      <c r="BU37" s="6" t="s">
        <v>165</v>
      </c>
      <c r="BV37" s="26">
        <v>1.3093052291421856E-2</v>
      </c>
      <c r="BW37" s="6">
        <v>8</v>
      </c>
      <c r="BX37" s="6">
        <v>1.8782350037748496E-3</v>
      </c>
      <c r="CG37" s="6" t="s">
        <v>165</v>
      </c>
      <c r="CH37" s="26">
        <v>0.11274947410115713</v>
      </c>
      <c r="CI37" s="6">
        <v>8</v>
      </c>
      <c r="CJ37" s="6">
        <v>2.202715771442364E-2</v>
      </c>
    </row>
    <row r="38" spans="4:94">
      <c r="D38" s="149"/>
      <c r="E38" s="26"/>
      <c r="L38" s="6" t="s">
        <v>38</v>
      </c>
      <c r="M38" s="149" t="s">
        <v>46</v>
      </c>
      <c r="N38" s="28">
        <v>7.8703129768171838</v>
      </c>
      <c r="O38" s="28">
        <v>26.572598664584383</v>
      </c>
      <c r="P38" s="28">
        <v>37.214186299451107</v>
      </c>
      <c r="Q38" s="28">
        <v>50.099659061106735</v>
      </c>
      <c r="R38" s="28"/>
      <c r="T38" s="26"/>
      <c r="AN38" s="6" t="s">
        <v>166</v>
      </c>
      <c r="AO38" s="26">
        <v>0.26572598664584385</v>
      </c>
      <c r="AP38" s="6">
        <v>8</v>
      </c>
      <c r="AQ38" s="6">
        <v>0.15406912173205467</v>
      </c>
      <c r="AY38" s="6" t="s">
        <v>166</v>
      </c>
      <c r="AZ38" s="26">
        <v>0.10745008830667493</v>
      </c>
      <c r="BA38" s="6">
        <v>8</v>
      </c>
      <c r="BB38" s="6">
        <v>8.1201905516591594E-2</v>
      </c>
      <c r="BJ38" s="6" t="s">
        <v>166</v>
      </c>
      <c r="BK38" s="26">
        <v>0.37862854600920387</v>
      </c>
      <c r="BL38" s="6">
        <v>8</v>
      </c>
      <c r="BM38" s="6">
        <v>0.41589565938534023</v>
      </c>
      <c r="BU38" s="6" t="s">
        <v>166</v>
      </c>
      <c r="BV38" s="26">
        <v>4.7434233514700747E-2</v>
      </c>
      <c r="BW38" s="6">
        <v>8</v>
      </c>
      <c r="BX38" s="6">
        <v>3.899501030208756E-2</v>
      </c>
      <c r="CG38" s="6" t="s">
        <v>166</v>
      </c>
      <c r="CH38" s="26">
        <v>0.20076114552357655</v>
      </c>
      <c r="CI38" s="6">
        <v>8</v>
      </c>
      <c r="CJ38" s="6">
        <v>0.27593435863716398</v>
      </c>
    </row>
    <row r="39" spans="4:94">
      <c r="D39" s="151"/>
      <c r="E39" s="26"/>
      <c r="F39" s="26"/>
      <c r="G39" s="26"/>
      <c r="M39" s="151" t="s">
        <v>47</v>
      </c>
      <c r="N39" s="28">
        <v>0.54347826086956519</v>
      </c>
      <c r="O39" s="28">
        <v>10.745008830667494</v>
      </c>
      <c r="P39" s="28">
        <v>6.7659932292935903</v>
      </c>
      <c r="Q39" s="28">
        <v>12.457382638342514</v>
      </c>
      <c r="R39" s="28"/>
      <c r="T39" s="26"/>
      <c r="AN39" s="6" t="s">
        <v>167</v>
      </c>
      <c r="AO39" s="26">
        <v>0.37214186299451107</v>
      </c>
      <c r="AP39" s="6">
        <v>8</v>
      </c>
      <c r="AQ39" s="6">
        <v>0.21769225432551664</v>
      </c>
      <c r="AY39" s="6" t="s">
        <v>167</v>
      </c>
      <c r="AZ39" s="26">
        <v>5.0614477747481366E-2</v>
      </c>
      <c r="BA39" s="6">
        <v>8</v>
      </c>
      <c r="BB39" s="6">
        <v>3.9964672585533573E-2</v>
      </c>
      <c r="BJ39" s="6" t="s">
        <v>167</v>
      </c>
      <c r="BK39" s="26">
        <v>0.46768308232934153</v>
      </c>
      <c r="BL39" s="6">
        <v>8</v>
      </c>
      <c r="BM39" s="6">
        <v>0.39354491396102548</v>
      </c>
      <c r="BU39" s="6" t="s">
        <v>167</v>
      </c>
      <c r="BV39" s="26">
        <v>3.1742315886167417E-2</v>
      </c>
      <c r="BW39" s="6">
        <v>8</v>
      </c>
      <c r="BX39" s="6">
        <v>1.0720502126674024E-2</v>
      </c>
      <c r="CG39" s="6" t="s">
        <v>167</v>
      </c>
      <c r="CH39" s="26">
        <v>6.0772806497044023E-2</v>
      </c>
      <c r="CI39" s="6">
        <v>8</v>
      </c>
      <c r="CJ39" s="6">
        <v>2.4094528783646794E-2</v>
      </c>
    </row>
    <row r="40" spans="4:94">
      <c r="D40" s="153"/>
      <c r="E40" s="26"/>
      <c r="F40" s="26"/>
      <c r="G40" s="26"/>
      <c r="M40" s="225" t="s">
        <v>50</v>
      </c>
      <c r="N40" s="28">
        <v>11.274947410115713</v>
      </c>
      <c r="O40" s="28">
        <v>20.076114552357655</v>
      </c>
      <c r="P40" s="28">
        <v>6.0772806497044023</v>
      </c>
      <c r="Q40" s="28">
        <v>9.490839608856918</v>
      </c>
      <c r="R40" s="28"/>
      <c r="T40" s="26"/>
      <c r="AN40" s="6" t="s">
        <v>168</v>
      </c>
      <c r="AO40" s="6">
        <v>0.50099659061106738</v>
      </c>
      <c r="AP40" s="6">
        <v>3</v>
      </c>
      <c r="AQ40" s="6">
        <v>0.19945521171411812</v>
      </c>
      <c r="AY40" s="6" t="s">
        <v>168</v>
      </c>
      <c r="AZ40" s="6">
        <v>0.12457382638342514</v>
      </c>
      <c r="BA40" s="6">
        <v>3</v>
      </c>
      <c r="BB40" s="6">
        <v>7.1081931600514472E-2</v>
      </c>
      <c r="BJ40" s="6" t="s">
        <v>168</v>
      </c>
      <c r="BK40" s="6">
        <v>0.24975459892847776</v>
      </c>
      <c r="BL40" s="6">
        <v>3</v>
      </c>
      <c r="BM40" s="6">
        <v>7.3443656822978182E-2</v>
      </c>
      <c r="BU40" s="6" t="s">
        <v>168</v>
      </c>
      <c r="BV40" s="6">
        <v>2.9766587988460529E-2</v>
      </c>
      <c r="BW40" s="6">
        <v>3</v>
      </c>
      <c r="BX40" s="6">
        <v>2.9559523787415732E-3</v>
      </c>
      <c r="CG40" s="6" t="s">
        <v>168</v>
      </c>
      <c r="CH40" s="6">
        <v>9.4908396088569172E-2</v>
      </c>
      <c r="CI40" s="6">
        <v>3</v>
      </c>
      <c r="CJ40" s="6">
        <v>8.9068110535154427E-3</v>
      </c>
    </row>
    <row r="41" spans="4:94">
      <c r="D41" s="153"/>
      <c r="E41" s="26"/>
      <c r="F41" s="26"/>
      <c r="G41" s="26"/>
      <c r="M41" s="153" t="s">
        <v>48</v>
      </c>
      <c r="N41" s="28">
        <v>1.3093052291421856</v>
      </c>
      <c r="O41" s="28">
        <v>4.7434233514700743</v>
      </c>
      <c r="P41" s="28">
        <v>3.1742315886167418</v>
      </c>
      <c r="Q41" s="28">
        <v>2.9766587988460529</v>
      </c>
      <c r="R41" s="28"/>
      <c r="T41" s="26"/>
      <c r="AN41" s="137"/>
      <c r="AO41" s="137"/>
      <c r="AP41" s="137">
        <v>27</v>
      </c>
      <c r="AQ41" s="137">
        <v>0.62087244717382717</v>
      </c>
      <c r="AR41" s="137">
        <v>23</v>
      </c>
      <c r="AS41" s="137">
        <v>3.9140000000000001</v>
      </c>
      <c r="AY41" s="137"/>
      <c r="AZ41" s="137"/>
      <c r="BA41" s="137">
        <v>27</v>
      </c>
      <c r="BB41" s="137">
        <v>0.19390257397485136</v>
      </c>
      <c r="BC41" s="137">
        <v>23</v>
      </c>
      <c r="BD41" s="137">
        <v>3.9140000000000001</v>
      </c>
      <c r="BJ41" s="137"/>
      <c r="BK41" s="137"/>
      <c r="BL41" s="137">
        <v>27</v>
      </c>
      <c r="BM41" s="137">
        <v>0.96088512730682218</v>
      </c>
      <c r="BN41" s="137">
        <v>23</v>
      </c>
      <c r="BO41" s="137">
        <v>3.9140000000000001</v>
      </c>
      <c r="BU41" s="137"/>
      <c r="BV41" s="137"/>
      <c r="BW41" s="137">
        <v>27</v>
      </c>
      <c r="BX41" s="137">
        <v>5.4549699811278003E-2</v>
      </c>
      <c r="BY41" s="137">
        <v>23</v>
      </c>
      <c r="BZ41" s="137">
        <v>3.9140000000000001</v>
      </c>
      <c r="CG41" s="137"/>
      <c r="CH41" s="137"/>
      <c r="CI41" s="137">
        <v>27</v>
      </c>
      <c r="CJ41" s="137">
        <v>0.33096285618874988</v>
      </c>
      <c r="CK41" s="137">
        <v>23</v>
      </c>
      <c r="CL41" s="137">
        <v>3.9140000000000001</v>
      </c>
    </row>
    <row r="42" spans="4:94" ht="13.5" thickBot="1">
      <c r="D42" s="155"/>
      <c r="E42" s="26"/>
      <c r="F42" s="26"/>
      <c r="G42" s="26"/>
      <c r="M42" s="155" t="s">
        <v>49</v>
      </c>
      <c r="N42" s="28">
        <v>79.001956123055365</v>
      </c>
      <c r="O42" s="28">
        <v>37.862854600920386</v>
      </c>
      <c r="P42" s="28">
        <v>46.768308232934153</v>
      </c>
      <c r="Q42" s="28">
        <v>24.975459892847777</v>
      </c>
      <c r="R42" s="28"/>
      <c r="T42" s="26"/>
      <c r="AN42" s="6" t="s">
        <v>81</v>
      </c>
      <c r="AY42" s="6" t="s">
        <v>81</v>
      </c>
      <c r="BJ42" s="6" t="s">
        <v>81</v>
      </c>
      <c r="BU42" s="6" t="s">
        <v>81</v>
      </c>
      <c r="CG42" s="6" t="s">
        <v>81</v>
      </c>
    </row>
    <row r="43" spans="4:94" ht="13.5" thickTop="1">
      <c r="D43" s="155"/>
      <c r="E43" s="26"/>
      <c r="F43" s="26"/>
      <c r="G43" s="26"/>
      <c r="M43" s="77"/>
      <c r="N43" s="28"/>
      <c r="O43" s="28"/>
      <c r="P43" s="28"/>
      <c r="Q43" s="28"/>
      <c r="R43" s="28"/>
      <c r="T43" s="26"/>
      <c r="AN43" s="134" t="s">
        <v>82</v>
      </c>
      <c r="AO43" s="134" t="s">
        <v>83</v>
      </c>
      <c r="AP43" s="134" t="s">
        <v>61</v>
      </c>
      <c r="AQ43" s="134" t="s">
        <v>84</v>
      </c>
      <c r="AR43" s="134" t="s">
        <v>85</v>
      </c>
      <c r="AS43" s="134" t="s">
        <v>86</v>
      </c>
      <c r="AT43" s="134" t="s">
        <v>87</v>
      </c>
      <c r="AU43" s="134" t="s">
        <v>88</v>
      </c>
      <c r="AV43" s="134" t="s">
        <v>89</v>
      </c>
      <c r="AW43" s="134" t="s">
        <v>90</v>
      </c>
      <c r="AY43" s="134" t="s">
        <v>82</v>
      </c>
      <c r="AZ43" s="134" t="s">
        <v>83</v>
      </c>
      <c r="BA43" s="134" t="s">
        <v>61</v>
      </c>
      <c r="BB43" s="134" t="s">
        <v>84</v>
      </c>
      <c r="BC43" s="134" t="s">
        <v>85</v>
      </c>
      <c r="BD43" s="134" t="s">
        <v>86</v>
      </c>
      <c r="BE43" s="134" t="s">
        <v>87</v>
      </c>
      <c r="BF43" s="134" t="s">
        <v>88</v>
      </c>
      <c r="BG43" s="134" t="s">
        <v>89</v>
      </c>
      <c r="BH43" s="134" t="s">
        <v>90</v>
      </c>
      <c r="BJ43" s="134" t="s">
        <v>82</v>
      </c>
      <c r="BK43" s="134" t="s">
        <v>83</v>
      </c>
      <c r="BL43" s="134" t="s">
        <v>61</v>
      </c>
      <c r="BM43" s="134" t="s">
        <v>84</v>
      </c>
      <c r="BN43" s="134" t="s">
        <v>85</v>
      </c>
      <c r="BO43" s="134" t="s">
        <v>86</v>
      </c>
      <c r="BP43" s="134" t="s">
        <v>87</v>
      </c>
      <c r="BQ43" s="134" t="s">
        <v>88</v>
      </c>
      <c r="BR43" s="134" t="s">
        <v>89</v>
      </c>
      <c r="BS43" s="134" t="s">
        <v>90</v>
      </c>
      <c r="BU43" s="134" t="s">
        <v>82</v>
      </c>
      <c r="BV43" s="134" t="s">
        <v>83</v>
      </c>
      <c r="BW43" s="134" t="s">
        <v>61</v>
      </c>
      <c r="BX43" s="134" t="s">
        <v>84</v>
      </c>
      <c r="BY43" s="134" t="s">
        <v>85</v>
      </c>
      <c r="BZ43" s="134" t="s">
        <v>86</v>
      </c>
      <c r="CA43" s="134" t="s">
        <v>87</v>
      </c>
      <c r="CB43" s="134" t="s">
        <v>88</v>
      </c>
      <c r="CC43" s="134" t="s">
        <v>89</v>
      </c>
      <c r="CD43" s="134" t="s">
        <v>90</v>
      </c>
      <c r="CG43" s="134" t="s">
        <v>82</v>
      </c>
      <c r="CH43" s="134" t="s">
        <v>83</v>
      </c>
      <c r="CI43" s="134" t="s">
        <v>61</v>
      </c>
      <c r="CJ43" s="134" t="s">
        <v>84</v>
      </c>
      <c r="CK43" s="134" t="s">
        <v>85</v>
      </c>
      <c r="CL43" s="134" t="s">
        <v>86</v>
      </c>
      <c r="CM43" s="134" t="s">
        <v>87</v>
      </c>
      <c r="CN43" s="134" t="s">
        <v>88</v>
      </c>
      <c r="CO43" s="134" t="s">
        <v>89</v>
      </c>
      <c r="CP43" s="134" t="s">
        <v>90</v>
      </c>
    </row>
    <row r="44" spans="4:94">
      <c r="D44" s="155"/>
      <c r="E44" s="26"/>
      <c r="F44" s="26"/>
      <c r="G44" s="26"/>
      <c r="L44" s="293" t="s">
        <v>5</v>
      </c>
      <c r="M44" s="149" t="s">
        <v>46</v>
      </c>
      <c r="N44" s="28">
        <v>8.422407138286168</v>
      </c>
      <c r="O44" s="28">
        <v>14.83572530520523</v>
      </c>
      <c r="P44" s="28">
        <v>17.634878359397284</v>
      </c>
      <c r="Q44" s="28">
        <v>31.579677936460833</v>
      </c>
      <c r="R44" s="28"/>
      <c r="T44" s="26"/>
      <c r="AN44" s="137" t="s">
        <v>165</v>
      </c>
      <c r="AO44" s="137" t="s">
        <v>166</v>
      </c>
      <c r="AP44" s="137">
        <v>0.18702285687767201</v>
      </c>
      <c r="AQ44" s="137">
        <v>5.8088783582707477E-2</v>
      </c>
      <c r="AR44" s="137">
        <v>3.2196036023268881</v>
      </c>
      <c r="AS44" s="137">
        <v>-4.0336642065045059E-2</v>
      </c>
      <c r="AT44" s="137">
        <v>0.41438235582038907</v>
      </c>
      <c r="AU44" s="137">
        <v>0.13302785178773047</v>
      </c>
      <c r="AV44" s="137">
        <v>0.22735949894271706</v>
      </c>
      <c r="AW44" s="137">
        <v>1.1383017699689897</v>
      </c>
      <c r="AY44" s="137" t="s">
        <v>165</v>
      </c>
      <c r="AZ44" s="137" t="s">
        <v>166</v>
      </c>
      <c r="BA44" s="137">
        <v>0.10201530569797929</v>
      </c>
      <c r="BB44" s="137">
        <v>3.2462568241281284E-2</v>
      </c>
      <c r="BC44" s="137">
        <v>3.1425519059287095</v>
      </c>
      <c r="BD44" s="137">
        <v>-2.5043186398395673E-2</v>
      </c>
      <c r="BE44" s="137">
        <v>0.22907379779435424</v>
      </c>
      <c r="BF44" s="137">
        <v>0.14708085892633094</v>
      </c>
      <c r="BG44" s="137">
        <v>0.12705849209637496</v>
      </c>
      <c r="BH44" s="137">
        <v>1.1110598814564496</v>
      </c>
      <c r="BJ44" s="137" t="s">
        <v>165</v>
      </c>
      <c r="BK44" s="137" t="s">
        <v>166</v>
      </c>
      <c r="BL44" s="137">
        <v>0.41139101522134974</v>
      </c>
      <c r="BM44" s="137">
        <v>7.2264803181365023E-2</v>
      </c>
      <c r="BN44" s="137">
        <v>5.6928268965027149</v>
      </c>
      <c r="BO44" s="137">
        <v>0.12854657556948701</v>
      </c>
      <c r="BP44" s="137">
        <v>0.69423545487321248</v>
      </c>
      <c r="BQ44" s="141">
        <v>2.7679654772372331E-3</v>
      </c>
      <c r="BR44" s="137">
        <v>0.28284443965186273</v>
      </c>
      <c r="BS44" s="137">
        <v>2.0127182513191189</v>
      </c>
      <c r="BU44" s="137" t="s">
        <v>165</v>
      </c>
      <c r="BV44" s="137" t="s">
        <v>166</v>
      </c>
      <c r="BW44" s="137">
        <v>3.4341181223278894E-2</v>
      </c>
      <c r="BX44" s="137">
        <v>1.7218181084072214E-2</v>
      </c>
      <c r="BY44" s="137">
        <v>1.9944720673803586</v>
      </c>
      <c r="BZ44" s="137">
        <v>-3.3050779539779751E-2</v>
      </c>
      <c r="CA44" s="137">
        <v>0.10173314198633754</v>
      </c>
      <c r="CB44" s="137">
        <v>0.50588341449395391</v>
      </c>
      <c r="CC44" s="137">
        <v>6.7391960763058645E-2</v>
      </c>
      <c r="CD44" s="137">
        <v>0.70515236186590224</v>
      </c>
      <c r="CG44" s="137" t="s">
        <v>165</v>
      </c>
      <c r="CH44" s="137" t="s">
        <v>166</v>
      </c>
      <c r="CI44" s="137">
        <v>8.8011671422419419E-2</v>
      </c>
      <c r="CJ44" s="137">
        <v>4.2411215202336018E-2</v>
      </c>
      <c r="CK44" s="137">
        <v>2.075198057931896</v>
      </c>
      <c r="CL44" s="137">
        <v>-7.7985824879523769E-2</v>
      </c>
      <c r="CM44" s="137">
        <v>0.25400916772436261</v>
      </c>
      <c r="CN44" s="137">
        <v>0.47243786959641443</v>
      </c>
      <c r="CO44" s="137">
        <v>0.16599749630194319</v>
      </c>
      <c r="CP44" s="137">
        <v>0.73369330953439871</v>
      </c>
    </row>
    <row r="45" spans="4:94">
      <c r="D45" s="220"/>
      <c r="E45" s="232"/>
      <c r="F45" s="26"/>
      <c r="G45" s="26"/>
      <c r="M45" s="151" t="s">
        <v>47</v>
      </c>
      <c r="N45" s="28">
        <v>1.537188654753364</v>
      </c>
      <c r="O45" s="28">
        <v>10.770455986937575</v>
      </c>
      <c r="P45" s="28">
        <v>8.3349292887060162</v>
      </c>
      <c r="Q45" s="28">
        <v>18.852311741602733</v>
      </c>
      <c r="R45" s="28"/>
      <c r="T45" s="26"/>
      <c r="AN45" s="6" t="s">
        <v>165</v>
      </c>
      <c r="AO45" s="6" t="s">
        <v>167</v>
      </c>
      <c r="AP45" s="6">
        <v>0.29343873322633923</v>
      </c>
      <c r="AQ45" s="6">
        <v>5.8088783582707477E-2</v>
      </c>
      <c r="AR45" s="6">
        <v>5.0515558276158048</v>
      </c>
      <c r="AS45" s="6">
        <v>6.6079234283622168E-2</v>
      </c>
      <c r="AT45" s="6">
        <v>0.5207982321690563</v>
      </c>
      <c r="AU45" s="6">
        <v>8.1829037042667752E-3</v>
      </c>
      <c r="AV45" s="6">
        <v>0.22735949894271706</v>
      </c>
      <c r="AW45" s="6">
        <v>1.7859946906247788</v>
      </c>
      <c r="AY45" s="6" t="s">
        <v>165</v>
      </c>
      <c r="AZ45" s="6" t="s">
        <v>167</v>
      </c>
      <c r="BA45" s="6">
        <v>4.5179695138785711E-2</v>
      </c>
      <c r="BB45" s="6">
        <v>3.2462568241281284E-2</v>
      </c>
      <c r="BC45" s="6">
        <v>1.391747405904028</v>
      </c>
      <c r="BD45" s="6">
        <v>-8.1878796957589248E-2</v>
      </c>
      <c r="BE45" s="6">
        <v>0.17223818723516066</v>
      </c>
      <c r="BF45" s="6">
        <v>0.75976667310977397</v>
      </c>
      <c r="BG45" s="6">
        <v>0.12705849209637496</v>
      </c>
      <c r="BH45" s="6">
        <v>0.49205701420676229</v>
      </c>
      <c r="BJ45" s="6" t="s">
        <v>165</v>
      </c>
      <c r="BK45" s="6" t="s">
        <v>167</v>
      </c>
      <c r="BL45" s="6">
        <v>0.32233647890121209</v>
      </c>
      <c r="BM45" s="6">
        <v>7.2264803181365023E-2</v>
      </c>
      <c r="BN45" s="137">
        <v>4.460490649815168</v>
      </c>
      <c r="BO45" s="137">
        <v>3.9492039249349353E-2</v>
      </c>
      <c r="BP45" s="137">
        <v>0.60518091855307476</v>
      </c>
      <c r="BQ45" s="137">
        <v>2.1463615211812392E-2</v>
      </c>
      <c r="BR45" s="137">
        <v>0.28284443965186273</v>
      </c>
      <c r="BS45" s="137">
        <v>1.5770215929517475</v>
      </c>
      <c r="BU45" s="6" t="s">
        <v>165</v>
      </c>
      <c r="BV45" s="6" t="s">
        <v>167</v>
      </c>
      <c r="BW45" s="6">
        <v>1.8649263594745561E-2</v>
      </c>
      <c r="BX45" s="6">
        <v>1.7218181084072214E-2</v>
      </c>
      <c r="BY45" s="6">
        <v>1.0831146160959579</v>
      </c>
      <c r="BZ45" s="6">
        <v>-4.8742697168313087E-2</v>
      </c>
      <c r="CA45" s="6">
        <v>8.6041224357804202E-2</v>
      </c>
      <c r="CB45" s="6">
        <v>0.86890932753770089</v>
      </c>
      <c r="CC45" s="6">
        <v>6.7391960763058645E-2</v>
      </c>
      <c r="CD45" s="6">
        <v>0.38293884492185803</v>
      </c>
      <c r="CG45" s="6" t="s">
        <v>165</v>
      </c>
      <c r="CH45" s="6" t="s">
        <v>167</v>
      </c>
      <c r="CI45" s="6">
        <v>5.1976667604113104E-2</v>
      </c>
      <c r="CJ45" s="6">
        <v>4.2411215202336018E-2</v>
      </c>
      <c r="CK45" s="6">
        <v>1.2255406348566551</v>
      </c>
      <c r="CL45" s="6">
        <v>-0.11402082869783009</v>
      </c>
      <c r="CM45" s="6">
        <v>0.21797416390605628</v>
      </c>
      <c r="CN45" s="6">
        <v>0.82185512873860644</v>
      </c>
      <c r="CO45" s="6">
        <v>0.16599749630194319</v>
      </c>
      <c r="CP45" s="6">
        <v>0.43329404676340361</v>
      </c>
    </row>
    <row r="46" spans="4:94">
      <c r="D46" s="221"/>
      <c r="E46" s="232"/>
      <c r="F46" s="232"/>
      <c r="G46" s="232"/>
      <c r="M46" s="225" t="s">
        <v>50</v>
      </c>
      <c r="N46" s="28">
        <v>5.6095782518351909</v>
      </c>
      <c r="O46" s="28">
        <v>19.854267574258039</v>
      </c>
      <c r="P46" s="28">
        <v>5.866920436243336</v>
      </c>
      <c r="Q46" s="28">
        <v>6.6733840941142626</v>
      </c>
      <c r="R46" s="28"/>
      <c r="T46" s="26"/>
      <c r="AN46" s="6" t="s">
        <v>165</v>
      </c>
      <c r="AO46" s="6" t="s">
        <v>168</v>
      </c>
      <c r="AP46" s="6">
        <v>0.42229346084289554</v>
      </c>
      <c r="AQ46" s="6">
        <v>7.865258478408374E-2</v>
      </c>
      <c r="AR46" s="6">
        <v>5.36909832019089</v>
      </c>
      <c r="AS46" s="6">
        <v>0.11444724399799178</v>
      </c>
      <c r="AT46" s="6">
        <v>0.7301396776877993</v>
      </c>
      <c r="AU46" s="136">
        <v>4.8017229782462145E-3</v>
      </c>
      <c r="AV46" s="6">
        <v>0.30784621684490376</v>
      </c>
      <c r="AW46" s="6">
        <v>2.5702601379798886</v>
      </c>
      <c r="AY46" s="6" t="s">
        <v>165</v>
      </c>
      <c r="AZ46" s="6" t="s">
        <v>168</v>
      </c>
      <c r="BA46" s="6">
        <v>0.11913904377472949</v>
      </c>
      <c r="BB46" s="6">
        <v>4.3954525184214131E-2</v>
      </c>
      <c r="BC46" s="6">
        <v>2.7105068994697548</v>
      </c>
      <c r="BD46" s="6">
        <v>-5.2898967796284627E-2</v>
      </c>
      <c r="BE46" s="6">
        <v>0.29117705534574362</v>
      </c>
      <c r="BF46" s="6">
        <v>0.24894946282578079</v>
      </c>
      <c r="BG46" s="6">
        <v>0.17203801157101412</v>
      </c>
      <c r="BH46" s="6">
        <v>1.2975563906564631</v>
      </c>
      <c r="BJ46" s="6" t="s">
        <v>165</v>
      </c>
      <c r="BK46" s="6" t="s">
        <v>168</v>
      </c>
      <c r="BL46" s="6">
        <v>0.54026496230207588</v>
      </c>
      <c r="BM46" s="6">
        <v>9.7847006058144725E-2</v>
      </c>
      <c r="BN46" s="137">
        <v>5.5215277816577055</v>
      </c>
      <c r="BO46" s="137">
        <v>0.15729178059049742</v>
      </c>
      <c r="BP46" s="137">
        <v>0.92323814401365434</v>
      </c>
      <c r="BQ46" s="141">
        <v>3.707596187630835E-3</v>
      </c>
      <c r="BR46" s="137">
        <v>0.38297318171157846</v>
      </c>
      <c r="BS46" s="137">
        <v>2.6432301871944031</v>
      </c>
      <c r="BU46" s="6" t="s">
        <v>165</v>
      </c>
      <c r="BV46" s="6" t="s">
        <v>168</v>
      </c>
      <c r="BW46" s="6">
        <v>1.6673535697038673E-2</v>
      </c>
      <c r="BX46" s="6">
        <v>2.3313527397496515E-2</v>
      </c>
      <c r="BY46" s="6">
        <v>0.71518717063935733</v>
      </c>
      <c r="BZ46" s="6">
        <v>-7.4575610536762704E-2</v>
      </c>
      <c r="CA46" s="6">
        <v>0.10792268193084004</v>
      </c>
      <c r="CB46" s="6">
        <v>0.95690011322371804</v>
      </c>
      <c r="CC46" s="6">
        <v>9.124914623380137E-2</v>
      </c>
      <c r="CD46" s="6">
        <v>0.34236979214483931</v>
      </c>
      <c r="CG46" s="6" t="s">
        <v>165</v>
      </c>
      <c r="CH46" s="6" t="s">
        <v>168</v>
      </c>
      <c r="CI46" s="6">
        <v>1.7841078012587955E-2</v>
      </c>
      <c r="CJ46" s="6">
        <v>5.7425056848509716E-2</v>
      </c>
      <c r="CK46" s="6">
        <v>0.31068455116472321</v>
      </c>
      <c r="CL46" s="6">
        <v>-0.20692059449247907</v>
      </c>
      <c r="CM46" s="6">
        <v>0.24260275051765501</v>
      </c>
      <c r="CN46" s="6">
        <v>0.99614853330231889</v>
      </c>
      <c r="CO46" s="6">
        <v>0.22476167250506704</v>
      </c>
      <c r="CP46" s="6">
        <v>0.14872890562310848</v>
      </c>
    </row>
    <row r="47" spans="4:94">
      <c r="D47" s="224"/>
      <c r="E47" s="232"/>
      <c r="F47" s="232"/>
      <c r="G47" s="232"/>
      <c r="M47" s="153" t="s">
        <v>48</v>
      </c>
      <c r="N47" s="28">
        <v>1.6380454397041309</v>
      </c>
      <c r="O47" s="28">
        <v>7.4637227691287418</v>
      </c>
      <c r="P47" s="28">
        <v>3.9134387740331067</v>
      </c>
      <c r="Q47" s="28">
        <v>3.8444455899008205</v>
      </c>
      <c r="R47" s="28"/>
      <c r="T47" s="26"/>
      <c r="AN47" s="6" t="s">
        <v>166</v>
      </c>
      <c r="AO47" s="6" t="s">
        <v>167</v>
      </c>
      <c r="AP47" s="6">
        <v>0.10641587634866723</v>
      </c>
      <c r="AQ47" s="6">
        <v>5.8088783582707477E-2</v>
      </c>
      <c r="AR47" s="6">
        <v>1.8319522252889162</v>
      </c>
      <c r="AS47" s="6">
        <v>-0.12094362259404984</v>
      </c>
      <c r="AT47" s="6">
        <v>0.33377537529138429</v>
      </c>
      <c r="AU47" s="6">
        <v>0.57497581641726481</v>
      </c>
      <c r="AV47" s="6">
        <v>0.22735949894271706</v>
      </c>
      <c r="AW47" s="6">
        <v>0.64769292065578921</v>
      </c>
      <c r="AY47" s="6" t="s">
        <v>166</v>
      </c>
      <c r="AZ47" s="6" t="s">
        <v>167</v>
      </c>
      <c r="BA47" s="6">
        <v>5.6835610559193568E-2</v>
      </c>
      <c r="BB47" s="6">
        <v>3.2462568241281284E-2</v>
      </c>
      <c r="BC47" s="6">
        <v>1.750804500024681</v>
      </c>
      <c r="BD47" s="6">
        <v>-7.0222881537181397E-2</v>
      </c>
      <c r="BE47" s="6">
        <v>0.18389410265556852</v>
      </c>
      <c r="BF47" s="6">
        <v>0.60989296367196255</v>
      </c>
      <c r="BG47" s="6">
        <v>0.12705849209637496</v>
      </c>
      <c r="BH47" s="6">
        <v>0.61900286724968734</v>
      </c>
      <c r="BJ47" s="6" t="s">
        <v>166</v>
      </c>
      <c r="BK47" s="6" t="s">
        <v>167</v>
      </c>
      <c r="BL47" s="6">
        <v>8.9054536320137656E-2</v>
      </c>
      <c r="BM47" s="6">
        <v>7.2264803181365023E-2</v>
      </c>
      <c r="BN47" s="137">
        <v>1.2323362466875467</v>
      </c>
      <c r="BO47" s="137">
        <v>-0.19378990333172508</v>
      </c>
      <c r="BP47" s="137">
        <v>0.37189897597200039</v>
      </c>
      <c r="BQ47" s="137">
        <v>0.81945588301362671</v>
      </c>
      <c r="BR47" s="137">
        <v>0.28284443965186273</v>
      </c>
      <c r="BS47" s="137">
        <v>0.43569665836737115</v>
      </c>
      <c r="BU47" s="6" t="s">
        <v>166</v>
      </c>
      <c r="BV47" s="6" t="s">
        <v>167</v>
      </c>
      <c r="BW47" s="6">
        <v>1.5691917628533329E-2</v>
      </c>
      <c r="BX47" s="6">
        <v>1.7218181084072214E-2</v>
      </c>
      <c r="BY47" s="6">
        <v>0.91135745128440049</v>
      </c>
      <c r="BZ47" s="6">
        <v>-5.1700043134525316E-2</v>
      </c>
      <c r="CA47" s="6">
        <v>8.3083878391591981E-2</v>
      </c>
      <c r="CB47" s="6">
        <v>0.91640797132218066</v>
      </c>
      <c r="CC47" s="6">
        <v>6.7391960763058645E-2</v>
      </c>
      <c r="CD47" s="6">
        <v>0.32221351694404415</v>
      </c>
      <c r="CG47" s="6" t="s">
        <v>166</v>
      </c>
      <c r="CH47" s="6" t="s">
        <v>167</v>
      </c>
      <c r="CI47" s="6">
        <v>0.13998833902653252</v>
      </c>
      <c r="CJ47" s="6">
        <v>4.2411215202336018E-2</v>
      </c>
      <c r="CK47" s="6">
        <v>3.3007386927885509</v>
      </c>
      <c r="CL47" s="6">
        <v>-2.6009157275410671E-2</v>
      </c>
      <c r="CM47" s="6">
        <v>0.30598583532847567</v>
      </c>
      <c r="CN47" s="6">
        <v>0.11944441627902092</v>
      </c>
      <c r="CO47" s="6">
        <v>0.16599749630194319</v>
      </c>
      <c r="CP47" s="6">
        <v>1.1669873562978024</v>
      </c>
    </row>
    <row r="48" spans="4:94">
      <c r="D48" s="223"/>
      <c r="E48" s="232"/>
      <c r="F48" s="232"/>
      <c r="G48" s="232"/>
      <c r="M48" s="155" t="s">
        <v>49</v>
      </c>
      <c r="N48" s="28">
        <v>10.556033964209311</v>
      </c>
      <c r="O48" s="28">
        <v>24.374918589910642</v>
      </c>
      <c r="P48" s="28">
        <v>23.710905084882828</v>
      </c>
      <c r="Q48" s="28">
        <v>19.162940382803757</v>
      </c>
      <c r="R48" s="28"/>
      <c r="T48" s="26"/>
      <c r="AN48" s="6" t="s">
        <v>166</v>
      </c>
      <c r="AO48" s="6" t="s">
        <v>168</v>
      </c>
      <c r="AP48" s="6">
        <v>0.23527060396522353</v>
      </c>
      <c r="AQ48" s="6">
        <v>7.865258478408374E-2</v>
      </c>
      <c r="AR48" s="6">
        <v>2.9912634735538055</v>
      </c>
      <c r="AS48" s="6">
        <v>-7.2575612879680229E-2</v>
      </c>
      <c r="AT48" s="6">
        <v>0.54311682081012735</v>
      </c>
      <c r="AU48" s="6">
        <v>0.17814895562768496</v>
      </c>
      <c r="AV48" s="6">
        <v>0.30784621684490376</v>
      </c>
      <c r="AW48" s="6">
        <v>1.4319583680108989</v>
      </c>
      <c r="AY48" s="6" t="s">
        <v>166</v>
      </c>
      <c r="AZ48" s="6" t="s">
        <v>168</v>
      </c>
      <c r="BA48" s="6">
        <v>1.7123738076750203E-2</v>
      </c>
      <c r="BB48" s="6">
        <v>4.3954525184214131E-2</v>
      </c>
      <c r="BC48" s="6">
        <v>0.38957850198550292</v>
      </c>
      <c r="BD48" s="6">
        <v>-0.1549142734942639</v>
      </c>
      <c r="BE48" s="6">
        <v>0.18916174964776433</v>
      </c>
      <c r="BF48" s="6">
        <v>0.99249401592394559</v>
      </c>
      <c r="BG48" s="6">
        <v>0.17203801157101412</v>
      </c>
      <c r="BH48" s="6">
        <v>0.1864965092000134</v>
      </c>
      <c r="BJ48" s="6" t="s">
        <v>166</v>
      </c>
      <c r="BK48" s="6" t="s">
        <v>168</v>
      </c>
      <c r="BL48" s="6">
        <v>0.12887394708072611</v>
      </c>
      <c r="BM48" s="6">
        <v>9.7847006058144725E-2</v>
      </c>
      <c r="BN48" s="137">
        <v>1.3170964781911048</v>
      </c>
      <c r="BO48" s="137">
        <v>-0.25409923463085238</v>
      </c>
      <c r="BP48" s="137">
        <v>0.51184712879230454</v>
      </c>
      <c r="BQ48" s="137">
        <v>0.78848520871240102</v>
      </c>
      <c r="BR48" s="137">
        <v>0.38297318171157846</v>
      </c>
      <c r="BS48" s="137">
        <v>0.63051193587528409</v>
      </c>
      <c r="BU48" s="6" t="s">
        <v>166</v>
      </c>
      <c r="BV48" s="6" t="s">
        <v>168</v>
      </c>
      <c r="BW48" s="6">
        <v>1.7667645526240217E-2</v>
      </c>
      <c r="BX48" s="6">
        <v>2.3313527397496515E-2</v>
      </c>
      <c r="BY48" s="6">
        <v>0.75782807230352578</v>
      </c>
      <c r="BZ48" s="6">
        <v>-7.3581500707561157E-2</v>
      </c>
      <c r="CA48" s="6">
        <v>0.10891679176004158</v>
      </c>
      <c r="CB48" s="6">
        <v>0.94937699190103442</v>
      </c>
      <c r="CC48" s="6">
        <v>9.124914623380137E-2</v>
      </c>
      <c r="CD48" s="6">
        <v>0.36278256972106288</v>
      </c>
      <c r="CG48" s="6" t="s">
        <v>166</v>
      </c>
      <c r="CH48" s="6" t="s">
        <v>168</v>
      </c>
      <c r="CI48" s="6">
        <v>0.10585274943500737</v>
      </c>
      <c r="CJ48" s="6">
        <v>5.7425056848509716E-2</v>
      </c>
      <c r="CK48" s="6">
        <v>1.84331988933424</v>
      </c>
      <c r="CL48" s="6">
        <v>-0.11890892307005967</v>
      </c>
      <c r="CM48" s="6">
        <v>0.3306144219400744</v>
      </c>
      <c r="CN48" s="6">
        <v>0.57009446672951558</v>
      </c>
      <c r="CO48" s="6">
        <v>0.22476167250506704</v>
      </c>
      <c r="CP48" s="6">
        <v>0.88242221515750718</v>
      </c>
    </row>
    <row r="49" spans="6:94">
      <c r="F49" s="232"/>
      <c r="G49" s="232"/>
      <c r="T49" s="26"/>
      <c r="AN49" s="139" t="s">
        <v>167</v>
      </c>
      <c r="AO49" s="139" t="s">
        <v>168</v>
      </c>
      <c r="AP49" s="139">
        <v>0.12885472761655631</v>
      </c>
      <c r="AQ49" s="139">
        <v>7.865258478408374E-2</v>
      </c>
      <c r="AR49" s="139">
        <v>1.6382770886714908</v>
      </c>
      <c r="AS49" s="139">
        <v>-0.17899148922834746</v>
      </c>
      <c r="AT49" s="139">
        <v>0.43670094446146007</v>
      </c>
      <c r="AU49" s="139">
        <v>0.65814917165227094</v>
      </c>
      <c r="AV49" s="139">
        <v>0.30784621684490376</v>
      </c>
      <c r="AW49" s="139">
        <v>0.78426544735510972</v>
      </c>
      <c r="AY49" s="139" t="s">
        <v>167</v>
      </c>
      <c r="AZ49" s="139" t="s">
        <v>168</v>
      </c>
      <c r="BA49" s="139">
        <v>7.3959348635943778E-2</v>
      </c>
      <c r="BB49" s="139">
        <v>4.3954525184214131E-2</v>
      </c>
      <c r="BC49" s="139">
        <v>1.6826333199136823</v>
      </c>
      <c r="BD49" s="139">
        <v>-9.8078662935070338E-2</v>
      </c>
      <c r="BE49" s="139">
        <v>0.24599736020695789</v>
      </c>
      <c r="BF49" s="139">
        <v>0.63918876561463311</v>
      </c>
      <c r="BG49" s="139">
        <v>0.17203801157101412</v>
      </c>
      <c r="BH49" s="139">
        <v>0.80549937644970082</v>
      </c>
      <c r="BJ49" s="139" t="s">
        <v>167</v>
      </c>
      <c r="BK49" s="139" t="s">
        <v>168</v>
      </c>
      <c r="BL49" s="139">
        <v>0.21792848340086377</v>
      </c>
      <c r="BM49" s="139">
        <v>9.7847006058144725E-2</v>
      </c>
      <c r="BN49" s="228">
        <v>2.2272371141469742</v>
      </c>
      <c r="BO49" s="228">
        <v>-0.16504469831071469</v>
      </c>
      <c r="BP49" s="228">
        <v>0.60090166511244225</v>
      </c>
      <c r="BQ49" s="228">
        <v>0.41187198829056348</v>
      </c>
      <c r="BR49" s="228">
        <v>0.38297318171157846</v>
      </c>
      <c r="BS49" s="228">
        <v>1.0662085942426553</v>
      </c>
      <c r="BU49" s="139" t="s">
        <v>167</v>
      </c>
      <c r="BV49" s="139" t="s">
        <v>168</v>
      </c>
      <c r="BW49" s="139">
        <v>1.975727897706888E-3</v>
      </c>
      <c r="BX49" s="139">
        <v>2.3313527397496515E-2</v>
      </c>
      <c r="BY49" s="139">
        <v>8.4745987341196954E-2</v>
      </c>
      <c r="BZ49" s="139">
        <v>-8.9273418336094479E-2</v>
      </c>
      <c r="CA49" s="139">
        <v>9.3224874131508262E-2</v>
      </c>
      <c r="CB49" s="139">
        <v>0.99992034354519477</v>
      </c>
      <c r="CC49" s="139">
        <v>9.124914623380137E-2</v>
      </c>
      <c r="CD49" s="139">
        <v>4.0569052777018721E-2</v>
      </c>
      <c r="CG49" s="139" t="s">
        <v>167</v>
      </c>
      <c r="CH49" s="139" t="s">
        <v>168</v>
      </c>
      <c r="CI49" s="139">
        <v>3.4135589591525149E-2</v>
      </c>
      <c r="CJ49" s="139">
        <v>5.7425056848509716E-2</v>
      </c>
      <c r="CK49" s="139">
        <v>0.59443719283685881</v>
      </c>
      <c r="CL49" s="139">
        <v>-0.19062608291354188</v>
      </c>
      <c r="CM49" s="139">
        <v>0.2588972620965922</v>
      </c>
      <c r="CN49" s="139">
        <v>0.97443254689726611</v>
      </c>
      <c r="CO49" s="139">
        <v>0.22476167250506704</v>
      </c>
      <c r="CP49" s="139">
        <v>0.28456514114029513</v>
      </c>
    </row>
    <row r="50" spans="6:94">
      <c r="F50" s="26"/>
      <c r="G50" s="26"/>
    </row>
    <row r="51" spans="6:94">
      <c r="R51" s="28"/>
      <c r="T51" s="26"/>
      <c r="U51" s="26"/>
    </row>
  </sheetData>
  <pageMargins left="0.70000000000000007" right="0.70000000000000007" top="0.75" bottom="0.75" header="0.30000000000000004" footer="0.3000000000000000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87C1B-8D0F-47BA-BA2D-DE9055D4D17C}">
  <dimension ref="A1:T596"/>
  <sheetViews>
    <sheetView zoomScale="64" zoomScaleNormal="64" workbookViewId="0">
      <selection activeCell="D37" sqref="D37"/>
    </sheetView>
  </sheetViews>
  <sheetFormatPr defaultRowHeight="14.25"/>
  <cols>
    <col min="9" max="18" width="9.86328125" customWidth="1"/>
  </cols>
  <sheetData>
    <row r="1" spans="1:20" ht="15.75">
      <c r="A1" s="230" t="s">
        <v>332</v>
      </c>
      <c r="B1" s="231"/>
      <c r="C1" s="175"/>
      <c r="D1" s="175"/>
      <c r="E1" s="175"/>
      <c r="F1" s="175"/>
      <c r="G1" s="175"/>
      <c r="H1" s="174"/>
      <c r="I1" s="173"/>
      <c r="J1" s="173"/>
      <c r="K1" s="173"/>
      <c r="L1" s="173"/>
      <c r="M1" s="173"/>
      <c r="N1" s="173"/>
      <c r="O1" s="173"/>
      <c r="P1" s="173"/>
      <c r="Q1" s="173"/>
      <c r="R1" s="212"/>
      <c r="S1" s="212"/>
      <c r="T1" s="212"/>
    </row>
    <row r="2" spans="1:20">
      <c r="A2" s="23"/>
      <c r="B2" s="52"/>
      <c r="C2" s="53"/>
      <c r="D2" s="53"/>
      <c r="E2" s="53"/>
      <c r="F2" s="53"/>
      <c r="G2" s="53"/>
      <c r="H2" s="23"/>
      <c r="I2" s="23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</row>
    <row r="3" spans="1:20">
      <c r="A3" s="23"/>
      <c r="B3" s="52"/>
      <c r="C3" s="294" t="s">
        <v>33</v>
      </c>
      <c r="D3" s="294"/>
      <c r="E3" s="294"/>
      <c r="F3" s="294"/>
      <c r="G3" s="53"/>
      <c r="H3" s="22"/>
      <c r="I3" s="295" t="s">
        <v>164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</row>
    <row r="4" spans="1:20">
      <c r="A4" s="23"/>
      <c r="B4" s="52"/>
      <c r="C4" s="294" t="s">
        <v>165</v>
      </c>
      <c r="D4" s="294" t="s">
        <v>166</v>
      </c>
      <c r="E4" s="294" t="s">
        <v>167</v>
      </c>
      <c r="F4" s="294" t="s">
        <v>170</v>
      </c>
      <c r="G4" s="53"/>
      <c r="H4" s="22"/>
      <c r="I4" s="54" t="s">
        <v>57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>
      <c r="A5" s="23"/>
      <c r="B5" s="52" t="s">
        <v>2</v>
      </c>
      <c r="C5" s="23">
        <v>8</v>
      </c>
      <c r="D5" s="23">
        <v>8</v>
      </c>
      <c r="E5" s="23">
        <v>8</v>
      </c>
      <c r="F5" s="23">
        <v>3</v>
      </c>
      <c r="G5" s="2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4.65" thickBot="1">
      <c r="A6" s="23"/>
      <c r="B6" s="52" t="s">
        <v>3</v>
      </c>
      <c r="C6" s="23">
        <v>480</v>
      </c>
      <c r="D6" s="23">
        <v>315</v>
      </c>
      <c r="E6" s="23">
        <v>457</v>
      </c>
      <c r="F6" s="23">
        <v>196</v>
      </c>
      <c r="G6" s="23"/>
      <c r="H6" s="22"/>
      <c r="I6" s="22" t="s">
        <v>71</v>
      </c>
      <c r="J6" s="22"/>
      <c r="K6" s="22"/>
      <c r="L6" s="22"/>
      <c r="M6" s="22"/>
      <c r="N6" s="22" t="s">
        <v>72</v>
      </c>
      <c r="O6" s="22">
        <v>0.05</v>
      </c>
      <c r="P6" s="22"/>
      <c r="Q6" s="22"/>
      <c r="R6" s="22"/>
      <c r="S6" s="22"/>
      <c r="T6" s="22"/>
    </row>
    <row r="7" spans="1:20" ht="14.65" thickTop="1">
      <c r="A7" s="23"/>
      <c r="B7" s="52" t="s">
        <v>4</v>
      </c>
      <c r="C7" s="53">
        <v>2.508219681558816</v>
      </c>
      <c r="D7" s="53">
        <v>2.005788422500669</v>
      </c>
      <c r="E7" s="53">
        <v>1.4400918670579532</v>
      </c>
      <c r="F7" s="53">
        <v>1.0240708837830026</v>
      </c>
      <c r="G7" s="53"/>
      <c r="H7" s="22"/>
      <c r="I7" s="24" t="s">
        <v>73</v>
      </c>
      <c r="J7" s="24" t="s">
        <v>74</v>
      </c>
      <c r="K7" s="24" t="s">
        <v>75</v>
      </c>
      <c r="L7" s="24" t="s">
        <v>4</v>
      </c>
      <c r="M7" s="24" t="s">
        <v>76</v>
      </c>
      <c r="N7" s="24" t="s">
        <v>77</v>
      </c>
      <c r="O7" s="24" t="s">
        <v>78</v>
      </c>
      <c r="P7" s="24" t="s">
        <v>79</v>
      </c>
      <c r="Q7" s="24" t="s">
        <v>80</v>
      </c>
      <c r="R7" s="22"/>
      <c r="S7" s="22"/>
      <c r="T7" s="22"/>
    </row>
    <row r="8" spans="1:20">
      <c r="A8" s="23"/>
      <c r="B8" s="52" t="s">
        <v>5</v>
      </c>
      <c r="C8" s="53">
        <v>1.1603898147490237</v>
      </c>
      <c r="D8" s="53">
        <v>1.2211090231752564</v>
      </c>
      <c r="E8" s="53">
        <v>1.0996999658245319</v>
      </c>
      <c r="F8" s="53">
        <v>0.89454981507844056</v>
      </c>
      <c r="G8" s="53"/>
      <c r="H8" s="22"/>
      <c r="I8" s="53" t="s">
        <v>165</v>
      </c>
      <c r="J8" s="22">
        <v>480</v>
      </c>
      <c r="K8" s="23">
        <v>1203.9454471482318</v>
      </c>
      <c r="L8" s="53">
        <v>2.508219681558816</v>
      </c>
      <c r="M8" s="53">
        <v>1.3465045221732737</v>
      </c>
      <c r="N8" s="23">
        <v>644.97566612099934</v>
      </c>
      <c r="O8" s="55">
        <v>5.1252282533587441E-2</v>
      </c>
      <c r="P8" s="53">
        <v>2.4076827845830953</v>
      </c>
      <c r="Q8" s="53">
        <v>2.6087565785345368</v>
      </c>
      <c r="R8" s="22"/>
      <c r="S8" s="22"/>
      <c r="T8" s="22"/>
    </row>
    <row r="9" spans="1:20">
      <c r="A9" s="23"/>
      <c r="B9" s="52" t="s">
        <v>6</v>
      </c>
      <c r="C9" s="53">
        <v>1.7107511129598105</v>
      </c>
      <c r="D9" s="53">
        <v>0.96522846848774646</v>
      </c>
      <c r="E9" s="53">
        <v>0.51107480885109768</v>
      </c>
      <c r="F9" s="53">
        <v>0.37142661879017913</v>
      </c>
      <c r="G9" s="53"/>
      <c r="H9" s="22"/>
      <c r="I9" s="53" t="s">
        <v>166</v>
      </c>
      <c r="J9" s="22">
        <v>315</v>
      </c>
      <c r="K9" s="23">
        <v>631.82335308771076</v>
      </c>
      <c r="L9" s="53">
        <v>2.005788422500669</v>
      </c>
      <c r="M9" s="53">
        <v>1.4911072464800286</v>
      </c>
      <c r="N9" s="23">
        <v>468.20767539472854</v>
      </c>
      <c r="O9" s="55">
        <v>6.3267191105089229E-2</v>
      </c>
      <c r="P9" s="53">
        <v>1.8816829825154899</v>
      </c>
      <c r="Q9" s="53">
        <v>2.1298938624858481</v>
      </c>
      <c r="R9" s="22"/>
      <c r="S9" s="22"/>
      <c r="T9" s="22"/>
    </row>
    <row r="10" spans="1:20">
      <c r="A10" s="23"/>
      <c r="B10" s="52" t="s">
        <v>7</v>
      </c>
      <c r="C10" s="53">
        <v>0</v>
      </c>
      <c r="D10" s="53">
        <v>0</v>
      </c>
      <c r="E10" s="53">
        <v>0</v>
      </c>
      <c r="F10" s="53">
        <v>0</v>
      </c>
      <c r="G10" s="53"/>
      <c r="H10" s="22"/>
      <c r="I10" s="53" t="s">
        <v>167</v>
      </c>
      <c r="J10" s="22">
        <v>457</v>
      </c>
      <c r="K10" s="23">
        <v>658.12198324548467</v>
      </c>
      <c r="L10" s="53">
        <v>1.4400918670579532</v>
      </c>
      <c r="M10" s="53">
        <v>1.2093400148344766</v>
      </c>
      <c r="N10" s="23">
        <v>551.45904676452255</v>
      </c>
      <c r="O10" s="55">
        <v>5.2526169431734666E-2</v>
      </c>
      <c r="P10" s="53">
        <v>1.3370561031146235</v>
      </c>
      <c r="Q10" s="53">
        <v>1.5431276310012829</v>
      </c>
      <c r="R10" s="22"/>
      <c r="S10" s="22"/>
      <c r="T10" s="22"/>
    </row>
    <row r="11" spans="1:20">
      <c r="A11" s="23"/>
      <c r="B11" s="52" t="s">
        <v>8</v>
      </c>
      <c r="C11" s="53">
        <v>2.5500420447395471</v>
      </c>
      <c r="D11" s="53">
        <v>1.9268970634323259</v>
      </c>
      <c r="E11" s="53">
        <v>1.3082733160283584</v>
      </c>
      <c r="F11" s="53">
        <v>0.79643989800735437</v>
      </c>
      <c r="G11" s="53"/>
      <c r="H11" s="22"/>
      <c r="I11" s="53" t="s">
        <v>170</v>
      </c>
      <c r="J11" s="22">
        <v>196</v>
      </c>
      <c r="K11" s="23">
        <v>200.71789322146853</v>
      </c>
      <c r="L11" s="53">
        <v>1.0240708837830026</v>
      </c>
      <c r="M11" s="22">
        <v>0.80021937165687229</v>
      </c>
      <c r="N11" s="23">
        <v>156.04277747308998</v>
      </c>
      <c r="O11" s="55">
        <v>8.0205803620782487E-2</v>
      </c>
      <c r="P11" s="53">
        <v>0.86673852282535946</v>
      </c>
      <c r="Q11" s="53">
        <v>1.1814032447406457</v>
      </c>
      <c r="R11" s="22"/>
      <c r="S11" s="22"/>
      <c r="T11" s="22"/>
    </row>
    <row r="12" spans="1:20">
      <c r="A12" s="23"/>
      <c r="B12" s="52" t="s">
        <v>9</v>
      </c>
      <c r="C12" s="53">
        <v>6.3745721125348727</v>
      </c>
      <c r="D12" s="53">
        <v>6.6097048776238569</v>
      </c>
      <c r="E12" s="53">
        <v>5.5350206184290718</v>
      </c>
      <c r="F12" s="53">
        <v>4.0827503183971201</v>
      </c>
      <c r="G12" s="53"/>
      <c r="H12" s="22"/>
      <c r="I12" s="56"/>
      <c r="J12" s="56"/>
      <c r="K12" s="56"/>
      <c r="L12" s="56"/>
      <c r="M12" s="56"/>
      <c r="N12" s="56"/>
      <c r="O12" s="56"/>
      <c r="P12" s="56"/>
      <c r="Q12" s="56"/>
      <c r="R12" s="22"/>
      <c r="S12" s="22"/>
      <c r="T12" s="22"/>
    </row>
    <row r="13" spans="1:20" ht="14.65" thickBot="1">
      <c r="A13" s="23"/>
      <c r="B13" s="52" t="s">
        <v>10</v>
      </c>
      <c r="C13" s="53">
        <v>3.2278327456773099</v>
      </c>
      <c r="D13" s="53">
        <v>2.8303905244650367</v>
      </c>
      <c r="E13" s="53">
        <v>2.0759142940440296</v>
      </c>
      <c r="F13" s="53">
        <v>1.2910218109514067</v>
      </c>
      <c r="G13" s="53"/>
      <c r="H13" s="22"/>
      <c r="I13" s="22" t="s">
        <v>91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14.65" thickTop="1">
      <c r="A14" s="23"/>
      <c r="B14" s="52" t="s">
        <v>5</v>
      </c>
      <c r="C14" s="53">
        <v>1.1603898147490237</v>
      </c>
      <c r="D14" s="53">
        <v>1.2211090231752564</v>
      </c>
      <c r="E14" s="53">
        <v>1.0996999658245319</v>
      </c>
      <c r="F14" s="53">
        <v>0.89454981507844056</v>
      </c>
      <c r="G14" s="53"/>
      <c r="H14" s="22"/>
      <c r="I14" s="24" t="s">
        <v>92</v>
      </c>
      <c r="J14" s="24" t="s">
        <v>77</v>
      </c>
      <c r="K14" s="24" t="s">
        <v>63</v>
      </c>
      <c r="L14" s="24" t="s">
        <v>93</v>
      </c>
      <c r="M14" s="24" t="s">
        <v>94</v>
      </c>
      <c r="N14" s="24" t="s">
        <v>95</v>
      </c>
      <c r="O14" s="24" t="s">
        <v>96</v>
      </c>
      <c r="P14" s="24" t="s">
        <v>97</v>
      </c>
      <c r="Q14" s="24" t="s">
        <v>98</v>
      </c>
      <c r="R14" s="22"/>
      <c r="S14" s="22"/>
      <c r="T14" s="22"/>
    </row>
    <row r="15" spans="1:20">
      <c r="A15" s="23"/>
      <c r="B15" s="52" t="s">
        <v>11</v>
      </c>
      <c r="C15" s="53">
        <v>3.6686094963078397</v>
      </c>
      <c r="D15" s="53">
        <v>3.2268974456759256</v>
      </c>
      <c r="E15" s="53">
        <v>2.5397918328824849</v>
      </c>
      <c r="F15" s="53">
        <v>1.9186206988614432</v>
      </c>
      <c r="G15" s="53"/>
      <c r="H15" s="22"/>
      <c r="I15" s="22" t="s">
        <v>99</v>
      </c>
      <c r="J15" s="23">
        <v>425.92440213436998</v>
      </c>
      <c r="K15" s="23">
        <v>3</v>
      </c>
      <c r="L15" s="22">
        <v>141.97480071145665</v>
      </c>
      <c r="M15" s="23">
        <v>112.60135254769116</v>
      </c>
      <c r="N15" s="22">
        <v>1.6172011284773311E-65</v>
      </c>
      <c r="O15" s="53">
        <v>2.611064851140628</v>
      </c>
      <c r="P15" s="53">
        <v>0.57789022650694388</v>
      </c>
      <c r="Q15" s="53">
        <v>0.18779632916345038</v>
      </c>
      <c r="R15" s="22"/>
      <c r="S15" s="22"/>
      <c r="T15" s="22"/>
    </row>
    <row r="16" spans="1:20">
      <c r="A16" s="23"/>
      <c r="B16" s="52" t="s">
        <v>12</v>
      </c>
      <c r="C16" s="53">
        <v>1.3478298668097923</v>
      </c>
      <c r="D16" s="53">
        <v>0.78467939932541264</v>
      </c>
      <c r="E16" s="53">
        <v>0.34039190123342133</v>
      </c>
      <c r="F16" s="53">
        <v>0.12952106870456204</v>
      </c>
      <c r="G16" s="53"/>
      <c r="H16" s="22"/>
      <c r="I16" s="22" t="s">
        <v>100</v>
      </c>
      <c r="J16" s="23">
        <v>1820.6851657533405</v>
      </c>
      <c r="K16" s="23">
        <v>1444</v>
      </c>
      <c r="L16" s="53">
        <v>1.2608623031532828</v>
      </c>
      <c r="M16" s="22"/>
      <c r="N16" s="22"/>
      <c r="O16" s="22"/>
      <c r="P16" s="22"/>
      <c r="Q16" s="22"/>
      <c r="R16" s="22"/>
      <c r="S16" s="22"/>
      <c r="T16" s="22"/>
    </row>
    <row r="17" spans="1:20">
      <c r="A17" s="23"/>
      <c r="B17" s="52" t="s">
        <v>13</v>
      </c>
      <c r="C17" s="53">
        <v>1.5170816327174994</v>
      </c>
      <c r="D17" s="53">
        <v>1.8651620559772901</v>
      </c>
      <c r="E17" s="53">
        <v>1.5648394851929319</v>
      </c>
      <c r="F17" s="53">
        <v>0.91959519216122754</v>
      </c>
      <c r="G17" s="53"/>
      <c r="H17" s="22"/>
      <c r="I17" s="57" t="s">
        <v>101</v>
      </c>
      <c r="J17" s="58">
        <v>2246.6095678877105</v>
      </c>
      <c r="K17" s="58">
        <v>1447</v>
      </c>
      <c r="L17" s="59">
        <v>1.5525981809866694</v>
      </c>
      <c r="M17" s="57"/>
      <c r="N17" s="57"/>
      <c r="O17" s="57"/>
      <c r="P17" s="57"/>
      <c r="Q17" s="57"/>
      <c r="R17" s="22"/>
      <c r="S17" s="22"/>
      <c r="T17" s="22"/>
    </row>
    <row r="18" spans="1:20">
      <c r="A18" s="23"/>
      <c r="B18" s="52" t="s">
        <v>14</v>
      </c>
      <c r="C18" s="53">
        <v>2.2756224490762493</v>
      </c>
      <c r="D18" s="53">
        <v>2.7977430839659352</v>
      </c>
      <c r="E18" s="53">
        <v>2.3472592277893978</v>
      </c>
      <c r="F18" s="53">
        <v>1.3793927882418413</v>
      </c>
      <c r="G18" s="53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</row>
    <row r="19" spans="1:20" ht="14.65" thickBot="1">
      <c r="A19" s="23"/>
      <c r="B19" s="52" t="s">
        <v>15</v>
      </c>
      <c r="C19" s="53">
        <v>-0.5648713361164388</v>
      </c>
      <c r="D19" s="53">
        <v>-1.8325146154781886</v>
      </c>
      <c r="E19" s="53">
        <v>-1.8361844189383001</v>
      </c>
      <c r="F19" s="53">
        <v>-1.0079661694516622</v>
      </c>
      <c r="G19" s="53"/>
      <c r="H19" s="22"/>
      <c r="I19" s="22" t="s">
        <v>58</v>
      </c>
      <c r="J19" s="22"/>
      <c r="K19" s="22"/>
      <c r="L19" s="22" t="s">
        <v>59</v>
      </c>
      <c r="M19" s="22">
        <v>0.05</v>
      </c>
      <c r="N19" s="22"/>
      <c r="O19" s="22"/>
      <c r="P19" s="22"/>
      <c r="Q19" s="22"/>
      <c r="R19" s="22"/>
      <c r="S19" s="22"/>
      <c r="T19" s="22"/>
    </row>
    <row r="20" spans="1:20" ht="14.65" thickTop="1">
      <c r="A20" s="23"/>
      <c r="B20" s="52" t="s">
        <v>16</v>
      </c>
      <c r="C20" s="53">
        <v>5.5034551947535597</v>
      </c>
      <c r="D20" s="53">
        <v>5.6281336084309714</v>
      </c>
      <c r="E20" s="53">
        <v>4.4231735218334274</v>
      </c>
      <c r="F20" s="53">
        <v>2.670414599193248</v>
      </c>
      <c r="G20" s="53"/>
      <c r="H20" s="22"/>
      <c r="I20" s="24" t="s">
        <v>60</v>
      </c>
      <c r="J20" s="24" t="s">
        <v>61</v>
      </c>
      <c r="K20" s="24" t="s">
        <v>62</v>
      </c>
      <c r="L20" s="24" t="s">
        <v>52</v>
      </c>
      <c r="M20" s="24" t="s">
        <v>63</v>
      </c>
      <c r="N20" s="24" t="s">
        <v>64</v>
      </c>
      <c r="O20" s="22"/>
      <c r="P20" s="22"/>
      <c r="Q20" s="22"/>
      <c r="R20" s="22"/>
      <c r="S20" s="22"/>
      <c r="T20" s="22"/>
    </row>
    <row r="21" spans="1:20">
      <c r="A21" s="23"/>
      <c r="B21" s="52" t="s">
        <v>17</v>
      </c>
      <c r="C21" s="53">
        <v>0.44077675063052979</v>
      </c>
      <c r="D21" s="53">
        <v>0.39650692121088893</v>
      </c>
      <c r="E21" s="53">
        <v>0.46387753883845528</v>
      </c>
      <c r="F21" s="53">
        <v>0.62759888791003648</v>
      </c>
      <c r="G21" s="53"/>
      <c r="H21" s="22"/>
      <c r="I21" s="53" t="s">
        <v>165</v>
      </c>
      <c r="J21" s="53">
        <v>2.508219681558816</v>
      </c>
      <c r="K21" s="22">
        <v>480</v>
      </c>
      <c r="L21" s="22">
        <v>644.97566612099934</v>
      </c>
      <c r="M21" s="22"/>
      <c r="N21" s="22"/>
      <c r="O21" s="22"/>
      <c r="P21" s="22"/>
      <c r="Q21" s="22"/>
      <c r="R21" s="22"/>
      <c r="S21" s="22"/>
      <c r="T21" s="22"/>
    </row>
    <row r="22" spans="1:20">
      <c r="A22" s="23"/>
      <c r="B22" s="52" t="s">
        <v>18</v>
      </c>
      <c r="C22" s="53">
        <v>0.3629212461500182</v>
      </c>
      <c r="D22" s="53">
        <v>0.18054906916233382</v>
      </c>
      <c r="E22" s="53">
        <v>0.17068290761767635</v>
      </c>
      <c r="F22" s="53">
        <v>0.24190555008561709</v>
      </c>
      <c r="G22" s="53"/>
      <c r="H22" s="22"/>
      <c r="I22" s="53" t="s">
        <v>166</v>
      </c>
      <c r="J22" s="53">
        <v>2.005788422500669</v>
      </c>
      <c r="K22" s="22">
        <v>315</v>
      </c>
      <c r="L22" s="23">
        <v>468.20767539472854</v>
      </c>
      <c r="M22" s="22"/>
      <c r="N22" s="22"/>
      <c r="O22" s="22"/>
      <c r="P22" s="22"/>
      <c r="Q22" s="22"/>
      <c r="R22" s="22"/>
      <c r="S22" s="22"/>
      <c r="T22" s="22"/>
    </row>
    <row r="23" spans="1:20">
      <c r="A23" s="23"/>
      <c r="B23" s="52" t="s">
        <v>19</v>
      </c>
      <c r="C23" s="53">
        <v>5.4484104747832491</v>
      </c>
      <c r="D23" s="53">
        <v>5.0676303195048602</v>
      </c>
      <c r="E23" s="53">
        <v>4.3986276797159238</v>
      </c>
      <c r="F23" s="53">
        <v>2.5590047928865967</v>
      </c>
      <c r="G23" s="53"/>
      <c r="H23" s="22"/>
      <c r="I23" s="53" t="s">
        <v>167</v>
      </c>
      <c r="J23" s="53">
        <v>1.4400918670579532</v>
      </c>
      <c r="K23" s="22">
        <v>457</v>
      </c>
      <c r="L23" s="23">
        <v>551.45904676452255</v>
      </c>
      <c r="M23" s="22"/>
      <c r="N23" s="22"/>
      <c r="O23" s="22"/>
      <c r="P23" s="22"/>
      <c r="Q23" s="22"/>
      <c r="R23" s="22"/>
      <c r="S23" s="22"/>
      <c r="T23" s="22"/>
    </row>
    <row r="24" spans="1:20">
      <c r="A24" s="23"/>
      <c r="B24" s="52" t="s">
        <v>20</v>
      </c>
      <c r="C24" s="53">
        <v>5.428243059031905E-2</v>
      </c>
      <c r="D24" s="53">
        <v>0.49579336555566017</v>
      </c>
      <c r="E24" s="53">
        <v>8.3870967741935497E-3</v>
      </c>
      <c r="F24" s="53">
        <v>0</v>
      </c>
      <c r="G24" s="53"/>
      <c r="H24" s="22"/>
      <c r="I24" s="53" t="s">
        <v>170</v>
      </c>
      <c r="J24" s="53">
        <v>1.0240708837830026</v>
      </c>
      <c r="K24" s="22">
        <v>196</v>
      </c>
      <c r="L24" s="22">
        <v>156.04277747308998</v>
      </c>
      <c r="M24" s="22"/>
      <c r="N24" s="22"/>
      <c r="O24" s="22"/>
      <c r="P24" s="22"/>
      <c r="Q24" s="22"/>
      <c r="R24" s="22"/>
      <c r="S24" s="22"/>
      <c r="T24" s="22"/>
    </row>
    <row r="25" spans="1:20">
      <c r="A25" s="23"/>
      <c r="B25" s="52" t="s">
        <v>21</v>
      </c>
      <c r="C25" s="53">
        <v>2.2205777291059392</v>
      </c>
      <c r="D25" s="53">
        <v>2.2372397950398235</v>
      </c>
      <c r="E25" s="53">
        <v>2.3227133856718942</v>
      </c>
      <c r="F25" s="53">
        <v>1.26798298193519</v>
      </c>
      <c r="G25" s="53"/>
      <c r="H25" s="22"/>
      <c r="I25" s="56"/>
      <c r="J25" s="56"/>
      <c r="K25" s="56">
        <v>1448</v>
      </c>
      <c r="L25" s="56">
        <v>1820.6851657533405</v>
      </c>
      <c r="M25" s="56">
        <v>1444</v>
      </c>
      <c r="N25" s="56">
        <v>3.633</v>
      </c>
      <c r="O25" s="22"/>
      <c r="P25" s="22"/>
      <c r="Q25" s="22"/>
      <c r="R25" s="22"/>
      <c r="S25" s="22"/>
      <c r="T25" s="22"/>
    </row>
    <row r="26" spans="1:20" ht="14.65" thickBot="1">
      <c r="A26" s="23"/>
      <c r="B26" s="52" t="s">
        <v>22</v>
      </c>
      <c r="C26" s="53">
        <v>1.6564686823694914</v>
      </c>
      <c r="D26" s="53">
        <v>0.46943510293208629</v>
      </c>
      <c r="E26" s="53">
        <v>0.5026877120769041</v>
      </c>
      <c r="F26" s="53">
        <v>0.37142661879017913</v>
      </c>
      <c r="G26" s="53"/>
      <c r="H26" s="22"/>
      <c r="I26" s="22" t="s">
        <v>81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</row>
    <row r="27" spans="1:20" ht="14.65" thickTop="1">
      <c r="A27" s="23"/>
      <c r="B27" s="60"/>
      <c r="C27" s="23"/>
      <c r="D27" s="23"/>
      <c r="E27" s="23"/>
      <c r="F27" s="23"/>
      <c r="G27" s="23"/>
      <c r="H27" s="22"/>
      <c r="I27" s="24" t="s">
        <v>82</v>
      </c>
      <c r="J27" s="24" t="s">
        <v>83</v>
      </c>
      <c r="K27" s="24" t="s">
        <v>61</v>
      </c>
      <c r="L27" s="24" t="s">
        <v>84</v>
      </c>
      <c r="M27" s="24" t="s">
        <v>85</v>
      </c>
      <c r="N27" s="24" t="s">
        <v>86</v>
      </c>
      <c r="O27" s="24" t="s">
        <v>87</v>
      </c>
      <c r="P27" s="24" t="s">
        <v>88</v>
      </c>
      <c r="Q27" s="24" t="s">
        <v>89</v>
      </c>
      <c r="R27" s="24" t="s">
        <v>90</v>
      </c>
      <c r="S27" s="22"/>
      <c r="T27" s="22"/>
    </row>
    <row r="28" spans="1:20">
      <c r="A28" s="23"/>
      <c r="B28" s="5" t="s">
        <v>25</v>
      </c>
      <c r="C28" s="53" t="s">
        <v>33</v>
      </c>
      <c r="D28" s="53"/>
      <c r="E28" s="53"/>
      <c r="F28" s="53"/>
      <c r="G28" s="53"/>
      <c r="H28" s="22"/>
      <c r="I28" s="61" t="s">
        <v>165</v>
      </c>
      <c r="J28" s="61" t="s">
        <v>166</v>
      </c>
      <c r="K28" s="61">
        <v>0.50243125905814701</v>
      </c>
      <c r="L28" s="61">
        <v>5.7574012953895075E-2</v>
      </c>
      <c r="M28" s="61">
        <v>8.7267020879800565</v>
      </c>
      <c r="N28" s="61">
        <v>0.29326486999664619</v>
      </c>
      <c r="O28" s="61">
        <v>0.71159764811964776</v>
      </c>
      <c r="P28" s="62">
        <v>5.2838371455976585E-9</v>
      </c>
      <c r="Q28" s="61">
        <v>0.20916638906150081</v>
      </c>
      <c r="R28" s="61">
        <v>0.44744825755081447</v>
      </c>
      <c r="S28" s="22"/>
      <c r="T28" s="22"/>
    </row>
    <row r="29" spans="1:20">
      <c r="A29" s="23"/>
      <c r="B29" s="52"/>
      <c r="C29" s="53" t="s">
        <v>165</v>
      </c>
      <c r="D29" s="53" t="s">
        <v>166</v>
      </c>
      <c r="E29" s="53" t="s">
        <v>167</v>
      </c>
      <c r="F29" s="53" t="s">
        <v>170</v>
      </c>
      <c r="G29" s="53"/>
      <c r="H29" s="22"/>
      <c r="I29" s="53" t="s">
        <v>165</v>
      </c>
      <c r="J29" s="53" t="s">
        <v>167</v>
      </c>
      <c r="K29" s="53">
        <v>1.0681278145008628</v>
      </c>
      <c r="L29" s="53">
        <v>5.1893135095472741E-2</v>
      </c>
      <c r="M29" s="53">
        <v>20.58321996803096</v>
      </c>
      <c r="N29" s="53">
        <v>0.87960005469901037</v>
      </c>
      <c r="O29" s="53">
        <v>1.2566555743027152</v>
      </c>
      <c r="P29" s="63">
        <v>-5.5289106626332796E-13</v>
      </c>
      <c r="Q29" s="53">
        <v>0.18852775980185246</v>
      </c>
      <c r="R29" s="53">
        <v>0.95123844470962537</v>
      </c>
      <c r="S29" s="22"/>
      <c r="T29" s="22"/>
    </row>
    <row r="30" spans="1:20">
      <c r="A30" s="23"/>
      <c r="B30" s="60">
        <v>13022019</v>
      </c>
      <c r="C30" s="53">
        <v>2.9681229549124528</v>
      </c>
      <c r="D30" s="53">
        <v>3.318535218224516</v>
      </c>
      <c r="E30" s="53">
        <v>2.0745321166381752</v>
      </c>
      <c r="F30" s="53" t="s">
        <v>26</v>
      </c>
      <c r="G30" s="53"/>
      <c r="H30" s="22"/>
      <c r="I30" s="53" t="s">
        <v>165</v>
      </c>
      <c r="J30" s="53" t="s">
        <v>170</v>
      </c>
      <c r="K30" s="53">
        <v>1.4841487977758134</v>
      </c>
      <c r="L30" s="53">
        <v>6.7304410700035844E-2</v>
      </c>
      <c r="M30" s="53">
        <v>22.051285827171249</v>
      </c>
      <c r="N30" s="53">
        <v>1.2396318737025833</v>
      </c>
      <c r="O30" s="53">
        <v>1.7286657218490435</v>
      </c>
      <c r="P30" s="63">
        <v>-5.5289106626332796E-13</v>
      </c>
      <c r="Q30" s="53">
        <v>0.24451692407323022</v>
      </c>
      <c r="R30" s="53">
        <v>1.3217326381240722</v>
      </c>
      <c r="S30" s="22"/>
      <c r="T30" s="22"/>
    </row>
    <row r="31" spans="1:20">
      <c r="A31" s="23"/>
      <c r="B31" s="60"/>
      <c r="C31" s="53">
        <v>2.6395824815118143</v>
      </c>
      <c r="D31" s="53">
        <v>3.5442803663169484</v>
      </c>
      <c r="E31" s="53">
        <v>1.6016954800318963</v>
      </c>
      <c r="F31" s="53" t="s">
        <v>26</v>
      </c>
      <c r="G31" s="53"/>
      <c r="H31" s="22"/>
      <c r="I31" s="53" t="s">
        <v>166</v>
      </c>
      <c r="J31" s="53" t="s">
        <v>167</v>
      </c>
      <c r="K31" s="53">
        <v>0.5656965554427158</v>
      </c>
      <c r="L31" s="53">
        <v>5.8145231728402198E-2</v>
      </c>
      <c r="M31" s="53">
        <v>9.7290274477724719</v>
      </c>
      <c r="N31" s="53">
        <v>0.35445492857343064</v>
      </c>
      <c r="O31" s="53">
        <v>0.77693818231200096</v>
      </c>
      <c r="P31" s="63">
        <v>5.2973292419267182E-11</v>
      </c>
      <c r="Q31" s="53">
        <v>0.21124162686928519</v>
      </c>
      <c r="R31" s="53">
        <v>0.50379018715881085</v>
      </c>
      <c r="S31" s="22"/>
      <c r="T31" s="22"/>
    </row>
    <row r="32" spans="1:20">
      <c r="A32" s="23"/>
      <c r="B32" s="60"/>
      <c r="C32" s="53">
        <v>1.9747797889880629</v>
      </c>
      <c r="D32" s="53">
        <v>2.1967870874597146</v>
      </c>
      <c r="E32" s="53">
        <v>2.2377722936086233</v>
      </c>
      <c r="F32" s="53" t="s">
        <v>26</v>
      </c>
      <c r="G32" s="53"/>
      <c r="H32" s="22"/>
      <c r="I32" s="53" t="s">
        <v>166</v>
      </c>
      <c r="J32" s="53" t="s">
        <v>170</v>
      </c>
      <c r="K32" s="53">
        <v>0.98171753871766643</v>
      </c>
      <c r="L32" s="53">
        <v>7.2234716047006806E-2</v>
      </c>
      <c r="M32" s="53">
        <v>13.590661006804718</v>
      </c>
      <c r="N32" s="53">
        <v>0.71928881531889077</v>
      </c>
      <c r="O32" s="53">
        <v>1.2441462621164421</v>
      </c>
      <c r="P32" s="63">
        <v>-5.5289106626332796E-13</v>
      </c>
      <c r="Q32" s="53">
        <v>0.26242872339877571</v>
      </c>
      <c r="R32" s="53">
        <v>0.87428438057325775</v>
      </c>
      <c r="S32" s="22"/>
      <c r="T32" s="22"/>
    </row>
    <row r="33" spans="1:20">
      <c r="A33" s="23"/>
      <c r="B33" s="60"/>
      <c r="C33" s="53">
        <v>1.668396947281068</v>
      </c>
      <c r="D33" s="53">
        <v>0.88263809485079547</v>
      </c>
      <c r="E33" s="53">
        <v>2.0591001325785152</v>
      </c>
      <c r="F33" s="53" t="s">
        <v>26</v>
      </c>
      <c r="G33" s="53"/>
      <c r="H33" s="22"/>
      <c r="I33" s="59" t="s">
        <v>167</v>
      </c>
      <c r="J33" s="59" t="s">
        <v>170</v>
      </c>
      <c r="K33" s="59">
        <v>0.41602098327495063</v>
      </c>
      <c r="L33" s="59">
        <v>6.7793692219950741E-2</v>
      </c>
      <c r="M33" s="59">
        <v>6.1365736199351222</v>
      </c>
      <c r="N33" s="59">
        <v>0.16972649943986959</v>
      </c>
      <c r="O33" s="59">
        <v>0.66231546711003164</v>
      </c>
      <c r="P33" s="64">
        <v>9.0050266032815074E-5</v>
      </c>
      <c r="Q33" s="59">
        <v>0.24629448383508104</v>
      </c>
      <c r="R33" s="59">
        <v>0.37049419341444684</v>
      </c>
      <c r="S33" s="22"/>
      <c r="T33" s="22"/>
    </row>
    <row r="34" spans="1:20">
      <c r="A34" s="23"/>
      <c r="B34" s="60"/>
      <c r="C34" s="53">
        <v>2.4274860932553417</v>
      </c>
      <c r="D34" s="53">
        <v>3.4899720617796119</v>
      </c>
      <c r="E34" s="53">
        <v>1.9944341016489677</v>
      </c>
      <c r="F34" s="53" t="s">
        <v>26</v>
      </c>
      <c r="G34" s="53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>
      <c r="A35" s="23"/>
      <c r="B35" s="60"/>
      <c r="C35" s="53">
        <v>2.6565343571662186</v>
      </c>
      <c r="D35" s="53">
        <v>2.4564000802222279</v>
      </c>
      <c r="E35" s="53">
        <v>1.7110113668717173</v>
      </c>
      <c r="F35" s="53" t="s">
        <v>26</v>
      </c>
      <c r="G35" s="53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>
      <c r="A36" s="23"/>
      <c r="B36" s="60"/>
      <c r="C36" s="53">
        <v>2.8853376247749258</v>
      </c>
      <c r="D36" s="53">
        <v>2.6977013821604992</v>
      </c>
      <c r="E36" s="53">
        <v>2.2328712581746513</v>
      </c>
      <c r="F36" s="53" t="s">
        <v>26</v>
      </c>
      <c r="G36" s="53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>
      <c r="A37" s="23"/>
      <c r="B37" s="60"/>
      <c r="C37" s="53">
        <v>3.457418372385721</v>
      </c>
      <c r="D37" s="53">
        <v>4.424554675760703</v>
      </c>
      <c r="E37" s="53">
        <v>0.75185333332813142</v>
      </c>
      <c r="F37" s="53" t="s">
        <v>26</v>
      </c>
      <c r="G37" s="53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>
      <c r="A38" s="23"/>
      <c r="B38" s="60"/>
      <c r="C38" s="53">
        <v>1.0093053756572723</v>
      </c>
      <c r="D38" s="53">
        <v>3.6126079483140727</v>
      </c>
      <c r="E38" s="53">
        <v>1.6068474535291479</v>
      </c>
      <c r="F38" s="53" t="s">
        <v>26</v>
      </c>
      <c r="G38" s="53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>
      <c r="A39" s="23"/>
      <c r="B39" s="60"/>
      <c r="C39" s="53">
        <v>0.66235290098429755</v>
      </c>
      <c r="D39" s="53">
        <v>2.0131520134240093</v>
      </c>
      <c r="E39" s="53">
        <v>1.8109484881933853</v>
      </c>
      <c r="F39" s="53" t="s">
        <v>26</v>
      </c>
      <c r="G39" s="53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>
      <c r="A40" s="23"/>
      <c r="B40" s="60"/>
      <c r="C40" s="53">
        <v>0.32451320291582159</v>
      </c>
      <c r="D40" s="53">
        <v>3.8649820330442806</v>
      </c>
      <c r="E40" s="53">
        <v>3.7337133140413465</v>
      </c>
      <c r="F40" s="53" t="s">
        <v>26</v>
      </c>
      <c r="G40" s="53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>
      <c r="A41" s="23"/>
      <c r="B41" s="60"/>
      <c r="C41" s="53">
        <v>0.85023246890479665</v>
      </c>
      <c r="D41" s="53">
        <v>3.3882557721732374</v>
      </c>
      <c r="E41" s="53">
        <v>1.3550517040917929</v>
      </c>
      <c r="F41" s="53" t="s">
        <v>26</v>
      </c>
      <c r="G41" s="53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>
      <c r="A42" s="23"/>
      <c r="B42" s="60"/>
      <c r="C42" s="53">
        <v>0.52617762706238613</v>
      </c>
      <c r="D42" s="53">
        <v>4.4459587295663701</v>
      </c>
      <c r="E42" s="53">
        <v>1.3784418327664751</v>
      </c>
      <c r="F42" s="53" t="s">
        <v>26</v>
      </c>
      <c r="G42" s="53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>
      <c r="A43" s="23"/>
      <c r="B43" s="60"/>
      <c r="C43" s="53">
        <v>3.0295070802493029</v>
      </c>
      <c r="D43" s="53">
        <v>4.891738135198576</v>
      </c>
      <c r="E43" s="53">
        <v>1.9537451832283022</v>
      </c>
      <c r="F43" s="53" t="s">
        <v>26</v>
      </c>
      <c r="G43" s="53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>
      <c r="A44" s="23"/>
      <c r="B44" s="60"/>
      <c r="C44" s="53">
        <v>3.2983726038433638</v>
      </c>
      <c r="D44" s="53">
        <v>3.8027318474505036</v>
      </c>
      <c r="E44" s="53">
        <v>2.5039420257387404</v>
      </c>
      <c r="F44" s="53" t="s">
        <v>26</v>
      </c>
      <c r="G44" s="53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>
      <c r="A45" s="23"/>
      <c r="B45" s="60"/>
      <c r="C45" s="53">
        <v>3.7521294459850525</v>
      </c>
      <c r="D45" s="53">
        <v>3.9520559467415501</v>
      </c>
      <c r="E45" s="53">
        <v>0.21707928352202646</v>
      </c>
      <c r="F45" s="53" t="s">
        <v>26</v>
      </c>
      <c r="G45" s="53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>
      <c r="A46" s="23"/>
      <c r="B46" s="60"/>
      <c r="C46" s="53">
        <v>3.1673722640283204</v>
      </c>
      <c r="D46" s="53">
        <v>3.3560635964345193</v>
      </c>
      <c r="E46" s="53">
        <v>0.15851189301674301</v>
      </c>
      <c r="F46" s="53" t="s">
        <v>26</v>
      </c>
      <c r="G46" s="53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>
      <c r="A47" s="23"/>
      <c r="B47" s="60"/>
      <c r="C47" s="53">
        <v>1.7817740545073861</v>
      </c>
      <c r="D47" s="53">
        <v>3.1239885216065737</v>
      </c>
      <c r="E47" s="53">
        <v>2.1197425519897175</v>
      </c>
      <c r="F47" s="53" t="s">
        <v>26</v>
      </c>
      <c r="G47" s="53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>
      <c r="A48" s="23"/>
      <c r="B48" s="60"/>
      <c r="C48" s="53">
        <v>3.4720501620282604</v>
      </c>
      <c r="D48" s="53">
        <v>2.3961785149239816</v>
      </c>
      <c r="E48" s="53">
        <v>2.5346309729091003</v>
      </c>
      <c r="F48" s="53" t="s">
        <v>26</v>
      </c>
      <c r="G48" s="53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>
      <c r="A49" s="23"/>
      <c r="B49" s="60"/>
      <c r="C49" s="53">
        <v>3.5658771049463018</v>
      </c>
      <c r="D49" s="53">
        <v>2.6063083132312546</v>
      </c>
      <c r="E49" s="53">
        <v>2.8084300259065356</v>
      </c>
      <c r="F49" s="53" t="s">
        <v>26</v>
      </c>
      <c r="G49" s="53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>
      <c r="A50" s="23"/>
      <c r="B50" s="60"/>
      <c r="C50" s="53">
        <v>3.4386555044364449</v>
      </c>
      <c r="D50" s="53">
        <v>3.8863031986420609</v>
      </c>
      <c r="E50" s="53">
        <v>1.2384059347397456</v>
      </c>
      <c r="F50" s="53" t="s">
        <v>26</v>
      </c>
      <c r="G50" s="53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>
      <c r="A51" s="23"/>
      <c r="B51" s="60"/>
      <c r="C51" s="53">
        <v>2.706920587001922</v>
      </c>
      <c r="D51" s="53">
        <v>2.9352391556194828</v>
      </c>
      <c r="E51" s="53">
        <v>2.9297608932090657</v>
      </c>
      <c r="F51" s="53" t="s">
        <v>26</v>
      </c>
      <c r="G51" s="53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>
      <c r="A52" s="23"/>
      <c r="B52" s="60"/>
      <c r="C52" s="53">
        <v>2.1138078469048032</v>
      </c>
      <c r="D52" s="53">
        <v>2.6582654730413053</v>
      </c>
      <c r="E52" s="53">
        <v>1.7870230564183991</v>
      </c>
      <c r="F52" s="53" t="s">
        <v>26</v>
      </c>
      <c r="G52" s="53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>
      <c r="A53" s="23"/>
      <c r="B53" s="60"/>
      <c r="C53" s="53">
        <v>1.9629871231323595</v>
      </c>
      <c r="D53" s="53">
        <v>4.0251815807171436</v>
      </c>
      <c r="E53" s="53">
        <v>1.6101940351899799</v>
      </c>
      <c r="F53" s="53" t="s">
        <v>26</v>
      </c>
      <c r="G53" s="53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0">
      <c r="A54" s="23"/>
      <c r="B54" s="60"/>
      <c r="C54" s="53">
        <v>2.7508785602251162</v>
      </c>
      <c r="D54" s="53">
        <v>2.9467785637723596</v>
      </c>
      <c r="E54" s="53">
        <v>2.8158657943194951</v>
      </c>
      <c r="F54" s="53" t="s">
        <v>26</v>
      </c>
      <c r="G54" s="53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>
      <c r="A55" s="23"/>
      <c r="B55" s="60"/>
      <c r="C55" s="53">
        <v>4.5964977864626615</v>
      </c>
      <c r="D55" s="53">
        <v>2.0665605971164029</v>
      </c>
      <c r="E55" s="53">
        <v>2.6679811009943721</v>
      </c>
      <c r="F55" s="53" t="s">
        <v>26</v>
      </c>
      <c r="G55" s="53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>
      <c r="A56" s="23"/>
      <c r="B56" s="60"/>
      <c r="C56" s="53">
        <v>3.2414614601249765</v>
      </c>
      <c r="D56" s="53">
        <v>3.8293826387287297</v>
      </c>
      <c r="E56" s="53">
        <v>1.5368016052906177</v>
      </c>
      <c r="F56" s="53" t="s">
        <v>26</v>
      </c>
      <c r="G56" s="53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>
      <c r="A57" s="23"/>
      <c r="B57" s="60"/>
      <c r="C57" s="53">
        <v>0.58254778745782476</v>
      </c>
      <c r="D57" s="53">
        <v>2.4202831154083198</v>
      </c>
      <c r="E57" s="53">
        <v>2.7957888489001337</v>
      </c>
      <c r="F57" s="53" t="s">
        <v>26</v>
      </c>
      <c r="G57" s="53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0">
      <c r="A58" s="23"/>
      <c r="B58" s="60"/>
      <c r="C58" s="53">
        <v>3.3438937351258993</v>
      </c>
      <c r="D58" s="53">
        <v>1.8145603465820852</v>
      </c>
      <c r="E58" s="53">
        <v>2.6719838452041098</v>
      </c>
      <c r="F58" s="53" t="s">
        <v>26</v>
      </c>
      <c r="G58" s="53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</row>
    <row r="59" spans="1:20">
      <c r="A59" s="23"/>
      <c r="B59" s="60"/>
      <c r="C59" s="53">
        <v>1.2936019239921885</v>
      </c>
      <c r="D59" s="53">
        <v>3.0102419302146108</v>
      </c>
      <c r="E59" s="53">
        <v>0.4301447955480544</v>
      </c>
      <c r="F59" s="53" t="s">
        <v>26</v>
      </c>
      <c r="G59" s="53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0">
      <c r="A60" s="23"/>
      <c r="B60" s="60"/>
      <c r="C60" s="53">
        <v>2.1280769445544303</v>
      </c>
      <c r="D60" s="53">
        <v>2.1795370984577387</v>
      </c>
      <c r="E60" s="53">
        <v>1.9199661858439179</v>
      </c>
      <c r="F60" s="53" t="s">
        <v>26</v>
      </c>
      <c r="G60" s="53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0">
      <c r="A61" s="23"/>
      <c r="B61" s="60"/>
      <c r="C61" s="53">
        <v>1.9754810041948818</v>
      </c>
      <c r="D61" s="53">
        <v>1.7973759802492189</v>
      </c>
      <c r="E61" s="53">
        <v>3.7122799910527648</v>
      </c>
      <c r="F61" s="53" t="s">
        <v>26</v>
      </c>
      <c r="G61" s="53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>
      <c r="A62" s="23"/>
      <c r="B62" s="60"/>
      <c r="C62" s="53">
        <v>2.437772297931402</v>
      </c>
      <c r="D62" s="53" t="s">
        <v>26</v>
      </c>
      <c r="E62" s="53">
        <v>2.493700040657715</v>
      </c>
      <c r="F62" s="53" t="s">
        <v>26</v>
      </c>
      <c r="G62" s="53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>
      <c r="A63" s="23"/>
      <c r="B63" s="60"/>
      <c r="C63" s="53">
        <v>2.5226476170002918</v>
      </c>
      <c r="D63" s="53" t="s">
        <v>26</v>
      </c>
      <c r="E63" s="53">
        <v>0.93177401259698311</v>
      </c>
      <c r="F63" s="53" t="s">
        <v>26</v>
      </c>
      <c r="G63" s="53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>
      <c r="A64" s="23"/>
      <c r="B64" s="60"/>
      <c r="C64" s="53">
        <v>2.6593973014349563</v>
      </c>
      <c r="D64" s="53" t="s">
        <v>26</v>
      </c>
      <c r="E64" s="53">
        <v>0.27219102698243441</v>
      </c>
      <c r="F64" s="53" t="s">
        <v>26</v>
      </c>
      <c r="G64" s="53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>
      <c r="A65" s="23"/>
      <c r="B65" s="60"/>
      <c r="C65" s="53">
        <v>2.7097357908464432</v>
      </c>
      <c r="D65" s="53" t="s">
        <v>26</v>
      </c>
      <c r="E65" s="53">
        <v>2.3098176377023734</v>
      </c>
      <c r="F65" s="53" t="s">
        <v>26</v>
      </c>
      <c r="G65" s="53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>
      <c r="A66" s="23"/>
      <c r="B66" s="60"/>
      <c r="C66" s="53">
        <v>3.0144396622739897</v>
      </c>
      <c r="D66" s="53" t="s">
        <v>26</v>
      </c>
      <c r="E66" s="53">
        <v>1.4473141515265997</v>
      </c>
      <c r="F66" s="53" t="s">
        <v>26</v>
      </c>
      <c r="G66" s="53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>
      <c r="A67" s="23"/>
      <c r="B67" s="60"/>
      <c r="C67" s="53">
        <v>3.5386851715632099</v>
      </c>
      <c r="D67" s="53" t="s">
        <v>26</v>
      </c>
      <c r="E67" s="53">
        <v>1.870947567046261</v>
      </c>
      <c r="F67" s="53" t="s">
        <v>26</v>
      </c>
      <c r="G67" s="53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>
      <c r="A68" s="23"/>
      <c r="B68" s="60"/>
      <c r="C68" s="53">
        <v>2.8123456950925365</v>
      </c>
      <c r="D68" s="53" t="s">
        <v>26</v>
      </c>
      <c r="E68" s="53">
        <v>1.4057482508177368</v>
      </c>
      <c r="F68" s="53" t="s">
        <v>26</v>
      </c>
      <c r="G68" s="53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>
      <c r="A69" s="23"/>
      <c r="B69" s="60"/>
      <c r="C69" s="53">
        <v>1.5316472338835991</v>
      </c>
      <c r="D69" s="53" t="s">
        <v>26</v>
      </c>
      <c r="E69" s="53">
        <v>2.4640380422074575</v>
      </c>
      <c r="F69" s="53" t="s">
        <v>26</v>
      </c>
      <c r="G69" s="53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>
      <c r="A70" s="23"/>
      <c r="B70" s="60"/>
      <c r="C70" s="53">
        <v>2.6152563620987634</v>
      </c>
      <c r="D70" s="53" t="s">
        <v>26</v>
      </c>
      <c r="E70" s="53">
        <v>1.6757784643391456</v>
      </c>
      <c r="F70" s="53" t="s">
        <v>26</v>
      </c>
      <c r="G70" s="53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>
      <c r="A71" s="23"/>
      <c r="B71" s="60"/>
      <c r="C71" s="53">
        <v>2.8063797690930117</v>
      </c>
      <c r="D71" s="53" t="s">
        <v>26</v>
      </c>
      <c r="E71" s="53">
        <v>1.9188526850277949</v>
      </c>
      <c r="F71" s="53" t="s">
        <v>26</v>
      </c>
      <c r="G71" s="53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>
      <c r="A72" s="23"/>
      <c r="B72" s="60"/>
      <c r="C72" s="53">
        <v>4.3363912866936314</v>
      </c>
      <c r="D72" s="53" t="s">
        <v>26</v>
      </c>
      <c r="E72" s="53">
        <v>1.8340784261385061</v>
      </c>
      <c r="F72" s="53" t="s">
        <v>26</v>
      </c>
      <c r="G72" s="53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>
      <c r="A73" s="23"/>
      <c r="B73" s="60"/>
      <c r="C73" s="53">
        <v>0.67489376674526835</v>
      </c>
      <c r="D73" s="53" t="s">
        <v>26</v>
      </c>
      <c r="E73" s="53">
        <v>1.5128775501780996</v>
      </c>
      <c r="F73" s="53" t="s">
        <v>26</v>
      </c>
      <c r="G73" s="53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>
      <c r="A74" s="23"/>
      <c r="B74" s="60"/>
      <c r="C74" s="53">
        <v>3.571807619578101</v>
      </c>
      <c r="D74" s="53" t="s">
        <v>26</v>
      </c>
      <c r="E74" s="53">
        <v>2.0615524968704815</v>
      </c>
      <c r="F74" s="53" t="s">
        <v>26</v>
      </c>
      <c r="G74" s="53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>
      <c r="A75" s="23"/>
      <c r="B75" s="60"/>
      <c r="C75" s="53">
        <v>1.9030121254749257</v>
      </c>
      <c r="D75" s="53" t="s">
        <v>26</v>
      </c>
      <c r="E75" s="53">
        <v>1.7259002592571224</v>
      </c>
      <c r="F75" s="53" t="s">
        <v>26</v>
      </c>
      <c r="G75" s="53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>
      <c r="A76" s="23"/>
      <c r="B76" s="60"/>
      <c r="C76" s="53">
        <v>2.4967669310269756</v>
      </c>
      <c r="D76" s="53" t="s">
        <v>26</v>
      </c>
      <c r="E76" s="53">
        <v>3.2761822430631753</v>
      </c>
      <c r="F76" s="53" t="s">
        <v>26</v>
      </c>
      <c r="G76" s="53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>
      <c r="A77" s="23"/>
      <c r="B77" s="60"/>
      <c r="C77" s="53">
        <v>3.1703552517231843</v>
      </c>
      <c r="D77" s="53" t="s">
        <v>26</v>
      </c>
      <c r="E77" s="53">
        <v>0.38954693053206846</v>
      </c>
      <c r="F77" s="53" t="s">
        <v>26</v>
      </c>
      <c r="G77" s="53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>
      <c r="A78" s="23"/>
      <c r="B78" s="60"/>
      <c r="C78" s="53">
        <v>1.7509860876848353</v>
      </c>
      <c r="D78" s="53" t="s">
        <v>26</v>
      </c>
      <c r="E78" s="53">
        <v>0.6331616249317259</v>
      </c>
      <c r="F78" s="53" t="s">
        <v>26</v>
      </c>
      <c r="G78" s="53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>
      <c r="A79" s="23"/>
      <c r="B79" s="60"/>
      <c r="C79" s="53">
        <v>1.7771261976178958</v>
      </c>
      <c r="D79" s="53" t="s">
        <v>26</v>
      </c>
      <c r="E79" s="53">
        <v>0.23979317712829315</v>
      </c>
      <c r="F79" s="53" t="s">
        <v>26</v>
      </c>
      <c r="G79" s="53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>
      <c r="A80" s="23"/>
      <c r="B80" s="60"/>
      <c r="C80" s="53">
        <v>1.015631293824981</v>
      </c>
      <c r="D80" s="53" t="s">
        <v>26</v>
      </c>
      <c r="E80" s="53">
        <v>0.22409787220512958</v>
      </c>
      <c r="F80" s="53" t="s">
        <v>26</v>
      </c>
      <c r="G80" s="53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>
      <c r="A81" s="23"/>
      <c r="B81" s="60"/>
      <c r="C81" s="53">
        <v>0.19083327326823987</v>
      </c>
      <c r="D81" s="53" t="s">
        <v>26</v>
      </c>
      <c r="E81" s="53">
        <v>7.4155516315180095E-2</v>
      </c>
      <c r="F81" s="53" t="s">
        <v>26</v>
      </c>
      <c r="G81" s="53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>
      <c r="A82" s="23"/>
      <c r="B82" s="60"/>
      <c r="C82" s="53">
        <v>2.8928150901012044</v>
      </c>
      <c r="D82" s="53" t="s">
        <v>26</v>
      </c>
      <c r="E82" s="53">
        <v>8.3870967741935497E-3</v>
      </c>
      <c r="F82" s="53" t="s">
        <v>26</v>
      </c>
      <c r="G82" s="53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>
      <c r="A83" s="23"/>
      <c r="B83" s="60"/>
      <c r="C83" s="53">
        <v>2.7338744826343668</v>
      </c>
      <c r="D83" s="53" t="s">
        <v>26</v>
      </c>
      <c r="E83" s="53">
        <v>2.2101501410253968</v>
      </c>
      <c r="F83" s="53" t="s">
        <v>26</v>
      </c>
      <c r="G83" s="53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>
      <c r="A84" s="23"/>
      <c r="B84" s="60"/>
      <c r="C84" s="53">
        <v>2.0627093851997627</v>
      </c>
      <c r="D84" s="53" t="s">
        <v>26</v>
      </c>
      <c r="E84" s="53">
        <v>0.1243674533043229</v>
      </c>
      <c r="F84" s="53" t="s">
        <v>26</v>
      </c>
      <c r="G84" s="53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</row>
    <row r="85" spans="1:20">
      <c r="A85" s="23"/>
      <c r="B85" s="60"/>
      <c r="C85" s="53">
        <v>2.2287827371540638</v>
      </c>
      <c r="D85" s="53" t="s">
        <v>26</v>
      </c>
      <c r="E85" s="53">
        <v>0.97268992017004463</v>
      </c>
      <c r="F85" s="53" t="s">
        <v>26</v>
      </c>
      <c r="G85" s="53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</row>
    <row r="86" spans="1:20">
      <c r="A86" s="23"/>
      <c r="B86" s="60"/>
      <c r="C86" s="53">
        <v>3.3476585272511743</v>
      </c>
      <c r="D86" s="53" t="s">
        <v>26</v>
      </c>
      <c r="E86" s="53">
        <v>0.38345925921966789</v>
      </c>
      <c r="F86" s="53" t="s">
        <v>26</v>
      </c>
      <c r="G86" s="53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</row>
    <row r="87" spans="1:20">
      <c r="A87" s="23"/>
      <c r="B87" s="60"/>
      <c r="C87" s="53">
        <v>4.275593868397479</v>
      </c>
      <c r="D87" s="53" t="s">
        <v>26</v>
      </c>
      <c r="E87" s="53">
        <v>1.74516926182702</v>
      </c>
      <c r="F87" s="53" t="s">
        <v>26</v>
      </c>
      <c r="G87" s="53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</row>
    <row r="88" spans="1:20">
      <c r="A88" s="23"/>
      <c r="B88" s="60"/>
      <c r="C88" s="53">
        <v>2.6291077341197395</v>
      </c>
      <c r="D88" s="53" t="s">
        <v>26</v>
      </c>
      <c r="E88" s="53">
        <v>2.1364388313109877</v>
      </c>
      <c r="F88" s="53" t="s">
        <v>26</v>
      </c>
      <c r="G88" s="53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</row>
    <row r="89" spans="1:20">
      <c r="A89" s="23"/>
      <c r="B89" s="60"/>
      <c r="C89" s="53">
        <v>3.1431963603808479</v>
      </c>
      <c r="D89" s="53" t="s">
        <v>26</v>
      </c>
      <c r="E89" s="53">
        <v>2.02482427811937E-2</v>
      </c>
      <c r="F89" s="53" t="s">
        <v>26</v>
      </c>
      <c r="G89" s="53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</row>
    <row r="90" spans="1:20">
      <c r="A90" s="23"/>
      <c r="B90" s="60"/>
      <c r="C90" s="53">
        <v>3.1186160835214705</v>
      </c>
      <c r="D90" s="53" t="s">
        <v>26</v>
      </c>
      <c r="E90" s="53">
        <v>1.9610135737257781</v>
      </c>
      <c r="F90" s="53" t="s">
        <v>26</v>
      </c>
      <c r="G90" s="53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>
      <c r="A91" s="23"/>
      <c r="B91" s="60"/>
      <c r="C91" s="53">
        <v>2.5862911777566273</v>
      </c>
      <c r="D91" s="53" t="s">
        <v>26</v>
      </c>
      <c r="E91" s="53">
        <v>2.6107051271558825</v>
      </c>
      <c r="F91" s="53" t="s">
        <v>26</v>
      </c>
      <c r="G91" s="53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</row>
    <row r="92" spans="1:20">
      <c r="A92" s="23"/>
      <c r="B92" s="60"/>
      <c r="C92" s="53">
        <v>3.3053605217654329</v>
      </c>
      <c r="D92" s="53" t="s">
        <v>26</v>
      </c>
      <c r="E92" s="53">
        <v>0.54063554936736524</v>
      </c>
      <c r="F92" s="53" t="s">
        <v>26</v>
      </c>
      <c r="G92" s="53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</row>
    <row r="93" spans="1:20">
      <c r="A93" s="23"/>
      <c r="B93" s="60"/>
      <c r="C93" s="53">
        <v>2.8835558459096129</v>
      </c>
      <c r="D93" s="53" t="s">
        <v>26</v>
      </c>
      <c r="E93" s="53">
        <v>2.4074573371173682</v>
      </c>
      <c r="F93" s="53" t="s">
        <v>26</v>
      </c>
      <c r="G93" s="53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</row>
    <row r="94" spans="1:20">
      <c r="A94" s="23"/>
      <c r="B94" s="60"/>
      <c r="C94" s="53">
        <v>1.9581362574831869</v>
      </c>
      <c r="D94" s="53" t="s">
        <v>26</v>
      </c>
      <c r="E94" s="53">
        <v>1.4658015557667639</v>
      </c>
      <c r="F94" s="53" t="s">
        <v>26</v>
      </c>
      <c r="G94" s="53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</row>
    <row r="95" spans="1:20">
      <c r="A95" s="23"/>
      <c r="B95" s="60"/>
      <c r="C95" s="53">
        <v>2.9120330796342628</v>
      </c>
      <c r="D95" s="53" t="s">
        <v>26</v>
      </c>
      <c r="E95" s="53">
        <v>1.0828948616054546</v>
      </c>
      <c r="F95" s="53" t="s">
        <v>26</v>
      </c>
      <c r="G95" s="53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</row>
    <row r="96" spans="1:20">
      <c r="A96" s="23"/>
      <c r="B96" s="60"/>
      <c r="C96" s="53">
        <v>2.9632955796647722</v>
      </c>
      <c r="D96" s="53" t="s">
        <v>26</v>
      </c>
      <c r="E96" s="53">
        <v>0.37366092299155135</v>
      </c>
      <c r="F96" s="53" t="s">
        <v>26</v>
      </c>
      <c r="G96" s="53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</row>
    <row r="97" spans="1:20">
      <c r="A97" s="23"/>
      <c r="B97" s="60"/>
      <c r="C97" s="53">
        <v>4.0751200332202711</v>
      </c>
      <c r="D97" s="53" t="s">
        <v>26</v>
      </c>
      <c r="E97" s="53">
        <v>0.85364857853532006</v>
      </c>
      <c r="F97" s="53" t="s">
        <v>26</v>
      </c>
      <c r="G97" s="53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</row>
    <row r="98" spans="1:20">
      <c r="A98" s="23"/>
      <c r="B98" s="60"/>
      <c r="C98" s="53">
        <v>2.3184525992350071</v>
      </c>
      <c r="D98" s="53" t="s">
        <v>26</v>
      </c>
      <c r="E98" s="53">
        <v>0.18310981451123781</v>
      </c>
      <c r="F98" s="53" t="s">
        <v>26</v>
      </c>
      <c r="G98" s="53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</row>
    <row r="99" spans="1:20">
      <c r="A99" s="23"/>
      <c r="B99" s="60"/>
      <c r="C99" s="53">
        <v>2.7251692624999628</v>
      </c>
      <c r="D99" s="53" t="s">
        <v>26</v>
      </c>
      <c r="E99" s="53">
        <v>6.2183726652161445E-2</v>
      </c>
      <c r="F99" s="53" t="s">
        <v>26</v>
      </c>
      <c r="G99" s="53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</row>
    <row r="100" spans="1:20">
      <c r="A100" s="23"/>
      <c r="B100" s="60"/>
      <c r="C100" s="53">
        <v>2.5720830787931885</v>
      </c>
      <c r="D100" s="53" t="s">
        <v>26</v>
      </c>
      <c r="E100" s="53">
        <v>0.16874582894340961</v>
      </c>
      <c r="F100" s="53" t="s">
        <v>26</v>
      </c>
      <c r="G100" s="53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</row>
    <row r="101" spans="1:20">
      <c r="A101" s="23"/>
      <c r="B101" s="60"/>
      <c r="C101" s="53">
        <v>2.8165057811027898</v>
      </c>
      <c r="D101" s="53" t="s">
        <v>26</v>
      </c>
      <c r="E101" s="53">
        <v>0.35265296487079623</v>
      </c>
      <c r="F101" s="53" t="s">
        <v>26</v>
      </c>
      <c r="G101" s="53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</row>
    <row r="102" spans="1:20">
      <c r="A102" s="23"/>
      <c r="B102" s="60"/>
      <c r="C102" s="53">
        <v>3.2020396082180382</v>
      </c>
      <c r="D102" s="53" t="s">
        <v>26</v>
      </c>
      <c r="E102" s="53">
        <v>0.18348497156757043</v>
      </c>
      <c r="F102" s="53" t="s">
        <v>26</v>
      </c>
      <c r="G102" s="53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</row>
    <row r="103" spans="1:20">
      <c r="A103" s="23"/>
      <c r="B103" s="60"/>
      <c r="C103" s="53">
        <v>3.32486160231608</v>
      </c>
      <c r="D103" s="53" t="s">
        <v>26</v>
      </c>
      <c r="E103" s="53">
        <v>0.76806605932953376</v>
      </c>
      <c r="F103" s="53" t="s">
        <v>26</v>
      </c>
      <c r="G103" s="53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</row>
    <row r="104" spans="1:20">
      <c r="A104" s="23"/>
      <c r="B104" s="60"/>
      <c r="C104" s="53">
        <v>2.2824895609656193</v>
      </c>
      <c r="D104" s="53" t="s">
        <v>26</v>
      </c>
      <c r="E104" s="53">
        <v>0.22652514268334634</v>
      </c>
      <c r="F104" s="53" t="s">
        <v>26</v>
      </c>
      <c r="G104" s="53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</row>
    <row r="105" spans="1:20">
      <c r="A105" s="23"/>
      <c r="B105" s="60"/>
      <c r="C105" s="53">
        <v>1.8602051195879514</v>
      </c>
      <c r="D105" s="53" t="s">
        <v>26</v>
      </c>
      <c r="E105" s="53">
        <v>0.25368063793759277</v>
      </c>
      <c r="F105" s="53" t="s">
        <v>26</v>
      </c>
      <c r="G105" s="53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</row>
    <row r="106" spans="1:20">
      <c r="A106" s="23"/>
      <c r="B106" s="60"/>
      <c r="C106" s="53">
        <v>2.284924518908646</v>
      </c>
      <c r="D106" s="53" t="s">
        <v>26</v>
      </c>
      <c r="E106" s="53">
        <v>0.17453757792695904</v>
      </c>
      <c r="F106" s="53" t="s">
        <v>26</v>
      </c>
      <c r="G106" s="53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</row>
    <row r="107" spans="1:20">
      <c r="A107" s="23"/>
      <c r="B107" s="60"/>
      <c r="C107" s="53">
        <v>2.9008263229075846</v>
      </c>
      <c r="D107" s="53" t="s">
        <v>26</v>
      </c>
      <c r="E107" s="53">
        <v>2.5086552166390743</v>
      </c>
      <c r="F107" s="53" t="s">
        <v>26</v>
      </c>
      <c r="G107" s="53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</row>
    <row r="108" spans="1:20">
      <c r="A108" s="23"/>
      <c r="B108" s="60"/>
      <c r="C108" s="53">
        <v>3.4759454618271959</v>
      </c>
      <c r="D108" s="53" t="s">
        <v>26</v>
      </c>
      <c r="E108" s="53">
        <v>1.8886394536287763</v>
      </c>
      <c r="F108" s="53" t="s">
        <v>26</v>
      </c>
      <c r="G108" s="53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</row>
    <row r="109" spans="1:20">
      <c r="A109" s="23"/>
      <c r="B109" s="60"/>
      <c r="C109" s="53">
        <v>2.239181428602337</v>
      </c>
      <c r="D109" s="53" t="s">
        <v>26</v>
      </c>
      <c r="E109" s="53">
        <v>1.5511766490931582</v>
      </c>
      <c r="F109" s="53" t="s">
        <v>26</v>
      </c>
      <c r="G109" s="53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</row>
    <row r="110" spans="1:20">
      <c r="A110" s="23"/>
      <c r="B110" s="60"/>
      <c r="C110" s="53" t="s">
        <v>26</v>
      </c>
      <c r="D110" s="53" t="s">
        <v>26</v>
      </c>
      <c r="E110" s="53">
        <v>2.0719607873233143</v>
      </c>
      <c r="F110" s="53" t="s">
        <v>26</v>
      </c>
      <c r="G110" s="53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</row>
    <row r="111" spans="1:20">
      <c r="A111" s="23"/>
      <c r="B111" s="60"/>
      <c r="C111" s="53" t="s">
        <v>26</v>
      </c>
      <c r="D111" s="53" t="s">
        <v>26</v>
      </c>
      <c r="E111" s="53">
        <v>0.83968753444388644</v>
      </c>
      <c r="F111" s="53" t="s">
        <v>26</v>
      </c>
      <c r="G111" s="53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</row>
    <row r="112" spans="1:20">
      <c r="A112" s="23"/>
      <c r="B112" s="60"/>
      <c r="C112" s="53" t="s">
        <v>26</v>
      </c>
      <c r="D112" s="53" t="s">
        <v>26</v>
      </c>
      <c r="E112" s="53">
        <v>1.3473717050740543</v>
      </c>
      <c r="F112" s="53" t="s">
        <v>26</v>
      </c>
      <c r="G112" s="53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</row>
    <row r="113" spans="1:20">
      <c r="A113" s="23"/>
      <c r="B113" s="60"/>
      <c r="C113" s="53" t="s">
        <v>26</v>
      </c>
      <c r="D113" s="53" t="s">
        <v>26</v>
      </c>
      <c r="E113" s="53">
        <v>1.6168984497162324</v>
      </c>
      <c r="F113" s="53" t="s">
        <v>26</v>
      </c>
      <c r="G113" s="53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</row>
    <row r="114" spans="1:20">
      <c r="A114" s="23"/>
      <c r="B114" s="60"/>
      <c r="C114" s="53" t="s">
        <v>26</v>
      </c>
      <c r="D114" s="53" t="s">
        <v>26</v>
      </c>
      <c r="E114" s="53">
        <v>2.8567439314691034</v>
      </c>
      <c r="F114" s="53" t="s">
        <v>26</v>
      </c>
      <c r="G114" s="53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</row>
    <row r="115" spans="1:20">
      <c r="A115" s="23"/>
      <c r="B115" s="60"/>
      <c r="C115" s="53" t="s">
        <v>26</v>
      </c>
      <c r="D115" s="53" t="s">
        <v>26</v>
      </c>
      <c r="E115" s="53">
        <v>2.247302070785651</v>
      </c>
      <c r="F115" s="53" t="s">
        <v>26</v>
      </c>
      <c r="G115" s="53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</row>
    <row r="116" spans="1:20">
      <c r="A116" s="23"/>
      <c r="B116" s="60"/>
      <c r="C116" s="53" t="s">
        <v>26</v>
      </c>
      <c r="D116" s="53" t="s">
        <v>26</v>
      </c>
      <c r="E116" s="53">
        <v>1.4329566102966882</v>
      </c>
      <c r="F116" s="53" t="s">
        <v>26</v>
      </c>
      <c r="G116" s="53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</row>
    <row r="117" spans="1:20">
      <c r="A117" s="23"/>
      <c r="B117" s="60"/>
      <c r="C117" s="53" t="s">
        <v>26</v>
      </c>
      <c r="D117" s="53" t="s">
        <v>26</v>
      </c>
      <c r="E117" s="53">
        <v>2.8768265778549909</v>
      </c>
      <c r="F117" s="53" t="s">
        <v>26</v>
      </c>
      <c r="G117" s="53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</row>
    <row r="118" spans="1:20">
      <c r="A118" s="23"/>
      <c r="B118" s="60">
        <v>15032019</v>
      </c>
      <c r="C118" s="53">
        <v>2.0474215419172372</v>
      </c>
      <c r="D118" s="53">
        <v>2.2182429034671443</v>
      </c>
      <c r="E118" s="53">
        <v>0.22278618829750182</v>
      </c>
      <c r="F118" s="53" t="s">
        <v>26</v>
      </c>
      <c r="G118" s="53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</row>
    <row r="119" spans="1:20">
      <c r="A119" s="23"/>
      <c r="B119" s="60"/>
      <c r="C119" s="53">
        <v>3.101925151891094</v>
      </c>
      <c r="D119" s="53">
        <v>3.0626957673658639</v>
      </c>
      <c r="E119" s="53">
        <v>3.1735110500879058</v>
      </c>
      <c r="F119" s="53" t="s">
        <v>26</v>
      </c>
      <c r="G119" s="53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</row>
    <row r="120" spans="1:20">
      <c r="A120" s="23"/>
      <c r="B120" s="60"/>
      <c r="C120" s="53">
        <v>1.2328568049106774</v>
      </c>
      <c r="D120" s="53">
        <v>3.1530172547528892</v>
      </c>
      <c r="E120" s="53">
        <v>1.555686253859188</v>
      </c>
      <c r="F120" s="53" t="s">
        <v>26</v>
      </c>
      <c r="G120" s="53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</row>
    <row r="121" spans="1:20">
      <c r="A121" s="23"/>
      <c r="B121" s="60"/>
      <c r="C121" s="53">
        <v>2.1151470567404314</v>
      </c>
      <c r="D121" s="53">
        <v>3.6155545652216903</v>
      </c>
      <c r="E121" s="53">
        <v>0.73945926254508909</v>
      </c>
      <c r="F121" s="53" t="s">
        <v>26</v>
      </c>
      <c r="G121" s="53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</row>
    <row r="122" spans="1:20">
      <c r="A122" s="23"/>
      <c r="B122" s="60"/>
      <c r="C122" s="53">
        <v>3.2995940017409637</v>
      </c>
      <c r="D122" s="53">
        <v>2.3558462027924634</v>
      </c>
      <c r="E122" s="53">
        <v>2.6937944081586904</v>
      </c>
      <c r="F122" s="53" t="s">
        <v>26</v>
      </c>
      <c r="G122" s="53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</row>
    <row r="123" spans="1:20">
      <c r="A123" s="23"/>
      <c r="B123" s="60"/>
      <c r="C123" s="53">
        <v>1.5890529522176111</v>
      </c>
      <c r="D123" s="53">
        <v>3.1938807988006044</v>
      </c>
      <c r="E123" s="53">
        <v>1.6774193548387099E-2</v>
      </c>
      <c r="F123" s="53" t="s">
        <v>26</v>
      </c>
      <c r="G123" s="53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</row>
    <row r="124" spans="1:20">
      <c r="A124" s="23"/>
      <c r="B124" s="60"/>
      <c r="C124" s="53">
        <v>2.1060626297893577</v>
      </c>
      <c r="D124" s="53">
        <v>3.7706784310162575</v>
      </c>
      <c r="E124" s="53">
        <v>0.27265936414022757</v>
      </c>
      <c r="F124" s="53" t="s">
        <v>26</v>
      </c>
      <c r="G124" s="53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</row>
    <row r="125" spans="1:20">
      <c r="A125" s="23"/>
      <c r="B125" s="60"/>
      <c r="C125" s="53">
        <v>2.2573259407943387</v>
      </c>
      <c r="D125" s="53">
        <v>3.982686147461949</v>
      </c>
      <c r="E125" s="53">
        <v>1.1743782566018621</v>
      </c>
      <c r="F125" s="53" t="s">
        <v>26</v>
      </c>
      <c r="G125" s="53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</row>
    <row r="126" spans="1:20">
      <c r="A126" s="23"/>
      <c r="B126" s="60"/>
      <c r="C126" s="53">
        <v>2.7374975511208044</v>
      </c>
      <c r="D126" s="53">
        <v>0.93422020613258494</v>
      </c>
      <c r="E126" s="53">
        <v>3.0615264527966129E-2</v>
      </c>
      <c r="F126" s="53" t="s">
        <v>26</v>
      </c>
      <c r="G126" s="53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</row>
    <row r="127" spans="1:20">
      <c r="A127" s="23"/>
      <c r="B127" s="60"/>
      <c r="C127" s="53">
        <v>3.2257793430772757</v>
      </c>
      <c r="D127" s="53">
        <v>3.9179317000544103</v>
      </c>
      <c r="E127" s="53">
        <v>0.10828739710682408</v>
      </c>
      <c r="F127" s="53" t="s">
        <v>26</v>
      </c>
      <c r="G127" s="53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</row>
    <row r="128" spans="1:20">
      <c r="A128" s="23"/>
      <c r="B128" s="60"/>
      <c r="C128" s="53">
        <v>2.5427186227530809</v>
      </c>
      <c r="D128" s="53">
        <v>3.8412405387364776</v>
      </c>
      <c r="E128" s="53">
        <v>2.6077617302248584</v>
      </c>
      <c r="F128" s="53" t="s">
        <v>26</v>
      </c>
      <c r="G128" s="53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</row>
    <row r="129" spans="1:20">
      <c r="A129" s="23"/>
      <c r="B129" s="60"/>
      <c r="C129" s="53">
        <v>2.3270256003604795</v>
      </c>
      <c r="D129" s="53">
        <v>1.7280890038759189</v>
      </c>
      <c r="E129" s="53">
        <v>1.4239670689060104</v>
      </c>
      <c r="F129" s="53" t="s">
        <v>26</v>
      </c>
      <c r="G129" s="53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</row>
    <row r="130" spans="1:20">
      <c r="A130" s="23"/>
      <c r="B130" s="60"/>
      <c r="C130" s="53">
        <v>0.81114856010971592</v>
      </c>
      <c r="D130" s="53">
        <v>3.2227999813062587</v>
      </c>
      <c r="E130" s="53">
        <v>1.7890433989544445</v>
      </c>
      <c r="F130" s="53" t="s">
        <v>26</v>
      </c>
      <c r="G130" s="53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</row>
    <row r="131" spans="1:20">
      <c r="A131" s="23"/>
      <c r="B131" s="60"/>
      <c r="C131" s="53">
        <v>2.55150033503448</v>
      </c>
      <c r="D131" s="53">
        <v>3.8192050474976256</v>
      </c>
      <c r="E131" s="53">
        <v>2.2769003670421855</v>
      </c>
      <c r="F131" s="53" t="s">
        <v>26</v>
      </c>
      <c r="G131" s="53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</row>
    <row r="132" spans="1:20">
      <c r="A132" s="23"/>
      <c r="B132" s="60"/>
      <c r="C132" s="53">
        <v>5.428243059031905E-2</v>
      </c>
      <c r="D132" s="53">
        <v>1.8443309475904441</v>
      </c>
      <c r="E132" s="53">
        <v>1.8394696878499548</v>
      </c>
      <c r="F132" s="53" t="s">
        <v>26</v>
      </c>
      <c r="G132" s="53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</row>
    <row r="133" spans="1:20">
      <c r="A133" s="23"/>
      <c r="B133" s="60"/>
      <c r="C133" s="53">
        <v>2.8641997684898426</v>
      </c>
      <c r="D133" s="53">
        <v>3.353198238017268</v>
      </c>
      <c r="E133" s="53">
        <v>0.8233459359980182</v>
      </c>
      <c r="F133" s="53" t="s">
        <v>26</v>
      </c>
      <c r="G133" s="53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</row>
    <row r="134" spans="1:20">
      <c r="A134" s="23"/>
      <c r="B134" s="60"/>
      <c r="C134" s="53">
        <v>2.979828157781454</v>
      </c>
      <c r="D134" s="53">
        <v>2.8357955498727017</v>
      </c>
      <c r="E134" s="53">
        <v>1.4137577403456179</v>
      </c>
      <c r="F134" s="53" t="s">
        <v>26</v>
      </c>
      <c r="G134" s="53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</row>
    <row r="135" spans="1:20">
      <c r="A135" s="23"/>
      <c r="B135" s="60"/>
      <c r="C135" s="53">
        <v>1.1237436015387303</v>
      </c>
      <c r="D135" s="53">
        <v>4.2566004473209098</v>
      </c>
      <c r="E135" s="53">
        <v>0.21593904588644935</v>
      </c>
      <c r="F135" s="53" t="s">
        <v>26</v>
      </c>
      <c r="G135" s="53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</row>
    <row r="136" spans="1:20">
      <c r="A136" s="23"/>
      <c r="B136" s="60"/>
      <c r="C136" s="53">
        <v>2.6847405012200278</v>
      </c>
      <c r="D136" s="53">
        <v>2.4319046144040972</v>
      </c>
      <c r="E136" s="53">
        <v>0.67348586073984451</v>
      </c>
      <c r="F136" s="53" t="s">
        <v>26</v>
      </c>
      <c r="G136" s="53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</row>
    <row r="137" spans="1:20">
      <c r="A137" s="23"/>
      <c r="B137" s="60"/>
      <c r="C137" s="53">
        <v>2.7423066531190736</v>
      </c>
      <c r="D137" s="53">
        <v>1.2506503392763222</v>
      </c>
      <c r="E137" s="53">
        <v>0.80997249894424317</v>
      </c>
      <c r="F137" s="53" t="s">
        <v>26</v>
      </c>
      <c r="G137" s="53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</row>
    <row r="138" spans="1:20">
      <c r="A138" s="23"/>
      <c r="B138" s="60"/>
      <c r="C138" s="53">
        <v>2.4509227355315866</v>
      </c>
      <c r="D138" s="53">
        <v>4.1081798586570413</v>
      </c>
      <c r="E138" s="53">
        <v>1.2945958938357065</v>
      </c>
      <c r="F138" s="53" t="s">
        <v>26</v>
      </c>
      <c r="G138" s="53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</row>
    <row r="139" spans="1:20">
      <c r="A139" s="23"/>
      <c r="B139" s="60"/>
      <c r="C139" s="53">
        <v>2.5993272747349567</v>
      </c>
      <c r="D139" s="53">
        <v>0.60754487989235439</v>
      </c>
      <c r="E139" s="53">
        <v>0.27503317621087087</v>
      </c>
      <c r="F139" s="53" t="s">
        <v>26</v>
      </c>
      <c r="G139" s="53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</row>
    <row r="140" spans="1:20">
      <c r="A140" s="23"/>
      <c r="B140" s="60"/>
      <c r="C140" s="53">
        <v>1.5771342454620889</v>
      </c>
      <c r="D140" s="53">
        <v>6.6097048776238569</v>
      </c>
      <c r="E140" s="53">
        <v>2.6153387922237679</v>
      </c>
      <c r="F140" s="53" t="s">
        <v>26</v>
      </c>
      <c r="G140" s="53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</row>
    <row r="141" spans="1:20">
      <c r="A141" s="23"/>
      <c r="B141" s="60"/>
      <c r="C141" s="53">
        <v>2.3197659931365497</v>
      </c>
      <c r="D141" s="53">
        <v>4.6853502502548512</v>
      </c>
      <c r="E141" s="53">
        <v>3.0564148041452084</v>
      </c>
      <c r="F141" s="53" t="s">
        <v>26</v>
      </c>
      <c r="G141" s="53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</row>
    <row r="142" spans="1:20">
      <c r="A142" s="23"/>
      <c r="B142" s="60"/>
      <c r="C142" s="53">
        <v>2.3848261024939972</v>
      </c>
      <c r="D142" s="53">
        <v>3.3081535550551231</v>
      </c>
      <c r="E142" s="53">
        <v>2.7901477660808189</v>
      </c>
      <c r="F142" s="53" t="s">
        <v>26</v>
      </c>
      <c r="G142" s="53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</row>
    <row r="143" spans="1:20">
      <c r="A143" s="23"/>
      <c r="B143" s="60"/>
      <c r="C143" s="53">
        <v>3.0020203919079398</v>
      </c>
      <c r="D143" s="53">
        <v>2.0834363835893481</v>
      </c>
      <c r="E143" s="53">
        <v>1.47066706697212</v>
      </c>
      <c r="F143" s="53" t="s">
        <v>26</v>
      </c>
      <c r="G143" s="53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</row>
    <row r="144" spans="1:20">
      <c r="A144" s="23"/>
      <c r="B144" s="60"/>
      <c r="C144" s="53">
        <v>1.3021074743521928</v>
      </c>
      <c r="D144" s="53">
        <v>2.536914580600238</v>
      </c>
      <c r="E144" s="53">
        <v>2.0101749259954649</v>
      </c>
      <c r="F144" s="53" t="s">
        <v>26</v>
      </c>
      <c r="G144" s="53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</row>
    <row r="145" spans="1:20">
      <c r="A145" s="23"/>
      <c r="B145" s="60"/>
      <c r="C145" s="53">
        <v>1.7296075031324587</v>
      </c>
      <c r="D145" s="53">
        <v>1.0866978249910226</v>
      </c>
      <c r="E145" s="53">
        <v>0.28191211031595204</v>
      </c>
      <c r="F145" s="53" t="s">
        <v>26</v>
      </c>
      <c r="G145" s="53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</row>
    <row r="146" spans="1:20">
      <c r="A146" s="23"/>
      <c r="B146" s="60"/>
      <c r="C146" s="53">
        <v>2.3682856547587869</v>
      </c>
      <c r="D146" s="53">
        <v>0.49579336555566017</v>
      </c>
      <c r="E146" s="53">
        <v>0.43858330906952203</v>
      </c>
      <c r="F146" s="53" t="s">
        <v>26</v>
      </c>
      <c r="G146" s="53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</row>
    <row r="147" spans="1:20">
      <c r="A147" s="23"/>
      <c r="B147" s="60"/>
      <c r="C147" s="53">
        <v>3.1893406664497737</v>
      </c>
      <c r="D147" s="53">
        <v>1.0786353819155328</v>
      </c>
      <c r="E147" s="53">
        <v>0.10248650189987582</v>
      </c>
      <c r="F147" s="53" t="s">
        <v>26</v>
      </c>
      <c r="G147" s="53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</row>
    <row r="148" spans="1:20">
      <c r="A148" s="23"/>
      <c r="B148" s="60"/>
      <c r="C148" s="53">
        <v>0.24755189841977709</v>
      </c>
      <c r="D148" s="53">
        <v>2.5342534070270721</v>
      </c>
      <c r="E148" s="53">
        <v>0.12759786781577359</v>
      </c>
      <c r="F148" s="53" t="s">
        <v>26</v>
      </c>
      <c r="G148" s="53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</row>
    <row r="149" spans="1:20">
      <c r="A149" s="23"/>
      <c r="B149" s="60"/>
      <c r="C149" s="53">
        <v>3.2897900780984566</v>
      </c>
      <c r="D149" s="53">
        <v>3.5602033454070598</v>
      </c>
      <c r="E149" s="53">
        <v>1.989994666055815</v>
      </c>
      <c r="F149" s="53" t="s">
        <v>26</v>
      </c>
      <c r="G149" s="53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</row>
    <row r="150" spans="1:20">
      <c r="A150" s="23"/>
      <c r="B150" s="60"/>
      <c r="C150" s="53">
        <v>3.2746288816980376</v>
      </c>
      <c r="D150" s="53">
        <v>1.4813283890667022</v>
      </c>
      <c r="E150" s="53">
        <v>2.9121001669294335</v>
      </c>
      <c r="F150" s="53" t="s">
        <v>26</v>
      </c>
      <c r="G150" s="53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</row>
    <row r="151" spans="1:20">
      <c r="A151" s="23"/>
      <c r="B151" s="60"/>
      <c r="C151" s="53">
        <v>3.8683272021501693</v>
      </c>
      <c r="D151" s="53">
        <v>0.70174686436950418</v>
      </c>
      <c r="E151" s="53">
        <v>1.9448649821499573</v>
      </c>
      <c r="F151" s="53" t="s">
        <v>26</v>
      </c>
      <c r="G151" s="53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</row>
    <row r="152" spans="1:20">
      <c r="A152" s="23"/>
      <c r="B152" s="60"/>
      <c r="C152" s="53">
        <v>2.697184218668208</v>
      </c>
      <c r="D152" s="53">
        <v>2.7325818133048836</v>
      </c>
      <c r="E152" s="53">
        <v>0.61928453089052793</v>
      </c>
      <c r="F152" s="53" t="s">
        <v>26</v>
      </c>
      <c r="G152" s="53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</row>
    <row r="153" spans="1:20">
      <c r="A153" s="23"/>
      <c r="B153" s="60"/>
      <c r="C153" s="53">
        <v>3.3490526060343186</v>
      </c>
      <c r="D153" s="53">
        <v>3.7786738968806004</v>
      </c>
      <c r="E153" s="53">
        <v>2.0125075559455179</v>
      </c>
      <c r="F153" s="53" t="s">
        <v>26</v>
      </c>
      <c r="G153" s="53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</row>
    <row r="154" spans="1:20">
      <c r="A154" s="23"/>
      <c r="B154" s="60"/>
      <c r="C154" s="53">
        <v>3.1421206976304403</v>
      </c>
      <c r="D154" s="53">
        <v>3.5442033899806176</v>
      </c>
      <c r="E154" s="53">
        <v>1.4253909414176085</v>
      </c>
      <c r="F154" s="53" t="s">
        <v>26</v>
      </c>
      <c r="G154" s="53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</row>
    <row r="155" spans="1:20">
      <c r="A155" s="23"/>
      <c r="B155" s="60"/>
      <c r="C155" s="53">
        <v>2.2009695667304383</v>
      </c>
      <c r="D155" s="53">
        <v>4.3387337766946219</v>
      </c>
      <c r="E155" s="53">
        <v>2.6030363065599915</v>
      </c>
      <c r="F155" s="53" t="s">
        <v>26</v>
      </c>
      <c r="G155" s="53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</row>
    <row r="156" spans="1:20">
      <c r="A156" s="23"/>
      <c r="B156" s="60"/>
      <c r="C156" s="53">
        <v>2.0425690431003076</v>
      </c>
      <c r="D156" s="53">
        <v>1.9028830393533702</v>
      </c>
      <c r="E156" s="53">
        <v>2.9707969681673885</v>
      </c>
      <c r="F156" s="53" t="s">
        <v>26</v>
      </c>
      <c r="G156" s="53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</row>
    <row r="157" spans="1:20">
      <c r="A157" s="23"/>
      <c r="B157" s="60"/>
      <c r="C157" s="53">
        <v>3.1480774391834361</v>
      </c>
      <c r="D157" s="53">
        <v>1.1612251546934078</v>
      </c>
      <c r="E157" s="53">
        <v>3.1603144992320491</v>
      </c>
      <c r="F157" s="53" t="s">
        <v>26</v>
      </c>
      <c r="G157" s="53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</row>
    <row r="158" spans="1:20">
      <c r="A158" s="23"/>
      <c r="B158" s="60"/>
      <c r="C158" s="53">
        <v>2.1979311139624942</v>
      </c>
      <c r="D158" s="53">
        <v>2.8155465432289271</v>
      </c>
      <c r="E158" s="53">
        <v>2.9587824240324103</v>
      </c>
      <c r="F158" s="53" t="s">
        <v>26</v>
      </c>
      <c r="G158" s="53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</row>
    <row r="159" spans="1:20">
      <c r="A159" s="23"/>
      <c r="B159" s="60"/>
      <c r="C159" s="53">
        <v>4.1567834032313637</v>
      </c>
      <c r="D159" s="53">
        <v>2.4560896004646611</v>
      </c>
      <c r="E159" s="53">
        <v>4.6462875537974417</v>
      </c>
      <c r="F159" s="53" t="s">
        <v>26</v>
      </c>
      <c r="G159" s="53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</row>
    <row r="160" spans="1:20">
      <c r="A160" s="23"/>
      <c r="B160" s="60"/>
      <c r="C160" s="53">
        <v>3.2105212800210046</v>
      </c>
      <c r="D160" s="53">
        <v>3.5419925128278704</v>
      </c>
      <c r="E160" s="53">
        <v>4.3278949849236357</v>
      </c>
      <c r="F160" s="53" t="s">
        <v>26</v>
      </c>
      <c r="G160" s="53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</row>
    <row r="161" spans="1:20">
      <c r="A161" s="23"/>
      <c r="B161" s="60"/>
      <c r="C161" s="53">
        <v>2.3755788068226438</v>
      </c>
      <c r="D161" s="53">
        <v>5.7515686869625293</v>
      </c>
      <c r="E161" s="53">
        <v>1.6332855250682656</v>
      </c>
      <c r="F161" s="53" t="s">
        <v>26</v>
      </c>
      <c r="G161" s="53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</row>
    <row r="162" spans="1:20">
      <c r="A162" s="23"/>
      <c r="B162" s="60"/>
      <c r="C162" s="53">
        <v>1.3178194962088594</v>
      </c>
      <c r="D162" s="53">
        <v>0.97174934974751603</v>
      </c>
      <c r="E162" s="53">
        <v>0.35416714237021807</v>
      </c>
      <c r="F162" s="53" t="s">
        <v>26</v>
      </c>
      <c r="G162" s="53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</row>
    <row r="163" spans="1:20">
      <c r="A163" s="23"/>
      <c r="B163" s="60"/>
      <c r="C163" s="53">
        <v>1.6281635298956227</v>
      </c>
      <c r="D163" s="53">
        <v>5.0676303195048602</v>
      </c>
      <c r="E163" s="53">
        <v>0.4947028520088731</v>
      </c>
      <c r="F163" s="53" t="s">
        <v>26</v>
      </c>
      <c r="G163" s="53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</row>
    <row r="164" spans="1:20">
      <c r="A164" s="23"/>
      <c r="B164" s="60"/>
      <c r="C164" s="53">
        <v>1.2204427198518608</v>
      </c>
      <c r="D164" s="53" t="s">
        <v>26</v>
      </c>
      <c r="E164" s="53">
        <v>3.1895284342846821</v>
      </c>
      <c r="F164" s="53" t="s">
        <v>26</v>
      </c>
      <c r="G164" s="53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</row>
    <row r="165" spans="1:20">
      <c r="A165" s="23"/>
      <c r="B165" s="60"/>
      <c r="C165" s="53">
        <v>2.6889193976653951</v>
      </c>
      <c r="D165" s="53" t="s">
        <v>26</v>
      </c>
      <c r="E165" s="53">
        <v>0.67897304564874683</v>
      </c>
      <c r="F165" s="53" t="s">
        <v>26</v>
      </c>
      <c r="G165" s="53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</row>
    <row r="166" spans="1:20">
      <c r="A166" s="23"/>
      <c r="B166" s="60"/>
      <c r="C166" s="53">
        <v>2.4202520552793048</v>
      </c>
      <c r="D166" s="53" t="s">
        <v>26</v>
      </c>
      <c r="E166" s="53">
        <v>0.76003901534912199</v>
      </c>
      <c r="F166" s="53" t="s">
        <v>26</v>
      </c>
      <c r="G166" s="53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</row>
    <row r="167" spans="1:20">
      <c r="A167" s="23"/>
      <c r="B167" s="60"/>
      <c r="C167" s="53">
        <v>1.9782385965053073</v>
      </c>
      <c r="D167" s="53" t="s">
        <v>26</v>
      </c>
      <c r="E167" s="53">
        <v>1.1805736917980392</v>
      </c>
      <c r="F167" s="53" t="s">
        <v>26</v>
      </c>
      <c r="G167" s="53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</row>
    <row r="168" spans="1:20">
      <c r="A168" s="23"/>
      <c r="B168" s="60"/>
      <c r="C168" s="53">
        <v>2.2289302224643159</v>
      </c>
      <c r="D168" s="53" t="s">
        <v>26</v>
      </c>
      <c r="E168" s="53">
        <v>0.6832040744246678</v>
      </c>
      <c r="F168" s="53" t="s">
        <v>26</v>
      </c>
      <c r="G168" s="53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</row>
    <row r="169" spans="1:20">
      <c r="A169" s="23"/>
      <c r="B169" s="60"/>
      <c r="C169" s="53">
        <v>0.48964868928582012</v>
      </c>
      <c r="D169" s="53" t="s">
        <v>26</v>
      </c>
      <c r="E169" s="53">
        <v>4.3986276797159238</v>
      </c>
      <c r="F169" s="53" t="s">
        <v>26</v>
      </c>
      <c r="G169" s="53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</row>
    <row r="170" spans="1:20">
      <c r="A170" s="23"/>
      <c r="B170" s="60"/>
      <c r="C170" s="53">
        <v>3.3241872367172669</v>
      </c>
      <c r="D170" s="53" t="s">
        <v>26</v>
      </c>
      <c r="E170" s="53" t="s">
        <v>26</v>
      </c>
      <c r="F170" s="53" t="s">
        <v>26</v>
      </c>
      <c r="G170" s="53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</row>
    <row r="171" spans="1:20">
      <c r="A171" s="23"/>
      <c r="B171" s="60"/>
      <c r="C171" s="53">
        <v>2.0425690431003076</v>
      </c>
      <c r="D171" s="53" t="s">
        <v>26</v>
      </c>
      <c r="E171" s="53" t="s">
        <v>26</v>
      </c>
      <c r="F171" s="53" t="s">
        <v>26</v>
      </c>
      <c r="G171" s="53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</row>
    <row r="172" spans="1:20">
      <c r="A172" s="23"/>
      <c r="B172" s="60"/>
      <c r="C172" s="53">
        <v>1.8082037529825716</v>
      </c>
      <c r="D172" s="53" t="s">
        <v>26</v>
      </c>
      <c r="E172" s="53" t="s">
        <v>26</v>
      </c>
      <c r="F172" s="53" t="s">
        <v>26</v>
      </c>
      <c r="G172" s="53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</row>
    <row r="173" spans="1:20">
      <c r="A173" s="23"/>
      <c r="B173" s="60"/>
      <c r="C173" s="53">
        <v>1.0614463679309141</v>
      </c>
      <c r="D173" s="53" t="s">
        <v>26</v>
      </c>
      <c r="E173" s="53" t="s">
        <v>26</v>
      </c>
      <c r="F173" s="53" t="s">
        <v>26</v>
      </c>
      <c r="G173" s="53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</row>
    <row r="174" spans="1:20">
      <c r="A174" s="23"/>
      <c r="B174" s="60"/>
      <c r="C174" s="53">
        <v>2.1576574401557349</v>
      </c>
      <c r="D174" s="53" t="s">
        <v>26</v>
      </c>
      <c r="E174" s="53" t="s">
        <v>26</v>
      </c>
      <c r="F174" s="53" t="s">
        <v>26</v>
      </c>
      <c r="G174" s="53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</row>
    <row r="175" spans="1:20">
      <c r="A175" s="23"/>
      <c r="B175" s="60"/>
      <c r="C175" s="53">
        <v>2.8009943402015893</v>
      </c>
      <c r="D175" s="53" t="s">
        <v>26</v>
      </c>
      <c r="E175" s="53" t="s">
        <v>26</v>
      </c>
      <c r="F175" s="53" t="s">
        <v>26</v>
      </c>
      <c r="G175" s="53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</row>
    <row r="176" spans="1:20">
      <c r="A176" s="23"/>
      <c r="B176" s="60"/>
      <c r="C176" s="53">
        <v>1.3182012697784988</v>
      </c>
      <c r="D176" s="53" t="s">
        <v>26</v>
      </c>
      <c r="E176" s="53" t="s">
        <v>26</v>
      </c>
      <c r="F176" s="53" t="s">
        <v>26</v>
      </c>
      <c r="G176" s="53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</row>
    <row r="177" spans="1:20">
      <c r="A177" s="23"/>
      <c r="B177" s="60"/>
      <c r="C177" s="53">
        <v>3.1193698656422901</v>
      </c>
      <c r="D177" s="53" t="s">
        <v>26</v>
      </c>
      <c r="E177" s="53" t="s">
        <v>26</v>
      </c>
      <c r="F177" s="53" t="s">
        <v>26</v>
      </c>
      <c r="G177" s="53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</row>
    <row r="178" spans="1:20">
      <c r="A178" s="23"/>
      <c r="B178" s="60"/>
      <c r="C178" s="53">
        <v>2.8561017332253291</v>
      </c>
      <c r="D178" s="53" t="s">
        <v>26</v>
      </c>
      <c r="E178" s="53" t="s">
        <v>26</v>
      </c>
      <c r="F178" s="53" t="s">
        <v>26</v>
      </c>
      <c r="G178" s="53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</row>
    <row r="179" spans="1:20">
      <c r="A179" s="23"/>
      <c r="B179" s="60"/>
      <c r="C179" s="53">
        <v>2.8260033689208468</v>
      </c>
      <c r="D179" s="53" t="s">
        <v>26</v>
      </c>
      <c r="E179" s="53" t="s">
        <v>26</v>
      </c>
      <c r="F179" s="53" t="s">
        <v>26</v>
      </c>
      <c r="G179" s="53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</row>
    <row r="180" spans="1:20">
      <c r="A180" s="23"/>
      <c r="B180" s="60"/>
      <c r="C180" s="53">
        <v>3.2030388366647768</v>
      </c>
      <c r="D180" s="53" t="s">
        <v>26</v>
      </c>
      <c r="E180" s="53" t="s">
        <v>26</v>
      </c>
      <c r="F180" s="53" t="s">
        <v>26</v>
      </c>
      <c r="G180" s="53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</row>
    <row r="181" spans="1:20">
      <c r="A181" s="23"/>
      <c r="B181" s="60"/>
      <c r="C181" s="53">
        <v>3.4970585431289942</v>
      </c>
      <c r="D181" s="53" t="s">
        <v>26</v>
      </c>
      <c r="E181" s="53" t="s">
        <v>26</v>
      </c>
      <c r="F181" s="53" t="s">
        <v>26</v>
      </c>
      <c r="G181" s="53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</row>
    <row r="182" spans="1:20">
      <c r="A182" s="23"/>
      <c r="B182" s="60"/>
      <c r="C182" s="53">
        <v>3.546462795883266</v>
      </c>
      <c r="D182" s="53" t="s">
        <v>26</v>
      </c>
      <c r="E182" s="53" t="s">
        <v>26</v>
      </c>
      <c r="F182" s="53" t="s">
        <v>26</v>
      </c>
      <c r="G182" s="53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</row>
    <row r="183" spans="1:20">
      <c r="A183" s="23"/>
      <c r="B183" s="60"/>
      <c r="C183" s="53">
        <v>3.8833306708397757</v>
      </c>
      <c r="D183" s="53" t="s">
        <v>26</v>
      </c>
      <c r="E183" s="53" t="s">
        <v>26</v>
      </c>
      <c r="F183" s="53" t="s">
        <v>26</v>
      </c>
      <c r="G183" s="53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</row>
    <row r="184" spans="1:20">
      <c r="A184" s="23"/>
      <c r="B184" s="60"/>
      <c r="C184" s="53">
        <v>1.6105108249631628</v>
      </c>
      <c r="D184" s="53" t="s">
        <v>26</v>
      </c>
      <c r="E184" s="53" t="s">
        <v>26</v>
      </c>
      <c r="F184" s="53" t="s">
        <v>26</v>
      </c>
      <c r="G184" s="53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</row>
    <row r="185" spans="1:20">
      <c r="A185" s="23"/>
      <c r="B185" s="60"/>
      <c r="C185" s="53">
        <v>2.3220130115560638</v>
      </c>
      <c r="D185" s="53" t="s">
        <v>26</v>
      </c>
      <c r="E185" s="53" t="s">
        <v>26</v>
      </c>
      <c r="F185" s="53" t="s">
        <v>26</v>
      </c>
      <c r="G185" s="53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</row>
    <row r="186" spans="1:20">
      <c r="A186" s="23"/>
      <c r="B186" s="60"/>
      <c r="C186" s="53">
        <v>2.2123250256997715</v>
      </c>
      <c r="D186" s="53" t="s">
        <v>26</v>
      </c>
      <c r="E186" s="53" t="s">
        <v>26</v>
      </c>
      <c r="F186" s="53" t="s">
        <v>26</v>
      </c>
      <c r="G186" s="53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</row>
    <row r="187" spans="1:20">
      <c r="A187" s="23"/>
      <c r="B187" s="60"/>
      <c r="C187" s="53">
        <v>1.9110246000648743</v>
      </c>
      <c r="D187" s="53" t="s">
        <v>26</v>
      </c>
      <c r="E187" s="53" t="s">
        <v>26</v>
      </c>
      <c r="F187" s="53" t="s">
        <v>26</v>
      </c>
      <c r="G187" s="53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</row>
    <row r="188" spans="1:20">
      <c r="A188" s="23"/>
      <c r="B188" s="60"/>
      <c r="C188" s="53">
        <v>1.9943981895833562</v>
      </c>
      <c r="D188" s="53" t="s">
        <v>26</v>
      </c>
      <c r="E188" s="53" t="s">
        <v>26</v>
      </c>
      <c r="F188" s="53" t="s">
        <v>26</v>
      </c>
      <c r="G188" s="53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</row>
    <row r="189" spans="1:20">
      <c r="A189" s="23"/>
      <c r="B189" s="60"/>
      <c r="C189" s="53">
        <v>1.3023082956874814</v>
      </c>
      <c r="D189" s="53" t="s">
        <v>26</v>
      </c>
      <c r="E189" s="53" t="s">
        <v>26</v>
      </c>
      <c r="F189" s="53" t="s">
        <v>26</v>
      </c>
      <c r="G189" s="53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</row>
    <row r="190" spans="1:20">
      <c r="A190" s="23"/>
      <c r="B190" s="60"/>
      <c r="C190" s="53">
        <v>3.7774895147235066</v>
      </c>
      <c r="D190" s="53" t="s">
        <v>26</v>
      </c>
      <c r="E190" s="53" t="s">
        <v>26</v>
      </c>
      <c r="F190" s="53" t="s">
        <v>26</v>
      </c>
      <c r="G190" s="53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</row>
    <row r="191" spans="1:20">
      <c r="A191" s="23"/>
      <c r="B191" s="60"/>
      <c r="C191" s="53">
        <v>3.2365853713867687</v>
      </c>
      <c r="D191" s="53" t="s">
        <v>26</v>
      </c>
      <c r="E191" s="53" t="s">
        <v>26</v>
      </c>
      <c r="F191" s="53" t="s">
        <v>26</v>
      </c>
      <c r="G191" s="53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</row>
    <row r="192" spans="1:20">
      <c r="A192" s="23"/>
      <c r="B192" s="60"/>
      <c r="C192" s="53">
        <v>3.7245115759264147</v>
      </c>
      <c r="D192" s="53" t="s">
        <v>26</v>
      </c>
      <c r="E192" s="53" t="s">
        <v>26</v>
      </c>
      <c r="F192" s="53" t="s">
        <v>26</v>
      </c>
      <c r="G192" s="53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</row>
    <row r="193" spans="1:20">
      <c r="A193" s="23"/>
      <c r="B193" s="60"/>
      <c r="C193" s="53">
        <v>2.5946301738489601</v>
      </c>
      <c r="D193" s="53" t="s">
        <v>26</v>
      </c>
      <c r="E193" s="53" t="s">
        <v>26</v>
      </c>
      <c r="F193" s="53" t="s">
        <v>26</v>
      </c>
      <c r="G193" s="53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</row>
    <row r="194" spans="1:20">
      <c r="A194" s="23"/>
      <c r="B194" s="60"/>
      <c r="C194" s="53">
        <v>1.7333298745518408</v>
      </c>
      <c r="D194" s="53" t="s">
        <v>26</v>
      </c>
      <c r="E194" s="53" t="s">
        <v>26</v>
      </c>
      <c r="F194" s="53" t="s">
        <v>26</v>
      </c>
      <c r="G194" s="53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</row>
    <row r="195" spans="1:20">
      <c r="A195" s="23"/>
      <c r="B195" s="60"/>
      <c r="C195" s="53">
        <v>2.2835339126507854</v>
      </c>
      <c r="D195" s="53" t="s">
        <v>26</v>
      </c>
      <c r="E195" s="53" t="s">
        <v>26</v>
      </c>
      <c r="F195" s="53" t="s">
        <v>26</v>
      </c>
      <c r="G195" s="53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</row>
    <row r="196" spans="1:20">
      <c r="A196" s="23"/>
      <c r="B196" s="60"/>
      <c r="C196" s="53">
        <v>0</v>
      </c>
      <c r="D196" s="53" t="s">
        <v>26</v>
      </c>
      <c r="E196" s="53" t="s">
        <v>26</v>
      </c>
      <c r="F196" s="53" t="s">
        <v>26</v>
      </c>
      <c r="G196" s="53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</row>
    <row r="197" spans="1:20">
      <c r="A197" s="23"/>
      <c r="B197" s="60"/>
      <c r="C197" s="53">
        <v>2.6021488748562969</v>
      </c>
      <c r="D197" s="53" t="s">
        <v>26</v>
      </c>
      <c r="E197" s="53" t="s">
        <v>26</v>
      </c>
      <c r="F197" s="53" t="s">
        <v>26</v>
      </c>
      <c r="G197" s="53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</row>
    <row r="198" spans="1:20">
      <c r="A198" s="23"/>
      <c r="B198" s="60"/>
      <c r="C198" s="53">
        <v>8.7907119129894448E-2</v>
      </c>
      <c r="D198" s="53" t="s">
        <v>26</v>
      </c>
      <c r="E198" s="53" t="s">
        <v>26</v>
      </c>
      <c r="F198" s="53" t="s">
        <v>26</v>
      </c>
      <c r="G198" s="53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</row>
    <row r="199" spans="1:20">
      <c r="A199" s="23"/>
      <c r="B199" s="60"/>
      <c r="C199" s="53">
        <v>1.5673508022745479</v>
      </c>
      <c r="D199" s="53" t="s">
        <v>26</v>
      </c>
      <c r="E199" s="53" t="s">
        <v>26</v>
      </c>
      <c r="F199" s="53" t="s">
        <v>26</v>
      </c>
      <c r="G199" s="53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</row>
    <row r="200" spans="1:20">
      <c r="A200" s="23"/>
      <c r="B200" s="60"/>
      <c r="C200" s="53">
        <v>0</v>
      </c>
      <c r="D200" s="53" t="s">
        <v>26</v>
      </c>
      <c r="E200" s="53" t="s">
        <v>26</v>
      </c>
      <c r="F200" s="53" t="s">
        <v>26</v>
      </c>
      <c r="G200" s="53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</row>
    <row r="201" spans="1:20">
      <c r="A201" s="23"/>
      <c r="B201" s="60"/>
      <c r="C201" s="53">
        <v>1.1218195545304765</v>
      </c>
      <c r="D201" s="53" t="s">
        <v>26</v>
      </c>
      <c r="E201" s="53" t="s">
        <v>26</v>
      </c>
      <c r="F201" s="53" t="s">
        <v>26</v>
      </c>
      <c r="G201" s="53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</row>
    <row r="202" spans="1:20">
      <c r="A202" s="23"/>
      <c r="B202" s="60"/>
      <c r="C202" s="53">
        <v>3.343917677001143</v>
      </c>
      <c r="D202" s="53" t="s">
        <v>26</v>
      </c>
      <c r="E202" s="53" t="s">
        <v>26</v>
      </c>
      <c r="F202" s="53" t="s">
        <v>26</v>
      </c>
      <c r="G202" s="53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</row>
    <row r="203" spans="1:20">
      <c r="A203" s="23"/>
      <c r="B203" s="60"/>
      <c r="C203" s="53">
        <v>3.3991052970870603</v>
      </c>
      <c r="D203" s="53" t="s">
        <v>26</v>
      </c>
      <c r="E203" s="53" t="s">
        <v>26</v>
      </c>
      <c r="F203" s="53" t="s">
        <v>26</v>
      </c>
      <c r="G203" s="53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</row>
    <row r="204" spans="1:20">
      <c r="A204" s="23"/>
      <c r="B204" s="60"/>
      <c r="C204" s="53">
        <v>3.9706083201874223</v>
      </c>
      <c r="D204" s="53" t="s">
        <v>26</v>
      </c>
      <c r="E204" s="53" t="s">
        <v>26</v>
      </c>
      <c r="F204" s="53" t="s">
        <v>26</v>
      </c>
      <c r="G204" s="53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</row>
    <row r="205" spans="1:20">
      <c r="A205" s="23"/>
      <c r="B205" s="60"/>
      <c r="C205" s="53">
        <v>4.5287102765235208</v>
      </c>
      <c r="D205" s="53" t="s">
        <v>26</v>
      </c>
      <c r="E205" s="53" t="s">
        <v>26</v>
      </c>
      <c r="F205" s="53" t="s">
        <v>26</v>
      </c>
      <c r="G205" s="53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</row>
    <row r="206" spans="1:20">
      <c r="A206" s="23"/>
      <c r="B206" s="60"/>
      <c r="C206" s="53">
        <v>3.4699633746038971</v>
      </c>
      <c r="D206" s="53" t="s">
        <v>26</v>
      </c>
      <c r="E206" s="53" t="s">
        <v>26</v>
      </c>
      <c r="F206" s="53" t="s">
        <v>26</v>
      </c>
      <c r="G206" s="53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</row>
    <row r="207" spans="1:20">
      <c r="A207" s="23"/>
      <c r="B207" s="60"/>
      <c r="C207" s="53">
        <v>3.8573359261981985</v>
      </c>
      <c r="D207" s="53" t="s">
        <v>26</v>
      </c>
      <c r="E207" s="53" t="s">
        <v>26</v>
      </c>
      <c r="F207" s="53" t="s">
        <v>26</v>
      </c>
      <c r="G207" s="53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</row>
    <row r="208" spans="1:20">
      <c r="A208" s="23"/>
      <c r="B208" s="60">
        <v>20032019</v>
      </c>
      <c r="C208" s="53">
        <v>2.9955637170383222</v>
      </c>
      <c r="D208" s="53">
        <v>2.8950899131404748</v>
      </c>
      <c r="E208" s="53">
        <v>0.58039046942709294</v>
      </c>
      <c r="F208" s="53" t="s">
        <v>26</v>
      </c>
      <c r="G208" s="53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</row>
    <row r="209" spans="1:20">
      <c r="A209" s="23"/>
      <c r="B209" s="60"/>
      <c r="C209" s="53">
        <v>1.7074241237940158</v>
      </c>
      <c r="D209" s="53">
        <v>2.8018460720092446</v>
      </c>
      <c r="E209" s="53">
        <v>1.8859912651212767</v>
      </c>
      <c r="F209" s="53" t="s">
        <v>26</v>
      </c>
      <c r="G209" s="53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</row>
    <row r="210" spans="1:20">
      <c r="A210" s="23"/>
      <c r="B210" s="60"/>
      <c r="C210" s="53">
        <v>0.63508438079107976</v>
      </c>
      <c r="D210" s="53">
        <v>7.7629565547986695E-2</v>
      </c>
      <c r="E210" s="53">
        <v>1.7518120098113332</v>
      </c>
      <c r="F210" s="53" t="s">
        <v>26</v>
      </c>
      <c r="G210" s="53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</row>
    <row r="211" spans="1:20">
      <c r="A211" s="23"/>
      <c r="B211" s="60"/>
      <c r="C211" s="53">
        <v>0.82516181950944234</v>
      </c>
      <c r="D211" s="53">
        <v>3.2368524436342931</v>
      </c>
      <c r="E211" s="53">
        <v>1.2712333243922345</v>
      </c>
      <c r="F211" s="53" t="s">
        <v>26</v>
      </c>
      <c r="G211" s="53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</row>
    <row r="212" spans="1:20">
      <c r="A212" s="23"/>
      <c r="B212" s="60"/>
      <c r="C212" s="53">
        <v>4.3972908830545219</v>
      </c>
      <c r="D212" s="53">
        <v>1.6239764351455601</v>
      </c>
      <c r="E212" s="53">
        <v>2.6504531744420219</v>
      </c>
      <c r="F212" s="53" t="s">
        <v>26</v>
      </c>
      <c r="G212" s="53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</row>
    <row r="213" spans="1:20">
      <c r="A213" s="23"/>
      <c r="B213" s="60"/>
      <c r="C213" s="53">
        <v>5.0852178019903134</v>
      </c>
      <c r="D213" s="53">
        <v>2.4353901601499781</v>
      </c>
      <c r="E213" s="53">
        <v>2.3200197922785284</v>
      </c>
      <c r="F213" s="53" t="s">
        <v>26</v>
      </c>
      <c r="G213" s="53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</row>
    <row r="214" spans="1:20">
      <c r="A214" s="23"/>
      <c r="B214" s="60"/>
      <c r="C214" s="53">
        <v>2.331449837886546</v>
      </c>
      <c r="D214" s="53">
        <v>3.7346503509857327</v>
      </c>
      <c r="E214" s="53">
        <v>2.0538770843612233</v>
      </c>
      <c r="F214" s="53" t="s">
        <v>26</v>
      </c>
      <c r="G214" s="53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</row>
    <row r="215" spans="1:20">
      <c r="A215" s="23"/>
      <c r="B215" s="60"/>
      <c r="C215" s="53">
        <v>1.8975691050760251</v>
      </c>
      <c r="D215" s="53">
        <v>0.42963800102608518</v>
      </c>
      <c r="E215" s="53">
        <v>0.87626938523889264</v>
      </c>
      <c r="F215" s="53" t="s">
        <v>26</v>
      </c>
      <c r="G215" s="53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</row>
    <row r="216" spans="1:20">
      <c r="A216" s="23"/>
      <c r="B216" s="60"/>
      <c r="C216" s="53">
        <v>1.3107094725391946</v>
      </c>
      <c r="D216" s="53">
        <v>0.27533519523980676</v>
      </c>
      <c r="E216" s="53">
        <v>1.4084996565209436</v>
      </c>
      <c r="F216" s="53" t="s">
        <v>26</v>
      </c>
      <c r="G216" s="53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</row>
    <row r="217" spans="1:20">
      <c r="A217" s="23"/>
      <c r="B217" s="60"/>
      <c r="C217" s="53">
        <v>3.4106024789151457</v>
      </c>
      <c r="D217" s="53">
        <v>1.4265369076394936</v>
      </c>
      <c r="E217" s="53">
        <v>0.37877688450277258</v>
      </c>
      <c r="F217" s="53" t="s">
        <v>26</v>
      </c>
      <c r="G217" s="53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</row>
    <row r="218" spans="1:20">
      <c r="A218" s="23"/>
      <c r="B218" s="60"/>
      <c r="C218" s="53">
        <v>3.0981526704993914</v>
      </c>
      <c r="D218" s="53">
        <v>0</v>
      </c>
      <c r="E218" s="53">
        <v>0.73203921532050331</v>
      </c>
      <c r="F218" s="53" t="s">
        <v>26</v>
      </c>
      <c r="G218" s="53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</row>
    <row r="219" spans="1:20">
      <c r="A219" s="23"/>
      <c r="B219" s="60"/>
      <c r="C219" s="53">
        <v>5.0278573151887525</v>
      </c>
      <c r="D219" s="53">
        <v>2.627885560879418</v>
      </c>
      <c r="E219" s="53">
        <v>1.5877254581582967</v>
      </c>
      <c r="F219" s="53" t="s">
        <v>26</v>
      </c>
      <c r="G219" s="53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</row>
    <row r="220" spans="1:20">
      <c r="A220" s="23"/>
      <c r="B220" s="60"/>
      <c r="C220" s="53">
        <v>3.1665839036140291</v>
      </c>
      <c r="D220" s="53">
        <v>3.1253310454100989</v>
      </c>
      <c r="E220" s="53">
        <v>1.0526382314544558</v>
      </c>
      <c r="F220" s="53" t="s">
        <v>26</v>
      </c>
      <c r="G220" s="53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</row>
    <row r="221" spans="1:20">
      <c r="A221" s="23"/>
      <c r="B221" s="60"/>
      <c r="C221" s="53">
        <v>3.1960383374378294</v>
      </c>
      <c r="D221" s="53">
        <v>3.8819866123340367</v>
      </c>
      <c r="E221" s="53">
        <v>1.9842179821223929</v>
      </c>
      <c r="F221" s="53" t="s">
        <v>26</v>
      </c>
      <c r="G221" s="53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</row>
    <row r="222" spans="1:20">
      <c r="A222" s="23"/>
      <c r="B222" s="60"/>
      <c r="C222" s="53">
        <v>3.7371412377630806</v>
      </c>
      <c r="D222" s="53">
        <v>0.95754328741940797</v>
      </c>
      <c r="E222" s="53">
        <v>0.51569414752613274</v>
      </c>
      <c r="F222" s="53" t="s">
        <v>26</v>
      </c>
      <c r="G222" s="53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</row>
    <row r="223" spans="1:20">
      <c r="A223" s="23"/>
      <c r="B223" s="60"/>
      <c r="C223" s="53">
        <v>2.9358143217020372</v>
      </c>
      <c r="D223" s="53">
        <v>4.4342521905946466</v>
      </c>
      <c r="E223" s="53">
        <v>0.82495135612148685</v>
      </c>
      <c r="F223" s="53" t="s">
        <v>26</v>
      </c>
      <c r="G223" s="53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</row>
    <row r="224" spans="1:20">
      <c r="A224" s="23"/>
      <c r="B224" s="60"/>
      <c r="C224" s="53">
        <v>0.88435348254930291</v>
      </c>
      <c r="D224" s="53">
        <v>0.29899716379993274</v>
      </c>
      <c r="E224" s="53">
        <v>0.60039266765059751</v>
      </c>
      <c r="F224" s="53" t="s">
        <v>26</v>
      </c>
      <c r="G224" s="53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</row>
    <row r="225" spans="1:20">
      <c r="A225" s="23"/>
      <c r="B225" s="60"/>
      <c r="C225" s="53">
        <v>1.2333975204528642</v>
      </c>
      <c r="D225" s="53">
        <v>1.5803648126591754</v>
      </c>
      <c r="E225" s="53">
        <v>1.1913930696893003</v>
      </c>
      <c r="F225" s="53" t="s">
        <v>26</v>
      </c>
      <c r="G225" s="53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</row>
    <row r="226" spans="1:20">
      <c r="A226" s="23"/>
      <c r="B226" s="60"/>
      <c r="C226" s="53">
        <v>5.0042798375649253</v>
      </c>
      <c r="D226" s="53">
        <v>0.56291132575385316</v>
      </c>
      <c r="E226" s="53">
        <v>0.84406939862214014</v>
      </c>
      <c r="F226" s="53" t="s">
        <v>26</v>
      </c>
      <c r="G226" s="53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</row>
    <row r="227" spans="1:20">
      <c r="A227" s="23"/>
      <c r="B227" s="60"/>
      <c r="C227" s="53">
        <v>4.2234321024092969</v>
      </c>
      <c r="D227" s="53">
        <v>0.66223005334414764</v>
      </c>
      <c r="E227" s="53">
        <v>1.8386195262522957</v>
      </c>
      <c r="F227" s="53" t="s">
        <v>26</v>
      </c>
      <c r="G227" s="53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</row>
    <row r="228" spans="1:20">
      <c r="A228" s="23"/>
      <c r="B228" s="60"/>
      <c r="C228" s="53">
        <v>4.8162217617634573</v>
      </c>
      <c r="D228" s="53">
        <v>0.37578322972504985</v>
      </c>
      <c r="E228" s="53">
        <v>0.8722245362089982</v>
      </c>
      <c r="F228" s="53" t="s">
        <v>26</v>
      </c>
      <c r="G228" s="53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</row>
    <row r="229" spans="1:20">
      <c r="A229" s="23"/>
      <c r="B229" s="60"/>
      <c r="C229" s="53">
        <v>3.8361373319563001</v>
      </c>
      <c r="D229" s="53" t="s">
        <v>26</v>
      </c>
      <c r="E229" s="53">
        <v>1.1600652339507236</v>
      </c>
      <c r="F229" s="53" t="s">
        <v>26</v>
      </c>
      <c r="G229" s="53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</row>
    <row r="230" spans="1:20">
      <c r="A230" s="23"/>
      <c r="B230" s="60"/>
      <c r="C230" s="53">
        <v>3.6068120439227842</v>
      </c>
      <c r="D230" s="53" t="s">
        <v>26</v>
      </c>
      <c r="E230" s="53">
        <v>0.2654812061950052</v>
      </c>
      <c r="F230" s="53" t="s">
        <v>26</v>
      </c>
      <c r="G230" s="53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</row>
    <row r="231" spans="1:20">
      <c r="A231" s="23"/>
      <c r="B231" s="60"/>
      <c r="C231" s="53">
        <v>3.9704507955720922</v>
      </c>
      <c r="D231" s="53" t="s">
        <v>26</v>
      </c>
      <c r="E231" s="53">
        <v>0.27586908136298027</v>
      </c>
      <c r="F231" s="53" t="s">
        <v>26</v>
      </c>
      <c r="G231" s="53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</row>
    <row r="232" spans="1:20">
      <c r="A232" s="23"/>
      <c r="B232" s="60"/>
      <c r="C232" s="53">
        <v>2.2709996716545193</v>
      </c>
      <c r="D232" s="53" t="s">
        <v>26</v>
      </c>
      <c r="E232" s="53">
        <v>1.1729895996890933</v>
      </c>
      <c r="F232" s="53" t="s">
        <v>26</v>
      </c>
      <c r="G232" s="53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</row>
    <row r="233" spans="1:20">
      <c r="A233" s="23"/>
      <c r="B233" s="60"/>
      <c r="C233" s="53">
        <v>2.7127957494360038</v>
      </c>
      <c r="D233" s="53" t="s">
        <v>26</v>
      </c>
      <c r="E233" s="53">
        <v>0.93018789558336024</v>
      </c>
      <c r="F233" s="53" t="s">
        <v>26</v>
      </c>
      <c r="G233" s="53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</row>
    <row r="234" spans="1:20">
      <c r="A234" s="23"/>
      <c r="B234" s="60"/>
      <c r="C234" s="53">
        <v>2.2942403451212234</v>
      </c>
      <c r="D234" s="53" t="s">
        <v>26</v>
      </c>
      <c r="E234" s="53">
        <v>2.3020613039960067</v>
      </c>
      <c r="F234" s="53" t="s">
        <v>26</v>
      </c>
      <c r="G234" s="53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</row>
    <row r="235" spans="1:20">
      <c r="A235" s="23"/>
      <c r="B235" s="60"/>
      <c r="C235" s="53">
        <v>2.9590412052914559</v>
      </c>
      <c r="D235" s="53" t="s">
        <v>26</v>
      </c>
      <c r="E235" s="53">
        <v>1.6937502405977092</v>
      </c>
      <c r="F235" s="53" t="s">
        <v>26</v>
      </c>
      <c r="G235" s="53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</row>
    <row r="236" spans="1:20">
      <c r="A236" s="23"/>
      <c r="B236" s="60"/>
      <c r="C236" s="53">
        <v>2.5429848198229683</v>
      </c>
      <c r="D236" s="53" t="s">
        <v>26</v>
      </c>
      <c r="E236" s="53">
        <v>0.68833248801872227</v>
      </c>
      <c r="F236" s="53" t="s">
        <v>26</v>
      </c>
      <c r="G236" s="53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</row>
    <row r="237" spans="1:20">
      <c r="A237" s="23"/>
      <c r="B237" s="60"/>
      <c r="C237" s="53">
        <v>1.994475103013708</v>
      </c>
      <c r="D237" s="53" t="s">
        <v>26</v>
      </c>
      <c r="E237" s="53">
        <v>1.6175890821492556</v>
      </c>
      <c r="F237" s="53" t="s">
        <v>26</v>
      </c>
      <c r="G237" s="53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</row>
    <row r="238" spans="1:20">
      <c r="A238" s="23"/>
      <c r="B238" s="60"/>
      <c r="C238" s="53">
        <v>3.1792099423994942</v>
      </c>
      <c r="D238" s="53" t="s">
        <v>26</v>
      </c>
      <c r="E238" s="53">
        <v>1.9346861071771198</v>
      </c>
      <c r="F238" s="53" t="s">
        <v>26</v>
      </c>
      <c r="G238" s="53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</row>
    <row r="239" spans="1:20">
      <c r="A239" s="23"/>
      <c r="B239" s="60"/>
      <c r="C239" s="53">
        <v>3.592926391341114</v>
      </c>
      <c r="D239" s="53" t="s">
        <v>26</v>
      </c>
      <c r="E239" s="53">
        <v>4.3915408843546624E-2</v>
      </c>
      <c r="F239" s="53" t="s">
        <v>26</v>
      </c>
      <c r="G239" s="53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</row>
    <row r="240" spans="1:20">
      <c r="A240" s="23"/>
      <c r="B240" s="60"/>
      <c r="C240" s="53">
        <v>3.7796358794520444</v>
      </c>
      <c r="D240" s="53" t="s">
        <v>26</v>
      </c>
      <c r="E240" s="53">
        <v>6.007071585947673E-2</v>
      </c>
      <c r="F240" s="53" t="s">
        <v>26</v>
      </c>
      <c r="G240" s="53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</row>
    <row r="241" spans="1:20">
      <c r="A241" s="23"/>
      <c r="B241" s="60"/>
      <c r="C241" s="53">
        <v>2.0889808015945084</v>
      </c>
      <c r="D241" s="53" t="s">
        <v>26</v>
      </c>
      <c r="E241" s="53">
        <v>1.2127287026834972</v>
      </c>
      <c r="F241" s="53" t="s">
        <v>26</v>
      </c>
      <c r="G241" s="53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</row>
    <row r="242" spans="1:20">
      <c r="A242" s="23"/>
      <c r="B242" s="60"/>
      <c r="C242" s="53">
        <v>2.78006495947028</v>
      </c>
      <c r="D242" s="53" t="s">
        <v>26</v>
      </c>
      <c r="E242" s="53">
        <v>1.6774193548387099E-2</v>
      </c>
      <c r="F242" s="53" t="s">
        <v>26</v>
      </c>
      <c r="G242" s="53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</row>
    <row r="243" spans="1:20">
      <c r="A243" s="23"/>
      <c r="B243" s="60"/>
      <c r="C243" s="53">
        <v>2.7470290779670687</v>
      </c>
      <c r="D243" s="53" t="s">
        <v>26</v>
      </c>
      <c r="E243" s="53">
        <v>1.5450455397594163</v>
      </c>
      <c r="F243" s="53" t="s">
        <v>26</v>
      </c>
      <c r="G243" s="53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</row>
    <row r="244" spans="1:20">
      <c r="A244" s="23"/>
      <c r="B244" s="60"/>
      <c r="C244" s="53">
        <v>2.9588417957811295</v>
      </c>
      <c r="D244" s="53" t="s">
        <v>26</v>
      </c>
      <c r="E244" s="53">
        <v>1.5629654472122247</v>
      </c>
      <c r="F244" s="53" t="s">
        <v>26</v>
      </c>
      <c r="G244" s="53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</row>
    <row r="245" spans="1:20">
      <c r="A245" s="23"/>
      <c r="B245" s="60"/>
      <c r="C245" s="53">
        <v>2.8285729897414571</v>
      </c>
      <c r="D245" s="53" t="s">
        <v>26</v>
      </c>
      <c r="E245" s="53">
        <v>1.5969480231126512</v>
      </c>
      <c r="F245" s="53" t="s">
        <v>26</v>
      </c>
      <c r="G245" s="53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</row>
    <row r="246" spans="1:20">
      <c r="A246" s="23"/>
      <c r="B246" s="60"/>
      <c r="C246" s="53">
        <v>1.2384695665560099</v>
      </c>
      <c r="D246" s="53" t="s">
        <v>26</v>
      </c>
      <c r="E246" s="53">
        <v>3.130404012959831</v>
      </c>
      <c r="F246" s="53" t="s">
        <v>26</v>
      </c>
      <c r="G246" s="53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</row>
    <row r="247" spans="1:20">
      <c r="A247" s="23"/>
      <c r="B247" s="60"/>
      <c r="C247" s="53">
        <v>2.9579220471672936</v>
      </c>
      <c r="D247" s="53" t="s">
        <v>26</v>
      </c>
      <c r="E247" s="53">
        <v>2.7379823736554303</v>
      </c>
      <c r="F247" s="53" t="s">
        <v>26</v>
      </c>
      <c r="G247" s="53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</row>
    <row r="248" spans="1:20">
      <c r="A248" s="23"/>
      <c r="B248" s="60"/>
      <c r="C248" s="53">
        <v>3.2796617036739901</v>
      </c>
      <c r="D248" s="53" t="s">
        <v>26</v>
      </c>
      <c r="E248" s="53">
        <v>1.6300614151637656</v>
      </c>
      <c r="F248" s="53" t="s">
        <v>26</v>
      </c>
      <c r="G248" s="53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</row>
    <row r="249" spans="1:20">
      <c r="A249" s="23"/>
      <c r="B249" s="60"/>
      <c r="C249" s="53">
        <v>2.5134761524731211</v>
      </c>
      <c r="D249" s="53" t="s">
        <v>26</v>
      </c>
      <c r="E249" s="53">
        <v>0.96752210327641741</v>
      </c>
      <c r="F249" s="53" t="s">
        <v>26</v>
      </c>
      <c r="G249" s="53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</row>
    <row r="250" spans="1:20">
      <c r="A250" s="23"/>
      <c r="B250" s="60"/>
      <c r="C250" s="53">
        <v>2.7407148271369413</v>
      </c>
      <c r="D250" s="53" t="s">
        <v>26</v>
      </c>
      <c r="E250" s="53">
        <v>1.4333963072793963</v>
      </c>
      <c r="F250" s="53" t="s">
        <v>26</v>
      </c>
      <c r="G250" s="53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</row>
    <row r="251" spans="1:20">
      <c r="A251" s="23"/>
      <c r="B251" s="60"/>
      <c r="C251" s="53">
        <v>3.3033295699156104</v>
      </c>
      <c r="D251" s="53" t="s">
        <v>26</v>
      </c>
      <c r="E251" s="53">
        <v>2.4098338322052504</v>
      </c>
      <c r="F251" s="53" t="s">
        <v>26</v>
      </c>
      <c r="G251" s="53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</row>
    <row r="252" spans="1:20">
      <c r="A252" s="23"/>
      <c r="B252" s="60"/>
      <c r="C252" s="53">
        <v>4.770734950876351</v>
      </c>
      <c r="D252" s="53" t="s">
        <v>26</v>
      </c>
      <c r="E252" s="53">
        <v>1.2638520012987124</v>
      </c>
      <c r="F252" s="53" t="s">
        <v>26</v>
      </c>
      <c r="G252" s="53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</row>
    <row r="253" spans="1:20">
      <c r="A253" s="23"/>
      <c r="B253" s="60"/>
      <c r="C253" s="53">
        <v>2.4421245121945101</v>
      </c>
      <c r="D253" s="53" t="s">
        <v>26</v>
      </c>
      <c r="E253" s="53">
        <v>1.4302728853914286</v>
      </c>
      <c r="F253" s="53" t="s">
        <v>26</v>
      </c>
      <c r="G253" s="53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</row>
    <row r="254" spans="1:20">
      <c r="A254" s="23"/>
      <c r="B254" s="60"/>
      <c r="C254" s="53" t="s">
        <v>26</v>
      </c>
      <c r="D254" s="53" t="s">
        <v>26</v>
      </c>
      <c r="E254" s="53">
        <v>2.3630528358727885</v>
      </c>
      <c r="F254" s="53" t="s">
        <v>26</v>
      </c>
      <c r="G254" s="53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</row>
    <row r="255" spans="1:20">
      <c r="A255" s="23"/>
      <c r="B255" s="60"/>
      <c r="C255" s="53" t="s">
        <v>26</v>
      </c>
      <c r="D255" s="53" t="s">
        <v>26</v>
      </c>
      <c r="E255" s="53">
        <v>2.6487367314944557</v>
      </c>
      <c r="F255" s="53" t="s">
        <v>26</v>
      </c>
      <c r="G255" s="53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</row>
    <row r="256" spans="1:20">
      <c r="A256" s="23"/>
      <c r="B256" s="60"/>
      <c r="C256" s="53" t="s">
        <v>26</v>
      </c>
      <c r="D256" s="53" t="s">
        <v>26</v>
      </c>
      <c r="E256" s="53">
        <v>0</v>
      </c>
      <c r="F256" s="53" t="s">
        <v>26</v>
      </c>
      <c r="G256" s="53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</row>
    <row r="257" spans="1:20">
      <c r="A257" s="23"/>
      <c r="B257" s="60"/>
      <c r="C257" s="53" t="s">
        <v>26</v>
      </c>
      <c r="D257" s="53" t="s">
        <v>26</v>
      </c>
      <c r="E257" s="53">
        <v>0.10596604967560223</v>
      </c>
      <c r="F257" s="53" t="s">
        <v>26</v>
      </c>
      <c r="G257" s="53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</row>
    <row r="258" spans="1:20">
      <c r="A258" s="23"/>
      <c r="B258" s="60"/>
      <c r="C258" s="53" t="s">
        <v>26</v>
      </c>
      <c r="D258" s="53" t="s">
        <v>26</v>
      </c>
      <c r="E258" s="53">
        <v>2.2649795901409564</v>
      </c>
      <c r="F258" s="53" t="s">
        <v>26</v>
      </c>
      <c r="G258" s="53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</row>
    <row r="259" spans="1:20">
      <c r="A259" s="23"/>
      <c r="B259" s="60"/>
      <c r="C259" s="53" t="s">
        <v>26</v>
      </c>
      <c r="D259" s="53" t="s">
        <v>26</v>
      </c>
      <c r="E259" s="53">
        <v>2.2545118330895964</v>
      </c>
      <c r="F259" s="53" t="s">
        <v>26</v>
      </c>
      <c r="G259" s="53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</row>
    <row r="260" spans="1:20">
      <c r="A260" s="23"/>
      <c r="B260" s="60"/>
      <c r="C260" s="53" t="s">
        <v>26</v>
      </c>
      <c r="D260" s="53" t="s">
        <v>26</v>
      </c>
      <c r="E260" s="53">
        <v>0.21168727402804052</v>
      </c>
      <c r="F260" s="53" t="s">
        <v>26</v>
      </c>
      <c r="G260" s="53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</row>
    <row r="261" spans="1:20">
      <c r="A261" s="23"/>
      <c r="B261" s="60"/>
      <c r="C261" s="53" t="s">
        <v>26</v>
      </c>
      <c r="D261" s="53" t="s">
        <v>26</v>
      </c>
      <c r="E261" s="53">
        <v>2.0692995681023212</v>
      </c>
      <c r="F261" s="53" t="s">
        <v>26</v>
      </c>
      <c r="G261" s="53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</row>
    <row r="262" spans="1:20">
      <c r="A262" s="23"/>
      <c r="B262" s="60"/>
      <c r="C262" s="53" t="s">
        <v>26</v>
      </c>
      <c r="D262" s="53" t="s">
        <v>26</v>
      </c>
      <c r="E262" s="53">
        <v>1.508626777671022</v>
      </c>
      <c r="F262" s="53" t="s">
        <v>26</v>
      </c>
      <c r="G262" s="53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</row>
    <row r="263" spans="1:20">
      <c r="A263" s="23"/>
      <c r="B263" s="60"/>
      <c r="C263" s="53" t="s">
        <v>26</v>
      </c>
      <c r="D263" s="53" t="s">
        <v>26</v>
      </c>
      <c r="E263" s="53">
        <v>1.5847233246363932</v>
      </c>
      <c r="F263" s="53" t="s">
        <v>26</v>
      </c>
      <c r="G263" s="53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</row>
    <row r="264" spans="1:20">
      <c r="A264" s="23"/>
      <c r="B264" s="60"/>
      <c r="C264" s="53" t="s">
        <v>26</v>
      </c>
      <c r="D264" s="53" t="s">
        <v>26</v>
      </c>
      <c r="E264" s="53">
        <v>0.22207949202583741</v>
      </c>
      <c r="F264" s="53" t="s">
        <v>26</v>
      </c>
      <c r="G264" s="53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</row>
    <row r="265" spans="1:20">
      <c r="A265" s="23"/>
      <c r="B265" s="60"/>
      <c r="C265" s="53" t="s">
        <v>26</v>
      </c>
      <c r="D265" s="53" t="s">
        <v>26</v>
      </c>
      <c r="E265" s="53">
        <v>0.43595886198791173</v>
      </c>
      <c r="F265" s="53" t="s">
        <v>26</v>
      </c>
      <c r="G265" s="53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</row>
    <row r="266" spans="1:20">
      <c r="A266" s="23"/>
      <c r="B266" s="60"/>
      <c r="C266" s="53" t="s">
        <v>26</v>
      </c>
      <c r="D266" s="53" t="s">
        <v>26</v>
      </c>
      <c r="E266" s="53">
        <v>1.3332709610428499</v>
      </c>
      <c r="F266" s="53" t="s">
        <v>26</v>
      </c>
      <c r="G266" s="53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</row>
    <row r="267" spans="1:20">
      <c r="A267" s="23"/>
      <c r="B267" s="60"/>
      <c r="C267" s="53" t="s">
        <v>26</v>
      </c>
      <c r="D267" s="53" t="s">
        <v>26</v>
      </c>
      <c r="E267" s="53">
        <v>1.5740860091514213</v>
      </c>
      <c r="F267" s="53" t="s">
        <v>26</v>
      </c>
      <c r="G267" s="53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</row>
    <row r="268" spans="1:20">
      <c r="A268" s="23"/>
      <c r="B268" s="60"/>
      <c r="C268" s="53" t="s">
        <v>26</v>
      </c>
      <c r="D268" s="53" t="s">
        <v>26</v>
      </c>
      <c r="E268" s="53">
        <v>1.1313197520832095</v>
      </c>
      <c r="F268" s="53" t="s">
        <v>26</v>
      </c>
      <c r="G268" s="53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</row>
    <row r="269" spans="1:20">
      <c r="A269" s="23"/>
      <c r="B269" s="60"/>
      <c r="C269" s="53" t="s">
        <v>26</v>
      </c>
      <c r="D269" s="53" t="s">
        <v>26</v>
      </c>
      <c r="E269" s="53">
        <v>0.13658708562272162</v>
      </c>
      <c r="F269" s="53" t="s">
        <v>26</v>
      </c>
      <c r="G269" s="53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</row>
    <row r="270" spans="1:20">
      <c r="A270" s="23"/>
      <c r="B270" s="60"/>
      <c r="C270" s="53" t="s">
        <v>26</v>
      </c>
      <c r="D270" s="53" t="s">
        <v>26</v>
      </c>
      <c r="E270" s="53">
        <v>0.46368108796782959</v>
      </c>
      <c r="F270" s="53" t="s">
        <v>26</v>
      </c>
      <c r="G270" s="53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</row>
    <row r="271" spans="1:20">
      <c r="A271" s="23"/>
      <c r="B271" s="60"/>
      <c r="C271" s="53" t="s">
        <v>26</v>
      </c>
      <c r="D271" s="53" t="s">
        <v>26</v>
      </c>
      <c r="E271" s="53">
        <v>2.5714942972612174</v>
      </c>
      <c r="F271" s="53" t="s">
        <v>26</v>
      </c>
      <c r="G271" s="53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</row>
    <row r="272" spans="1:20">
      <c r="A272" s="23"/>
      <c r="B272" s="60"/>
      <c r="C272" s="53" t="s">
        <v>26</v>
      </c>
      <c r="D272" s="53" t="s">
        <v>26</v>
      </c>
      <c r="E272" s="53">
        <v>8.522212105642156E-2</v>
      </c>
      <c r="F272" s="53" t="s">
        <v>26</v>
      </c>
      <c r="G272" s="53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</row>
    <row r="273" spans="1:20">
      <c r="A273" s="23"/>
      <c r="B273" s="60"/>
      <c r="C273" s="53" t="s">
        <v>26</v>
      </c>
      <c r="D273" s="53" t="s">
        <v>26</v>
      </c>
      <c r="E273" s="53" t="s">
        <v>26</v>
      </c>
      <c r="F273" s="53" t="s">
        <v>26</v>
      </c>
      <c r="G273" s="53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</row>
    <row r="274" spans="1:20">
      <c r="A274" s="23"/>
      <c r="B274" s="60"/>
      <c r="C274" s="53" t="s">
        <v>26</v>
      </c>
      <c r="D274" s="53" t="s">
        <v>26</v>
      </c>
      <c r="E274" s="53" t="s">
        <v>26</v>
      </c>
      <c r="F274" s="53" t="s">
        <v>26</v>
      </c>
      <c r="G274" s="53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</row>
    <row r="275" spans="1:20">
      <c r="A275" s="23"/>
      <c r="B275" s="60"/>
      <c r="C275" s="53" t="s">
        <v>26</v>
      </c>
      <c r="D275" s="53" t="s">
        <v>26</v>
      </c>
      <c r="E275" s="53" t="s">
        <v>26</v>
      </c>
      <c r="F275" s="53" t="s">
        <v>26</v>
      </c>
      <c r="G275" s="53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</row>
    <row r="276" spans="1:20">
      <c r="A276" s="23"/>
      <c r="B276" s="60"/>
      <c r="C276" s="53" t="s">
        <v>26</v>
      </c>
      <c r="D276" s="53" t="s">
        <v>26</v>
      </c>
      <c r="E276" s="53" t="s">
        <v>26</v>
      </c>
      <c r="F276" s="53" t="s">
        <v>26</v>
      </c>
      <c r="G276" s="53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</row>
    <row r="277" spans="1:20">
      <c r="A277" s="23"/>
      <c r="B277" s="60"/>
      <c r="C277" s="53" t="s">
        <v>26</v>
      </c>
      <c r="D277" s="53" t="s">
        <v>26</v>
      </c>
      <c r="E277" s="53" t="s">
        <v>26</v>
      </c>
      <c r="F277" s="53" t="s">
        <v>26</v>
      </c>
      <c r="G277" s="53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</row>
    <row r="278" spans="1:20">
      <c r="A278" s="23"/>
      <c r="B278" s="60"/>
      <c r="C278" s="53" t="s">
        <v>26</v>
      </c>
      <c r="D278" s="53" t="s">
        <v>26</v>
      </c>
      <c r="E278" s="53" t="s">
        <v>26</v>
      </c>
      <c r="F278" s="53" t="s">
        <v>26</v>
      </c>
      <c r="G278" s="53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</row>
    <row r="279" spans="1:20">
      <c r="A279" s="23"/>
      <c r="B279" s="60"/>
      <c r="C279" s="53" t="s">
        <v>26</v>
      </c>
      <c r="D279" s="53" t="s">
        <v>26</v>
      </c>
      <c r="E279" s="53" t="s">
        <v>26</v>
      </c>
      <c r="F279" s="53" t="s">
        <v>26</v>
      </c>
      <c r="G279" s="53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</row>
    <row r="280" spans="1:20">
      <c r="A280" s="23"/>
      <c r="B280" s="60"/>
      <c r="C280" s="53" t="s">
        <v>26</v>
      </c>
      <c r="D280" s="53" t="s">
        <v>26</v>
      </c>
      <c r="E280" s="53" t="s">
        <v>26</v>
      </c>
      <c r="F280" s="53" t="s">
        <v>26</v>
      </c>
      <c r="G280" s="53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</row>
    <row r="281" spans="1:20">
      <c r="A281" s="23"/>
      <c r="B281" s="60"/>
      <c r="C281" s="53" t="s">
        <v>26</v>
      </c>
      <c r="D281" s="53" t="s">
        <v>26</v>
      </c>
      <c r="E281" s="53" t="s">
        <v>26</v>
      </c>
      <c r="F281" s="53" t="s">
        <v>26</v>
      </c>
      <c r="G281" s="53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</row>
    <row r="282" spans="1:20">
      <c r="A282" s="23"/>
      <c r="B282" s="60"/>
      <c r="C282" s="53" t="s">
        <v>26</v>
      </c>
      <c r="D282" s="53" t="s">
        <v>26</v>
      </c>
      <c r="E282" s="53" t="s">
        <v>26</v>
      </c>
      <c r="F282" s="53" t="s">
        <v>26</v>
      </c>
      <c r="G282" s="53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</row>
    <row r="283" spans="1:20">
      <c r="A283" s="23"/>
      <c r="B283" s="60">
        <v>28032019</v>
      </c>
      <c r="C283" s="53">
        <v>3.8795357287425802</v>
      </c>
      <c r="D283" s="53">
        <v>2.6045693035917403</v>
      </c>
      <c r="E283" s="53">
        <v>2.6522328762702534E-2</v>
      </c>
      <c r="F283" s="53" t="s">
        <v>26</v>
      </c>
      <c r="G283" s="53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</row>
    <row r="284" spans="1:20">
      <c r="A284" s="23"/>
      <c r="B284" s="60"/>
      <c r="C284" s="53">
        <v>3.579978811124513</v>
      </c>
      <c r="D284" s="53">
        <v>4.2355190010743975</v>
      </c>
      <c r="E284" s="53">
        <v>0.28431133478648468</v>
      </c>
      <c r="F284" s="53" t="s">
        <v>26</v>
      </c>
      <c r="G284" s="53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</row>
    <row r="285" spans="1:20">
      <c r="A285" s="23"/>
      <c r="B285" s="60"/>
      <c r="C285" s="53">
        <v>0.62193788369848035</v>
      </c>
      <c r="D285" s="53">
        <v>2.4945342741979157</v>
      </c>
      <c r="E285" s="53">
        <v>8.7345016974742104E-2</v>
      </c>
      <c r="F285" s="53" t="s">
        <v>26</v>
      </c>
      <c r="G285" s="53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</row>
    <row r="286" spans="1:20">
      <c r="A286" s="23"/>
      <c r="B286" s="60"/>
      <c r="C286" s="53">
        <v>1.6092221694608635</v>
      </c>
      <c r="D286" s="53">
        <v>2.3436849912267865</v>
      </c>
      <c r="E286" s="53">
        <v>3.7244973041726857</v>
      </c>
      <c r="F286" s="53" t="s">
        <v>26</v>
      </c>
      <c r="G286" s="53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</row>
    <row r="287" spans="1:20">
      <c r="A287" s="23"/>
      <c r="B287" s="60"/>
      <c r="C287" s="53">
        <v>1.583238970082768</v>
      </c>
      <c r="D287" s="53">
        <v>1.9025115641022807</v>
      </c>
      <c r="E287" s="53">
        <v>1.7113251877687108</v>
      </c>
      <c r="F287" s="53" t="s">
        <v>26</v>
      </c>
      <c r="G287" s="53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</row>
    <row r="288" spans="1:20">
      <c r="A288" s="23"/>
      <c r="B288" s="60"/>
      <c r="C288" s="53">
        <v>3.1755002218143114</v>
      </c>
      <c r="D288" s="53">
        <v>1.6842854478651486</v>
      </c>
      <c r="E288" s="53">
        <v>7.2307113677577944E-2</v>
      </c>
      <c r="F288" s="53" t="s">
        <v>26</v>
      </c>
      <c r="G288" s="53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</row>
    <row r="289" spans="1:20">
      <c r="A289" s="23"/>
      <c r="B289" s="60"/>
      <c r="C289" s="53">
        <v>1.5745452317634452</v>
      </c>
      <c r="D289" s="53">
        <v>2.9488007503187896</v>
      </c>
      <c r="E289" s="53">
        <v>2.5161290322580642E-2</v>
      </c>
      <c r="F289" s="53" t="s">
        <v>26</v>
      </c>
      <c r="G289" s="53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</row>
    <row r="290" spans="1:20">
      <c r="A290" s="23"/>
      <c r="B290" s="60"/>
      <c r="C290" s="53">
        <v>3.2994915453704783</v>
      </c>
      <c r="D290" s="53">
        <v>1.9536848356944898</v>
      </c>
      <c r="E290" s="53">
        <v>1.8774388384562208</v>
      </c>
      <c r="F290" s="53" t="s">
        <v>26</v>
      </c>
      <c r="G290" s="53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</row>
    <row r="291" spans="1:20">
      <c r="A291" s="23"/>
      <c r="B291" s="60"/>
      <c r="C291" s="53">
        <v>3.4285056503769482</v>
      </c>
      <c r="D291" s="53">
        <v>2.3694410768629788</v>
      </c>
      <c r="E291" s="53">
        <v>1.1861146007000153E-2</v>
      </c>
      <c r="F291" s="53" t="s">
        <v>26</v>
      </c>
      <c r="G291" s="53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</row>
    <row r="292" spans="1:20">
      <c r="A292" s="23"/>
      <c r="B292" s="60"/>
      <c r="C292" s="53">
        <v>0.1177069926765206</v>
      </c>
      <c r="D292" s="53">
        <v>8.291777014570631E-2</v>
      </c>
      <c r="E292" s="53">
        <v>1.8066757423071969</v>
      </c>
      <c r="F292" s="53" t="s">
        <v>26</v>
      </c>
      <c r="G292" s="53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</row>
    <row r="293" spans="1:20">
      <c r="A293" s="23"/>
      <c r="B293" s="60"/>
      <c r="C293" s="53">
        <v>0.6881067898006743</v>
      </c>
      <c r="D293" s="53">
        <v>9.3619102956250935E-2</v>
      </c>
      <c r="E293" s="53">
        <v>0.16174260452614903</v>
      </c>
      <c r="F293" s="53" t="s">
        <v>26</v>
      </c>
      <c r="G293" s="53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</row>
    <row r="294" spans="1:20">
      <c r="A294" s="23"/>
      <c r="B294" s="60"/>
      <c r="C294" s="53">
        <v>1.6624441821008467</v>
      </c>
      <c r="D294" s="53">
        <v>0.85368617780447509</v>
      </c>
      <c r="E294" s="53">
        <v>2.6021419067121556</v>
      </c>
      <c r="F294" s="53" t="s">
        <v>26</v>
      </c>
      <c r="G294" s="53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</row>
    <row r="295" spans="1:20">
      <c r="A295" s="23"/>
      <c r="B295" s="60"/>
      <c r="C295" s="53">
        <v>2.1987682720227237</v>
      </c>
      <c r="D295" s="53">
        <v>2.6153980259041858E-2</v>
      </c>
      <c r="E295" s="53">
        <v>0.12130124491540901</v>
      </c>
      <c r="F295" s="53" t="s">
        <v>26</v>
      </c>
      <c r="G295" s="53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</row>
    <row r="296" spans="1:20">
      <c r="A296" s="23"/>
      <c r="B296" s="60"/>
      <c r="C296" s="53">
        <v>3.1412976170888749</v>
      </c>
      <c r="D296" s="53">
        <v>1.3680579827339137</v>
      </c>
      <c r="E296" s="53">
        <v>0.37128377445971766</v>
      </c>
      <c r="F296" s="53" t="s">
        <v>26</v>
      </c>
      <c r="G296" s="53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</row>
    <row r="297" spans="1:20">
      <c r="A297" s="23"/>
      <c r="B297" s="60"/>
      <c r="C297" s="53">
        <v>2.5113880586127322</v>
      </c>
      <c r="D297" s="53">
        <v>4.2867685843400567</v>
      </c>
      <c r="E297" s="53">
        <v>2.0738838758352189</v>
      </c>
      <c r="F297" s="53" t="s">
        <v>26</v>
      </c>
      <c r="G297" s="53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</row>
    <row r="298" spans="1:20">
      <c r="A298" s="23"/>
      <c r="B298" s="60"/>
      <c r="C298" s="53">
        <v>2.8526675802547099</v>
      </c>
      <c r="D298" s="53">
        <v>2.5126398613940366</v>
      </c>
      <c r="E298" s="53">
        <v>3.3548387096774199E-2</v>
      </c>
      <c r="F298" s="53" t="s">
        <v>26</v>
      </c>
      <c r="G298" s="53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</row>
    <row r="299" spans="1:20">
      <c r="A299" s="23"/>
      <c r="B299" s="60"/>
      <c r="C299" s="53">
        <v>2.0667623546649883</v>
      </c>
      <c r="D299" s="53">
        <v>0.37159830702148317</v>
      </c>
      <c r="E299" s="53">
        <v>1.1150754306561224</v>
      </c>
      <c r="F299" s="53" t="s">
        <v>26</v>
      </c>
      <c r="G299" s="53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</row>
    <row r="300" spans="1:20">
      <c r="A300" s="23"/>
      <c r="B300" s="60"/>
      <c r="C300" s="53">
        <v>0.20840526927210318</v>
      </c>
      <c r="D300" s="53">
        <v>1.6192621811228431</v>
      </c>
      <c r="E300" s="53">
        <v>2.8635339555387246E-2</v>
      </c>
      <c r="F300" s="53" t="s">
        <v>26</v>
      </c>
      <c r="G300" s="53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</row>
    <row r="301" spans="1:20">
      <c r="A301" s="23"/>
      <c r="B301" s="60"/>
      <c r="C301" s="53">
        <v>1.6947358227577716</v>
      </c>
      <c r="D301" s="53">
        <v>2.423391184921118</v>
      </c>
      <c r="E301" s="53">
        <v>9.0685980387442855E-2</v>
      </c>
      <c r="F301" s="53" t="s">
        <v>26</v>
      </c>
      <c r="G301" s="53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</row>
    <row r="302" spans="1:20">
      <c r="A302" s="23"/>
      <c r="B302" s="60"/>
      <c r="C302" s="53">
        <v>0.82211286672059425</v>
      </c>
      <c r="D302" s="53">
        <v>3.3195799871990888</v>
      </c>
      <c r="E302" s="53">
        <v>3.4296310280240703</v>
      </c>
      <c r="F302" s="53" t="s">
        <v>26</v>
      </c>
      <c r="G302" s="53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</row>
    <row r="303" spans="1:20">
      <c r="A303" s="23"/>
      <c r="B303" s="60"/>
      <c r="C303" s="53">
        <v>1.6600219167685399</v>
      </c>
      <c r="D303" s="53">
        <v>1.6535301472842909</v>
      </c>
      <c r="E303" s="53">
        <v>0.59839572186805312</v>
      </c>
      <c r="F303" s="53" t="s">
        <v>26</v>
      </c>
      <c r="G303" s="53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</row>
    <row r="304" spans="1:20">
      <c r="A304" s="23"/>
      <c r="B304" s="60"/>
      <c r="C304" s="53">
        <v>2.5512853625871887</v>
      </c>
      <c r="D304" s="53">
        <v>2.586634012270733</v>
      </c>
      <c r="E304" s="53">
        <v>0.18314989308990925</v>
      </c>
      <c r="F304" s="53" t="s">
        <v>26</v>
      </c>
      <c r="G304" s="53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</row>
    <row r="305" spans="1:20">
      <c r="A305" s="23"/>
      <c r="B305" s="60"/>
      <c r="C305" s="53">
        <v>1.5070673879910388</v>
      </c>
      <c r="D305" s="53">
        <v>2.0903742953528055</v>
      </c>
      <c r="E305" s="53">
        <v>0.19525253455525599</v>
      </c>
      <c r="F305" s="53" t="s">
        <v>26</v>
      </c>
      <c r="G305" s="53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</row>
    <row r="306" spans="1:20">
      <c r="A306" s="23"/>
      <c r="B306" s="60"/>
      <c r="C306" s="53">
        <v>1.7143530875932327</v>
      </c>
      <c r="D306" s="53">
        <v>2.3973761522734489</v>
      </c>
      <c r="E306" s="53">
        <v>9.7336881665181854E-2</v>
      </c>
      <c r="F306" s="53" t="s">
        <v>26</v>
      </c>
      <c r="G306" s="53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</row>
    <row r="307" spans="1:20">
      <c r="A307" s="23"/>
      <c r="B307" s="60"/>
      <c r="C307" s="53">
        <v>1.5612615052211216</v>
      </c>
      <c r="D307" s="53">
        <v>1.7644509672731719</v>
      </c>
      <c r="E307" s="53">
        <v>1.8917005281164343</v>
      </c>
      <c r="F307" s="53" t="s">
        <v>26</v>
      </c>
      <c r="G307" s="53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</row>
    <row r="308" spans="1:20">
      <c r="A308" s="23"/>
      <c r="B308" s="60"/>
      <c r="C308" s="53">
        <v>0.86477550158740646</v>
      </c>
      <c r="D308" s="53">
        <v>1.9187368583611093</v>
      </c>
      <c r="E308" s="53">
        <v>0.80812618344161768</v>
      </c>
      <c r="F308" s="53" t="s">
        <v>26</v>
      </c>
      <c r="G308" s="53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</row>
    <row r="309" spans="1:20">
      <c r="A309" s="23"/>
      <c r="B309" s="60"/>
      <c r="C309" s="53">
        <v>2.6877331325428826</v>
      </c>
      <c r="D309" s="53">
        <v>3.0081535007445361</v>
      </c>
      <c r="E309" s="53">
        <v>0.4871009796917421</v>
      </c>
      <c r="F309" s="53" t="s">
        <v>26</v>
      </c>
      <c r="G309" s="53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</row>
    <row r="310" spans="1:20">
      <c r="A310" s="23"/>
      <c r="B310" s="60"/>
      <c r="C310" s="53">
        <v>3.6295234902632374</v>
      </c>
      <c r="D310" s="53">
        <v>2.278197570124771</v>
      </c>
      <c r="E310" s="53">
        <v>0.22897246453980324</v>
      </c>
      <c r="F310" s="53" t="s">
        <v>26</v>
      </c>
      <c r="G310" s="53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</row>
    <row r="311" spans="1:20">
      <c r="A311" s="23"/>
      <c r="B311" s="60"/>
      <c r="C311" s="53">
        <v>3.2477270781367302</v>
      </c>
      <c r="D311" s="53">
        <v>0.43700371944326227</v>
      </c>
      <c r="E311" s="53">
        <v>2.1531841443581832</v>
      </c>
      <c r="F311" s="53" t="s">
        <v>26</v>
      </c>
      <c r="G311" s="53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</row>
    <row r="312" spans="1:20">
      <c r="A312" s="23"/>
      <c r="B312" s="60"/>
      <c r="C312" s="53">
        <v>4.486749751470791</v>
      </c>
      <c r="D312" s="53">
        <v>2.0765709385248545</v>
      </c>
      <c r="E312" s="53">
        <v>3.4059475047019712</v>
      </c>
      <c r="F312" s="53" t="s">
        <v>26</v>
      </c>
      <c r="G312" s="53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</row>
    <row r="313" spans="1:20">
      <c r="A313" s="23"/>
      <c r="B313" s="60"/>
      <c r="C313" s="53">
        <v>3.65026966080287</v>
      </c>
      <c r="D313" s="53">
        <v>2.0333530082579339</v>
      </c>
      <c r="E313" s="53">
        <v>0.31152769934836633</v>
      </c>
      <c r="F313" s="53" t="s">
        <v>26</v>
      </c>
      <c r="G313" s="53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</row>
    <row r="314" spans="1:20">
      <c r="A314" s="23"/>
      <c r="B314" s="60"/>
      <c r="C314" s="53">
        <v>0.64647775012605191</v>
      </c>
      <c r="D314" s="53">
        <v>0.30737963763145537</v>
      </c>
      <c r="E314" s="53">
        <v>0.22680403079751579</v>
      </c>
      <c r="F314" s="53" t="s">
        <v>26</v>
      </c>
      <c r="G314" s="53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</row>
    <row r="315" spans="1:20">
      <c r="A315" s="23"/>
      <c r="B315" s="60"/>
      <c r="C315" s="53">
        <v>3.3029349225358446</v>
      </c>
      <c r="D315" s="53">
        <v>0.35688921925046191</v>
      </c>
      <c r="E315" s="53">
        <v>2.1230464983129478</v>
      </c>
      <c r="F315" s="53" t="s">
        <v>26</v>
      </c>
      <c r="G315" s="53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</row>
    <row r="316" spans="1:20">
      <c r="A316" s="23"/>
      <c r="B316" s="60"/>
      <c r="C316" s="53">
        <v>2.9552243138891052</v>
      </c>
      <c r="D316" s="53">
        <v>0.19146422749787129</v>
      </c>
      <c r="E316" s="53">
        <v>2.4115289245690419</v>
      </c>
      <c r="F316" s="53" t="s">
        <v>26</v>
      </c>
      <c r="G316" s="53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</row>
    <row r="317" spans="1:20">
      <c r="A317" s="23"/>
      <c r="B317" s="60"/>
      <c r="C317" s="53">
        <v>3.3001255118595894</v>
      </c>
      <c r="D317" s="53">
        <v>0.45453177721760057</v>
      </c>
      <c r="E317" s="53">
        <v>1.463833882524701</v>
      </c>
      <c r="F317" s="53" t="s">
        <v>26</v>
      </c>
      <c r="G317" s="53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</row>
    <row r="318" spans="1:20">
      <c r="A318" s="23"/>
      <c r="B318" s="60"/>
      <c r="C318" s="53">
        <v>2.2628116645056702</v>
      </c>
      <c r="D318" s="53">
        <v>0.96442798766928084</v>
      </c>
      <c r="E318" s="53">
        <v>0.15294766690806277</v>
      </c>
      <c r="F318" s="53" t="s">
        <v>26</v>
      </c>
      <c r="G318" s="53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</row>
    <row r="319" spans="1:20">
      <c r="A319" s="23"/>
      <c r="B319" s="60"/>
      <c r="C319" s="53">
        <v>3.7277620378041965</v>
      </c>
      <c r="D319" s="53">
        <v>0.92059565564798562</v>
      </c>
      <c r="E319" s="53">
        <v>0.17814164101820346</v>
      </c>
      <c r="F319" s="53" t="s">
        <v>26</v>
      </c>
      <c r="G319" s="53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</row>
    <row r="320" spans="1:20">
      <c r="A320" s="23"/>
      <c r="B320" s="60"/>
      <c r="C320" s="53">
        <v>0.82122160195012872</v>
      </c>
      <c r="D320" s="53">
        <v>1.3170901709542988</v>
      </c>
      <c r="E320" s="53">
        <v>1.0251823355201872</v>
      </c>
      <c r="F320" s="53" t="s">
        <v>26</v>
      </c>
      <c r="G320" s="53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</row>
    <row r="321" spans="1:20">
      <c r="A321" s="23"/>
      <c r="B321" s="60"/>
      <c r="C321" s="53">
        <v>1.9596595392727685</v>
      </c>
      <c r="D321" s="53">
        <v>3.0959580088745202</v>
      </c>
      <c r="E321" s="53">
        <v>9.4323062107134953E-2</v>
      </c>
      <c r="F321" s="53" t="s">
        <v>26</v>
      </c>
      <c r="G321" s="53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</row>
    <row r="322" spans="1:20">
      <c r="A322" s="23"/>
      <c r="B322" s="60"/>
      <c r="C322" s="53">
        <v>0.95950025199203959</v>
      </c>
      <c r="D322" s="53">
        <v>2.3863042174557707</v>
      </c>
      <c r="E322" s="53">
        <v>1.5874359469741355</v>
      </c>
      <c r="F322" s="53" t="s">
        <v>26</v>
      </c>
      <c r="G322" s="53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</row>
    <row r="323" spans="1:20">
      <c r="A323" s="23"/>
      <c r="B323" s="60"/>
      <c r="C323" s="53">
        <v>0.64845438498565333</v>
      </c>
      <c r="D323" s="53">
        <v>2.8814878300871287</v>
      </c>
      <c r="E323" s="53">
        <v>2.3336906746790924</v>
      </c>
      <c r="F323" s="53" t="s">
        <v>26</v>
      </c>
      <c r="G323" s="53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</row>
    <row r="324" spans="1:20">
      <c r="A324" s="23"/>
      <c r="B324" s="60"/>
      <c r="C324" s="53">
        <v>1.8282144103356175</v>
      </c>
      <c r="D324" s="53">
        <v>2.8362955671095982</v>
      </c>
      <c r="E324" s="53">
        <v>1.3755986075060485</v>
      </c>
      <c r="F324" s="53" t="s">
        <v>26</v>
      </c>
      <c r="G324" s="53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</row>
    <row r="325" spans="1:20">
      <c r="A325" s="23"/>
      <c r="B325" s="60"/>
      <c r="C325" s="53">
        <v>3.5361292467749728</v>
      </c>
      <c r="D325" s="53">
        <v>1.3410873856255601</v>
      </c>
      <c r="E325" s="53">
        <v>0.34960135521100533</v>
      </c>
      <c r="F325" s="53" t="s">
        <v>26</v>
      </c>
      <c r="G325" s="53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</row>
    <row r="326" spans="1:20">
      <c r="A326" s="23"/>
      <c r="B326" s="60"/>
      <c r="C326" s="53">
        <v>1.4644417114980508</v>
      </c>
      <c r="D326" s="53">
        <v>2.0529171938333093</v>
      </c>
      <c r="E326" s="53">
        <v>4.7444584028000614E-2</v>
      </c>
      <c r="F326" s="53" t="s">
        <v>26</v>
      </c>
      <c r="G326" s="53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</row>
    <row r="327" spans="1:20">
      <c r="A327" s="23"/>
      <c r="B327" s="60"/>
      <c r="C327" s="53">
        <v>4.4318790966169201</v>
      </c>
      <c r="D327" s="53">
        <v>3.2777980832285549</v>
      </c>
      <c r="E327" s="53">
        <v>0.11741935483870969</v>
      </c>
      <c r="F327" s="53" t="s">
        <v>26</v>
      </c>
      <c r="G327" s="53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</row>
    <row r="328" spans="1:20">
      <c r="A328" s="23"/>
      <c r="B328" s="60"/>
      <c r="C328" s="53">
        <v>0</v>
      </c>
      <c r="D328" s="53">
        <v>0.43770136728371273</v>
      </c>
      <c r="E328" s="53">
        <v>1.5328869380400896</v>
      </c>
      <c r="F328" s="53" t="s">
        <v>26</v>
      </c>
      <c r="G328" s="53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</row>
    <row r="329" spans="1:20">
      <c r="A329" s="23"/>
      <c r="B329" s="60"/>
      <c r="C329" s="53">
        <v>0.53419355455844009</v>
      </c>
      <c r="D329" s="53">
        <v>1.2061301622918852</v>
      </c>
      <c r="E329" s="53">
        <v>0.3368972635110708</v>
      </c>
      <c r="F329" s="53" t="s">
        <v>26</v>
      </c>
      <c r="G329" s="53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</row>
    <row r="330" spans="1:20">
      <c r="A330" s="23"/>
      <c r="B330" s="60"/>
      <c r="C330" s="53">
        <v>4.3722330970336545</v>
      </c>
      <c r="D330" s="53">
        <v>1.2206358978555598</v>
      </c>
      <c r="E330" s="53" t="s">
        <v>26</v>
      </c>
      <c r="F330" s="53" t="s">
        <v>26</v>
      </c>
      <c r="G330" s="53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</row>
    <row r="331" spans="1:20">
      <c r="A331" s="23"/>
      <c r="B331" s="60"/>
      <c r="C331" s="53">
        <v>0.71714608261299317</v>
      </c>
      <c r="D331" s="53">
        <v>2.3673787944751452</v>
      </c>
      <c r="E331" s="53" t="s">
        <v>26</v>
      </c>
      <c r="F331" s="53" t="s">
        <v>26</v>
      </c>
      <c r="G331" s="53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</row>
    <row r="332" spans="1:20">
      <c r="A332" s="23"/>
      <c r="B332" s="60"/>
      <c r="C332" s="53">
        <v>0.81470572077881953</v>
      </c>
      <c r="D332" s="53">
        <v>0.99280466973693982</v>
      </c>
      <c r="E332" s="53" t="s">
        <v>26</v>
      </c>
      <c r="F332" s="53" t="s">
        <v>26</v>
      </c>
      <c r="G332" s="53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</row>
    <row r="333" spans="1:20">
      <c r="A333" s="23"/>
      <c r="B333" s="60"/>
      <c r="C333" s="53">
        <v>1.558785161232652</v>
      </c>
      <c r="D333" s="53">
        <v>0.56028843944453588</v>
      </c>
      <c r="E333" s="53" t="s">
        <v>26</v>
      </c>
      <c r="F333" s="53" t="s">
        <v>26</v>
      </c>
      <c r="G333" s="53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</row>
    <row r="334" spans="1:20">
      <c r="A334" s="23"/>
      <c r="B334" s="60"/>
      <c r="C334" s="53">
        <v>4.5852590337570893</v>
      </c>
      <c r="D334" s="53">
        <v>2.8036949823116109</v>
      </c>
      <c r="E334" s="53" t="s">
        <v>26</v>
      </c>
      <c r="F334" s="53" t="s">
        <v>26</v>
      </c>
      <c r="G334" s="53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</row>
    <row r="335" spans="1:20">
      <c r="A335" s="23"/>
      <c r="B335" s="60"/>
      <c r="C335" s="53">
        <v>1.8768841992810579</v>
      </c>
      <c r="D335" s="53">
        <v>1.6460682208609281</v>
      </c>
      <c r="E335" s="53" t="s">
        <v>26</v>
      </c>
      <c r="F335" s="53" t="s">
        <v>26</v>
      </c>
      <c r="G335" s="53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</row>
    <row r="336" spans="1:20">
      <c r="A336" s="23"/>
      <c r="B336" s="60"/>
      <c r="C336" s="53">
        <v>0.66062273500264745</v>
      </c>
      <c r="D336" s="53">
        <v>1.2090186152001852</v>
      </c>
      <c r="E336" s="53" t="s">
        <v>26</v>
      </c>
      <c r="F336" s="53" t="s">
        <v>26</v>
      </c>
      <c r="G336" s="53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</row>
    <row r="337" spans="1:20">
      <c r="A337" s="23"/>
      <c r="B337" s="60"/>
      <c r="C337" s="53" t="s">
        <v>26</v>
      </c>
      <c r="D337" s="53">
        <v>4.8684910877572483</v>
      </c>
      <c r="E337" s="53" t="s">
        <v>26</v>
      </c>
      <c r="F337" s="53" t="s">
        <v>26</v>
      </c>
      <c r="G337" s="53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</row>
    <row r="338" spans="1:20">
      <c r="A338" s="23"/>
      <c r="B338" s="60"/>
      <c r="C338" s="53" t="s">
        <v>26</v>
      </c>
      <c r="D338" s="53">
        <v>0.72625572584031517</v>
      </c>
      <c r="E338" s="53" t="s">
        <v>26</v>
      </c>
      <c r="F338" s="53" t="s">
        <v>26</v>
      </c>
      <c r="G338" s="53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</row>
    <row r="339" spans="1:20">
      <c r="A339" s="23"/>
      <c r="B339" s="60"/>
      <c r="C339" s="53" t="s">
        <v>26</v>
      </c>
      <c r="D339" s="53">
        <v>2.5150341577476132</v>
      </c>
      <c r="E339" s="53" t="s">
        <v>26</v>
      </c>
      <c r="F339" s="53" t="s">
        <v>26</v>
      </c>
      <c r="G339" s="53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</row>
    <row r="340" spans="1:20">
      <c r="A340" s="23"/>
      <c r="B340" s="60"/>
      <c r="C340" s="53" t="s">
        <v>26</v>
      </c>
      <c r="D340" s="53">
        <v>2.3921457949513902</v>
      </c>
      <c r="E340" s="53" t="s">
        <v>26</v>
      </c>
      <c r="F340" s="53" t="s">
        <v>26</v>
      </c>
      <c r="G340" s="53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</row>
    <row r="341" spans="1:20">
      <c r="A341" s="23"/>
      <c r="B341" s="60">
        <v>10042019</v>
      </c>
      <c r="C341" s="53">
        <v>2.6596750714798554</v>
      </c>
      <c r="D341" s="53">
        <v>2.5692276076386498</v>
      </c>
      <c r="E341" s="53">
        <v>0.25145668448515063</v>
      </c>
      <c r="F341" s="53">
        <v>0.26377827061356662</v>
      </c>
      <c r="G341" s="53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</row>
    <row r="342" spans="1:20">
      <c r="A342" s="23"/>
      <c r="B342" s="60"/>
      <c r="C342" s="53">
        <v>1.4635050946962156</v>
      </c>
      <c r="D342" s="53">
        <v>0.66126553401623489</v>
      </c>
      <c r="E342" s="53">
        <v>0.25969657913163474</v>
      </c>
      <c r="F342" s="53">
        <v>2.4452208691354164E-2</v>
      </c>
      <c r="G342" s="53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</row>
    <row r="343" spans="1:20">
      <c r="A343" s="23"/>
      <c r="B343" s="60"/>
      <c r="C343" s="53">
        <v>2.7160925403177276</v>
      </c>
      <c r="D343" s="53">
        <v>2.4788484574232248</v>
      </c>
      <c r="E343" s="53">
        <v>1.8411429630204008</v>
      </c>
      <c r="F343" s="53">
        <v>0.47316258140732276</v>
      </c>
      <c r="G343" s="53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</row>
    <row r="344" spans="1:20">
      <c r="A344" s="23"/>
      <c r="B344" s="60"/>
      <c r="C344" s="53">
        <v>2.5025976138048529</v>
      </c>
      <c r="D344" s="53">
        <v>0.94453514407345351</v>
      </c>
      <c r="E344" s="53">
        <v>2.4946439695507228</v>
      </c>
      <c r="F344" s="53">
        <v>1.0226020738635089</v>
      </c>
      <c r="G344" s="53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</row>
    <row r="345" spans="1:20">
      <c r="A345" s="23"/>
      <c r="B345" s="60"/>
      <c r="C345" s="53">
        <v>0.11090382159457997</v>
      </c>
      <c r="D345" s="53">
        <v>0.43515266385575535</v>
      </c>
      <c r="E345" s="53">
        <v>0.37189228059389867</v>
      </c>
      <c r="F345" s="53">
        <v>1.0508813061146436</v>
      </c>
      <c r="G345" s="53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</row>
    <row r="346" spans="1:20">
      <c r="A346" s="23"/>
      <c r="B346" s="60"/>
      <c r="C346" s="53">
        <v>1.3180592487115446</v>
      </c>
      <c r="D346" s="53">
        <v>1.6489118874513768</v>
      </c>
      <c r="E346" s="53">
        <v>0.43633975599806096</v>
      </c>
      <c r="F346" s="53">
        <v>0.75915477193896896</v>
      </c>
      <c r="G346" s="53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</row>
    <row r="347" spans="1:20">
      <c r="A347" s="23"/>
      <c r="B347" s="60"/>
      <c r="C347" s="53">
        <v>2.4407244862743109</v>
      </c>
      <c r="D347" s="53">
        <v>0.28850161765702664</v>
      </c>
      <c r="E347" s="53">
        <v>0.9381361391533467</v>
      </c>
      <c r="F347" s="53">
        <v>2.8218259200332776</v>
      </c>
      <c r="G347" s="53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</row>
    <row r="348" spans="1:20">
      <c r="A348" s="23"/>
      <c r="B348" s="60"/>
      <c r="C348" s="53">
        <v>3.4498426410721157</v>
      </c>
      <c r="D348" s="53">
        <v>1.1865493913049685</v>
      </c>
      <c r="E348" s="53">
        <v>0.87225497455061762</v>
      </c>
      <c r="F348" s="53">
        <v>1.2326601911114785</v>
      </c>
      <c r="G348" s="53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</row>
    <row r="349" spans="1:20">
      <c r="A349" s="23"/>
      <c r="B349" s="60"/>
      <c r="C349" s="53">
        <v>1.4055724819080844</v>
      </c>
      <c r="D349" s="53">
        <v>0.40821497513185595</v>
      </c>
      <c r="E349" s="53">
        <v>3.4680429159869854</v>
      </c>
      <c r="F349" s="53">
        <v>1.1042617473305447</v>
      </c>
      <c r="G349" s="53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</row>
    <row r="350" spans="1:20">
      <c r="A350" s="23"/>
      <c r="B350" s="60"/>
      <c r="C350" s="53">
        <v>2.5955031668082329</v>
      </c>
      <c r="D350" s="53">
        <v>2.0383241540731953</v>
      </c>
      <c r="E350" s="53">
        <v>0.67287676692953524</v>
      </c>
      <c r="F350" s="53">
        <v>1.701699089567158</v>
      </c>
      <c r="G350" s="53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</row>
    <row r="351" spans="1:20">
      <c r="A351" s="23"/>
      <c r="B351" s="60"/>
      <c r="C351" s="53">
        <v>2.946911550836703</v>
      </c>
      <c r="D351" s="53">
        <v>3.2290579614193979</v>
      </c>
      <c r="E351" s="53">
        <v>2.2479601821447082</v>
      </c>
      <c r="F351" s="53">
        <v>0.85433571290572607</v>
      </c>
      <c r="G351" s="53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</row>
    <row r="352" spans="1:20">
      <c r="A352" s="23"/>
      <c r="B352" s="60"/>
      <c r="C352" s="53">
        <v>3.9905082500564233</v>
      </c>
      <c r="D352" s="53">
        <v>0.91763047378166873</v>
      </c>
      <c r="E352" s="53">
        <v>1.6354749668645567</v>
      </c>
      <c r="F352" s="53">
        <v>1.0999769916906026</v>
      </c>
      <c r="G352" s="53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</row>
    <row r="353" spans="1:20">
      <c r="A353" s="23"/>
      <c r="B353" s="60"/>
      <c r="C353" s="53">
        <v>2.6947165168447875</v>
      </c>
      <c r="D353" s="53">
        <v>0.79560324074947497</v>
      </c>
      <c r="E353" s="53">
        <v>1.0115339543901107</v>
      </c>
      <c r="F353" s="53">
        <v>1.310611664389328</v>
      </c>
      <c r="G353" s="53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</row>
    <row r="354" spans="1:20">
      <c r="A354" s="23"/>
      <c r="B354" s="60"/>
      <c r="C354" s="53">
        <v>2.0444279044913451</v>
      </c>
      <c r="D354" s="53">
        <v>3.7079225950203543</v>
      </c>
      <c r="E354" s="53">
        <v>0.32281112446621113</v>
      </c>
      <c r="F354" s="53">
        <v>1.0080569358721811</v>
      </c>
      <c r="G354" s="53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</row>
    <row r="355" spans="1:20">
      <c r="A355" s="23"/>
      <c r="B355" s="60"/>
      <c r="C355" s="53">
        <v>1.6271489757315827</v>
      </c>
      <c r="D355" s="53">
        <v>1.358108163851885</v>
      </c>
      <c r="E355" s="53">
        <v>0.47714366596637287</v>
      </c>
      <c r="F355" s="53">
        <v>1.0310511753161382</v>
      </c>
      <c r="G355" s="53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</row>
    <row r="356" spans="1:20">
      <c r="A356" s="23"/>
      <c r="B356" s="60"/>
      <c r="C356" s="53">
        <v>2.2819669089280432</v>
      </c>
      <c r="D356" s="53">
        <v>0.8444901174498588</v>
      </c>
      <c r="E356" s="53">
        <v>2.4328687012809409</v>
      </c>
      <c r="F356" s="53">
        <v>0.93243794534411051</v>
      </c>
      <c r="G356" s="53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</row>
    <row r="357" spans="1:20">
      <c r="A357" s="23"/>
      <c r="B357" s="60"/>
      <c r="C357" s="53">
        <v>3.0586019682196972</v>
      </c>
      <c r="D357" s="53">
        <v>1.8884209135091474</v>
      </c>
      <c r="E357" s="53">
        <v>8.7566754025930491E-2</v>
      </c>
      <c r="F357" s="53">
        <v>0.57505310765467132</v>
      </c>
      <c r="G357" s="53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</row>
    <row r="358" spans="1:20">
      <c r="A358" s="23"/>
      <c r="B358" s="60"/>
      <c r="C358" s="53">
        <v>3.5149396310705301</v>
      </c>
      <c r="D358" s="53">
        <v>2.6004224622229968</v>
      </c>
      <c r="E358" s="53">
        <v>0.11806570770528897</v>
      </c>
      <c r="F358" s="53">
        <v>0.66137917828578474</v>
      </c>
      <c r="G358" s="53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</row>
    <row r="359" spans="1:20">
      <c r="A359" s="23"/>
      <c r="B359" s="60"/>
      <c r="C359" s="53">
        <v>3.2285172132106545</v>
      </c>
      <c r="D359" s="53">
        <v>4.0545798130575577</v>
      </c>
      <c r="E359" s="53">
        <v>0.67335902399224357</v>
      </c>
      <c r="F359" s="53">
        <v>0.68063455437250253</v>
      </c>
      <c r="G359" s="53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</row>
    <row r="360" spans="1:20">
      <c r="A360" s="23"/>
      <c r="B360" s="60"/>
      <c r="C360" s="53">
        <v>4.110291759007465</v>
      </c>
      <c r="D360" s="53">
        <v>2.5497223487181606</v>
      </c>
      <c r="E360" s="53">
        <v>1.4839869107627943</v>
      </c>
      <c r="F360" s="53">
        <v>0.92165245040164623</v>
      </c>
      <c r="G360" s="53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</row>
    <row r="361" spans="1:20">
      <c r="A361" s="23"/>
      <c r="B361" s="60"/>
      <c r="C361" s="53">
        <v>2.8037531220934895</v>
      </c>
      <c r="D361" s="53">
        <v>0.43040665527960664</v>
      </c>
      <c r="E361" s="53">
        <v>1.9283964701044602</v>
      </c>
      <c r="F361" s="53">
        <v>0.43617903873077735</v>
      </c>
      <c r="G361" s="53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</row>
    <row r="362" spans="1:20">
      <c r="A362" s="23"/>
      <c r="B362" s="60"/>
      <c r="C362" s="53">
        <v>2.8716582041898375</v>
      </c>
      <c r="D362" s="53">
        <v>1.4416257916156259</v>
      </c>
      <c r="E362" s="53">
        <v>0.80644388276542733</v>
      </c>
      <c r="F362" s="53">
        <v>0.3367931562656718</v>
      </c>
      <c r="G362" s="53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</row>
    <row r="363" spans="1:20">
      <c r="A363" s="23"/>
      <c r="B363" s="60"/>
      <c r="C363" s="53">
        <v>2.7932680077800041</v>
      </c>
      <c r="D363" s="53">
        <v>2.3711398340119891</v>
      </c>
      <c r="E363" s="53">
        <v>0.53435572732528214</v>
      </c>
      <c r="F363" s="53">
        <v>0.6615661110532276</v>
      </c>
      <c r="G363" s="53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</row>
    <row r="364" spans="1:20">
      <c r="A364" s="23"/>
      <c r="B364" s="60"/>
      <c r="C364" s="53">
        <v>2.1792629124088077</v>
      </c>
      <c r="D364" s="53">
        <v>1.0833081396655913</v>
      </c>
      <c r="E364" s="53">
        <v>2.2310216914787562</v>
      </c>
      <c r="F364" s="53">
        <v>0.38474591499802446</v>
      </c>
      <c r="G364" s="53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</row>
    <row r="365" spans="1:20">
      <c r="A365" s="23"/>
      <c r="B365" s="60"/>
      <c r="C365" s="53">
        <v>1.2610309020194495</v>
      </c>
      <c r="D365" s="53">
        <v>2.5193116258076342</v>
      </c>
      <c r="E365" s="53">
        <v>0.35095621121980619</v>
      </c>
      <c r="F365" s="53">
        <v>0.18627533937751398</v>
      </c>
      <c r="G365" s="53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</row>
    <row r="366" spans="1:20">
      <c r="A366" s="23"/>
      <c r="B366" s="60"/>
      <c r="C366" s="53">
        <v>1.818568449027439</v>
      </c>
      <c r="D366" s="53">
        <v>2.0944439983099095</v>
      </c>
      <c r="E366" s="53">
        <v>0.76541888417107873</v>
      </c>
      <c r="F366" s="53">
        <v>0.13832258064516129</v>
      </c>
      <c r="G366" s="53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</row>
    <row r="367" spans="1:20">
      <c r="A367" s="23"/>
      <c r="B367" s="60"/>
      <c r="C367" s="53">
        <v>1.7176985835585501</v>
      </c>
      <c r="D367" s="53">
        <v>2.7669023465222784</v>
      </c>
      <c r="E367" s="53">
        <v>4.578899522896891</v>
      </c>
      <c r="F367" s="53">
        <v>1.0363164682810673</v>
      </c>
      <c r="G367" s="53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</row>
    <row r="368" spans="1:20">
      <c r="A368" s="23"/>
      <c r="B368" s="60"/>
      <c r="C368" s="53">
        <v>1.8176814591803336</v>
      </c>
      <c r="D368" s="53" t="s">
        <v>26</v>
      </c>
      <c r="E368" s="53">
        <v>4.5538165863646798</v>
      </c>
      <c r="F368" s="53">
        <v>0.99280425683513229</v>
      </c>
      <c r="G368" s="53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</row>
    <row r="369" spans="1:20">
      <c r="A369" s="23"/>
      <c r="B369" s="60"/>
      <c r="C369" s="53">
        <v>2.659568659223686</v>
      </c>
      <c r="D369" s="53" t="s">
        <v>26</v>
      </c>
      <c r="E369" s="53">
        <v>2.325292070249207</v>
      </c>
      <c r="F369" s="53">
        <v>0.34827672801328208</v>
      </c>
      <c r="G369" s="53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</row>
    <row r="370" spans="1:20">
      <c r="A370" s="23"/>
      <c r="B370" s="60"/>
      <c r="C370" s="53">
        <v>2.969224170589071</v>
      </c>
      <c r="D370" s="53" t="s">
        <v>26</v>
      </c>
      <c r="E370" s="53">
        <v>0.39069655639880352</v>
      </c>
      <c r="F370" s="53">
        <v>0.95090029803660414</v>
      </c>
      <c r="G370" s="53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</row>
    <row r="371" spans="1:20">
      <c r="A371" s="23"/>
      <c r="B371" s="60"/>
      <c r="C371" s="53">
        <v>3.9891824188165237</v>
      </c>
      <c r="D371" s="53" t="s">
        <v>26</v>
      </c>
      <c r="E371" s="53">
        <v>0.65771232038310368</v>
      </c>
      <c r="F371" s="53">
        <v>0.39571236584876629</v>
      </c>
      <c r="G371" s="53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</row>
    <row r="372" spans="1:20">
      <c r="A372" s="23"/>
      <c r="B372" s="60"/>
      <c r="C372" s="53">
        <v>3.1857564900734969</v>
      </c>
      <c r="D372" s="53" t="s">
        <v>26</v>
      </c>
      <c r="E372" s="53">
        <v>1.1664806072830278</v>
      </c>
      <c r="F372" s="53">
        <v>1.1768549351527793</v>
      </c>
      <c r="G372" s="53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</row>
    <row r="373" spans="1:20">
      <c r="A373" s="23"/>
      <c r="B373" s="60"/>
      <c r="C373" s="53">
        <v>2.5415774937927518</v>
      </c>
      <c r="D373" s="53" t="s">
        <v>26</v>
      </c>
      <c r="E373" s="53">
        <v>0.75953842829099349</v>
      </c>
      <c r="F373" s="53">
        <v>0.56228314967266835</v>
      </c>
      <c r="G373" s="53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</row>
    <row r="374" spans="1:20">
      <c r="A374" s="23"/>
      <c r="B374" s="60"/>
      <c r="C374" s="53">
        <v>2.8587197691140567</v>
      </c>
      <c r="D374" s="53" t="s">
        <v>26</v>
      </c>
      <c r="E374" s="53">
        <v>1.9206188659887018</v>
      </c>
      <c r="F374" s="53">
        <v>0.25839128205675965</v>
      </c>
      <c r="G374" s="53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</row>
    <row r="375" spans="1:20">
      <c r="A375" s="23"/>
      <c r="B375" s="60"/>
      <c r="C375" s="53">
        <v>2.9195253717373992</v>
      </c>
      <c r="D375" s="53" t="s">
        <v>26</v>
      </c>
      <c r="E375" s="53">
        <v>3.1979570346052411</v>
      </c>
      <c r="F375" s="53">
        <v>0.41300268842941146</v>
      </c>
      <c r="G375" s="53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</row>
    <row r="376" spans="1:20">
      <c r="A376" s="23"/>
      <c r="B376" s="60"/>
      <c r="C376" s="53">
        <v>2.8694616662516124</v>
      </c>
      <c r="D376" s="53" t="s">
        <v>26</v>
      </c>
      <c r="E376" s="53">
        <v>2.5616034101409291</v>
      </c>
      <c r="F376" s="53" t="s">
        <v>26</v>
      </c>
      <c r="G376" s="53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</row>
    <row r="377" spans="1:20">
      <c r="A377" s="23"/>
      <c r="B377" s="60"/>
      <c r="C377" s="53">
        <v>3.9437022377516029</v>
      </c>
      <c r="D377" s="53" t="s">
        <v>26</v>
      </c>
      <c r="E377" s="53">
        <v>2.0761737205710178</v>
      </c>
      <c r="F377" s="53" t="s">
        <v>26</v>
      </c>
      <c r="G377" s="53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</row>
    <row r="378" spans="1:20">
      <c r="A378" s="23"/>
      <c r="B378" s="60"/>
      <c r="C378" s="53">
        <v>3.8346473372851868</v>
      </c>
      <c r="D378" s="53" t="s">
        <v>26</v>
      </c>
      <c r="E378" s="53">
        <v>0.55325016904501367</v>
      </c>
      <c r="F378" s="53" t="s">
        <v>26</v>
      </c>
      <c r="G378" s="53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</row>
    <row r="379" spans="1:20">
      <c r="A379" s="23"/>
      <c r="B379" s="60"/>
      <c r="C379" s="53">
        <v>3.4320597136337603</v>
      </c>
      <c r="D379" s="53" t="s">
        <v>26</v>
      </c>
      <c r="E379" s="53">
        <v>3.3996732009641546</v>
      </c>
      <c r="F379" s="53" t="s">
        <v>26</v>
      </c>
      <c r="G379" s="53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</row>
    <row r="380" spans="1:20">
      <c r="A380" s="23"/>
      <c r="B380" s="60"/>
      <c r="C380" s="53">
        <v>3.0673194557752006</v>
      </c>
      <c r="D380" s="53" t="s">
        <v>26</v>
      </c>
      <c r="E380" s="53" t="s">
        <v>26</v>
      </c>
      <c r="F380" s="53" t="s">
        <v>26</v>
      </c>
      <c r="G380" s="53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</row>
    <row r="381" spans="1:20">
      <c r="A381" s="23"/>
      <c r="B381" s="60"/>
      <c r="C381" s="53">
        <v>2.9575189538129254</v>
      </c>
      <c r="D381" s="53" t="s">
        <v>26</v>
      </c>
      <c r="E381" s="53" t="s">
        <v>26</v>
      </c>
      <c r="F381" s="53" t="s">
        <v>26</v>
      </c>
      <c r="G381" s="53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</row>
    <row r="382" spans="1:20">
      <c r="A382" s="23"/>
      <c r="B382" s="60"/>
      <c r="C382" s="53">
        <v>3.0745650061313676</v>
      </c>
      <c r="D382" s="53" t="s">
        <v>26</v>
      </c>
      <c r="E382" s="53" t="s">
        <v>26</v>
      </c>
      <c r="F382" s="53" t="s">
        <v>26</v>
      </c>
      <c r="G382" s="53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</row>
    <row r="383" spans="1:20">
      <c r="A383" s="23"/>
      <c r="B383" s="60"/>
      <c r="C383" s="53">
        <v>3.2933163500645444</v>
      </c>
      <c r="D383" s="53" t="s">
        <v>26</v>
      </c>
      <c r="E383" s="53" t="s">
        <v>26</v>
      </c>
      <c r="F383" s="53" t="s">
        <v>26</v>
      </c>
      <c r="G383" s="53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</row>
    <row r="384" spans="1:20">
      <c r="A384" s="23"/>
      <c r="B384" s="60"/>
      <c r="C384" s="53">
        <v>3.0208298999886125</v>
      </c>
      <c r="D384" s="53" t="s">
        <v>26</v>
      </c>
      <c r="E384" s="53" t="s">
        <v>26</v>
      </c>
      <c r="F384" s="53" t="s">
        <v>26</v>
      </c>
      <c r="G384" s="53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</row>
    <row r="385" spans="1:20">
      <c r="A385" s="23"/>
      <c r="B385" s="60"/>
      <c r="C385" s="53">
        <v>2.0012226706282261</v>
      </c>
      <c r="D385" s="53" t="s">
        <v>26</v>
      </c>
      <c r="E385" s="53" t="s">
        <v>26</v>
      </c>
      <c r="F385" s="53" t="s">
        <v>26</v>
      </c>
      <c r="G385" s="53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</row>
    <row r="386" spans="1:20">
      <c r="A386" s="23"/>
      <c r="B386" s="60"/>
      <c r="C386" s="53">
        <v>2.7840488312123868</v>
      </c>
      <c r="D386" s="53" t="s">
        <v>26</v>
      </c>
      <c r="E386" s="53" t="s">
        <v>26</v>
      </c>
      <c r="F386" s="53" t="s">
        <v>26</v>
      </c>
      <c r="G386" s="53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</row>
    <row r="387" spans="1:20">
      <c r="A387" s="23"/>
      <c r="B387" s="60"/>
      <c r="C387" s="53">
        <v>1.7361738193779401</v>
      </c>
      <c r="D387" s="53" t="s">
        <v>26</v>
      </c>
      <c r="E387" s="53" t="s">
        <v>26</v>
      </c>
      <c r="F387" s="53" t="s">
        <v>26</v>
      </c>
      <c r="G387" s="53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</row>
    <row r="388" spans="1:20">
      <c r="A388" s="23"/>
      <c r="B388" s="60"/>
      <c r="C388" s="53">
        <v>3.0909357938540087</v>
      </c>
      <c r="D388" s="53" t="s">
        <v>26</v>
      </c>
      <c r="E388" s="53" t="s">
        <v>26</v>
      </c>
      <c r="F388" s="53" t="s">
        <v>26</v>
      </c>
      <c r="G388" s="53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</row>
    <row r="389" spans="1:20">
      <c r="A389" s="23"/>
      <c r="B389" s="60"/>
      <c r="C389" s="53">
        <v>1.1155948959905893</v>
      </c>
      <c r="D389" s="53" t="s">
        <v>26</v>
      </c>
      <c r="E389" s="53" t="s">
        <v>26</v>
      </c>
      <c r="F389" s="53" t="s">
        <v>26</v>
      </c>
      <c r="G389" s="53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</row>
    <row r="390" spans="1:20">
      <c r="A390" s="23"/>
      <c r="B390" s="60"/>
      <c r="C390" s="53">
        <v>5.5674878418043443</v>
      </c>
      <c r="D390" s="53" t="s">
        <v>26</v>
      </c>
      <c r="E390" s="53" t="s">
        <v>26</v>
      </c>
      <c r="F390" s="53" t="s">
        <v>26</v>
      </c>
      <c r="G390" s="53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</row>
    <row r="391" spans="1:20">
      <c r="A391" s="23"/>
      <c r="B391" s="60"/>
      <c r="C391" s="53">
        <v>3.5550332250162477</v>
      </c>
      <c r="D391" s="53" t="s">
        <v>26</v>
      </c>
      <c r="E391" s="53" t="s">
        <v>26</v>
      </c>
      <c r="F391" s="53" t="s">
        <v>26</v>
      </c>
      <c r="G391" s="53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</row>
    <row r="392" spans="1:20">
      <c r="A392" s="23"/>
      <c r="B392" s="60"/>
      <c r="C392" s="53">
        <v>3.1917124138100719</v>
      </c>
      <c r="D392" s="53" t="s">
        <v>26</v>
      </c>
      <c r="E392" s="53" t="s">
        <v>26</v>
      </c>
      <c r="F392" s="53" t="s">
        <v>26</v>
      </c>
      <c r="G392" s="53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</row>
    <row r="393" spans="1:20">
      <c r="A393" s="23"/>
      <c r="B393" s="60"/>
      <c r="C393" s="53">
        <v>3.7560816035779112</v>
      </c>
      <c r="D393" s="53" t="s">
        <v>26</v>
      </c>
      <c r="E393" s="53" t="s">
        <v>26</v>
      </c>
      <c r="F393" s="53" t="s">
        <v>26</v>
      </c>
      <c r="G393" s="53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</row>
    <row r="394" spans="1:20">
      <c r="A394" s="23"/>
      <c r="B394" s="60">
        <v>24042019</v>
      </c>
      <c r="C394" s="53">
        <v>2.5487987268919055</v>
      </c>
      <c r="D394" s="53">
        <v>1.3367865774253636</v>
      </c>
      <c r="E394" s="53">
        <v>3.3433482385592415</v>
      </c>
      <c r="F394" s="53" t="s">
        <v>26</v>
      </c>
      <c r="G394" s="53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</row>
    <row r="395" spans="1:20">
      <c r="A395" s="23"/>
      <c r="B395" s="60"/>
      <c r="C395" s="53">
        <v>5.4484104747832491</v>
      </c>
      <c r="D395" s="53">
        <v>1.8432893837091151</v>
      </c>
      <c r="E395" s="53">
        <v>1.8163021537026385</v>
      </c>
      <c r="F395" s="53" t="s">
        <v>26</v>
      </c>
      <c r="G395" s="53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</row>
    <row r="396" spans="1:20">
      <c r="A396" s="23"/>
      <c r="B396" s="60"/>
      <c r="C396" s="53">
        <v>4.5839427024387867</v>
      </c>
      <c r="D396" s="53">
        <v>1.922090694517405</v>
      </c>
      <c r="E396" s="53">
        <v>1.3926563717953611</v>
      </c>
      <c r="F396" s="53">
        <v>2.020929520111463</v>
      </c>
      <c r="G396" s="53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</row>
    <row r="397" spans="1:20">
      <c r="A397" s="23"/>
      <c r="B397" s="60"/>
      <c r="C397" s="53">
        <v>5.983318025973853</v>
      </c>
      <c r="D397" s="53">
        <v>1.9268970634323259</v>
      </c>
      <c r="E397" s="53">
        <v>1.5563193901610695</v>
      </c>
      <c r="F397" s="53">
        <v>3.0861533331871565</v>
      </c>
      <c r="G397" s="53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</row>
    <row r="398" spans="1:20">
      <c r="A398" s="23"/>
      <c r="B398" s="60"/>
      <c r="C398" s="53">
        <v>3.2579445427338669</v>
      </c>
      <c r="D398" s="53">
        <v>0.96522846848774646</v>
      </c>
      <c r="E398" s="53">
        <v>2.558133764471715</v>
      </c>
      <c r="F398" s="53">
        <v>0.76067806195886201</v>
      </c>
      <c r="G398" s="53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</row>
    <row r="399" spans="1:20">
      <c r="A399" s="23"/>
      <c r="B399" s="60"/>
      <c r="C399" s="53">
        <v>2.9114002894999653</v>
      </c>
      <c r="D399" s="53">
        <v>0.39000123129546532</v>
      </c>
      <c r="E399" s="53">
        <v>4.5840379208222641</v>
      </c>
      <c r="F399" s="53">
        <v>2.5590047928865967</v>
      </c>
      <c r="G399" s="53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</row>
    <row r="400" spans="1:20">
      <c r="A400" s="23"/>
      <c r="B400" s="60"/>
      <c r="C400" s="53">
        <v>2.7217088496400823</v>
      </c>
      <c r="D400" s="53">
        <v>2.997072449338853</v>
      </c>
      <c r="E400" s="53">
        <v>3.9102635992911559</v>
      </c>
      <c r="F400" s="53">
        <v>0.24292688170712254</v>
      </c>
      <c r="G400" s="53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</row>
    <row r="401" spans="1:20">
      <c r="A401" s="23"/>
      <c r="B401" s="60"/>
      <c r="C401" s="53">
        <v>2.8642037546751817</v>
      </c>
      <c r="D401" s="53">
        <v>1.7160630159458834</v>
      </c>
      <c r="E401" s="53">
        <v>2.4599510687619133</v>
      </c>
      <c r="F401" s="53">
        <v>7.3356626074062486E-2</v>
      </c>
      <c r="G401" s="53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</row>
    <row r="402" spans="1:20">
      <c r="A402" s="23"/>
      <c r="B402" s="60"/>
      <c r="C402" s="53">
        <v>3.3993614589295689</v>
      </c>
      <c r="D402" s="53">
        <v>1.4198728993312706</v>
      </c>
      <c r="E402" s="53">
        <v>0.91071201244977473</v>
      </c>
      <c r="F402" s="53">
        <v>0.37060040072621475</v>
      </c>
      <c r="G402" s="53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</row>
    <row r="403" spans="1:20">
      <c r="A403" s="23"/>
      <c r="B403" s="60"/>
      <c r="C403" s="53">
        <v>4.0575218935917077</v>
      </c>
      <c r="D403" s="53">
        <v>0.26281366627748659</v>
      </c>
      <c r="E403" s="53">
        <v>3.3467904384254572</v>
      </c>
      <c r="F403" s="53">
        <v>1.430817614938555</v>
      </c>
      <c r="G403" s="53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</row>
    <row r="404" spans="1:20">
      <c r="A404" s="23"/>
      <c r="B404" s="60"/>
      <c r="C404" s="53">
        <v>2.1045012036661914</v>
      </c>
      <c r="D404" s="53">
        <v>1.5810935297764719</v>
      </c>
      <c r="E404" s="53">
        <v>1.8831029886315693</v>
      </c>
      <c r="F404" s="53">
        <v>0.60946711652748686</v>
      </c>
      <c r="G404" s="53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</row>
    <row r="405" spans="1:20">
      <c r="A405" s="23"/>
      <c r="B405" s="60"/>
      <c r="C405" s="53">
        <v>1.0530135379451615</v>
      </c>
      <c r="D405" s="53">
        <v>3.2376962131294578</v>
      </c>
      <c r="E405" s="53">
        <v>1.7994514345631381</v>
      </c>
      <c r="F405" s="53">
        <v>2.1470025723718673</v>
      </c>
      <c r="G405" s="53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</row>
    <row r="406" spans="1:20">
      <c r="A406" s="23"/>
      <c r="B406" s="60"/>
      <c r="C406" s="53">
        <v>1.5415110847479312</v>
      </c>
      <c r="D406" s="53">
        <v>1.9584147353171559</v>
      </c>
      <c r="E406" s="53">
        <v>2.8043370755844972</v>
      </c>
      <c r="F406" s="53">
        <v>1.7175591832533303</v>
      </c>
      <c r="G406" s="53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</row>
    <row r="407" spans="1:20">
      <c r="A407" s="23"/>
      <c r="B407" s="60"/>
      <c r="C407" s="53">
        <v>2.4857316560090377</v>
      </c>
      <c r="D407" s="53">
        <v>2.8303905244650367</v>
      </c>
      <c r="E407" s="53">
        <v>3.0262068545205558</v>
      </c>
      <c r="F407" s="53">
        <v>2.078728755416182</v>
      </c>
      <c r="G407" s="53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</row>
    <row r="408" spans="1:20">
      <c r="A408" s="23"/>
      <c r="B408" s="60"/>
      <c r="C408" s="53">
        <v>5.7458325627746802</v>
      </c>
      <c r="D408" s="53">
        <v>2.100449959282352</v>
      </c>
      <c r="E408" s="53">
        <v>2.006242709772172</v>
      </c>
      <c r="F408" s="53">
        <v>1.0198994179449401</v>
      </c>
      <c r="G408" s="53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</row>
    <row r="409" spans="1:20">
      <c r="A409" s="23"/>
      <c r="B409" s="60"/>
      <c r="C409" s="53">
        <v>5.3264732339490042</v>
      </c>
      <c r="D409" s="53">
        <v>0.75978175965606676</v>
      </c>
      <c r="E409" s="53">
        <v>3.7748868881154678</v>
      </c>
      <c r="F409" s="53">
        <v>0.85128702967833658</v>
      </c>
      <c r="G409" s="53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</row>
    <row r="410" spans="1:20">
      <c r="A410" s="23"/>
      <c r="B410" s="60"/>
      <c r="C410" s="53">
        <v>5.3964904051020168</v>
      </c>
      <c r="D410" s="53">
        <v>1.8105019203390296</v>
      </c>
      <c r="E410" s="53">
        <v>5.5350206184290718</v>
      </c>
      <c r="F410" s="53">
        <v>0.26485472716479319</v>
      </c>
      <c r="G410" s="53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</row>
    <row r="411" spans="1:20">
      <c r="A411" s="23"/>
      <c r="B411" s="60"/>
      <c r="C411" s="53">
        <v>5.1825375825543585</v>
      </c>
      <c r="D411" s="53">
        <v>2.0554504017144959</v>
      </c>
      <c r="E411" s="53">
        <v>4.6195000467318117</v>
      </c>
      <c r="F411" s="53">
        <v>3.0360586256072897</v>
      </c>
      <c r="G411" s="53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</row>
    <row r="412" spans="1:20">
      <c r="A412" s="23"/>
      <c r="B412" s="60"/>
      <c r="C412" s="53">
        <v>0.855311058557364</v>
      </c>
      <c r="D412" s="53">
        <v>1.823065747493223</v>
      </c>
      <c r="E412" s="53">
        <v>2.9001431736097558</v>
      </c>
      <c r="F412" s="53" t="s">
        <v>26</v>
      </c>
      <c r="G412" s="53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</row>
    <row r="413" spans="1:20">
      <c r="A413" s="23"/>
      <c r="B413" s="60"/>
      <c r="C413" s="53">
        <v>0.7872597041322339</v>
      </c>
      <c r="D413" s="53">
        <v>1.1946238419998987</v>
      </c>
      <c r="E413" s="53">
        <v>0.58523418409888783</v>
      </c>
      <c r="F413" s="53" t="s">
        <v>26</v>
      </c>
      <c r="G413" s="53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</row>
    <row r="414" spans="1:20">
      <c r="A414" s="23"/>
      <c r="B414" s="60"/>
      <c r="C414" s="53">
        <v>4.4103154728380449</v>
      </c>
      <c r="D414" s="53">
        <v>1.9705355576516286</v>
      </c>
      <c r="E414" s="53">
        <v>0.69939514232672795</v>
      </c>
      <c r="F414" s="53" t="s">
        <v>26</v>
      </c>
      <c r="G414" s="53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</row>
    <row r="415" spans="1:20">
      <c r="A415" s="23"/>
      <c r="B415" s="60"/>
      <c r="C415" s="53">
        <v>3.8171209767980914</v>
      </c>
      <c r="D415" s="53">
        <v>0.94358078402611878</v>
      </c>
      <c r="E415" s="53">
        <v>1.4045618801966664</v>
      </c>
      <c r="F415" s="53" t="s">
        <v>26</v>
      </c>
      <c r="G415" s="53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</row>
    <row r="416" spans="1:20">
      <c r="A416" s="23"/>
      <c r="B416" s="60"/>
      <c r="C416" s="53">
        <v>1.3633423782016132</v>
      </c>
      <c r="D416" s="53">
        <v>2.5340275380734858</v>
      </c>
      <c r="E416" s="53">
        <v>1.9018156165836246</v>
      </c>
      <c r="F416" s="53" t="s">
        <v>26</v>
      </c>
      <c r="G416" s="53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</row>
    <row r="417" spans="1:20">
      <c r="A417" s="23"/>
      <c r="B417" s="60"/>
      <c r="C417" s="53">
        <v>2.0878625811591176</v>
      </c>
      <c r="D417" s="53">
        <v>0.80549967329163152</v>
      </c>
      <c r="E417" s="53">
        <v>0.63602153225651681</v>
      </c>
      <c r="F417" s="53" t="s">
        <v>26</v>
      </c>
      <c r="G417" s="53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</row>
    <row r="418" spans="1:20">
      <c r="A418" s="23"/>
      <c r="B418" s="60"/>
      <c r="C418" s="53">
        <v>2.7425863012199518</v>
      </c>
      <c r="D418" s="53">
        <v>0.63666818992433416</v>
      </c>
      <c r="E418" s="53">
        <v>3.2501503512684886</v>
      </c>
      <c r="F418" s="53" t="s">
        <v>26</v>
      </c>
      <c r="G418" s="53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</row>
    <row r="419" spans="1:20">
      <c r="A419" s="23"/>
      <c r="B419" s="60"/>
      <c r="C419" s="53">
        <v>4.5332040839032359</v>
      </c>
      <c r="D419" s="53">
        <v>1.9714568538320318</v>
      </c>
      <c r="E419" s="53">
        <v>1.8580686997485216</v>
      </c>
      <c r="F419" s="53" t="s">
        <v>26</v>
      </c>
      <c r="G419" s="53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</row>
    <row r="420" spans="1:20">
      <c r="A420" s="23"/>
      <c r="B420" s="60"/>
      <c r="C420" s="53">
        <v>2.0467754449677895</v>
      </c>
      <c r="D420" s="53">
        <v>2.8186892767696086</v>
      </c>
      <c r="E420" s="53">
        <v>1.0400077091452338</v>
      </c>
      <c r="F420" s="53" t="s">
        <v>26</v>
      </c>
      <c r="G420" s="53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</row>
    <row r="421" spans="1:20">
      <c r="A421" s="23"/>
      <c r="B421" s="60"/>
      <c r="C421" s="53">
        <v>6.3745721125348727</v>
      </c>
      <c r="D421" s="53">
        <v>1.6732375588929997</v>
      </c>
      <c r="E421" s="53">
        <v>4.1147669512733236</v>
      </c>
      <c r="F421" s="53" t="s">
        <v>26</v>
      </c>
      <c r="G421" s="53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</row>
    <row r="422" spans="1:20">
      <c r="A422" s="23"/>
      <c r="B422" s="60"/>
      <c r="C422" s="53">
        <v>2.0960606658873937</v>
      </c>
      <c r="D422" s="53">
        <v>1.2544166297855435</v>
      </c>
      <c r="E422" s="53">
        <v>1.5312221269516093</v>
      </c>
      <c r="F422" s="53" t="s">
        <v>26</v>
      </c>
      <c r="G422" s="53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</row>
    <row r="423" spans="1:20">
      <c r="A423" s="23"/>
      <c r="B423" s="60"/>
      <c r="C423" s="53">
        <v>0.55237131756715463</v>
      </c>
      <c r="D423" s="53">
        <v>1.467793266934621</v>
      </c>
      <c r="E423" s="53">
        <v>1.1322294518073595</v>
      </c>
      <c r="F423" s="53" t="s">
        <v>26</v>
      </c>
      <c r="G423" s="53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</row>
    <row r="424" spans="1:20">
      <c r="A424" s="23"/>
      <c r="B424" s="60"/>
      <c r="C424" s="53">
        <v>5.1343484472803933</v>
      </c>
      <c r="D424" s="53">
        <v>1.6276225979980439</v>
      </c>
      <c r="E424" s="53">
        <v>3.9149588186009865</v>
      </c>
      <c r="F424" s="53" t="s">
        <v>26</v>
      </c>
      <c r="G424" s="53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</row>
    <row r="425" spans="1:20">
      <c r="A425" s="23"/>
      <c r="B425" s="60"/>
      <c r="C425" s="53">
        <v>0.57190527474347985</v>
      </c>
      <c r="D425" s="53">
        <v>2.4142841131955328</v>
      </c>
      <c r="E425" s="53">
        <v>2.5311848174413987</v>
      </c>
      <c r="F425" s="53" t="s">
        <v>26</v>
      </c>
      <c r="G425" s="53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</row>
    <row r="426" spans="1:20">
      <c r="A426" s="23"/>
      <c r="B426" s="60"/>
      <c r="C426" s="53">
        <v>4.5432690029264222</v>
      </c>
      <c r="D426" s="53">
        <v>3.6149617912906415</v>
      </c>
      <c r="E426" s="53">
        <v>5.1629198639064757</v>
      </c>
      <c r="F426" s="53" t="s">
        <v>26</v>
      </c>
      <c r="G426" s="53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</row>
    <row r="427" spans="1:20">
      <c r="A427" s="23"/>
      <c r="B427" s="60"/>
      <c r="C427" s="53">
        <v>4.9097617749525755</v>
      </c>
      <c r="D427" s="53">
        <v>2.0086207191156156</v>
      </c>
      <c r="E427" s="53">
        <v>4.2981654349054796</v>
      </c>
      <c r="F427" s="53" t="s">
        <v>26</v>
      </c>
      <c r="G427" s="53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</row>
    <row r="428" spans="1:20">
      <c r="A428" s="23"/>
      <c r="B428" s="60"/>
      <c r="C428" s="53">
        <v>2.2055779327265359</v>
      </c>
      <c r="D428" s="53">
        <v>1.9602122281228731</v>
      </c>
      <c r="E428" s="53">
        <v>0.72835701503901817</v>
      </c>
      <c r="F428" s="53" t="s">
        <v>26</v>
      </c>
      <c r="G428" s="53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</row>
    <row r="429" spans="1:20">
      <c r="A429" s="23"/>
      <c r="B429" s="60"/>
      <c r="C429" s="53">
        <v>3.659134041411817</v>
      </c>
      <c r="D429" s="53">
        <v>1.3012703604843414</v>
      </c>
      <c r="E429" s="53">
        <v>2.0449998105835716</v>
      </c>
      <c r="F429" s="53" t="s">
        <v>26</v>
      </c>
      <c r="G429" s="53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</row>
    <row r="430" spans="1:20">
      <c r="A430" s="23"/>
      <c r="B430" s="60"/>
      <c r="C430" s="53">
        <v>1.7035322077486543</v>
      </c>
      <c r="D430" s="53">
        <v>0.70876753197573472</v>
      </c>
      <c r="E430" s="53">
        <v>0.70807216620368041</v>
      </c>
      <c r="F430" s="53" t="s">
        <v>26</v>
      </c>
      <c r="G430" s="53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</row>
    <row r="431" spans="1:20">
      <c r="A431" s="23"/>
      <c r="B431" s="60"/>
      <c r="C431" s="53" t="s">
        <v>26</v>
      </c>
      <c r="D431" s="53">
        <v>1.3547077951661932</v>
      </c>
      <c r="E431" s="53">
        <v>2.4028636999285444</v>
      </c>
      <c r="F431" s="53" t="s">
        <v>26</v>
      </c>
      <c r="G431" s="53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</row>
    <row r="432" spans="1:20">
      <c r="A432" s="23"/>
      <c r="B432" s="60"/>
      <c r="C432" s="53" t="s">
        <v>26</v>
      </c>
      <c r="D432" s="53" t="s">
        <v>26</v>
      </c>
      <c r="E432" s="53">
        <v>0.5567601227804333</v>
      </c>
      <c r="F432" s="53" t="s">
        <v>26</v>
      </c>
      <c r="G432" s="53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</row>
    <row r="433" spans="1:20">
      <c r="A433" s="23"/>
      <c r="B433" s="60"/>
      <c r="C433" s="53" t="s">
        <v>26</v>
      </c>
      <c r="D433" s="53" t="s">
        <v>26</v>
      </c>
      <c r="E433" s="53">
        <v>3.7264092470360923</v>
      </c>
      <c r="F433" s="53" t="s">
        <v>26</v>
      </c>
      <c r="G433" s="53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</row>
    <row r="434" spans="1:20">
      <c r="A434" s="23"/>
      <c r="B434" s="60"/>
      <c r="C434" s="53" t="s">
        <v>26</v>
      </c>
      <c r="D434" s="53" t="s">
        <v>26</v>
      </c>
      <c r="E434" s="53">
        <v>4.5621250334292522</v>
      </c>
      <c r="F434" s="53" t="s">
        <v>26</v>
      </c>
      <c r="G434" s="53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</row>
    <row r="435" spans="1:20">
      <c r="A435" s="23"/>
      <c r="B435" s="60"/>
      <c r="C435" s="53" t="s">
        <v>26</v>
      </c>
      <c r="D435" s="53" t="s">
        <v>26</v>
      </c>
      <c r="E435" s="53">
        <v>4.1781941792876029</v>
      </c>
      <c r="F435" s="53" t="s">
        <v>26</v>
      </c>
      <c r="G435" s="53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</row>
    <row r="436" spans="1:20">
      <c r="A436" s="23"/>
      <c r="B436" s="60"/>
      <c r="C436" s="53" t="s">
        <v>26</v>
      </c>
      <c r="D436" s="53" t="s">
        <v>26</v>
      </c>
      <c r="E436" s="53">
        <v>1.978188724213308</v>
      </c>
      <c r="F436" s="53" t="s">
        <v>26</v>
      </c>
      <c r="G436" s="53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</row>
    <row r="437" spans="1:20">
      <c r="A437" s="23"/>
      <c r="B437" s="60"/>
      <c r="C437" s="53" t="s">
        <v>26</v>
      </c>
      <c r="D437" s="53" t="s">
        <v>26</v>
      </c>
      <c r="E437" s="53">
        <v>1.3581383152162141</v>
      </c>
      <c r="F437" s="53" t="s">
        <v>26</v>
      </c>
      <c r="G437" s="53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</row>
    <row r="438" spans="1:20">
      <c r="A438" s="23"/>
      <c r="B438" s="60" t="s">
        <v>34</v>
      </c>
      <c r="C438" s="53">
        <v>0.95066851402668262</v>
      </c>
      <c r="D438" s="53">
        <v>0.72725225032526053</v>
      </c>
      <c r="E438" s="53">
        <v>3.8662336643222175E-2</v>
      </c>
      <c r="F438" s="53">
        <v>0.49826264469088405</v>
      </c>
      <c r="G438" s="53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</row>
    <row r="439" spans="1:20">
      <c r="A439" s="23"/>
      <c r="B439" s="60"/>
      <c r="C439" s="53">
        <v>3.3350843013435649</v>
      </c>
      <c r="D439" s="53">
        <v>2.8989829886415341</v>
      </c>
      <c r="E439" s="53">
        <v>0.77424920392489704</v>
      </c>
      <c r="F439" s="53">
        <v>1.0133082266190367</v>
      </c>
      <c r="G439" s="53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</row>
    <row r="440" spans="1:20">
      <c r="A440" s="23"/>
      <c r="B440" s="60"/>
      <c r="C440" s="53">
        <v>1.4969562364837496</v>
      </c>
      <c r="D440" s="53">
        <v>0.5269702580692982</v>
      </c>
      <c r="E440" s="53">
        <v>0.86788758607414052</v>
      </c>
      <c r="F440" s="53">
        <v>0.30390320307362034</v>
      </c>
      <c r="G440" s="53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</row>
    <row r="441" spans="1:20">
      <c r="A441" s="23"/>
      <c r="B441" s="60"/>
      <c r="C441" s="53">
        <v>1.5735644229469783</v>
      </c>
      <c r="D441" s="53">
        <v>1.6986889482625167</v>
      </c>
      <c r="E441" s="53">
        <v>0.99786375448654652</v>
      </c>
      <c r="F441" s="53">
        <v>0.88174084584928936</v>
      </c>
      <c r="G441" s="53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</row>
    <row r="442" spans="1:20">
      <c r="A442" s="23"/>
      <c r="B442" s="60"/>
      <c r="C442" s="53">
        <v>1.8900537812719793</v>
      </c>
      <c r="D442" s="53">
        <v>0.39879256047754336</v>
      </c>
      <c r="E442" s="53">
        <v>0.52470860465543345</v>
      </c>
      <c r="F442" s="53">
        <v>1.0838483847623803</v>
      </c>
      <c r="G442" s="53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</row>
    <row r="443" spans="1:20">
      <c r="A443" s="23"/>
      <c r="B443" s="60"/>
      <c r="C443" s="53">
        <v>2.5246258004781414</v>
      </c>
      <c r="D443" s="53">
        <v>0.41565122277939859</v>
      </c>
      <c r="E443" s="53">
        <v>0.88026048445421645</v>
      </c>
      <c r="F443" s="53">
        <v>1.2503875981302102</v>
      </c>
      <c r="G443" s="53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</row>
    <row r="444" spans="1:20">
      <c r="A444" s="23"/>
      <c r="B444" s="60"/>
      <c r="C444" s="53">
        <v>1.57129100514492</v>
      </c>
      <c r="D444" s="53">
        <v>3.1545144351372274</v>
      </c>
      <c r="E444" s="53">
        <v>0.82822812591748884</v>
      </c>
      <c r="F444" s="53">
        <v>0.50613745416682254</v>
      </c>
      <c r="G444" s="53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</row>
    <row r="445" spans="1:20">
      <c r="A445" s="23"/>
      <c r="B445" s="60"/>
      <c r="C445" s="53">
        <v>1.614158607355731</v>
      </c>
      <c r="D445" s="53">
        <v>0.97967946693573649</v>
      </c>
      <c r="E445" s="53">
        <v>1.507361799695585</v>
      </c>
      <c r="F445" s="53">
        <v>0.11498551307651181</v>
      </c>
      <c r="G445" s="53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</row>
    <row r="446" spans="1:20">
      <c r="A446" s="23"/>
      <c r="B446" s="60"/>
      <c r="C446" s="53">
        <v>1.809490700095888</v>
      </c>
      <c r="D446" s="53">
        <v>2.1639559694264685</v>
      </c>
      <c r="E446" s="53">
        <v>0.67998685023691308</v>
      </c>
      <c r="F446" s="53">
        <v>0.24340775340414433</v>
      </c>
      <c r="G446" s="53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</row>
    <row r="447" spans="1:20">
      <c r="A447" s="23"/>
      <c r="B447" s="60"/>
      <c r="C447" s="53">
        <v>2.8781782905979236</v>
      </c>
      <c r="D447" s="53">
        <v>2.8512147466627829</v>
      </c>
      <c r="E447" s="53">
        <v>0.97538532753476626</v>
      </c>
      <c r="F447" s="53">
        <v>0.53269419684142449</v>
      </c>
      <c r="G447" s="53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</row>
    <row r="448" spans="1:20">
      <c r="A448" s="23"/>
      <c r="B448" s="60"/>
      <c r="C448" s="53">
        <v>0.55808047489076529</v>
      </c>
      <c r="D448" s="53">
        <v>0.79277486639663142</v>
      </c>
      <c r="E448" s="53">
        <v>1.5411955914053057</v>
      </c>
      <c r="F448" s="53">
        <v>0.48481459572157376</v>
      </c>
      <c r="G448" s="53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</row>
    <row r="449" spans="1:20">
      <c r="A449" s="23"/>
      <c r="B449" s="60"/>
      <c r="C449" s="53">
        <v>1.5875794911290078</v>
      </c>
      <c r="D449" s="53">
        <v>1.3726994668546346</v>
      </c>
      <c r="E449" s="53">
        <v>2.0756548675170414</v>
      </c>
      <c r="F449" s="53">
        <v>6.2341144633828983E-2</v>
      </c>
      <c r="G449" s="53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</row>
    <row r="450" spans="1:20">
      <c r="A450" s="23"/>
      <c r="B450" s="60"/>
      <c r="C450" s="53">
        <v>2.636883933552272</v>
      </c>
      <c r="D450" s="53">
        <v>0.62383198276526752</v>
      </c>
      <c r="E450" s="53">
        <v>2.1752539882168938</v>
      </c>
      <c r="F450" s="53">
        <v>0.80419118300731041</v>
      </c>
      <c r="G450" s="53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</row>
    <row r="451" spans="1:20">
      <c r="A451" s="23"/>
      <c r="B451" s="60"/>
      <c r="C451" s="53">
        <v>1.7219163657470458</v>
      </c>
      <c r="D451" s="53">
        <v>4.0031550169743566</v>
      </c>
      <c r="E451" s="53">
        <v>1.8937528584043968</v>
      </c>
      <c r="F451" s="53">
        <v>0.17698491728838348</v>
      </c>
      <c r="G451" s="53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</row>
    <row r="452" spans="1:20">
      <c r="A452" s="23"/>
      <c r="B452" s="60"/>
      <c r="C452" s="53">
        <v>1.1907324442611118</v>
      </c>
      <c r="D452" s="53">
        <v>3.8850225338289923</v>
      </c>
      <c r="E452" s="53">
        <v>0.34787601659102912</v>
      </c>
      <c r="F452" s="53">
        <v>0.54200280085782926</v>
      </c>
      <c r="G452" s="53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</row>
    <row r="453" spans="1:20">
      <c r="A453" s="23"/>
      <c r="B453" s="60"/>
      <c r="C453" s="53">
        <v>2.1278800800617796</v>
      </c>
      <c r="D453" s="53">
        <v>1.5065576853286493</v>
      </c>
      <c r="E453" s="53">
        <v>1.6454413234920733</v>
      </c>
      <c r="F453" s="53">
        <v>0.6582072700949716</v>
      </c>
      <c r="G453" s="53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</row>
    <row r="454" spans="1:20">
      <c r="A454" s="23"/>
      <c r="B454" s="60"/>
      <c r="C454" s="53">
        <v>0.17193966915353387</v>
      </c>
      <c r="D454" s="53">
        <v>2.2890580087770829</v>
      </c>
      <c r="E454" s="53">
        <v>0.9712499451964014</v>
      </c>
      <c r="F454" s="53">
        <v>0.96773809118622744</v>
      </c>
      <c r="G454" s="53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</row>
    <row r="455" spans="1:20">
      <c r="A455" s="23"/>
      <c r="B455" s="60"/>
      <c r="C455" s="53">
        <v>0.7891417094167259</v>
      </c>
      <c r="D455" s="53">
        <v>2.0099078863274844</v>
      </c>
      <c r="E455" s="53">
        <v>1.9262820776978891</v>
      </c>
      <c r="F455" s="53">
        <v>0.66338217199209437</v>
      </c>
      <c r="G455" s="53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</row>
    <row r="456" spans="1:20">
      <c r="A456" s="23"/>
      <c r="B456" s="60"/>
      <c r="C456" s="53">
        <v>0.98587237233015002</v>
      </c>
      <c r="D456" s="53">
        <v>2.9719011811564422</v>
      </c>
      <c r="E456" s="53">
        <v>1.8285976398453765</v>
      </c>
      <c r="F456" s="53">
        <v>0.53626076921139165</v>
      </c>
      <c r="G456" s="53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</row>
    <row r="457" spans="1:20">
      <c r="A457" s="23"/>
      <c r="B457" s="60"/>
      <c r="C457" s="53">
        <v>2.1769653317216626</v>
      </c>
      <c r="D457" s="53">
        <v>0.87498867961345328</v>
      </c>
      <c r="E457" s="53">
        <v>1.0810979013849404</v>
      </c>
      <c r="F457" s="53">
        <v>0.65239327325627106</v>
      </c>
      <c r="G457" s="53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</row>
    <row r="458" spans="1:20">
      <c r="A458" s="23"/>
      <c r="B458" s="60"/>
      <c r="C458" s="53">
        <v>4.2721111355242396</v>
      </c>
      <c r="D458" s="53">
        <v>1.6884812904683559</v>
      </c>
      <c r="E458" s="53">
        <v>1.3149624135292706</v>
      </c>
      <c r="F458" s="53">
        <v>1.6779264683751436</v>
      </c>
      <c r="G458" s="53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</row>
    <row r="459" spans="1:20">
      <c r="A459" s="23"/>
      <c r="B459" s="60"/>
      <c r="C459" s="53">
        <v>2.125008041517364</v>
      </c>
      <c r="D459" s="53">
        <v>2.3889790829829387</v>
      </c>
      <c r="E459" s="53">
        <v>0.69105906412739526</v>
      </c>
      <c r="F459" s="53">
        <v>7.3242981804512497E-2</v>
      </c>
      <c r="G459" s="53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</row>
    <row r="460" spans="1:20">
      <c r="A460" s="23"/>
      <c r="B460" s="60"/>
      <c r="C460" s="53">
        <v>4.3477045450572271</v>
      </c>
      <c r="D460" s="53">
        <v>0.32726165800482876</v>
      </c>
      <c r="E460" s="53">
        <v>0.5016577970091306</v>
      </c>
      <c r="F460" s="53">
        <v>1.7290322580645161E-2</v>
      </c>
      <c r="G460" s="53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</row>
    <row r="461" spans="1:20">
      <c r="A461" s="23"/>
      <c r="B461" s="60"/>
      <c r="C461" s="53">
        <v>3.5907760441681766</v>
      </c>
      <c r="D461" s="53">
        <v>2.0740262307347312</v>
      </c>
      <c r="E461" s="53">
        <v>2.2081198949145113</v>
      </c>
      <c r="F461" s="53">
        <v>2.0325052715452459</v>
      </c>
      <c r="G461" s="53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</row>
    <row r="462" spans="1:20">
      <c r="A462" s="23"/>
      <c r="B462" s="60"/>
      <c r="C462" s="53">
        <v>2.9527390006360861</v>
      </c>
      <c r="D462" s="53">
        <v>2.8001490831675033</v>
      </c>
      <c r="E462" s="53">
        <v>0.84046630228632946</v>
      </c>
      <c r="F462" s="53">
        <v>1.089311863853299</v>
      </c>
      <c r="G462" s="53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</row>
    <row r="463" spans="1:20">
      <c r="A463" s="23"/>
      <c r="B463" s="60"/>
      <c r="C463" s="53">
        <v>1.8478771885560583</v>
      </c>
      <c r="D463" s="53">
        <v>1.8574216341733671</v>
      </c>
      <c r="E463" s="53">
        <v>0.22611743082349914</v>
      </c>
      <c r="F463" s="53">
        <v>1.3013292159099064</v>
      </c>
      <c r="G463" s="53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</row>
    <row r="464" spans="1:20">
      <c r="A464" s="23"/>
      <c r="B464" s="60"/>
      <c r="C464" s="53">
        <v>3.2690165645925005</v>
      </c>
      <c r="D464" s="53">
        <v>1.1474002784067072</v>
      </c>
      <c r="E464" s="53">
        <v>0.50595643101214882</v>
      </c>
      <c r="F464" s="53">
        <v>1.3415842944913017</v>
      </c>
      <c r="G464" s="53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</row>
    <row r="465" spans="1:20">
      <c r="A465" s="23"/>
      <c r="B465" s="60"/>
      <c r="C465" s="53">
        <v>2.1799348967017389</v>
      </c>
      <c r="D465" s="53">
        <v>0.83636580095586321</v>
      </c>
      <c r="E465" s="53">
        <v>3.288781984299129</v>
      </c>
      <c r="F465" s="53">
        <v>2.1412799540549736</v>
      </c>
      <c r="G465" s="53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</row>
    <row r="466" spans="1:20">
      <c r="A466" s="23"/>
      <c r="B466" s="60"/>
      <c r="C466" s="53">
        <v>2.2614750454745769</v>
      </c>
      <c r="D466" s="53">
        <v>0.43140815213276129</v>
      </c>
      <c r="E466" s="53">
        <v>0.87627924701680227</v>
      </c>
      <c r="F466" s="53">
        <v>0.87596684318670359</v>
      </c>
      <c r="G466" s="53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</row>
    <row r="467" spans="1:20">
      <c r="A467" s="23"/>
      <c r="B467" s="60"/>
      <c r="C467" s="53">
        <v>2.0193585919712711</v>
      </c>
      <c r="D467" s="53">
        <v>1.2885812095318188</v>
      </c>
      <c r="E467" s="53">
        <v>0.79868064867039645</v>
      </c>
      <c r="F467" s="53">
        <v>0.30782981942645693</v>
      </c>
      <c r="G467" s="53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</row>
    <row r="468" spans="1:20">
      <c r="A468" s="23"/>
      <c r="B468" s="60"/>
      <c r="C468" s="53">
        <v>2.778673407204038</v>
      </c>
      <c r="D468" s="53">
        <v>0.41423147382166609</v>
      </c>
      <c r="E468" s="53">
        <v>0.97748299371948699</v>
      </c>
      <c r="F468" s="53">
        <v>0.14929179670096859</v>
      </c>
      <c r="G468" s="53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</row>
    <row r="469" spans="1:20">
      <c r="A469" s="23"/>
      <c r="B469" s="60"/>
      <c r="C469" s="53">
        <v>4.3982262893498287</v>
      </c>
      <c r="D469" s="53">
        <v>1.1918753873594496</v>
      </c>
      <c r="E469" s="53">
        <v>0.29708305738486873</v>
      </c>
      <c r="F469" s="53">
        <v>0.44053509174954275</v>
      </c>
      <c r="G469" s="53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</row>
    <row r="470" spans="1:20">
      <c r="A470" s="23"/>
      <c r="B470" s="60"/>
      <c r="C470" s="53">
        <v>1.8381798220517187</v>
      </c>
      <c r="D470" s="53">
        <v>3.639667212795151</v>
      </c>
      <c r="E470" s="53">
        <v>0.89495036652846616</v>
      </c>
      <c r="F470" s="53">
        <v>1.0330828633360933</v>
      </c>
      <c r="G470" s="53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</row>
    <row r="471" spans="1:20">
      <c r="A471" s="23"/>
      <c r="B471" s="60"/>
      <c r="C471" s="53">
        <v>1.70003077906549</v>
      </c>
      <c r="D471" s="53">
        <v>1.2361562301141715</v>
      </c>
      <c r="E471" s="53">
        <v>0.89292591231698248</v>
      </c>
      <c r="F471" s="53">
        <v>2.9589932145136322</v>
      </c>
      <c r="G471" s="53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</row>
    <row r="472" spans="1:20">
      <c r="A472" s="23"/>
      <c r="B472" s="60"/>
      <c r="C472" s="53">
        <v>0.82264939291626471</v>
      </c>
      <c r="D472" s="53">
        <v>4.7821099222701537</v>
      </c>
      <c r="E472" s="53">
        <v>1.3082733160283584</v>
      </c>
      <c r="F472" s="53">
        <v>0.4809095077245627</v>
      </c>
      <c r="G472" s="53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</row>
    <row r="473" spans="1:20">
      <c r="A473" s="23"/>
      <c r="B473" s="60"/>
      <c r="C473" s="53">
        <v>2.535773303504786</v>
      </c>
      <c r="D473" s="53">
        <v>1.3495590524409029</v>
      </c>
      <c r="E473" s="53">
        <v>1.0471162660099094</v>
      </c>
      <c r="F473" s="53">
        <v>0.54057343432042804</v>
      </c>
      <c r="G473" s="53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</row>
    <row r="474" spans="1:20">
      <c r="A474" s="23"/>
      <c r="B474" s="60"/>
      <c r="C474" s="53">
        <v>0.67404594233774207</v>
      </c>
      <c r="D474" s="53">
        <v>3.5222505118180187</v>
      </c>
      <c r="E474" s="53">
        <v>0.75797112566150904</v>
      </c>
      <c r="F474" s="53">
        <v>0.52652060511051657</v>
      </c>
      <c r="G474" s="53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</row>
    <row r="475" spans="1:20">
      <c r="A475" s="23"/>
      <c r="B475" s="60"/>
      <c r="C475" s="53">
        <v>2.2443621353964569</v>
      </c>
      <c r="D475" s="53">
        <v>9.4614995867089519E-2</v>
      </c>
      <c r="E475" s="53">
        <v>1.6102509449922155</v>
      </c>
      <c r="F475" s="53">
        <v>0.74391416216120332</v>
      </c>
      <c r="G475" s="53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</row>
    <row r="476" spans="1:20">
      <c r="A476" s="23"/>
      <c r="B476" s="60"/>
      <c r="C476" s="53">
        <v>1.3267843506364418</v>
      </c>
      <c r="D476" s="53">
        <v>0.57019098828523385</v>
      </c>
      <c r="E476" s="53">
        <v>1.6563260089465577</v>
      </c>
      <c r="F476" s="53">
        <v>0.42638670000303591</v>
      </c>
      <c r="G476" s="53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</row>
    <row r="477" spans="1:20">
      <c r="A477" s="23"/>
      <c r="B477" s="60"/>
      <c r="C477" s="53">
        <v>2.0213905488208033</v>
      </c>
      <c r="D477" s="53">
        <v>2.6671392592584287</v>
      </c>
      <c r="E477" s="53">
        <v>1.6629033730267981</v>
      </c>
      <c r="F477" s="53">
        <v>0.30390320307362045</v>
      </c>
      <c r="G477" s="53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</row>
    <row r="478" spans="1:20">
      <c r="A478" s="23"/>
      <c r="B478" s="60"/>
      <c r="C478" s="53">
        <v>1.1091659004824961</v>
      </c>
      <c r="D478" s="53">
        <v>1.6017820857611311</v>
      </c>
      <c r="E478" s="53">
        <v>0.95167649856771686</v>
      </c>
      <c r="F478" s="53">
        <v>0.58369593787784391</v>
      </c>
      <c r="G478" s="53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</row>
    <row r="479" spans="1:20">
      <c r="A479" s="23"/>
      <c r="B479" s="60"/>
      <c r="C479" s="53">
        <v>1.4740257452682577</v>
      </c>
      <c r="D479" s="53">
        <v>0.92339869406019104</v>
      </c>
      <c r="E479" s="53">
        <v>0.57130778009466054</v>
      </c>
      <c r="F479" s="53">
        <v>0.83662474855394797</v>
      </c>
      <c r="G479" s="53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</row>
    <row r="480" spans="1:20">
      <c r="A480" s="23"/>
      <c r="B480" s="60"/>
      <c r="C480" s="53">
        <v>3.0561571442870985</v>
      </c>
      <c r="D480" s="53">
        <v>1.6971675942602347</v>
      </c>
      <c r="E480" s="53">
        <v>0.21437139554161741</v>
      </c>
      <c r="F480" s="53">
        <v>1.177932696102133</v>
      </c>
      <c r="G480" s="53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</row>
    <row r="481" spans="1:20">
      <c r="A481" s="23"/>
      <c r="B481" s="60"/>
      <c r="C481" s="53">
        <v>1.7095504547486697</v>
      </c>
      <c r="D481" s="53">
        <v>0.8038970946824282</v>
      </c>
      <c r="E481" s="53">
        <v>0.30618055831676327</v>
      </c>
      <c r="F481" s="53">
        <v>0.49398929092155974</v>
      </c>
      <c r="G481" s="53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</row>
    <row r="482" spans="1:20">
      <c r="A482" s="23"/>
      <c r="B482" s="60"/>
      <c r="C482" s="53">
        <v>2.2772081530852613</v>
      </c>
      <c r="D482" s="53">
        <v>0.37553206021146029</v>
      </c>
      <c r="E482" s="53">
        <v>0.62737933007357005</v>
      </c>
      <c r="F482" s="53">
        <v>0.6846775612829562</v>
      </c>
      <c r="G482" s="53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</row>
    <row r="483" spans="1:20">
      <c r="A483" s="23"/>
      <c r="B483" s="60"/>
      <c r="C483" s="53">
        <v>3.6246306454065342</v>
      </c>
      <c r="D483" s="53">
        <v>1.2984246695375785</v>
      </c>
      <c r="E483" s="53">
        <v>1.6194793196453383</v>
      </c>
      <c r="F483" s="53">
        <v>0.68852988899126966</v>
      </c>
      <c r="G483" s="53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</row>
    <row r="484" spans="1:20">
      <c r="A484" s="23"/>
      <c r="B484" s="60"/>
      <c r="C484" s="53">
        <v>0.81936549394594349</v>
      </c>
      <c r="D484" s="53">
        <v>1.6243177515223668</v>
      </c>
      <c r="E484" s="53">
        <v>0.92514644470246521</v>
      </c>
      <c r="F484" s="53">
        <v>0.80460418011448209</v>
      </c>
      <c r="G484" s="53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</row>
    <row r="485" spans="1:20">
      <c r="A485" s="23"/>
      <c r="B485" s="60"/>
      <c r="C485" s="53">
        <v>2.6436402671207468</v>
      </c>
      <c r="D485" s="53">
        <v>1.3677803897465706</v>
      </c>
      <c r="E485" s="53">
        <v>1.2587401739706761</v>
      </c>
      <c r="F485" s="53">
        <v>0.91070858182592906</v>
      </c>
      <c r="G485" s="53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</row>
    <row r="486" spans="1:20">
      <c r="A486" s="23"/>
      <c r="B486" s="60"/>
      <c r="C486" s="53">
        <v>0.69083036972756262</v>
      </c>
      <c r="D486" s="53">
        <v>0.9908208873424057</v>
      </c>
      <c r="E486" s="53">
        <v>2.379766124816066</v>
      </c>
      <c r="F486" s="53">
        <v>1.7355386489068294</v>
      </c>
      <c r="G486" s="53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</row>
    <row r="487" spans="1:20">
      <c r="A487" s="23"/>
      <c r="B487" s="60"/>
      <c r="C487" s="53">
        <v>2.3651724979183162</v>
      </c>
      <c r="D487" s="53">
        <v>0.66002296099136759</v>
      </c>
      <c r="E487" s="53">
        <v>1.6609863956842976</v>
      </c>
      <c r="F487" s="53">
        <v>0.66182956239871715</v>
      </c>
      <c r="G487" s="53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</row>
    <row r="488" spans="1:20">
      <c r="A488" s="23"/>
      <c r="B488" s="60"/>
      <c r="C488" s="53">
        <v>0.69262665080759533</v>
      </c>
      <c r="D488" s="53">
        <v>2.3301327100460969</v>
      </c>
      <c r="E488" s="53">
        <v>2.3660087222871788</v>
      </c>
      <c r="F488" s="53">
        <v>0.69411689330483672</v>
      </c>
      <c r="G488" s="53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</row>
    <row r="489" spans="1:20">
      <c r="A489" s="23"/>
      <c r="B489" s="60"/>
      <c r="C489" s="53">
        <v>1.4987744824878741</v>
      </c>
      <c r="D489" s="53">
        <v>1.6945322808028809</v>
      </c>
      <c r="E489" s="53">
        <v>1.43275171237749</v>
      </c>
      <c r="F489" s="53">
        <v>0.15561290322580648</v>
      </c>
      <c r="G489" s="53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</row>
    <row r="490" spans="1:20">
      <c r="A490" s="23"/>
      <c r="B490" s="60"/>
      <c r="C490" s="53">
        <v>3.0285835612690835</v>
      </c>
      <c r="D490" s="53">
        <v>0.1425179163966431</v>
      </c>
      <c r="E490" s="53">
        <v>0.60750521683753989</v>
      </c>
      <c r="F490" s="53">
        <v>1.3613969320417203</v>
      </c>
      <c r="G490" s="53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</row>
    <row r="491" spans="1:20">
      <c r="A491" s="23"/>
      <c r="B491" s="60"/>
      <c r="C491" s="53">
        <v>2.2540578373340239</v>
      </c>
      <c r="D491" s="53">
        <v>2.7080789838311472</v>
      </c>
      <c r="E491" s="53">
        <v>1.6284222816707767</v>
      </c>
      <c r="F491" s="53">
        <v>0</v>
      </c>
      <c r="G491" s="53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</row>
    <row r="492" spans="1:20">
      <c r="A492" s="23"/>
      <c r="B492" s="60"/>
      <c r="C492" s="53">
        <v>2.7973821507286294</v>
      </c>
      <c r="D492" s="53">
        <v>2.4225854202964796</v>
      </c>
      <c r="E492" s="53">
        <v>0.11090382159457997</v>
      </c>
      <c r="F492" s="53">
        <v>0.58506627678768441</v>
      </c>
      <c r="G492" s="53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</row>
    <row r="493" spans="1:20">
      <c r="A493" s="23"/>
      <c r="B493" s="60"/>
      <c r="C493" s="53">
        <v>0.73663047563413708</v>
      </c>
      <c r="D493" s="53">
        <v>3.0080256531963152</v>
      </c>
      <c r="E493" s="53">
        <v>1.1619545904748452</v>
      </c>
      <c r="F493" s="53">
        <v>1.2559435322429395</v>
      </c>
      <c r="G493" s="53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</row>
    <row r="494" spans="1:20">
      <c r="A494" s="23"/>
      <c r="B494" s="60"/>
      <c r="C494" s="53">
        <v>2.5167180058287597</v>
      </c>
      <c r="D494" s="53">
        <v>1.9713187894497501</v>
      </c>
      <c r="E494" s="53">
        <v>2.1969135451897026</v>
      </c>
      <c r="F494" s="53">
        <v>0.31758143426840973</v>
      </c>
      <c r="G494" s="53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</row>
    <row r="495" spans="1:20">
      <c r="A495" s="23"/>
      <c r="B495" s="60"/>
      <c r="C495" s="53">
        <v>1.9346718572476687</v>
      </c>
      <c r="D495" s="53">
        <v>2.0282562389017063</v>
      </c>
      <c r="E495" s="53">
        <v>0.80232028352728979</v>
      </c>
      <c r="F495" s="53">
        <v>0.50021580019439438</v>
      </c>
      <c r="G495" s="53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</row>
    <row r="496" spans="1:20">
      <c r="A496" s="23"/>
      <c r="B496" s="60"/>
      <c r="C496" s="53">
        <v>1.8306227307999161</v>
      </c>
      <c r="D496" s="53">
        <v>1.5882689802608996</v>
      </c>
      <c r="E496" s="53">
        <v>2.9880920204406651</v>
      </c>
      <c r="F496" s="53">
        <v>0.56017784715452068</v>
      </c>
      <c r="G496" s="53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</row>
    <row r="497" spans="1:20">
      <c r="A497" s="23"/>
      <c r="B497" s="60"/>
      <c r="C497" s="53">
        <v>1.1379248703522435</v>
      </c>
      <c r="D497" s="53">
        <v>0.93131461497217827</v>
      </c>
      <c r="E497" s="53">
        <v>3.0950390982053246</v>
      </c>
      <c r="F497" s="53">
        <v>0.69674879492531794</v>
      </c>
      <c r="G497" s="53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</row>
    <row r="498" spans="1:20">
      <c r="A498" s="23"/>
      <c r="B498" s="60"/>
      <c r="C498" s="53">
        <v>2.8435870707160018</v>
      </c>
      <c r="D498" s="53">
        <v>1.7261705052716352</v>
      </c>
      <c r="E498" s="53">
        <v>3.5034297116439781</v>
      </c>
      <c r="F498" s="53">
        <v>1.2291182536124992</v>
      </c>
      <c r="G498" s="53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</row>
    <row r="499" spans="1:20">
      <c r="A499" s="23"/>
      <c r="B499" s="60"/>
      <c r="C499" s="53">
        <v>2.0088696568326303</v>
      </c>
      <c r="D499" s="53">
        <v>0.78384915414526513</v>
      </c>
      <c r="E499" s="53">
        <v>0.99208503806824488</v>
      </c>
      <c r="F499" s="53">
        <v>0.84414333505225014</v>
      </c>
      <c r="G499" s="53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</row>
    <row r="500" spans="1:20">
      <c r="A500" s="23"/>
      <c r="B500" s="60"/>
      <c r="C500" s="53">
        <v>3.2198406496220029</v>
      </c>
      <c r="D500" s="53">
        <v>2.363756475623346</v>
      </c>
      <c r="E500" s="53">
        <v>0.50645547017606263</v>
      </c>
      <c r="F500" s="53" t="s">
        <v>26</v>
      </c>
      <c r="G500" s="53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</row>
    <row r="501" spans="1:20">
      <c r="A501" s="23"/>
      <c r="B501" s="60"/>
      <c r="C501" s="53">
        <v>2.6979845838538763</v>
      </c>
      <c r="D501" s="53">
        <v>1.7669580809888246</v>
      </c>
      <c r="E501" s="53">
        <v>0.55555637874079333</v>
      </c>
      <c r="F501" s="53" t="s">
        <v>26</v>
      </c>
      <c r="G501" s="53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</row>
    <row r="502" spans="1:20">
      <c r="A502" s="23"/>
      <c r="B502" s="60"/>
      <c r="C502" s="53">
        <v>1.6282281442600191</v>
      </c>
      <c r="D502" s="53">
        <v>3.7053292490257754</v>
      </c>
      <c r="E502" s="53">
        <v>1.1337610683530353</v>
      </c>
      <c r="F502" s="53" t="s">
        <v>26</v>
      </c>
      <c r="G502" s="53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</row>
    <row r="503" spans="1:20">
      <c r="A503" s="23"/>
      <c r="B503" s="60"/>
      <c r="C503" s="53">
        <v>0.83294349720838967</v>
      </c>
      <c r="D503" s="53">
        <v>0.58883157532774921</v>
      </c>
      <c r="E503" s="53" t="s">
        <v>26</v>
      </c>
      <c r="F503" s="53" t="s">
        <v>26</v>
      </c>
      <c r="G503" s="53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</row>
    <row r="504" spans="1:20">
      <c r="A504" s="23"/>
      <c r="B504" s="60"/>
      <c r="C504" s="53">
        <v>1.140947785785394</v>
      </c>
      <c r="D504" s="53">
        <v>3.2049827535816933</v>
      </c>
      <c r="E504" s="53" t="s">
        <v>26</v>
      </c>
      <c r="F504" s="53" t="s">
        <v>26</v>
      </c>
      <c r="G504" s="53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</row>
    <row r="505" spans="1:20">
      <c r="A505" s="23"/>
      <c r="B505" s="60"/>
      <c r="C505" s="53">
        <v>1.9501982822208146</v>
      </c>
      <c r="D505" s="53" t="s">
        <v>26</v>
      </c>
      <c r="E505" s="53" t="s">
        <v>26</v>
      </c>
      <c r="F505" s="53" t="s">
        <v>26</v>
      </c>
      <c r="G505" s="53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</row>
    <row r="506" spans="1:20">
      <c r="A506" s="23"/>
      <c r="B506" s="60"/>
      <c r="C506" s="53">
        <v>2.391036475975318</v>
      </c>
      <c r="D506" s="53" t="s">
        <v>26</v>
      </c>
      <c r="E506" s="53" t="s">
        <v>26</v>
      </c>
      <c r="F506" s="53" t="s">
        <v>26</v>
      </c>
      <c r="G506" s="53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</row>
    <row r="507" spans="1:20">
      <c r="A507" s="23"/>
      <c r="B507" s="60"/>
      <c r="C507" s="53">
        <v>1.5749563513264184</v>
      </c>
      <c r="D507" s="53" t="s">
        <v>26</v>
      </c>
      <c r="E507" s="53" t="s">
        <v>26</v>
      </c>
      <c r="F507" s="53" t="s">
        <v>26</v>
      </c>
      <c r="G507" s="53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</row>
    <row r="508" spans="1:20">
      <c r="A508" s="23"/>
      <c r="B508" s="60"/>
      <c r="C508" s="53">
        <v>2.0054438349591486</v>
      </c>
      <c r="D508" s="53" t="s">
        <v>26</v>
      </c>
      <c r="E508" s="53" t="s">
        <v>26</v>
      </c>
      <c r="F508" s="53" t="s">
        <v>26</v>
      </c>
      <c r="G508" s="53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</row>
    <row r="509" spans="1:20">
      <c r="A509" s="23"/>
      <c r="B509" s="60"/>
      <c r="C509" s="53">
        <v>2.7767030007359983</v>
      </c>
      <c r="D509" s="53" t="s">
        <v>26</v>
      </c>
      <c r="E509" s="53" t="s">
        <v>26</v>
      </c>
      <c r="F509" s="53" t="s">
        <v>26</v>
      </c>
      <c r="G509" s="53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</row>
    <row r="510" spans="1:20">
      <c r="A510" s="23"/>
      <c r="B510" s="60"/>
      <c r="C510" s="53">
        <v>3.0456396537425161</v>
      </c>
      <c r="D510" s="53" t="s">
        <v>26</v>
      </c>
      <c r="E510" s="53" t="s">
        <v>26</v>
      </c>
      <c r="F510" s="53" t="s">
        <v>26</v>
      </c>
      <c r="G510" s="53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</row>
    <row r="511" spans="1:20">
      <c r="A511" s="23"/>
      <c r="B511" s="60"/>
      <c r="C511" s="53">
        <v>2.0306142841822896</v>
      </c>
      <c r="D511" s="53" t="s">
        <v>26</v>
      </c>
      <c r="E511" s="53" t="s">
        <v>26</v>
      </c>
      <c r="F511" s="53" t="s">
        <v>26</v>
      </c>
      <c r="G511" s="53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</row>
    <row r="512" spans="1:20">
      <c r="A512" s="23"/>
      <c r="B512" s="60" t="s">
        <v>35</v>
      </c>
      <c r="C512" s="53">
        <v>2.0160571209637705</v>
      </c>
      <c r="D512" s="53">
        <v>2.6669037869497685</v>
      </c>
      <c r="E512" s="53">
        <v>0.8349454242351062</v>
      </c>
      <c r="F512" s="53">
        <v>2.0809540779255551</v>
      </c>
      <c r="G512" s="53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</row>
    <row r="513" spans="1:20">
      <c r="A513" s="23"/>
      <c r="B513" s="60"/>
      <c r="C513" s="53">
        <v>2.6558655544503478</v>
      </c>
      <c r="D513" s="53">
        <v>0.1078236269658028</v>
      </c>
      <c r="E513" s="53">
        <v>2.3849616664156952</v>
      </c>
      <c r="F513" s="53">
        <v>3.7491735341898389</v>
      </c>
      <c r="G513" s="53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</row>
    <row r="514" spans="1:20">
      <c r="A514" s="23"/>
      <c r="B514" s="60"/>
      <c r="C514" s="53">
        <v>2.3150501154142682</v>
      </c>
      <c r="D514" s="53">
        <v>2.8854491227309778</v>
      </c>
      <c r="E514" s="53">
        <v>2.9189185163631306</v>
      </c>
      <c r="F514" s="53">
        <v>1.1715200636348979</v>
      </c>
      <c r="G514" s="53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</row>
    <row r="515" spans="1:20">
      <c r="A515" s="23"/>
      <c r="B515" s="60"/>
      <c r="C515" s="53">
        <v>0.90064062652793897</v>
      </c>
      <c r="D515" s="53">
        <v>1.0265723448473749</v>
      </c>
      <c r="E515" s="53">
        <v>2.4126570546212105</v>
      </c>
      <c r="F515" s="53">
        <v>2.824014955199694</v>
      </c>
      <c r="G515" s="53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</row>
    <row r="516" spans="1:20">
      <c r="A516" s="23"/>
      <c r="B516" s="60"/>
      <c r="C516" s="53">
        <v>1.4753490530352142</v>
      </c>
      <c r="D516" s="53">
        <v>0.67050536969489705</v>
      </c>
      <c r="E516" s="53">
        <v>0.32477295478755586</v>
      </c>
      <c r="F516" s="53">
        <v>0.37009794303697385</v>
      </c>
      <c r="G516" s="53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</row>
    <row r="517" spans="1:20">
      <c r="A517" s="23"/>
      <c r="B517" s="60"/>
      <c r="C517" s="53">
        <v>4.4922026088065437</v>
      </c>
      <c r="D517" s="53">
        <v>0.68549440584786137</v>
      </c>
      <c r="E517" s="53">
        <v>1.1547899432423363</v>
      </c>
      <c r="F517" s="53">
        <v>2.3247031901430804</v>
      </c>
      <c r="G517" s="53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</row>
    <row r="518" spans="1:20">
      <c r="A518" s="23"/>
      <c r="B518" s="60"/>
      <c r="C518" s="53">
        <v>2.3596367654700261</v>
      </c>
      <c r="D518" s="53">
        <v>1.5086019400298236</v>
      </c>
      <c r="E518" s="53">
        <v>1.1629918035324243</v>
      </c>
      <c r="F518" s="53">
        <v>0.47356551698401123</v>
      </c>
      <c r="G518" s="53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</row>
    <row r="519" spans="1:20">
      <c r="A519" s="23"/>
      <c r="B519" s="60"/>
      <c r="C519" s="53">
        <v>3.0840791700606465</v>
      </c>
      <c r="D519" s="53">
        <v>2.1504745114408017</v>
      </c>
      <c r="E519" s="53">
        <v>0.29119702966414801</v>
      </c>
      <c r="F519" s="53">
        <v>0.80991826312507587</v>
      </c>
      <c r="G519" s="53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</row>
    <row r="520" spans="1:20">
      <c r="A520" s="23"/>
      <c r="B520" s="60"/>
      <c r="C520" s="53">
        <v>4.4110251737272153</v>
      </c>
      <c r="D520" s="53">
        <v>0.49152177972624633</v>
      </c>
      <c r="E520" s="53">
        <v>0.49277372395016028</v>
      </c>
      <c r="F520" s="53">
        <v>1.675938471134268</v>
      </c>
      <c r="G520" s="53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</row>
    <row r="521" spans="1:20">
      <c r="A521" s="23"/>
      <c r="B521" s="60"/>
      <c r="C521" s="53">
        <v>3.7486462651841577</v>
      </c>
      <c r="D521" s="53">
        <v>1.0004447610976221</v>
      </c>
      <c r="E521" s="53">
        <v>0.6699435403849161</v>
      </c>
      <c r="F521" s="53">
        <v>0.32399935874620911</v>
      </c>
      <c r="G521" s="53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</row>
    <row r="522" spans="1:20">
      <c r="A522" s="23"/>
      <c r="B522" s="60"/>
      <c r="C522" s="53">
        <v>5.8546006080935289</v>
      </c>
      <c r="D522" s="53">
        <v>1.1838174385130633</v>
      </c>
      <c r="E522" s="53">
        <v>0.54410968665088821</v>
      </c>
      <c r="F522" s="53">
        <v>0.14316577098885025</v>
      </c>
      <c r="G522" s="53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</row>
    <row r="523" spans="1:20">
      <c r="A523" s="23"/>
      <c r="B523" s="60"/>
      <c r="C523" s="53">
        <v>1.7287505434039203</v>
      </c>
      <c r="D523" s="53">
        <v>0.67919978539598336</v>
      </c>
      <c r="E523" s="53">
        <v>0.47876576811397487</v>
      </c>
      <c r="F523" s="53">
        <v>0.45443871626694737</v>
      </c>
      <c r="G523" s="53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</row>
    <row r="524" spans="1:20">
      <c r="A524" s="23"/>
      <c r="B524" s="60"/>
      <c r="C524" s="53">
        <v>2.1751079599955783</v>
      </c>
      <c r="D524" s="53">
        <v>0.12853588459718246</v>
      </c>
      <c r="E524" s="53">
        <v>1.3522425576385046</v>
      </c>
      <c r="F524" s="53">
        <v>1.8415006648677597</v>
      </c>
      <c r="G524" s="53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</row>
    <row r="525" spans="1:20">
      <c r="A525" s="23"/>
      <c r="B525" s="60"/>
      <c r="C525" s="53">
        <v>2.2161817779121042</v>
      </c>
      <c r="D525" s="53">
        <v>1.153353331193562</v>
      </c>
      <c r="E525" s="53">
        <v>1.0801859124641151</v>
      </c>
      <c r="F525" s="53">
        <v>2.7813287608704753</v>
      </c>
      <c r="G525" s="53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</row>
    <row r="526" spans="1:20">
      <c r="A526" s="23"/>
      <c r="B526" s="60"/>
      <c r="C526" s="53">
        <v>1.8839659904723387</v>
      </c>
      <c r="D526" s="53">
        <v>0.73004668535400818</v>
      </c>
      <c r="E526" s="53">
        <v>3.4580645161290322E-2</v>
      </c>
      <c r="F526" s="53">
        <v>0.20748387096774193</v>
      </c>
      <c r="G526" s="53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</row>
    <row r="527" spans="1:20">
      <c r="A527" s="23"/>
      <c r="B527" s="60"/>
      <c r="C527" s="53">
        <v>0.74722970791441745</v>
      </c>
      <c r="D527" s="53">
        <v>2.5976614321889411</v>
      </c>
      <c r="E527" s="53">
        <v>0.31856871571699569</v>
      </c>
      <c r="F527" s="53">
        <v>0.37390527298207216</v>
      </c>
      <c r="G527" s="53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</row>
    <row r="528" spans="1:20">
      <c r="A528" s="23"/>
      <c r="B528" s="60"/>
      <c r="C528" s="53">
        <v>0.39302294223143819</v>
      </c>
      <c r="D528" s="53">
        <v>0.76573420766205036</v>
      </c>
      <c r="E528" s="53">
        <v>1.840678637024721</v>
      </c>
      <c r="F528" s="53">
        <v>3.8877057533768671</v>
      </c>
      <c r="G528" s="53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</row>
    <row r="529" spans="1:20">
      <c r="A529" s="23"/>
      <c r="B529" s="60"/>
      <c r="C529" s="53">
        <v>1.8274739143739747</v>
      </c>
      <c r="D529" s="53">
        <v>2.2212352197169167</v>
      </c>
      <c r="E529" s="53">
        <v>0.18921103632832395</v>
      </c>
      <c r="F529" s="53">
        <v>1.1115909010013931</v>
      </c>
      <c r="G529" s="53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</row>
    <row r="530" spans="1:20">
      <c r="A530" s="23"/>
      <c r="B530" s="60"/>
      <c r="C530" s="53">
        <v>1.4720685536618168</v>
      </c>
      <c r="D530" s="53">
        <v>1.2918416301724789</v>
      </c>
      <c r="E530" s="53">
        <v>4.0440686185713277</v>
      </c>
      <c r="F530" s="53">
        <v>2.8454437925987524</v>
      </c>
      <c r="G530" s="53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</row>
    <row r="531" spans="1:20">
      <c r="A531" s="23"/>
      <c r="B531" s="60"/>
      <c r="C531" s="53">
        <v>4.414050114265093</v>
      </c>
      <c r="D531" s="53">
        <v>0.14240427212709317</v>
      </c>
      <c r="E531" s="53">
        <v>0.87670841620815043</v>
      </c>
      <c r="F531" s="53">
        <v>1.4658740101757435</v>
      </c>
      <c r="G531" s="53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</row>
    <row r="532" spans="1:20">
      <c r="A532" s="23"/>
      <c r="B532" s="60"/>
      <c r="C532" s="53">
        <v>3.8827493966411017</v>
      </c>
      <c r="D532" s="53">
        <v>0.33271146478373992</v>
      </c>
      <c r="E532" s="53">
        <v>0.36468226198204695</v>
      </c>
      <c r="F532" s="53">
        <v>0.29096893351174064</v>
      </c>
      <c r="G532" s="53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</row>
    <row r="533" spans="1:20">
      <c r="A533" s="23"/>
      <c r="B533" s="60"/>
      <c r="C533" s="53">
        <v>3.2624947004584373</v>
      </c>
      <c r="D533" s="53">
        <v>1.245793159227373</v>
      </c>
      <c r="E533" s="53">
        <v>1.3392090721778671</v>
      </c>
      <c r="F533" s="53">
        <v>1.8288631337355798</v>
      </c>
      <c r="G533" s="53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</row>
    <row r="534" spans="1:20">
      <c r="A534" s="23"/>
      <c r="B534" s="60"/>
      <c r="C534" s="53">
        <v>3.2986709137135817</v>
      </c>
      <c r="D534" s="53">
        <v>0.88102311289281554</v>
      </c>
      <c r="E534" s="53">
        <v>0.50150812108639231</v>
      </c>
      <c r="F534" s="53">
        <v>0.99939277272140681</v>
      </c>
      <c r="G534" s="53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</row>
    <row r="535" spans="1:20">
      <c r="A535" s="23"/>
      <c r="B535" s="60"/>
      <c r="C535" s="53">
        <v>2.9860858001330515</v>
      </c>
      <c r="D535" s="53">
        <v>0.53634174042195737</v>
      </c>
      <c r="E535" s="53">
        <v>0.21972894541353752</v>
      </c>
      <c r="F535" s="53">
        <v>1.0811500107092369</v>
      </c>
      <c r="G535" s="53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</row>
    <row r="536" spans="1:20">
      <c r="A536" s="23"/>
      <c r="B536" s="60"/>
      <c r="C536" s="53">
        <v>1.9741544345880768</v>
      </c>
      <c r="D536" s="53">
        <v>2.0558596342977662</v>
      </c>
      <c r="E536" s="53">
        <v>3.2830192818292177</v>
      </c>
      <c r="F536" s="53">
        <v>0.33214520064479713</v>
      </c>
      <c r="G536" s="53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</row>
    <row r="537" spans="1:20">
      <c r="A537" s="23"/>
      <c r="B537" s="60"/>
      <c r="C537" s="53">
        <v>2.1244326951275636</v>
      </c>
      <c r="D537" s="53">
        <v>1.1347323081180067</v>
      </c>
      <c r="E537" s="53">
        <v>1.2631410626749315</v>
      </c>
      <c r="F537" s="53">
        <v>0.42493546113813646</v>
      </c>
      <c r="G537" s="53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</row>
    <row r="538" spans="1:20">
      <c r="A538" s="23"/>
      <c r="B538" s="60"/>
      <c r="C538" s="53">
        <v>0.26624236328355289</v>
      </c>
      <c r="D538" s="53" t="s">
        <v>26</v>
      </c>
      <c r="E538" s="53">
        <v>2.4334201856260353</v>
      </c>
      <c r="F538" s="53">
        <v>1.9389059102048769</v>
      </c>
      <c r="G538" s="53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</row>
    <row r="539" spans="1:20">
      <c r="A539" s="23"/>
      <c r="B539" s="60"/>
      <c r="C539" s="53">
        <v>2.6853968742289167</v>
      </c>
      <c r="D539" s="53" t="s">
        <v>26</v>
      </c>
      <c r="E539" s="53">
        <v>2.7095331098215674</v>
      </c>
      <c r="F539" s="53">
        <v>0.36860945652192684</v>
      </c>
      <c r="G539" s="53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</row>
    <row r="540" spans="1:20">
      <c r="A540" s="23"/>
      <c r="B540" s="60"/>
      <c r="C540" s="53">
        <v>2.5918201815928779</v>
      </c>
      <c r="D540" s="53" t="s">
        <v>26</v>
      </c>
      <c r="E540" s="53">
        <v>0.58823087234172422</v>
      </c>
      <c r="F540" s="53">
        <v>1.8382163236749736</v>
      </c>
      <c r="G540" s="53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</row>
    <row r="541" spans="1:20">
      <c r="A541" s="23"/>
      <c r="B541" s="60"/>
      <c r="C541" s="53">
        <v>2.6522418875318037</v>
      </c>
      <c r="D541" s="53" t="s">
        <v>26</v>
      </c>
      <c r="E541" s="53">
        <v>0.31665073520865683</v>
      </c>
      <c r="F541" s="53">
        <v>1.7395009091238141</v>
      </c>
      <c r="G541" s="53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</row>
    <row r="542" spans="1:20">
      <c r="A542" s="23"/>
      <c r="B542" s="60"/>
      <c r="C542" s="53">
        <v>3.7162205446864127</v>
      </c>
      <c r="D542" s="53" t="s">
        <v>26</v>
      </c>
      <c r="E542" s="53">
        <v>1.55621799839855</v>
      </c>
      <c r="F542" s="53">
        <v>1.0055157738807239</v>
      </c>
      <c r="G542" s="53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</row>
    <row r="543" spans="1:20">
      <c r="A543" s="23"/>
      <c r="B543" s="60"/>
      <c r="C543" s="53">
        <v>4.7855252673721598</v>
      </c>
      <c r="D543" s="53" t="s">
        <v>26</v>
      </c>
      <c r="E543" s="53">
        <v>0.22997102615302362</v>
      </c>
      <c r="F543" s="53">
        <v>2.8142561386015044</v>
      </c>
      <c r="G543" s="53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</row>
    <row r="544" spans="1:20">
      <c r="A544" s="23"/>
      <c r="B544" s="60"/>
      <c r="C544" s="53">
        <v>3.1018731120466954</v>
      </c>
      <c r="D544" s="53" t="s">
        <v>26</v>
      </c>
      <c r="E544" s="53">
        <v>0.82137792284888866</v>
      </c>
      <c r="F544" s="53">
        <v>0</v>
      </c>
      <c r="G544" s="53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</row>
    <row r="545" spans="1:20">
      <c r="A545" s="23"/>
      <c r="B545" s="60"/>
      <c r="C545" s="53">
        <v>4.5224157690261375</v>
      </c>
      <c r="D545" s="53" t="s">
        <v>26</v>
      </c>
      <c r="E545" s="53">
        <v>0.33624443319200464</v>
      </c>
      <c r="F545" s="53">
        <v>2.0099687982830705</v>
      </c>
      <c r="G545" s="53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</row>
    <row r="546" spans="1:20">
      <c r="A546" s="23"/>
      <c r="B546" s="60"/>
      <c r="C546" s="53">
        <v>1.4857878611396191</v>
      </c>
      <c r="D546" s="53" t="s">
        <v>26</v>
      </c>
      <c r="E546" s="53">
        <v>1.0277972834007723</v>
      </c>
      <c r="F546" s="53">
        <v>0.63667873804266495</v>
      </c>
      <c r="G546" s="53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</row>
    <row r="547" spans="1:20">
      <c r="A547" s="23"/>
      <c r="B547" s="60"/>
      <c r="C547" s="53">
        <v>2.117010808184868</v>
      </c>
      <c r="D547" s="53" t="s">
        <v>26</v>
      </c>
      <c r="E547" s="53">
        <v>2.9824043837366565</v>
      </c>
      <c r="F547" s="53">
        <v>0.32866771350204504</v>
      </c>
      <c r="G547" s="53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</row>
    <row r="548" spans="1:20">
      <c r="A548" s="23"/>
      <c r="B548" s="60"/>
      <c r="C548" s="53">
        <v>3.1022790199064909</v>
      </c>
      <c r="D548" s="53" t="s">
        <v>26</v>
      </c>
      <c r="E548" s="53">
        <v>0.47251775474643037</v>
      </c>
      <c r="F548" s="53">
        <v>0.78770572517487225</v>
      </c>
      <c r="G548" s="53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</row>
    <row r="549" spans="1:20">
      <c r="A549" s="23"/>
      <c r="B549" s="60"/>
      <c r="C549" s="53">
        <v>4.2107232348299224</v>
      </c>
      <c r="D549" s="53" t="s">
        <v>26</v>
      </c>
      <c r="E549" s="53">
        <v>2.22618274730138</v>
      </c>
      <c r="F549" s="53">
        <v>0.54486903043411072</v>
      </c>
      <c r="G549" s="53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</row>
    <row r="550" spans="1:20">
      <c r="A550" s="23"/>
      <c r="B550" s="60"/>
      <c r="C550" s="53">
        <v>1.4237008016457959</v>
      </c>
      <c r="D550" s="53" t="s">
        <v>26</v>
      </c>
      <c r="E550" s="53">
        <v>0.3591038489592992</v>
      </c>
      <c r="F550" s="53">
        <v>0.15187225575451357</v>
      </c>
      <c r="G550" s="53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</row>
    <row r="551" spans="1:20">
      <c r="A551" s="23"/>
      <c r="B551" s="60"/>
      <c r="C551" s="53">
        <v>4.0121724856731751</v>
      </c>
      <c r="D551" s="53" t="s">
        <v>26</v>
      </c>
      <c r="E551" s="53">
        <v>0.70215657085161853</v>
      </c>
      <c r="F551" s="53">
        <v>2.8244604132849611</v>
      </c>
      <c r="G551" s="53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</row>
    <row r="552" spans="1:20">
      <c r="A552" s="23"/>
      <c r="B552" s="60"/>
      <c r="C552" s="53">
        <v>1.0446856787049899</v>
      </c>
      <c r="D552" s="53" t="s">
        <v>26</v>
      </c>
      <c r="E552" s="53">
        <v>1.1863727752423536</v>
      </c>
      <c r="F552" s="53">
        <v>1.1737271976850945</v>
      </c>
      <c r="G552" s="53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</row>
    <row r="553" spans="1:20">
      <c r="A553" s="23"/>
      <c r="B553" s="60"/>
      <c r="C553" s="53">
        <v>2.6018542397346458</v>
      </c>
      <c r="D553" s="53" t="s">
        <v>26</v>
      </c>
      <c r="E553" s="53">
        <v>0.17401836692915632</v>
      </c>
      <c r="F553" s="53">
        <v>0.10374193548387096</v>
      </c>
      <c r="G553" s="53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</row>
    <row r="554" spans="1:20">
      <c r="A554" s="23"/>
      <c r="B554" s="60"/>
      <c r="C554" s="53">
        <v>1.4115226312021387</v>
      </c>
      <c r="D554" s="53" t="s">
        <v>26</v>
      </c>
      <c r="E554" s="53">
        <v>0.50304330546375953</v>
      </c>
      <c r="F554" s="53">
        <v>0.250227899092896</v>
      </c>
      <c r="G554" s="53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</row>
    <row r="555" spans="1:20">
      <c r="A555" s="23"/>
      <c r="B555" s="60"/>
      <c r="C555" s="53">
        <v>0.64438682144716197</v>
      </c>
      <c r="D555" s="53" t="s">
        <v>26</v>
      </c>
      <c r="E555" s="53">
        <v>2.8080907860998519</v>
      </c>
      <c r="F555" s="53">
        <v>2.1205193947138916</v>
      </c>
      <c r="G555" s="53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</row>
    <row r="556" spans="1:20">
      <c r="A556" s="23"/>
      <c r="B556" s="60"/>
      <c r="C556" s="53">
        <v>1.4029925531947463</v>
      </c>
      <c r="D556" s="53" t="s">
        <v>26</v>
      </c>
      <c r="E556" s="53">
        <v>1.4387223624007495</v>
      </c>
      <c r="F556" s="53">
        <v>1.4616839884868438</v>
      </c>
      <c r="G556" s="53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</row>
    <row r="557" spans="1:20">
      <c r="A557" s="23"/>
      <c r="B557" s="60"/>
      <c r="C557" s="53">
        <v>3.4343937085431633</v>
      </c>
      <c r="D557" s="53" t="s">
        <v>26</v>
      </c>
      <c r="E557" s="53">
        <v>1.5010181017192834</v>
      </c>
      <c r="F557" s="53">
        <v>0.2492264022397413</v>
      </c>
      <c r="G557" s="53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</row>
    <row r="558" spans="1:20">
      <c r="A558" s="23"/>
      <c r="B558" s="60"/>
      <c r="C558" s="53" t="s">
        <v>26</v>
      </c>
      <c r="D558" s="53" t="s">
        <v>26</v>
      </c>
      <c r="E558" s="53">
        <v>0.64339853287454851</v>
      </c>
      <c r="F558" s="53">
        <v>1.2600995960759076</v>
      </c>
      <c r="G558" s="53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</row>
    <row r="559" spans="1:20">
      <c r="A559" s="23"/>
      <c r="B559" s="60"/>
      <c r="C559" s="53" t="s">
        <v>26</v>
      </c>
      <c r="D559" s="53" t="s">
        <v>26</v>
      </c>
      <c r="E559" s="53">
        <v>0.44960508848395558</v>
      </c>
      <c r="F559" s="53">
        <v>0.85903580209329122</v>
      </c>
      <c r="G559" s="53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</row>
    <row r="560" spans="1:20">
      <c r="A560" s="23"/>
      <c r="B560" s="60"/>
      <c r="C560" s="53" t="s">
        <v>26</v>
      </c>
      <c r="D560" s="53" t="s">
        <v>26</v>
      </c>
      <c r="E560" s="53">
        <v>0.17346224882430689</v>
      </c>
      <c r="F560" s="53">
        <v>1.238562159892644</v>
      </c>
      <c r="G560" s="53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</row>
    <row r="561" spans="1:20">
      <c r="A561" s="23"/>
      <c r="B561" s="60"/>
      <c r="C561" s="53" t="s">
        <v>26</v>
      </c>
      <c r="D561" s="53" t="s">
        <v>26</v>
      </c>
      <c r="E561" s="53">
        <v>1.2834607390032975</v>
      </c>
      <c r="F561" s="53">
        <v>2.22836381225284</v>
      </c>
      <c r="G561" s="53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</row>
    <row r="562" spans="1:20">
      <c r="A562" s="23"/>
      <c r="B562" s="60"/>
      <c r="C562" s="53" t="s">
        <v>26</v>
      </c>
      <c r="D562" s="53" t="s">
        <v>26</v>
      </c>
      <c r="E562" s="53">
        <v>0.81703950386424751</v>
      </c>
      <c r="F562" s="53">
        <v>3.6605059641766813</v>
      </c>
      <c r="G562" s="53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</row>
    <row r="563" spans="1:20">
      <c r="A563" s="23"/>
      <c r="B563" s="60"/>
      <c r="C563" s="53" t="s">
        <v>26</v>
      </c>
      <c r="D563" s="53" t="s">
        <v>26</v>
      </c>
      <c r="E563" s="53">
        <v>1.0102407764674193</v>
      </c>
      <c r="F563" s="53">
        <v>1.215935164548217</v>
      </c>
      <c r="G563" s="53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</row>
    <row r="564" spans="1:20">
      <c r="A564" s="23"/>
      <c r="B564" s="60"/>
      <c r="C564" s="53" t="s">
        <v>26</v>
      </c>
      <c r="D564" s="53" t="s">
        <v>26</v>
      </c>
      <c r="E564" s="53">
        <v>0.1577134963604564</v>
      </c>
      <c r="F564" s="53">
        <v>0.80802996660719906</v>
      </c>
      <c r="G564" s="53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</row>
    <row r="565" spans="1:20">
      <c r="A565" s="23"/>
      <c r="B565" s="60"/>
      <c r="C565" s="53" t="s">
        <v>26</v>
      </c>
      <c r="D565" s="53" t="s">
        <v>26</v>
      </c>
      <c r="E565" s="53">
        <v>0.83396607213565566</v>
      </c>
      <c r="F565" s="53">
        <v>0.33250790065735725</v>
      </c>
      <c r="G565" s="53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</row>
    <row r="566" spans="1:20">
      <c r="A566" s="23"/>
      <c r="B566" s="60"/>
      <c r="C566" s="53" t="s">
        <v>26</v>
      </c>
      <c r="D566" s="53" t="s">
        <v>26</v>
      </c>
      <c r="E566" s="53">
        <v>2.5032436935383737</v>
      </c>
      <c r="F566" s="53">
        <v>1.1389601910184219</v>
      </c>
      <c r="G566" s="53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</row>
    <row r="567" spans="1:20">
      <c r="A567" s="23"/>
      <c r="B567" s="60"/>
      <c r="C567" s="53" t="s">
        <v>26</v>
      </c>
      <c r="D567" s="53" t="s">
        <v>26</v>
      </c>
      <c r="E567" s="53">
        <v>0.58182698795899679</v>
      </c>
      <c r="F567" s="53">
        <v>3.4580645161290322E-2</v>
      </c>
      <c r="G567" s="53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</row>
    <row r="568" spans="1:20">
      <c r="A568" s="23"/>
      <c r="B568" s="60"/>
      <c r="C568" s="53" t="s">
        <v>26</v>
      </c>
      <c r="D568" s="53" t="s">
        <v>26</v>
      </c>
      <c r="E568" s="53">
        <v>1.8731140797345247</v>
      </c>
      <c r="F568" s="53">
        <v>3.5423701696944661</v>
      </c>
      <c r="G568" s="53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</row>
    <row r="569" spans="1:20">
      <c r="A569" s="23"/>
      <c r="B569" s="60"/>
      <c r="C569" s="53" t="s">
        <v>26</v>
      </c>
      <c r="D569" s="53" t="s">
        <v>26</v>
      </c>
      <c r="E569" s="53" t="s">
        <v>26</v>
      </c>
      <c r="F569" s="53">
        <v>3.5051925994222666</v>
      </c>
      <c r="G569" s="53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</row>
    <row r="570" spans="1:20">
      <c r="A570" s="23"/>
      <c r="B570" s="60"/>
      <c r="C570" s="53" t="s">
        <v>26</v>
      </c>
      <c r="D570" s="53" t="s">
        <v>26</v>
      </c>
      <c r="E570" s="53" t="s">
        <v>26</v>
      </c>
      <c r="F570" s="53">
        <v>1.7290322580645161E-2</v>
      </c>
      <c r="G570" s="53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</row>
    <row r="571" spans="1:20">
      <c r="A571" s="23"/>
      <c r="B571" s="60"/>
      <c r="C571" s="53" t="s">
        <v>26</v>
      </c>
      <c r="D571" s="53" t="s">
        <v>26</v>
      </c>
      <c r="E571" s="53" t="s">
        <v>26</v>
      </c>
      <c r="F571" s="53">
        <v>0.21156556244967381</v>
      </c>
      <c r="G571" s="53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</row>
    <row r="572" spans="1:20">
      <c r="A572" s="23"/>
      <c r="B572" s="60"/>
      <c r="C572" s="53" t="s">
        <v>26</v>
      </c>
      <c r="D572" s="53" t="s">
        <v>26</v>
      </c>
      <c r="E572" s="53" t="s">
        <v>26</v>
      </c>
      <c r="F572" s="53">
        <v>1.6889468309787616</v>
      </c>
      <c r="G572" s="53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</row>
    <row r="573" spans="1:20">
      <c r="A573" s="23"/>
      <c r="B573" s="60"/>
      <c r="C573" s="53" t="s">
        <v>26</v>
      </c>
      <c r="D573" s="53" t="s">
        <v>26</v>
      </c>
      <c r="E573" s="53" t="s">
        <v>26</v>
      </c>
      <c r="F573" s="53">
        <v>0.31599097877745946</v>
      </c>
      <c r="G573" s="53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</row>
    <row r="574" spans="1:20">
      <c r="A574" s="23"/>
      <c r="B574" s="60"/>
      <c r="C574" s="53" t="s">
        <v>26</v>
      </c>
      <c r="D574" s="53" t="s">
        <v>26</v>
      </c>
      <c r="E574" s="53" t="s">
        <v>26</v>
      </c>
      <c r="F574" s="53">
        <v>1.0362785743557492</v>
      </c>
      <c r="G574" s="53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</row>
    <row r="575" spans="1:20">
      <c r="A575" s="23"/>
      <c r="B575" s="60"/>
      <c r="C575" s="53" t="s">
        <v>26</v>
      </c>
      <c r="D575" s="53" t="s">
        <v>26</v>
      </c>
      <c r="E575" s="53" t="s">
        <v>26</v>
      </c>
      <c r="F575" s="53">
        <v>1.0362785743557492</v>
      </c>
      <c r="G575" s="53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</row>
    <row r="576" spans="1:20">
      <c r="A576" s="23"/>
      <c r="B576" s="60"/>
      <c r="C576" s="53" t="s">
        <v>26</v>
      </c>
      <c r="D576" s="53" t="s">
        <v>26</v>
      </c>
      <c r="E576" s="53" t="s">
        <v>26</v>
      </c>
      <c r="F576" s="53">
        <v>0.38273102328915287</v>
      </c>
      <c r="G576" s="53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</row>
    <row r="577" spans="1:20">
      <c r="A577" s="23"/>
      <c r="B577" s="60"/>
      <c r="C577" s="53" t="s">
        <v>26</v>
      </c>
      <c r="D577" s="53" t="s">
        <v>26</v>
      </c>
      <c r="E577" s="53" t="s">
        <v>26</v>
      </c>
      <c r="F577" s="53">
        <v>1.613074801146507</v>
      </c>
      <c r="G577" s="53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</row>
    <row r="578" spans="1:20">
      <c r="A578" s="23"/>
      <c r="B578" s="60"/>
      <c r="C578" s="53" t="s">
        <v>26</v>
      </c>
      <c r="D578" s="53" t="s">
        <v>26</v>
      </c>
      <c r="E578" s="53" t="s">
        <v>26</v>
      </c>
      <c r="F578" s="53">
        <v>0.24614620761096412</v>
      </c>
      <c r="G578" s="53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</row>
    <row r="579" spans="1:20">
      <c r="A579" s="23"/>
      <c r="B579" s="60"/>
      <c r="C579" s="53" t="s">
        <v>26</v>
      </c>
      <c r="D579" s="53" t="s">
        <v>26</v>
      </c>
      <c r="E579" s="53" t="s">
        <v>26</v>
      </c>
      <c r="F579" s="53">
        <v>0.53287273237348931</v>
      </c>
      <c r="G579" s="53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</row>
    <row r="580" spans="1:20">
      <c r="A580" s="23"/>
      <c r="B580" s="60"/>
      <c r="C580" s="53" t="s">
        <v>26</v>
      </c>
      <c r="D580" s="53" t="s">
        <v>26</v>
      </c>
      <c r="E580" s="53" t="s">
        <v>26</v>
      </c>
      <c r="F580" s="53">
        <v>4.0827503183971201</v>
      </c>
      <c r="G580" s="53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</row>
    <row r="581" spans="1:20">
      <c r="A581" s="23"/>
      <c r="B581" s="60"/>
      <c r="C581" s="53" t="s">
        <v>26</v>
      </c>
      <c r="D581" s="53" t="s">
        <v>26</v>
      </c>
      <c r="E581" s="53" t="s">
        <v>26</v>
      </c>
      <c r="F581" s="53">
        <v>0.21167920671922377</v>
      </c>
      <c r="G581" s="53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</row>
    <row r="582" spans="1:20">
      <c r="A582" s="23"/>
      <c r="B582" s="60"/>
      <c r="C582" s="53" t="s">
        <v>26</v>
      </c>
      <c r="D582" s="53" t="s">
        <v>26</v>
      </c>
      <c r="E582" s="53" t="s">
        <v>26</v>
      </c>
      <c r="F582" s="53">
        <v>2.1917269340319789</v>
      </c>
      <c r="G582" s="53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</row>
    <row r="583" spans="1:20">
      <c r="A583" s="23"/>
      <c r="B583" s="60"/>
      <c r="C583" s="53" t="s">
        <v>26</v>
      </c>
      <c r="D583" s="53" t="s">
        <v>26</v>
      </c>
      <c r="E583" s="53" t="s">
        <v>26</v>
      </c>
      <c r="F583" s="53">
        <v>0.19445062034393976</v>
      </c>
      <c r="G583" s="53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</row>
    <row r="584" spans="1:20">
      <c r="A584" s="23"/>
      <c r="B584" s="60"/>
      <c r="C584" s="53" t="s">
        <v>26</v>
      </c>
      <c r="D584" s="53" t="s">
        <v>26</v>
      </c>
      <c r="E584" s="53" t="s">
        <v>26</v>
      </c>
      <c r="F584" s="53">
        <v>2.2576351495073075</v>
      </c>
      <c r="G584" s="53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</row>
    <row r="585" spans="1:20">
      <c r="A585" s="23"/>
      <c r="B585" s="60"/>
      <c r="C585" s="53" t="s">
        <v>26</v>
      </c>
      <c r="D585" s="53" t="s">
        <v>26</v>
      </c>
      <c r="E585" s="53" t="s">
        <v>26</v>
      </c>
      <c r="F585" s="53">
        <v>0.12587544840820508</v>
      </c>
      <c r="G585" s="53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</row>
    <row r="586" spans="1:20">
      <c r="A586" s="23"/>
      <c r="B586" s="60"/>
      <c r="C586" s="53" t="s">
        <v>26</v>
      </c>
      <c r="D586" s="53" t="s">
        <v>26</v>
      </c>
      <c r="E586" s="53" t="s">
        <v>26</v>
      </c>
      <c r="F586" s="53">
        <v>4.1742531271999325E-2</v>
      </c>
      <c r="G586" s="53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</row>
    <row r="587" spans="1:20">
      <c r="A587" s="23"/>
      <c r="B587" s="60"/>
      <c r="C587" s="53" t="s">
        <v>26</v>
      </c>
      <c r="D587" s="53" t="s">
        <v>26</v>
      </c>
      <c r="E587" s="53" t="s">
        <v>26</v>
      </c>
      <c r="F587" s="53">
        <v>0.61547889843591674</v>
      </c>
      <c r="G587" s="53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</row>
    <row r="588" spans="1:20">
      <c r="A588" s="23"/>
      <c r="B588" s="60"/>
      <c r="C588" s="53" t="s">
        <v>26</v>
      </c>
      <c r="D588" s="53" t="s">
        <v>26</v>
      </c>
      <c r="E588" s="53" t="s">
        <v>26</v>
      </c>
      <c r="F588" s="53">
        <v>7.6323176433289647E-2</v>
      </c>
      <c r="G588" s="53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</row>
    <row r="589" spans="1:20">
      <c r="A589" s="23"/>
      <c r="B589" s="60"/>
      <c r="C589" s="53" t="s">
        <v>26</v>
      </c>
      <c r="D589" s="53" t="s">
        <v>26</v>
      </c>
      <c r="E589" s="53" t="s">
        <v>26</v>
      </c>
      <c r="F589" s="53">
        <v>0</v>
      </c>
      <c r="G589" s="53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</row>
    <row r="590" spans="1:20">
      <c r="A590" s="23"/>
      <c r="B590" s="60"/>
      <c r="C590" s="53" t="s">
        <v>26</v>
      </c>
      <c r="D590" s="53" t="s">
        <v>26</v>
      </c>
      <c r="E590" s="53" t="s">
        <v>26</v>
      </c>
      <c r="F590" s="53">
        <v>1.7919406618317464</v>
      </c>
      <c r="G590" s="53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</row>
    <row r="591" spans="1:20">
      <c r="A591" s="23"/>
      <c r="B591" s="60"/>
      <c r="C591" s="53" t="s">
        <v>26</v>
      </c>
      <c r="D591" s="53" t="s">
        <v>26</v>
      </c>
      <c r="E591" s="53" t="s">
        <v>26</v>
      </c>
      <c r="F591" s="53">
        <v>4.032190840067658</v>
      </c>
      <c r="G591" s="53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</row>
    <row r="592" spans="1:20">
      <c r="A592" s="23"/>
      <c r="B592" s="60"/>
      <c r="C592" s="53" t="s">
        <v>26</v>
      </c>
      <c r="D592" s="53" t="s">
        <v>26</v>
      </c>
      <c r="E592" s="53" t="s">
        <v>26</v>
      </c>
      <c r="F592" s="53">
        <v>0.89264292506258403</v>
      </c>
      <c r="G592" s="53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</row>
    <row r="593" spans="1:20">
      <c r="A593" s="23"/>
      <c r="B593" s="60"/>
      <c r="C593" s="53" t="s">
        <v>26</v>
      </c>
      <c r="D593" s="53" t="s">
        <v>26</v>
      </c>
      <c r="E593" s="53" t="s">
        <v>26</v>
      </c>
      <c r="F593" s="53">
        <v>0.99227631214037704</v>
      </c>
      <c r="G593" s="53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</row>
    <row r="594" spans="1:20">
      <c r="A594" s="23"/>
      <c r="B594" s="60"/>
      <c r="C594" s="53" t="s">
        <v>26</v>
      </c>
      <c r="D594" s="53" t="s">
        <v>26</v>
      </c>
      <c r="E594" s="53" t="s">
        <v>26</v>
      </c>
      <c r="F594" s="53">
        <v>0.78868861300739845</v>
      </c>
      <c r="G594" s="53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</row>
    <row r="595" spans="1:20">
      <c r="A595" s="23"/>
      <c r="B595" s="60"/>
      <c r="C595" s="53"/>
      <c r="D595" s="53"/>
      <c r="E595" s="53"/>
      <c r="F595" s="53"/>
      <c r="G595" s="53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</row>
    <row r="596" spans="1:20">
      <c r="A596" s="23"/>
      <c r="B596" s="60"/>
      <c r="C596" s="53"/>
      <c r="D596" s="53"/>
      <c r="E596" s="53"/>
      <c r="F596" s="53"/>
      <c r="G596" s="53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95"/>
  <sheetViews>
    <sheetView zoomScale="71" zoomScaleNormal="71" workbookViewId="0">
      <selection activeCell="A2" sqref="A2:XFD2"/>
    </sheetView>
  </sheetViews>
  <sheetFormatPr defaultColWidth="9" defaultRowHeight="13.15"/>
  <cols>
    <col min="1" max="1" width="9" style="5" customWidth="1"/>
    <col min="2" max="2" width="7.86328125" style="5" customWidth="1"/>
    <col min="3" max="5" width="7.86328125" style="7" customWidth="1"/>
    <col min="6" max="6" width="9" style="5" customWidth="1"/>
    <col min="7" max="16" width="5.86328125" style="5" customWidth="1"/>
    <col min="17" max="17" width="9" style="5" customWidth="1"/>
    <col min="18" max="16384" width="9" style="5"/>
  </cols>
  <sheetData>
    <row r="1" spans="1:15" ht="15.75">
      <c r="A1" s="65" t="s">
        <v>330</v>
      </c>
      <c r="B1" s="66"/>
    </row>
    <row r="2" spans="1:15" ht="15.75">
      <c r="A2" s="65"/>
      <c r="B2" s="66"/>
    </row>
    <row r="3" spans="1:15" s="6" customFormat="1">
      <c r="A3" s="5"/>
      <c r="B3" s="5"/>
      <c r="C3" s="272" t="s">
        <v>33</v>
      </c>
      <c r="D3" s="272"/>
      <c r="E3" s="272"/>
      <c r="G3" s="51" t="s">
        <v>164</v>
      </c>
    </row>
    <row r="4" spans="1:15" s="6" customFormat="1">
      <c r="A4" s="5"/>
      <c r="B4" s="5"/>
      <c r="C4" s="272" t="s">
        <v>165</v>
      </c>
      <c r="D4" s="272" t="s">
        <v>171</v>
      </c>
      <c r="E4" s="272" t="s">
        <v>167</v>
      </c>
    </row>
    <row r="5" spans="1:15" s="6" customFormat="1">
      <c r="A5" s="5"/>
      <c r="B5" s="5" t="s">
        <v>172</v>
      </c>
      <c r="C5" s="9">
        <v>7</v>
      </c>
      <c r="D5" s="9">
        <v>4</v>
      </c>
      <c r="E5" s="9">
        <v>5</v>
      </c>
      <c r="F5" s="5"/>
      <c r="G5" s="5" t="s">
        <v>57</v>
      </c>
      <c r="H5" s="5"/>
      <c r="I5" s="5"/>
      <c r="J5" s="5"/>
      <c r="K5" s="5"/>
      <c r="L5" s="5"/>
      <c r="M5" s="5"/>
      <c r="N5" s="5"/>
      <c r="O5" s="5"/>
    </row>
    <row r="6" spans="1:15" s="6" customFormat="1">
      <c r="A6" s="5"/>
      <c r="B6" s="5" t="s">
        <v>3</v>
      </c>
      <c r="C6" s="9">
        <v>124</v>
      </c>
      <c r="D6" s="9">
        <v>74</v>
      </c>
      <c r="E6" s="9">
        <v>107</v>
      </c>
      <c r="F6" s="5"/>
      <c r="G6" s="5"/>
      <c r="H6" s="5"/>
      <c r="I6" s="5"/>
      <c r="J6" s="5"/>
      <c r="K6" s="5"/>
      <c r="L6" s="5"/>
      <c r="M6" s="5"/>
      <c r="N6" s="5"/>
      <c r="O6" s="5"/>
    </row>
    <row r="7" spans="1:15" s="6" customFormat="1" ht="13.5" thickBot="1">
      <c r="A7" s="5"/>
      <c r="B7" s="5" t="s">
        <v>4</v>
      </c>
      <c r="C7" s="7">
        <v>6.2946453277800934E-2</v>
      </c>
      <c r="D7" s="7">
        <v>2.3983559538048111E-2</v>
      </c>
      <c r="E7" s="7">
        <v>7.3756198871364254E-2</v>
      </c>
      <c r="F7" s="5"/>
      <c r="G7" s="5" t="s">
        <v>71</v>
      </c>
      <c r="H7" s="5"/>
      <c r="I7" s="5"/>
      <c r="J7" s="5"/>
      <c r="K7" s="5"/>
      <c r="L7" s="5" t="s">
        <v>72</v>
      </c>
      <c r="M7" s="5">
        <v>0.05</v>
      </c>
      <c r="N7" s="5"/>
      <c r="O7" s="5"/>
    </row>
    <row r="8" spans="1:15" s="6" customFormat="1" ht="13.5" thickTop="1">
      <c r="A8" s="5"/>
      <c r="B8" s="5" t="s">
        <v>5</v>
      </c>
      <c r="C8" s="7">
        <v>3.2799241993606849E-2</v>
      </c>
      <c r="D8" s="7">
        <v>2.2225386665389851E-2</v>
      </c>
      <c r="E8" s="7">
        <v>6.3329112281868369E-2</v>
      </c>
      <c r="F8" s="5"/>
      <c r="G8" s="134" t="s">
        <v>73</v>
      </c>
      <c r="H8" s="134" t="s">
        <v>74</v>
      </c>
      <c r="I8" s="134" t="s">
        <v>75</v>
      </c>
      <c r="J8" s="134" t="s">
        <v>4</v>
      </c>
      <c r="K8" s="134" t="s">
        <v>76</v>
      </c>
      <c r="L8" s="134" t="s">
        <v>77</v>
      </c>
      <c r="M8" s="134" t="s">
        <v>78</v>
      </c>
      <c r="N8" s="134" t="s">
        <v>79</v>
      </c>
      <c r="O8" s="134" t="s">
        <v>80</v>
      </c>
    </row>
    <row r="9" spans="1:15" s="6" customFormat="1">
      <c r="A9" s="5"/>
      <c r="B9" s="5" t="s">
        <v>6</v>
      </c>
      <c r="C9" s="7">
        <v>4.2271929920208923E-2</v>
      </c>
      <c r="D9" s="7">
        <v>5.6953902314381619E-3</v>
      </c>
      <c r="E9" s="7">
        <v>3.0878438172715225E-2</v>
      </c>
      <c r="F9" s="7"/>
      <c r="G9" s="7" t="s">
        <v>165</v>
      </c>
      <c r="H9" s="5">
        <v>124</v>
      </c>
      <c r="I9" s="7">
        <v>7.8053602064473164</v>
      </c>
      <c r="J9" s="7">
        <v>6.2946453277800934E-2</v>
      </c>
      <c r="K9" s="18">
        <v>1.0757902753551832E-3</v>
      </c>
      <c r="L9" s="18">
        <v>0.1323222038686872</v>
      </c>
      <c r="M9" s="18">
        <v>3.9810453995898264E-3</v>
      </c>
      <c r="N9" s="18">
        <v>5.5112352183063686E-2</v>
      </c>
      <c r="O9" s="18">
        <v>7.078055437253819E-2</v>
      </c>
    </row>
    <row r="10" spans="1:15" s="6" customFormat="1">
      <c r="A10" s="5"/>
      <c r="B10" s="5" t="s">
        <v>7</v>
      </c>
      <c r="C10" s="7">
        <v>1.7313431464071313E-2</v>
      </c>
      <c r="D10" s="7">
        <v>0</v>
      </c>
      <c r="E10" s="7">
        <v>4.1425309534734132E-3</v>
      </c>
      <c r="F10" s="7"/>
      <c r="G10" s="7" t="s">
        <v>171</v>
      </c>
      <c r="H10" s="5">
        <v>74</v>
      </c>
      <c r="I10" s="7">
        <v>1.7747834058155603</v>
      </c>
      <c r="J10" s="7">
        <v>2.3983559538048111E-2</v>
      </c>
      <c r="K10" s="18">
        <v>4.9396781242608896E-4</v>
      </c>
      <c r="L10" s="18">
        <v>3.6059650307104459E-2</v>
      </c>
      <c r="M10" s="18">
        <v>5.1533793514099181E-3</v>
      </c>
      <c r="N10" s="18">
        <v>1.3842480809672798E-2</v>
      </c>
      <c r="O10" s="18">
        <v>3.4124638266423424E-2</v>
      </c>
    </row>
    <row r="11" spans="1:15" s="6" customFormat="1">
      <c r="A11" s="5"/>
      <c r="B11" s="5" t="s">
        <v>8</v>
      </c>
      <c r="C11" s="7">
        <v>5.7552490306079243E-2</v>
      </c>
      <c r="D11" s="7">
        <v>1.870040864465889E-2</v>
      </c>
      <c r="E11" s="7">
        <v>6.074156404602804E-2</v>
      </c>
      <c r="F11" s="7"/>
      <c r="G11" s="7" t="s">
        <v>167</v>
      </c>
      <c r="H11" s="5">
        <v>107</v>
      </c>
      <c r="I11" s="7">
        <v>7.8919132792359754</v>
      </c>
      <c r="J11" s="7">
        <v>7.3756198871364254E-2</v>
      </c>
      <c r="K11" s="18">
        <v>4.010576462409491E-3</v>
      </c>
      <c r="L11" s="18">
        <v>0.42512110501540584</v>
      </c>
      <c r="M11" s="18">
        <v>4.2856439190833255E-3</v>
      </c>
      <c r="N11" s="18">
        <v>6.5322693510786373E-2</v>
      </c>
      <c r="O11" s="18">
        <v>8.2189704231942134E-2</v>
      </c>
    </row>
    <row r="12" spans="1:15" s="6" customFormat="1">
      <c r="A12" s="5"/>
      <c r="B12" s="5" t="s">
        <v>9</v>
      </c>
      <c r="C12" s="7">
        <v>0.21191468161191371</v>
      </c>
      <c r="D12" s="7">
        <v>9.4116099897734687E-2</v>
      </c>
      <c r="E12" s="7">
        <v>0.31779217964028789</v>
      </c>
      <c r="F12" s="7"/>
      <c r="G12" s="165"/>
      <c r="H12" s="165"/>
      <c r="I12" s="165"/>
      <c r="J12" s="165"/>
      <c r="K12" s="165"/>
      <c r="L12" s="165"/>
      <c r="M12" s="165"/>
      <c r="N12" s="165"/>
      <c r="O12" s="165"/>
    </row>
    <row r="13" spans="1:15" s="6" customFormat="1" ht="13.5" thickBot="1">
      <c r="A13" s="5"/>
      <c r="B13" s="5" t="s">
        <v>10</v>
      </c>
      <c r="C13" s="7">
        <v>7.5049722375041455E-2</v>
      </c>
      <c r="D13" s="7">
        <v>3.546803443236151E-2</v>
      </c>
      <c r="E13" s="7">
        <v>9.3874635103094406E-2</v>
      </c>
      <c r="F13" s="7"/>
      <c r="G13" s="5" t="s">
        <v>91</v>
      </c>
      <c r="H13" s="5"/>
      <c r="I13" s="5"/>
      <c r="J13" s="5"/>
      <c r="K13" s="5"/>
      <c r="L13" s="5"/>
      <c r="M13" s="5"/>
      <c r="N13" s="5"/>
      <c r="O13" s="5"/>
    </row>
    <row r="14" spans="1:15" s="6" customFormat="1" ht="13.5" thickTop="1">
      <c r="A14" s="5"/>
      <c r="B14" s="5" t="s">
        <v>5</v>
      </c>
      <c r="C14" s="7">
        <v>3.2799241993606849E-2</v>
      </c>
      <c r="D14" s="7">
        <v>2.2225386665389851E-2</v>
      </c>
      <c r="E14" s="7">
        <v>6.3329112281868369E-2</v>
      </c>
      <c r="F14" s="7"/>
      <c r="G14" s="134" t="s">
        <v>92</v>
      </c>
      <c r="H14" s="134" t="s">
        <v>77</v>
      </c>
      <c r="I14" s="134" t="s">
        <v>63</v>
      </c>
      <c r="J14" s="134" t="s">
        <v>93</v>
      </c>
      <c r="K14" s="134" t="s">
        <v>94</v>
      </c>
      <c r="L14" s="134" t="s">
        <v>95</v>
      </c>
      <c r="M14" s="134" t="s">
        <v>96</v>
      </c>
      <c r="N14" s="134" t="s">
        <v>97</v>
      </c>
      <c r="O14" s="134" t="s">
        <v>98</v>
      </c>
    </row>
    <row r="15" spans="1:15" s="6" customFormat="1">
      <c r="A15" s="5"/>
      <c r="B15" s="5" t="s">
        <v>11</v>
      </c>
      <c r="C15" s="7">
        <v>9.5745695271407777E-2</v>
      </c>
      <c r="D15" s="7">
        <v>4.6208946203437962E-2</v>
      </c>
      <c r="E15" s="7">
        <v>0.13708531115323264</v>
      </c>
      <c r="F15" s="7"/>
      <c r="G15" s="5" t="s">
        <v>99</v>
      </c>
      <c r="H15" s="5">
        <v>0.1150685558398914</v>
      </c>
      <c r="I15" s="5">
        <v>2</v>
      </c>
      <c r="J15" s="5">
        <v>5.7534277919945698E-2</v>
      </c>
      <c r="K15" s="9">
        <v>29.275931421642859</v>
      </c>
      <c r="L15" s="18">
        <v>2.392869866216678E-12</v>
      </c>
      <c r="M15" s="7">
        <v>3.0256463663627118</v>
      </c>
      <c r="N15" s="7">
        <v>0.5905509707039448</v>
      </c>
      <c r="O15" s="7">
        <v>0.15641424828669198</v>
      </c>
    </row>
    <row r="16" spans="1:15" s="6" customFormat="1">
      <c r="A16" s="5"/>
      <c r="B16" s="5" t="s">
        <v>12</v>
      </c>
      <c r="C16" s="7">
        <v>3.0147211284194085E-2</v>
      </c>
      <c r="D16" s="7">
        <v>1.7581728726582604E-3</v>
      </c>
      <c r="E16" s="7">
        <v>1.0427086589495885E-2</v>
      </c>
      <c r="F16" s="7"/>
      <c r="G16" s="5" t="s">
        <v>100</v>
      </c>
      <c r="H16" s="5">
        <v>0.59350295919119755</v>
      </c>
      <c r="I16" s="5">
        <v>302</v>
      </c>
      <c r="J16" s="5">
        <v>1.9652415867258198E-3</v>
      </c>
      <c r="K16" s="5"/>
      <c r="L16" s="5"/>
      <c r="M16" s="5"/>
      <c r="N16" s="5"/>
      <c r="O16" s="5"/>
    </row>
    <row r="17" spans="1:16" s="6" customFormat="1">
      <c r="A17" s="5"/>
      <c r="B17" s="5" t="s">
        <v>13</v>
      </c>
      <c r="C17" s="7">
        <v>3.2777792454832533E-2</v>
      </c>
      <c r="D17" s="7">
        <v>2.9772644200923348E-2</v>
      </c>
      <c r="E17" s="7">
        <v>6.2996196930379181E-2</v>
      </c>
      <c r="F17" s="7"/>
      <c r="G17" s="166" t="s">
        <v>101</v>
      </c>
      <c r="H17" s="166">
        <v>0.70857151503108895</v>
      </c>
      <c r="I17" s="166">
        <v>304</v>
      </c>
      <c r="J17" s="166">
        <v>2.3308273520759506E-3</v>
      </c>
      <c r="K17" s="166"/>
      <c r="L17" s="166"/>
      <c r="M17" s="166"/>
      <c r="N17" s="166"/>
      <c r="O17" s="166"/>
    </row>
    <row r="18" spans="1:16" s="6" customFormat="1">
      <c r="B18" s="5" t="s">
        <v>14</v>
      </c>
      <c r="C18" s="7">
        <v>4.9166688682248799E-2</v>
      </c>
      <c r="D18" s="7">
        <v>4.4658966301385022E-2</v>
      </c>
      <c r="E18" s="7">
        <v>9.4494295395568778E-2</v>
      </c>
      <c r="F18" s="7"/>
      <c r="G18" s="5"/>
      <c r="H18" s="5"/>
      <c r="I18" s="5"/>
      <c r="J18" s="5"/>
      <c r="K18" s="5"/>
      <c r="L18" s="5"/>
      <c r="M18" s="5"/>
      <c r="N18" s="5"/>
      <c r="O18" s="5"/>
    </row>
    <row r="19" spans="1:16" s="6" customFormat="1">
      <c r="B19" s="5" t="s">
        <v>15</v>
      </c>
      <c r="C19" s="7">
        <v>-6.8947587620398765E-3</v>
      </c>
      <c r="D19" s="7">
        <v>-3.8963576069946861E-2</v>
      </c>
      <c r="E19" s="7">
        <v>-6.3615857222853553E-2</v>
      </c>
      <c r="F19" s="7"/>
      <c r="G19" s="5"/>
      <c r="H19" s="5"/>
      <c r="I19" s="5"/>
      <c r="J19" s="5"/>
      <c r="K19" s="5"/>
      <c r="L19" s="5"/>
      <c r="M19" s="5"/>
      <c r="N19" s="5"/>
      <c r="O19" s="5"/>
    </row>
    <row r="20" spans="1:16" s="6" customFormat="1" ht="13.5" thickBot="1">
      <c r="B20" s="5" t="s">
        <v>16</v>
      </c>
      <c r="C20" s="7">
        <v>0.12421641105729025</v>
      </c>
      <c r="D20" s="7">
        <v>8.012700073374654E-2</v>
      </c>
      <c r="E20" s="7">
        <v>0.18836893049866318</v>
      </c>
      <c r="F20" s="7"/>
      <c r="G20" s="5" t="s">
        <v>58</v>
      </c>
      <c r="H20" s="5"/>
      <c r="I20" s="5"/>
      <c r="J20" s="5" t="s">
        <v>59</v>
      </c>
      <c r="K20" s="5">
        <v>0.05</v>
      </c>
      <c r="L20" s="5"/>
      <c r="M20" s="5"/>
      <c r="N20" s="5"/>
      <c r="O20" s="5"/>
      <c r="P20" s="5"/>
    </row>
    <row r="21" spans="1:16" s="6" customFormat="1" ht="13.5" thickTop="1">
      <c r="B21" s="5" t="s">
        <v>17</v>
      </c>
      <c r="C21" s="7">
        <v>2.0695972896366321E-2</v>
      </c>
      <c r="D21" s="7">
        <v>1.0740911771076452E-2</v>
      </c>
      <c r="E21" s="7">
        <v>4.321067605013823E-2</v>
      </c>
      <c r="F21" s="7"/>
      <c r="G21" s="134" t="s">
        <v>60</v>
      </c>
      <c r="H21" s="134" t="s">
        <v>61</v>
      </c>
      <c r="I21" s="134" t="s">
        <v>62</v>
      </c>
      <c r="J21" s="134" t="s">
        <v>52</v>
      </c>
      <c r="K21" s="134" t="s">
        <v>63</v>
      </c>
      <c r="L21" s="134" t="s">
        <v>64</v>
      </c>
      <c r="M21" s="5"/>
      <c r="N21" s="5"/>
      <c r="O21" s="5"/>
      <c r="P21" s="5"/>
    </row>
    <row r="22" spans="1:16" s="6" customFormat="1">
      <c r="B22" s="5" t="s">
        <v>18</v>
      </c>
      <c r="C22" s="7">
        <v>1.2124718636014838E-2</v>
      </c>
      <c r="D22" s="7">
        <v>3.9372173587799014E-3</v>
      </c>
      <c r="E22" s="7">
        <v>2.045135158321934E-2</v>
      </c>
      <c r="F22" s="7"/>
      <c r="G22" s="7" t="s">
        <v>165</v>
      </c>
      <c r="H22" s="7">
        <v>6.2946453277800934E-2</v>
      </c>
      <c r="I22" s="5">
        <v>124</v>
      </c>
      <c r="J22" s="18">
        <v>0.1323222038686872</v>
      </c>
      <c r="K22" s="5"/>
      <c r="L22" s="5"/>
      <c r="M22" s="5"/>
      <c r="N22" s="5"/>
      <c r="O22" s="5"/>
      <c r="P22" s="5"/>
    </row>
    <row r="23" spans="1:16" s="6" customFormat="1">
      <c r="B23" s="5" t="s">
        <v>19</v>
      </c>
      <c r="C23" s="7">
        <v>0.11854381881407848</v>
      </c>
      <c r="D23" s="7">
        <v>7.9670391589452993E-2</v>
      </c>
      <c r="E23" s="7">
        <v>0.15946689463764363</v>
      </c>
      <c r="F23" s="7"/>
      <c r="G23" s="7" t="s">
        <v>171</v>
      </c>
      <c r="H23" s="7">
        <v>2.3983559538048111E-2</v>
      </c>
      <c r="I23" s="5">
        <v>74</v>
      </c>
      <c r="J23" s="18">
        <v>3.6059650307104459E-2</v>
      </c>
      <c r="K23" s="5"/>
      <c r="L23" s="5"/>
      <c r="M23" s="5"/>
      <c r="N23" s="5"/>
      <c r="O23" s="5"/>
      <c r="P23" s="5"/>
    </row>
    <row r="24" spans="1:16" s="6" customFormat="1">
      <c r="B24" s="5" t="s">
        <v>20</v>
      </c>
      <c r="C24" s="7">
        <v>1.7313431464071313E-2</v>
      </c>
      <c r="D24" s="7">
        <v>0</v>
      </c>
      <c r="E24" s="7">
        <v>4.1425309534734132E-3</v>
      </c>
      <c r="F24" s="7"/>
      <c r="G24" s="7" t="s">
        <v>167</v>
      </c>
      <c r="H24" s="7">
        <v>7.3756198871364254E-2</v>
      </c>
      <c r="I24" s="5">
        <v>107</v>
      </c>
      <c r="J24" s="18">
        <v>0.42512110501540584</v>
      </c>
      <c r="K24" s="5"/>
      <c r="L24" s="5"/>
      <c r="M24" s="5"/>
      <c r="N24" s="5"/>
      <c r="O24" s="5"/>
      <c r="P24" s="5"/>
    </row>
    <row r="25" spans="1:16" s="6" customFormat="1">
      <c r="B25" s="5" t="s">
        <v>21</v>
      </c>
      <c r="C25" s="7">
        <v>4.3494096439037025E-2</v>
      </c>
      <c r="D25" s="7">
        <v>4.4202357157091483E-2</v>
      </c>
      <c r="E25" s="7">
        <v>6.5592259534549224E-2</v>
      </c>
      <c r="F25" s="7"/>
      <c r="G25" s="165"/>
      <c r="H25" s="165"/>
      <c r="I25" s="165">
        <v>305</v>
      </c>
      <c r="J25" s="214">
        <v>0.59350295919119755</v>
      </c>
      <c r="K25" s="165">
        <v>302</v>
      </c>
      <c r="L25" s="165">
        <v>3.3306887417218545</v>
      </c>
      <c r="M25" s="5"/>
      <c r="N25" s="5"/>
      <c r="O25" s="5"/>
      <c r="P25" s="5"/>
    </row>
    <row r="26" spans="1:16" s="6" customFormat="1" ht="13.5" thickBot="1">
      <c r="B26" s="5" t="s">
        <v>22</v>
      </c>
      <c r="C26" s="7">
        <v>2.4958498456137609E-2</v>
      </c>
      <c r="D26" s="7">
        <v>5.6953902314381619E-3</v>
      </c>
      <c r="E26" s="7">
        <v>2.6735907219241812E-2</v>
      </c>
      <c r="F26" s="7"/>
      <c r="G26" s="5" t="s">
        <v>81</v>
      </c>
      <c r="H26" s="5"/>
      <c r="I26" s="5"/>
      <c r="J26" s="5"/>
      <c r="K26" s="5"/>
      <c r="L26" s="5"/>
      <c r="M26" s="5"/>
      <c r="N26" s="5"/>
      <c r="O26" s="5"/>
      <c r="P26" s="5"/>
    </row>
    <row r="27" spans="1:16" s="6" customFormat="1" ht="13.5" thickTop="1">
      <c r="B27" s="5"/>
      <c r="C27" s="7"/>
      <c r="D27" s="7"/>
      <c r="E27" s="7"/>
      <c r="F27" s="7"/>
      <c r="G27" s="134" t="s">
        <v>82</v>
      </c>
      <c r="H27" s="134" t="s">
        <v>83</v>
      </c>
      <c r="I27" s="134" t="s">
        <v>61</v>
      </c>
      <c r="J27" s="134" t="s">
        <v>84</v>
      </c>
      <c r="K27" s="134" t="s">
        <v>85</v>
      </c>
      <c r="L27" s="134" t="s">
        <v>86</v>
      </c>
      <c r="M27" s="134" t="s">
        <v>87</v>
      </c>
      <c r="N27" s="134" t="s">
        <v>88</v>
      </c>
      <c r="O27" s="134" t="s">
        <v>89</v>
      </c>
      <c r="P27" s="134" t="s">
        <v>90</v>
      </c>
    </row>
    <row r="28" spans="1:16" s="6" customFormat="1">
      <c r="B28" s="5" t="s">
        <v>25</v>
      </c>
      <c r="C28" s="7" t="s">
        <v>33</v>
      </c>
      <c r="D28" s="7"/>
      <c r="E28" s="7"/>
      <c r="F28" s="7"/>
      <c r="G28" s="170" t="s">
        <v>165</v>
      </c>
      <c r="H28" s="170" t="s">
        <v>171</v>
      </c>
      <c r="I28" s="214">
        <v>3.8962893739752827E-2</v>
      </c>
      <c r="J28" s="214">
        <v>4.6046737785175092E-3</v>
      </c>
      <c r="K28" s="170">
        <v>8.46159698033963</v>
      </c>
      <c r="L28" s="214">
        <v>2.3626158626342729E-2</v>
      </c>
      <c r="M28" s="214">
        <v>5.4299628853162925E-2</v>
      </c>
      <c r="N28" s="171">
        <v>1.8533319878777377E-8</v>
      </c>
      <c r="O28" s="214">
        <v>1.53367351134101E-2</v>
      </c>
      <c r="P28" s="214">
        <v>0.87890762294326674</v>
      </c>
    </row>
    <row r="29" spans="1:16" s="6" customFormat="1">
      <c r="B29" s="5"/>
      <c r="C29" s="7" t="s">
        <v>165</v>
      </c>
      <c r="D29" s="7" t="s">
        <v>171</v>
      </c>
      <c r="E29" s="7" t="s">
        <v>167</v>
      </c>
      <c r="F29" s="7"/>
      <c r="G29" s="7" t="s">
        <v>165</v>
      </c>
      <c r="H29" s="7" t="s">
        <v>167</v>
      </c>
      <c r="I29" s="18">
        <v>1.0809745593563319E-2</v>
      </c>
      <c r="J29" s="18">
        <v>4.1361495545235794E-3</v>
      </c>
      <c r="K29" s="7">
        <v>2.6134803519715657</v>
      </c>
      <c r="L29" s="18">
        <v>-2.9664811617662306E-3</v>
      </c>
      <c r="M29" s="18">
        <v>2.4585972348892871E-2</v>
      </c>
      <c r="N29" s="18">
        <v>0.15591327047015768</v>
      </c>
      <c r="O29" s="18">
        <v>1.377622675532955E-2</v>
      </c>
      <c r="P29" s="18">
        <v>0.24384143199730574</v>
      </c>
    </row>
    <row r="30" spans="1:16" s="6" customFormat="1">
      <c r="B30" s="5">
        <v>20190213</v>
      </c>
      <c r="C30" s="7">
        <v>6.5082503486514315E-2</v>
      </c>
      <c r="D30" s="7">
        <v>1.2228252846046377E-2</v>
      </c>
      <c r="E30" s="7">
        <v>1.2265428266324051E-2</v>
      </c>
      <c r="F30" s="7"/>
      <c r="G30" s="168" t="s">
        <v>171</v>
      </c>
      <c r="H30" s="168" t="s">
        <v>167</v>
      </c>
      <c r="I30" s="261">
        <v>4.9772639333316146E-2</v>
      </c>
      <c r="J30" s="261">
        <v>4.7394125448579592E-3</v>
      </c>
      <c r="K30" s="168">
        <v>10.501858376375598</v>
      </c>
      <c r="L30" s="261">
        <v>3.3987131327782416E-2</v>
      </c>
      <c r="M30" s="261">
        <v>6.5558147338849876E-2</v>
      </c>
      <c r="N30" s="172">
        <v>3.5333957981720232E-12</v>
      </c>
      <c r="O30" s="261">
        <v>1.578550800553373E-2</v>
      </c>
      <c r="P30" s="261">
        <v>1.1227490549405725</v>
      </c>
    </row>
    <row r="31" spans="1:16" s="6" customFormat="1">
      <c r="B31" s="5"/>
      <c r="C31" s="7">
        <v>0.11854381881407848</v>
      </c>
      <c r="D31" s="7">
        <v>1.6756674250520014E-2</v>
      </c>
      <c r="E31" s="7">
        <v>3.1449238225327879E-2</v>
      </c>
      <c r="F31" s="7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s="6" customFormat="1">
      <c r="B32" s="5"/>
      <c r="C32" s="7">
        <v>4.3622003313676189E-2</v>
      </c>
      <c r="D32" s="7">
        <v>3.6538477727614078E-3</v>
      </c>
      <c r="E32" s="7">
        <v>4.4289457722744521E-2</v>
      </c>
      <c r="F32" s="7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2:16" s="6" customFormat="1">
      <c r="B33" s="5"/>
      <c r="C33" s="7">
        <v>4.0992988814882454E-2</v>
      </c>
      <c r="D33" s="7">
        <v>1.307390220312012E-3</v>
      </c>
      <c r="E33" s="7">
        <v>4.0299506411790587E-2</v>
      </c>
      <c r="F33" s="7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2:16" s="6" customFormat="1">
      <c r="B34" s="5"/>
      <c r="C34" s="7">
        <v>3.3251394852596122E-2</v>
      </c>
      <c r="D34" s="7">
        <v>7.9673387428631729E-3</v>
      </c>
      <c r="E34" s="7">
        <v>1.813110257622625E-2</v>
      </c>
      <c r="F34" s="7"/>
    </row>
    <row r="35" spans="2:16" s="6" customFormat="1">
      <c r="B35" s="5"/>
      <c r="C35" s="7">
        <v>6.8804729496017195E-2</v>
      </c>
      <c r="D35" s="7">
        <v>3.7177699352984486E-3</v>
      </c>
      <c r="E35" s="7">
        <v>2.1315463437796618E-2</v>
      </c>
      <c r="F35" s="7"/>
    </row>
    <row r="36" spans="2:16" s="6" customFormat="1">
      <c r="B36" s="5"/>
      <c r="C36" s="7">
        <v>2.2906456043531861E-2</v>
      </c>
      <c r="D36" s="7">
        <v>4.3132146747249175E-3</v>
      </c>
      <c r="E36" s="7">
        <v>4.2603431717280704E-2</v>
      </c>
      <c r="F36" s="7"/>
    </row>
    <row r="37" spans="2:16" s="6" customFormat="1">
      <c r="B37" s="5"/>
      <c r="C37" s="7">
        <v>3.6594213413545171E-2</v>
      </c>
      <c r="D37" s="7">
        <v>5.0768228684143915E-3</v>
      </c>
      <c r="E37" s="7">
        <v>2.4384289910034156E-2</v>
      </c>
      <c r="F37" s="7"/>
    </row>
    <row r="38" spans="2:16" s="6" customFormat="1">
      <c r="B38" s="5"/>
      <c r="C38" s="7">
        <v>7.4809329500798716E-2</v>
      </c>
      <c r="D38" s="7">
        <v>5.3619471303369614E-3</v>
      </c>
      <c r="E38" s="7">
        <v>6.8959046413443109E-2</v>
      </c>
      <c r="F38" s="7"/>
    </row>
    <row r="39" spans="2:16" s="6" customFormat="1">
      <c r="B39" s="5"/>
      <c r="C39" s="7">
        <v>0.16845419959340491</v>
      </c>
      <c r="D39" s="7">
        <v>1.540007741520182E-3</v>
      </c>
      <c r="E39" s="7">
        <v>2.4833041548851405E-2</v>
      </c>
      <c r="F39" s="7"/>
    </row>
    <row r="40" spans="2:16" s="6" customFormat="1">
      <c r="B40" s="5"/>
      <c r="C40" s="7" t="s">
        <v>26</v>
      </c>
      <c r="D40" s="7">
        <v>1.7857730087069363E-3</v>
      </c>
      <c r="E40" s="7">
        <v>8.9117612576925589E-2</v>
      </c>
      <c r="F40" s="7"/>
    </row>
    <row r="41" spans="2:16" s="6" customFormat="1">
      <c r="B41" s="5"/>
      <c r="C41" s="7" t="s">
        <v>26</v>
      </c>
      <c r="D41" s="7">
        <v>1.0092708976534923E-2</v>
      </c>
      <c r="E41" s="7">
        <v>1.0897196014667066E-2</v>
      </c>
      <c r="F41" s="7"/>
    </row>
    <row r="42" spans="2:16" s="6" customFormat="1">
      <c r="B42" s="5"/>
      <c r="C42" s="7" t="s">
        <v>26</v>
      </c>
      <c r="D42" s="7">
        <v>9.8739927871484647E-4</v>
      </c>
      <c r="E42" s="7">
        <v>7.8151548483792979E-2</v>
      </c>
      <c r="F42" s="7"/>
    </row>
    <row r="43" spans="2:16" s="6" customFormat="1">
      <c r="B43" s="5"/>
      <c r="C43" s="7" t="s">
        <v>26</v>
      </c>
      <c r="D43" s="7">
        <v>7.966003882561544E-2</v>
      </c>
      <c r="E43" s="7">
        <v>3.3236337387901681E-2</v>
      </c>
      <c r="F43" s="7"/>
    </row>
    <row r="44" spans="2:16" s="6" customFormat="1">
      <c r="B44" s="5"/>
      <c r="C44" s="7" t="s">
        <v>26</v>
      </c>
      <c r="D44" s="7">
        <v>0</v>
      </c>
      <c r="E44" s="7">
        <v>2.7548255929078145E-2</v>
      </c>
      <c r="F44" s="7"/>
    </row>
    <row r="45" spans="2:16" s="6" customFormat="1">
      <c r="B45" s="5"/>
      <c r="C45" s="7" t="s">
        <v>26</v>
      </c>
      <c r="D45" s="7" t="s">
        <v>26</v>
      </c>
      <c r="E45" s="7">
        <v>6.074156404602804E-2</v>
      </c>
      <c r="F45" s="7"/>
    </row>
    <row r="46" spans="2:16" s="6" customFormat="1">
      <c r="B46" s="5"/>
      <c r="C46" s="7" t="s">
        <v>26</v>
      </c>
      <c r="D46" s="7" t="s">
        <v>26</v>
      </c>
      <c r="E46" s="7">
        <v>7.9509695938227876E-2</v>
      </c>
      <c r="F46" s="7"/>
    </row>
    <row r="47" spans="2:16" s="6" customFormat="1">
      <c r="B47" s="5"/>
      <c r="C47" s="7" t="s">
        <v>26</v>
      </c>
      <c r="D47" s="7" t="s">
        <v>26</v>
      </c>
      <c r="E47" s="7">
        <v>7.1838515158450605E-2</v>
      </c>
      <c r="F47" s="7"/>
    </row>
    <row r="48" spans="2:16" s="6" customFormat="1">
      <c r="B48" s="5"/>
      <c r="C48" s="7" t="s">
        <v>26</v>
      </c>
      <c r="D48" s="7" t="s">
        <v>26</v>
      </c>
      <c r="E48" s="7">
        <v>5.1627111156772036E-2</v>
      </c>
      <c r="F48" s="7"/>
    </row>
    <row r="49" spans="2:6" s="6" customFormat="1">
      <c r="B49" s="5">
        <v>20190301</v>
      </c>
      <c r="C49" s="7">
        <v>5.3389416734932971E-2</v>
      </c>
      <c r="D49" s="7">
        <v>4.2953637490268488E-2</v>
      </c>
      <c r="E49" s="7">
        <v>1.0584767644611592E-2</v>
      </c>
      <c r="F49" s="7"/>
    </row>
    <row r="50" spans="2:6" s="6" customFormat="1">
      <c r="C50" s="7">
        <v>4.0073003698011117E-2</v>
      </c>
      <c r="D50" s="7">
        <v>4.0251849422228772E-2</v>
      </c>
      <c r="E50" s="7">
        <v>1.9985809534138976E-2</v>
      </c>
      <c r="F50" s="7"/>
    </row>
    <row r="51" spans="2:6" s="6" customFormat="1">
      <c r="C51" s="7">
        <v>6.477009440473433E-2</v>
      </c>
      <c r="D51" s="7">
        <v>3.3205868605289769E-2</v>
      </c>
      <c r="E51" s="7">
        <v>6.6500670555331501E-3</v>
      </c>
      <c r="F51" s="7"/>
    </row>
    <row r="52" spans="2:6" s="6" customFormat="1">
      <c r="C52" s="7">
        <v>4.1947825650811121E-2</v>
      </c>
      <c r="D52" s="7">
        <v>2.1620137585865312E-2</v>
      </c>
      <c r="E52" s="7">
        <v>7.6539778345554699E-2</v>
      </c>
      <c r="F52" s="7"/>
    </row>
    <row r="53" spans="2:6" s="6" customFormat="1">
      <c r="C53" s="7">
        <v>9.5520248247617665E-2</v>
      </c>
      <c r="D53" s="7">
        <v>2.6215420877679665E-2</v>
      </c>
      <c r="E53" s="7">
        <v>2.8289191050602763E-2</v>
      </c>
      <c r="F53" s="7"/>
    </row>
    <row r="54" spans="2:6" s="6" customFormat="1">
      <c r="C54" s="7">
        <v>5.2886318923364373E-2</v>
      </c>
      <c r="D54" s="7">
        <v>4.4693093732059076E-2</v>
      </c>
      <c r="E54" s="7">
        <v>1.2114931693606439E-2</v>
      </c>
      <c r="F54" s="7"/>
    </row>
    <row r="55" spans="2:6" s="6" customFormat="1">
      <c r="C55" s="7">
        <v>4.0159931000601772E-2</v>
      </c>
      <c r="D55" s="7">
        <v>3.5194281593334452E-2</v>
      </c>
      <c r="E55" s="7">
        <v>4.7884719877645684E-2</v>
      </c>
      <c r="F55" s="7"/>
    </row>
    <row r="56" spans="2:6" s="6" customFormat="1">
      <c r="C56" s="7">
        <v>7.272802202919397E-2</v>
      </c>
      <c r="D56" s="7">
        <v>2.9632257210791959E-2</v>
      </c>
      <c r="E56" s="7">
        <v>7.4365955986473026E-2</v>
      </c>
      <c r="F56" s="7"/>
    </row>
    <row r="57" spans="2:6" s="6" customFormat="1">
      <c r="C57" s="7">
        <v>2.9777594642864433E-2</v>
      </c>
      <c r="D57" s="7">
        <v>1.1042648309796862E-2</v>
      </c>
      <c r="E57" s="7">
        <v>0.15839757584964578</v>
      </c>
      <c r="F57" s="7"/>
    </row>
    <row r="58" spans="2:6" s="6" customFormat="1">
      <c r="C58" s="7">
        <v>8.3229884200808082E-2</v>
      </c>
      <c r="D58" s="7">
        <v>6.9198787696877024E-3</v>
      </c>
      <c r="E58" s="7" t="s">
        <v>26</v>
      </c>
      <c r="F58" s="7"/>
    </row>
    <row r="59" spans="2:6" s="6" customFormat="1">
      <c r="C59" s="7">
        <v>2.4873726410671756E-2</v>
      </c>
      <c r="D59" s="7">
        <v>5.806537931805229E-3</v>
      </c>
      <c r="E59" s="7" t="s">
        <v>26</v>
      </c>
      <c r="F59" s="7"/>
    </row>
    <row r="60" spans="2:6" s="6" customFormat="1">
      <c r="C60" s="7" t="s">
        <v>26</v>
      </c>
      <c r="D60" s="7">
        <v>4.5485769964060625E-2</v>
      </c>
      <c r="E60" s="7" t="s">
        <v>26</v>
      </c>
      <c r="F60" s="7"/>
    </row>
    <row r="61" spans="2:6" s="6" customFormat="1">
      <c r="C61" s="7" t="s">
        <v>26</v>
      </c>
      <c r="D61" s="7">
        <v>7.9670391589452993E-2</v>
      </c>
      <c r="E61" s="7" t="s">
        <v>26</v>
      </c>
      <c r="F61" s="7"/>
    </row>
    <row r="62" spans="2:6" s="6" customFormat="1">
      <c r="C62" s="7" t="s">
        <v>26</v>
      </c>
      <c r="D62" s="7">
        <v>0</v>
      </c>
      <c r="E62" s="7" t="s">
        <v>26</v>
      </c>
      <c r="F62" s="7"/>
    </row>
    <row r="63" spans="2:6" s="6" customFormat="1">
      <c r="C63" s="7" t="s">
        <v>26</v>
      </c>
      <c r="D63" s="7">
        <v>2.7071588890525206E-2</v>
      </c>
      <c r="E63" s="7" t="s">
        <v>26</v>
      </c>
      <c r="F63" s="7"/>
    </row>
    <row r="64" spans="2:6" s="6" customFormat="1">
      <c r="C64" s="7" t="s">
        <v>26</v>
      </c>
      <c r="D64" s="7">
        <v>2.0707047290222894E-2</v>
      </c>
      <c r="E64" s="7" t="s">
        <v>26</v>
      </c>
      <c r="F64" s="7"/>
    </row>
    <row r="65" spans="2:6" s="6" customFormat="1">
      <c r="C65" s="7" t="s">
        <v>26</v>
      </c>
      <c r="D65" s="7">
        <v>1.2333916723386193E-2</v>
      </c>
      <c r="E65" s="7" t="s">
        <v>26</v>
      </c>
      <c r="F65" s="7"/>
    </row>
    <row r="66" spans="2:6" s="6" customFormat="1">
      <c r="B66" s="5"/>
      <c r="C66" s="7" t="s">
        <v>26</v>
      </c>
      <c r="D66" s="7">
        <v>7.6140233506175516E-3</v>
      </c>
      <c r="E66" s="7" t="s">
        <v>26</v>
      </c>
      <c r="F66" s="7"/>
    </row>
    <row r="67" spans="2:6" s="6" customFormat="1">
      <c r="B67" s="5"/>
      <c r="C67" s="7" t="s">
        <v>26</v>
      </c>
      <c r="D67" s="7">
        <v>0</v>
      </c>
      <c r="E67" s="7" t="s">
        <v>26</v>
      </c>
      <c r="F67" s="7"/>
    </row>
    <row r="68" spans="2:6" s="6" customFormat="1">
      <c r="B68" s="5"/>
      <c r="C68" s="7" t="s">
        <v>26</v>
      </c>
      <c r="D68" s="7">
        <v>0</v>
      </c>
      <c r="E68" s="7" t="s">
        <v>26</v>
      </c>
      <c r="F68" s="7"/>
    </row>
    <row r="69" spans="2:6" s="6" customFormat="1">
      <c r="B69" s="5"/>
      <c r="C69" s="7" t="s">
        <v>26</v>
      </c>
      <c r="D69" s="7">
        <v>3.7286318317526809E-2</v>
      </c>
      <c r="E69" s="7" t="s">
        <v>26</v>
      </c>
      <c r="F69" s="7"/>
    </row>
    <row r="70" spans="2:6" s="6" customFormat="1">
      <c r="B70" s="5"/>
      <c r="C70" s="7" t="s">
        <v>26</v>
      </c>
      <c r="D70" s="7">
        <v>1.6598233036004108E-3</v>
      </c>
      <c r="E70" s="7" t="s">
        <v>26</v>
      </c>
      <c r="F70" s="7"/>
    </row>
    <row r="71" spans="2:6" s="6" customFormat="1">
      <c r="B71" s="5"/>
      <c r="C71" s="7" t="s">
        <v>26</v>
      </c>
      <c r="D71" s="7">
        <v>1.8108372065935425E-2</v>
      </c>
      <c r="E71" s="7" t="s">
        <v>26</v>
      </c>
      <c r="F71" s="7"/>
    </row>
    <row r="72" spans="2:6" s="6" customFormat="1">
      <c r="B72" s="5">
        <v>20190315</v>
      </c>
      <c r="C72" s="7">
        <v>8.13292887269043E-2</v>
      </c>
      <c r="D72" s="7">
        <v>2.3254811983493752E-2</v>
      </c>
      <c r="E72" s="7" t="s">
        <v>26</v>
      </c>
      <c r="F72" s="7"/>
    </row>
    <row r="73" spans="2:6" s="6" customFormat="1">
      <c r="B73" s="5"/>
      <c r="C73" s="7">
        <v>5.1441650972100635E-2</v>
      </c>
      <c r="D73" s="7">
        <v>6.0873332350805491E-3</v>
      </c>
      <c r="E73" s="7" t="s">
        <v>26</v>
      </c>
      <c r="F73" s="7"/>
    </row>
    <row r="74" spans="2:6" s="6" customFormat="1">
      <c r="B74" s="5"/>
      <c r="C74" s="7">
        <v>2.819763889759316E-2</v>
      </c>
      <c r="D74" s="7">
        <v>5.0974724458115045E-2</v>
      </c>
      <c r="E74" s="7" t="s">
        <v>26</v>
      </c>
      <c r="F74" s="7"/>
    </row>
    <row r="75" spans="2:6" s="6" customFormat="1">
      <c r="B75" s="5"/>
      <c r="C75" s="7">
        <v>3.0834453533374391E-2</v>
      </c>
      <c r="D75" s="7">
        <v>1.638466287564256E-2</v>
      </c>
      <c r="E75" s="7" t="s">
        <v>26</v>
      </c>
      <c r="F75" s="7"/>
    </row>
    <row r="76" spans="2:6" s="6" customFormat="1">
      <c r="B76" s="5"/>
      <c r="C76" s="7">
        <v>0.10152301782966103</v>
      </c>
      <c r="D76" s="7">
        <v>5.5339211459947101E-2</v>
      </c>
      <c r="E76" s="7" t="s">
        <v>26</v>
      </c>
      <c r="F76" s="7"/>
    </row>
    <row r="77" spans="2:6" s="6" customFormat="1">
      <c r="B77" s="5"/>
      <c r="C77" s="7">
        <v>0.1622931936962983</v>
      </c>
      <c r="D77" s="7">
        <v>1.3042348276354606E-2</v>
      </c>
      <c r="E77" s="7" t="s">
        <v>26</v>
      </c>
      <c r="F77" s="7"/>
    </row>
    <row r="78" spans="2:6" s="6" customFormat="1">
      <c r="B78" s="5"/>
      <c r="C78" s="7">
        <v>0.17357289000423026</v>
      </c>
      <c r="D78" s="7">
        <v>5.8562669393230342E-2</v>
      </c>
      <c r="E78" s="7" t="s">
        <v>26</v>
      </c>
      <c r="F78" s="7"/>
    </row>
    <row r="79" spans="2:6" s="6" customFormat="1">
      <c r="B79" s="5"/>
      <c r="C79" s="7">
        <v>9.2186309641321559E-2</v>
      </c>
      <c r="D79" s="7">
        <v>8.140372822250436E-3</v>
      </c>
      <c r="E79" s="7" t="s">
        <v>26</v>
      </c>
      <c r="F79" s="7"/>
    </row>
    <row r="80" spans="2:6" s="6" customFormat="1">
      <c r="B80" s="5"/>
      <c r="C80" s="7">
        <v>0.16032501278889347</v>
      </c>
      <c r="D80" s="7">
        <v>2.1650166008441059E-2</v>
      </c>
      <c r="E80" s="7" t="s">
        <v>26</v>
      </c>
      <c r="F80" s="7"/>
    </row>
    <row r="81" spans="2:6" s="6" customFormat="1">
      <c r="B81" s="5"/>
      <c r="C81" s="7">
        <v>2.6225592705842491E-2</v>
      </c>
      <c r="D81" s="7">
        <v>3.5308760225509495E-2</v>
      </c>
      <c r="E81" s="7" t="s">
        <v>26</v>
      </c>
      <c r="F81" s="7"/>
    </row>
    <row r="82" spans="2:6" s="6" customFormat="1">
      <c r="B82" s="5"/>
      <c r="C82" s="7">
        <v>4.4650861576556976E-2</v>
      </c>
      <c r="D82" s="7">
        <v>4.1260941457754085E-3</v>
      </c>
      <c r="E82" s="7" t="s">
        <v>26</v>
      </c>
      <c r="F82" s="7"/>
    </row>
    <row r="83" spans="2:6" s="6" customFormat="1">
      <c r="B83" s="5"/>
      <c r="C83" s="7">
        <v>8.8071480232385063E-2</v>
      </c>
      <c r="D83" s="7">
        <v>2.8119848595425666E-2</v>
      </c>
      <c r="E83" s="7" t="s">
        <v>26</v>
      </c>
      <c r="F83" s="7"/>
    </row>
    <row r="84" spans="2:6" s="6" customFormat="1">
      <c r="B84" s="5"/>
      <c r="C84" s="7">
        <v>3.6277226073448736E-2</v>
      </c>
      <c r="D84" s="7">
        <v>5.2997446169463142E-2</v>
      </c>
      <c r="E84" s="7" t="s">
        <v>26</v>
      </c>
      <c r="F84" s="7"/>
    </row>
    <row r="85" spans="2:6" s="6" customFormat="1">
      <c r="B85" s="5"/>
      <c r="C85" s="7">
        <v>7.6356965349999362E-2</v>
      </c>
      <c r="D85" s="7" t="s">
        <v>26</v>
      </c>
      <c r="E85" s="7" t="s">
        <v>26</v>
      </c>
      <c r="F85" s="7"/>
    </row>
    <row r="86" spans="2:6" s="6" customFormat="1">
      <c r="B86" s="5"/>
      <c r="C86" s="7">
        <v>4.6511409143752569E-2</v>
      </c>
      <c r="D86" s="7" t="s">
        <v>26</v>
      </c>
      <c r="E86" s="7" t="s">
        <v>26</v>
      </c>
      <c r="F86" s="7"/>
    </row>
    <row r="87" spans="2:6" s="6" customFormat="1">
      <c r="B87" s="5">
        <v>20190405</v>
      </c>
      <c r="C87" s="7">
        <v>4.6332562252098648E-2</v>
      </c>
      <c r="D87" s="7">
        <v>2.1827253056050929E-2</v>
      </c>
      <c r="E87" s="7">
        <v>5.9630502075621483E-2</v>
      </c>
      <c r="F87" s="7"/>
    </row>
    <row r="88" spans="2:6" s="6" customFormat="1">
      <c r="B88" s="5"/>
      <c r="C88" s="7">
        <v>5.5029101056517843E-2</v>
      </c>
      <c r="D88" s="7">
        <v>3.7617995199286942E-2</v>
      </c>
      <c r="E88" s="7">
        <v>8.0069434217411264E-2</v>
      </c>
      <c r="F88" s="7"/>
    </row>
    <row r="89" spans="2:6" s="6" customFormat="1">
      <c r="B89" s="5"/>
      <c r="C89" s="7">
        <v>7.8684684647555056E-2</v>
      </c>
      <c r="D89" s="7">
        <v>1.2097937034385102E-2</v>
      </c>
      <c r="E89" s="7">
        <v>0.12295889893559803</v>
      </c>
      <c r="F89" s="7"/>
    </row>
    <row r="90" spans="2:6" s="6" customFormat="1">
      <c r="B90" s="5"/>
      <c r="C90" s="7">
        <v>4.5108564667897255E-2</v>
      </c>
      <c r="D90" s="7">
        <v>4.7635136633527178E-3</v>
      </c>
      <c r="E90" s="7">
        <v>9.4655412020645674E-2</v>
      </c>
      <c r="F90" s="7"/>
    </row>
    <row r="91" spans="2:6" s="6" customFormat="1">
      <c r="B91" s="5"/>
      <c r="C91" s="7">
        <v>5.6229714727597219E-2</v>
      </c>
      <c r="D91" s="7">
        <v>9.4116099897734687E-2</v>
      </c>
      <c r="E91" s="7">
        <v>0.31747243876594822</v>
      </c>
      <c r="F91" s="7"/>
    </row>
    <row r="92" spans="2:6" s="6" customFormat="1">
      <c r="B92" s="5"/>
      <c r="C92" s="7">
        <v>5.7368526179388736E-2</v>
      </c>
      <c r="D92" s="7">
        <v>2.6914347612327829E-2</v>
      </c>
      <c r="E92" s="7">
        <v>0.27381529964040791</v>
      </c>
      <c r="F92" s="7"/>
    </row>
    <row r="93" spans="2:6" s="6" customFormat="1">
      <c r="B93" s="5"/>
      <c r="C93" s="7">
        <v>4.5629210636155673E-2</v>
      </c>
      <c r="D93" s="7">
        <v>9.0409965005915374E-2</v>
      </c>
      <c r="E93" s="7">
        <v>2.7809109166982839E-2</v>
      </c>
      <c r="F93" s="7"/>
    </row>
    <row r="94" spans="2:6" s="6" customFormat="1">
      <c r="B94" s="5"/>
      <c r="C94" s="7">
        <v>3.8000351425266234E-2</v>
      </c>
      <c r="D94" s="7">
        <v>5.1740531164725746E-2</v>
      </c>
      <c r="E94" s="7">
        <v>3.937799037496692E-2</v>
      </c>
      <c r="F94" s="7"/>
    </row>
    <row r="95" spans="2:6" s="6" customFormat="1">
      <c r="B95" s="5"/>
      <c r="C95" s="7">
        <v>3.7839351009496244E-2</v>
      </c>
      <c r="D95" s="7">
        <v>6.767869902480057E-3</v>
      </c>
      <c r="E95" s="7">
        <v>0.31779217964028789</v>
      </c>
      <c r="F95" s="7"/>
    </row>
    <row r="96" spans="2:6" s="6" customFormat="1">
      <c r="B96" s="5"/>
      <c r="C96" s="7">
        <v>4.5477876360698874E-2</v>
      </c>
      <c r="D96" s="7">
        <v>1.7922747009266687E-2</v>
      </c>
      <c r="E96" s="7">
        <v>7.0886244855851085E-2</v>
      </c>
      <c r="F96" s="7"/>
    </row>
    <row r="97" spans="2:6" s="6" customFormat="1">
      <c r="B97" s="5"/>
      <c r="C97" s="7">
        <v>6.0068206900216359E-2</v>
      </c>
      <c r="D97" s="7">
        <v>5.6530893089053617E-2</v>
      </c>
      <c r="E97" s="7">
        <v>0.12680512912294278</v>
      </c>
      <c r="F97" s="7"/>
    </row>
    <row r="98" spans="2:6" s="6" customFormat="1">
      <c r="B98" s="5"/>
      <c r="C98" s="7">
        <v>5.3141893737436149E-2</v>
      </c>
      <c r="D98" s="7">
        <v>3.2943576083617289E-2</v>
      </c>
      <c r="E98" s="7">
        <v>2.8906835592595142E-2</v>
      </c>
      <c r="F98" s="7"/>
    </row>
    <row r="99" spans="2:6" s="6" customFormat="1">
      <c r="B99" s="5"/>
      <c r="C99" s="7">
        <v>5.2734944165503554E-2</v>
      </c>
      <c r="D99" s="7">
        <v>1.929244522338236E-2</v>
      </c>
      <c r="E99" s="7">
        <v>1.1014821543229978E-2</v>
      </c>
      <c r="F99" s="7"/>
    </row>
    <row r="100" spans="2:6" s="6" customFormat="1">
      <c r="B100" s="5"/>
      <c r="C100" s="7" t="s">
        <v>26</v>
      </c>
      <c r="D100" s="7">
        <v>3.5945857052917557E-2</v>
      </c>
      <c r="E100" s="7">
        <v>4.1425309534734132E-3</v>
      </c>
      <c r="F100" s="7"/>
    </row>
    <row r="101" spans="2:6" s="6" customFormat="1">
      <c r="B101" s="5"/>
      <c r="C101" s="7" t="s">
        <v>26</v>
      </c>
      <c r="D101" s="7">
        <v>3.5212536616531759E-2</v>
      </c>
      <c r="E101" s="7">
        <v>7.9203927805418951E-3</v>
      </c>
      <c r="F101" s="7"/>
    </row>
    <row r="102" spans="2:6" s="6" customFormat="1">
      <c r="B102" s="5"/>
      <c r="C102" s="7" t="s">
        <v>26</v>
      </c>
      <c r="D102" s="7">
        <v>2.3969096638494633E-3</v>
      </c>
      <c r="E102" s="7">
        <v>3.8039982161188667E-2</v>
      </c>
      <c r="F102" s="7"/>
    </row>
    <row r="103" spans="2:6" s="6" customFormat="1">
      <c r="B103" s="5"/>
      <c r="C103" s="7" t="s">
        <v>26</v>
      </c>
      <c r="D103" s="7">
        <v>2.8855267657974106E-2</v>
      </c>
      <c r="E103" s="7">
        <v>0.27599532794213977</v>
      </c>
      <c r="F103" s="7"/>
    </row>
    <row r="104" spans="2:6" s="6" customFormat="1">
      <c r="B104" s="5"/>
      <c r="C104" s="7" t="s">
        <v>26</v>
      </c>
      <c r="D104" s="7">
        <v>4.6921878658696771E-2</v>
      </c>
      <c r="E104" s="7" t="s">
        <v>26</v>
      </c>
      <c r="F104" s="7"/>
    </row>
    <row r="105" spans="2:6" s="6" customFormat="1">
      <c r="B105" s="5"/>
      <c r="C105" s="7" t="s">
        <v>26</v>
      </c>
      <c r="D105" s="7">
        <v>2.1845538842949572E-2</v>
      </c>
      <c r="E105" s="7" t="s">
        <v>26</v>
      </c>
      <c r="F105" s="7"/>
    </row>
    <row r="106" spans="2:6" s="6" customFormat="1">
      <c r="B106" s="5"/>
      <c r="C106" s="7" t="s">
        <v>26</v>
      </c>
      <c r="D106" s="7">
        <v>5.0862210218259986E-3</v>
      </c>
      <c r="E106" s="7" t="s">
        <v>26</v>
      </c>
      <c r="F106" s="7"/>
    </row>
    <row r="107" spans="2:6" s="6" customFormat="1">
      <c r="B107" s="5"/>
      <c r="C107" s="7" t="s">
        <v>26</v>
      </c>
      <c r="D107" s="7">
        <v>1.2075793066258344E-2</v>
      </c>
      <c r="E107" s="7" t="s">
        <v>26</v>
      </c>
      <c r="F107" s="7"/>
    </row>
    <row r="108" spans="2:6" s="6" customFormat="1">
      <c r="B108" s="5"/>
      <c r="C108" s="7" t="s">
        <v>26</v>
      </c>
      <c r="D108" s="7">
        <v>1.2487411329459894E-2</v>
      </c>
      <c r="E108" s="7" t="s">
        <v>26</v>
      </c>
      <c r="F108" s="7"/>
    </row>
    <row r="109" spans="2:6" s="6" customFormat="1">
      <c r="B109" s="5"/>
      <c r="C109" s="7" t="s">
        <v>26</v>
      </c>
      <c r="D109" s="7">
        <v>2.5100319018283402E-2</v>
      </c>
      <c r="E109" s="7" t="s">
        <v>26</v>
      </c>
      <c r="F109" s="7"/>
    </row>
    <row r="110" spans="2:6" s="6" customFormat="1">
      <c r="B110" s="5">
        <v>20190710</v>
      </c>
      <c r="C110" s="7">
        <v>7.8064359738371572E-2</v>
      </c>
      <c r="D110" s="7" t="s">
        <v>26</v>
      </c>
      <c r="E110" s="7" t="s">
        <v>26</v>
      </c>
      <c r="F110" s="5"/>
    </row>
    <row r="111" spans="2:6" s="6" customFormat="1">
      <c r="B111" s="5"/>
      <c r="C111" s="7">
        <v>5.9981541018032908E-2</v>
      </c>
      <c r="D111" s="7" t="s">
        <v>26</v>
      </c>
      <c r="E111" s="7" t="s">
        <v>26</v>
      </c>
      <c r="F111" s="5"/>
    </row>
    <row r="112" spans="2:6" s="6" customFormat="1">
      <c r="B112" s="5"/>
      <c r="C112" s="7">
        <v>6.2132368271307484E-2</v>
      </c>
      <c r="D112" s="7" t="s">
        <v>26</v>
      </c>
      <c r="E112" s="7" t="s">
        <v>26</v>
      </c>
      <c r="F112" s="5"/>
    </row>
    <row r="113" spans="2:6" s="6" customFormat="1">
      <c r="B113" s="5"/>
      <c r="C113" s="7">
        <v>7.8064359738371572E-2</v>
      </c>
      <c r="D113" s="7" t="s">
        <v>26</v>
      </c>
      <c r="E113" s="7" t="s">
        <v>26</v>
      </c>
      <c r="F113" s="5"/>
    </row>
    <row r="114" spans="2:6" s="6" customFormat="1">
      <c r="C114" s="7">
        <v>5.9981541018032908E-2</v>
      </c>
      <c r="D114" s="7" t="s">
        <v>26</v>
      </c>
      <c r="E114" s="7" t="s">
        <v>26</v>
      </c>
    </row>
    <row r="115" spans="2:6" s="6" customFormat="1">
      <c r="C115" s="7">
        <v>6.2132368271307484E-2</v>
      </c>
      <c r="D115" s="7" t="s">
        <v>26</v>
      </c>
      <c r="E115" s="7" t="s">
        <v>26</v>
      </c>
    </row>
    <row r="116" spans="2:6" s="6" customFormat="1">
      <c r="C116" s="7">
        <v>4.1398699927421158E-2</v>
      </c>
      <c r="D116" s="7" t="s">
        <v>26</v>
      </c>
      <c r="E116" s="7" t="s">
        <v>26</v>
      </c>
    </row>
    <row r="117" spans="2:6" s="6" customFormat="1">
      <c r="C117" s="7">
        <v>3.3943340887134681E-2</v>
      </c>
      <c r="D117" s="7" t="s">
        <v>26</v>
      </c>
      <c r="E117" s="7" t="s">
        <v>26</v>
      </c>
    </row>
    <row r="118" spans="2:6" s="6" customFormat="1">
      <c r="C118" s="7">
        <v>6.2151579817288763E-2</v>
      </c>
      <c r="D118" s="7" t="s">
        <v>26</v>
      </c>
      <c r="E118" s="7" t="s">
        <v>26</v>
      </c>
    </row>
    <row r="119" spans="2:6" s="6" customFormat="1">
      <c r="C119" s="7">
        <v>9.0241311902991186E-2</v>
      </c>
      <c r="D119" s="7" t="s">
        <v>26</v>
      </c>
      <c r="E119" s="7" t="s">
        <v>26</v>
      </c>
    </row>
    <row r="120" spans="2:6" s="6" customFormat="1">
      <c r="C120" s="7">
        <v>6.124620417617737E-2</v>
      </c>
      <c r="D120" s="7" t="s">
        <v>26</v>
      </c>
      <c r="E120" s="7" t="s">
        <v>26</v>
      </c>
    </row>
    <row r="121" spans="2:6" s="6" customFormat="1">
      <c r="C121" s="7">
        <v>5.7505769414560273E-2</v>
      </c>
      <c r="D121" s="7" t="s">
        <v>26</v>
      </c>
      <c r="E121" s="7" t="s">
        <v>26</v>
      </c>
    </row>
    <row r="122" spans="2:6" s="6" customFormat="1">
      <c r="C122" s="7">
        <v>5.5444151417606162E-2</v>
      </c>
      <c r="D122" s="7" t="s">
        <v>26</v>
      </c>
      <c r="E122" s="7" t="s">
        <v>26</v>
      </c>
    </row>
    <row r="123" spans="2:6" s="6" customFormat="1">
      <c r="C123" s="7">
        <v>4.1052736333194659E-2</v>
      </c>
      <c r="D123" s="7" t="s">
        <v>26</v>
      </c>
      <c r="E123" s="7" t="s">
        <v>26</v>
      </c>
    </row>
    <row r="124" spans="2:6" s="6" customFormat="1">
      <c r="C124" s="7">
        <v>7.4058059862894668E-2</v>
      </c>
      <c r="D124" s="7" t="s">
        <v>26</v>
      </c>
      <c r="E124" s="7" t="s">
        <v>26</v>
      </c>
    </row>
    <row r="125" spans="2:6" s="6" customFormat="1">
      <c r="C125" s="7">
        <v>5.8288018636786995E-2</v>
      </c>
      <c r="D125" s="7" t="s">
        <v>26</v>
      </c>
      <c r="E125" s="7" t="s">
        <v>26</v>
      </c>
    </row>
    <row r="126" spans="2:6" s="6" customFormat="1">
      <c r="C126" s="7">
        <v>7.3930000371060275E-2</v>
      </c>
      <c r="D126" s="7" t="s">
        <v>26</v>
      </c>
      <c r="E126" s="7" t="s">
        <v>26</v>
      </c>
    </row>
    <row r="127" spans="2:6" s="6" customFormat="1">
      <c r="C127" s="7">
        <v>4.7638331564172652E-2</v>
      </c>
      <c r="D127" s="7" t="s">
        <v>26</v>
      </c>
      <c r="E127" s="7" t="s">
        <v>26</v>
      </c>
    </row>
    <row r="128" spans="2:6" s="6" customFormat="1">
      <c r="C128" s="7">
        <v>1.8851888459679327E-2</v>
      </c>
      <c r="D128" s="7" t="s">
        <v>26</v>
      </c>
      <c r="E128" s="7" t="s">
        <v>26</v>
      </c>
    </row>
    <row r="129" spans="2:5" s="6" customFormat="1">
      <c r="C129" s="7">
        <v>0.10644351499815839</v>
      </c>
      <c r="D129" s="7" t="s">
        <v>26</v>
      </c>
      <c r="E129" s="7" t="s">
        <v>26</v>
      </c>
    </row>
    <row r="130" spans="2:5" s="6" customFormat="1">
      <c r="B130" s="5"/>
      <c r="C130" s="7" t="s">
        <v>26</v>
      </c>
      <c r="D130" s="7" t="s">
        <v>26</v>
      </c>
      <c r="E130" s="7" t="s">
        <v>26</v>
      </c>
    </row>
    <row r="131" spans="2:5" s="6" customFormat="1">
      <c r="B131" s="5"/>
      <c r="C131" s="7" t="s">
        <v>26</v>
      </c>
      <c r="D131" s="7" t="s">
        <v>26</v>
      </c>
      <c r="E131" s="7" t="s">
        <v>26</v>
      </c>
    </row>
    <row r="132" spans="2:5" s="6" customFormat="1">
      <c r="B132" s="5"/>
      <c r="C132" s="7" t="s">
        <v>26</v>
      </c>
      <c r="D132" s="7" t="s">
        <v>26</v>
      </c>
      <c r="E132" s="7" t="s">
        <v>26</v>
      </c>
    </row>
    <row r="133" spans="2:5" s="6" customFormat="1">
      <c r="B133" s="5"/>
      <c r="C133" s="7" t="s">
        <v>26</v>
      </c>
      <c r="D133" s="7" t="s">
        <v>26</v>
      </c>
      <c r="E133" s="7" t="s">
        <v>26</v>
      </c>
    </row>
    <row r="134" spans="2:5" s="6" customFormat="1">
      <c r="B134" s="5"/>
      <c r="C134" s="7" t="s">
        <v>26</v>
      </c>
      <c r="D134" s="7" t="s">
        <v>26</v>
      </c>
      <c r="E134" s="7" t="s">
        <v>26</v>
      </c>
    </row>
    <row r="135" spans="2:5" s="6" customFormat="1">
      <c r="B135" s="5">
        <v>20190718</v>
      </c>
      <c r="C135" s="7">
        <v>2.9878845971350335E-2</v>
      </c>
      <c r="D135" s="7" t="s">
        <v>26</v>
      </c>
      <c r="E135" s="7">
        <v>3.0878438172715225E-2</v>
      </c>
    </row>
    <row r="136" spans="2:5" s="6" customFormat="1">
      <c r="B136" s="5"/>
      <c r="C136" s="7">
        <v>3.6110041685622707E-2</v>
      </c>
      <c r="D136" s="7" t="s">
        <v>26</v>
      </c>
      <c r="E136" s="7">
        <v>2.2786488973643299E-2</v>
      </c>
    </row>
    <row r="137" spans="2:5" s="6" customFormat="1">
      <c r="B137" s="5"/>
      <c r="C137" s="7">
        <v>8.4525620499524209E-2</v>
      </c>
      <c r="D137" s="7" t="s">
        <v>26</v>
      </c>
      <c r="E137" s="7">
        <v>7.8847826213395006E-2</v>
      </c>
    </row>
    <row r="138" spans="2:5" s="6" customFormat="1">
      <c r="B138" s="5"/>
      <c r="C138" s="7">
        <v>7.9317635942875317E-2</v>
      </c>
      <c r="D138" s="7" t="s">
        <v>26</v>
      </c>
      <c r="E138" s="7">
        <v>9.6306824994180834E-2</v>
      </c>
    </row>
    <row r="139" spans="2:5" s="6" customFormat="1">
      <c r="B139" s="5"/>
      <c r="C139" s="7">
        <v>6.7960336525162493E-2</v>
      </c>
      <c r="D139" s="7" t="s">
        <v>26</v>
      </c>
      <c r="E139" s="7">
        <v>7.6453387552248744E-2</v>
      </c>
    </row>
    <row r="140" spans="2:5" s="6" customFormat="1">
      <c r="B140" s="5"/>
      <c r="C140" s="7">
        <v>8.2118074813746056E-2</v>
      </c>
      <c r="D140" s="7" t="s">
        <v>26</v>
      </c>
      <c r="E140" s="7">
        <v>7.1446589784041517E-2</v>
      </c>
    </row>
    <row r="141" spans="2:5" s="6" customFormat="1">
      <c r="B141" s="5"/>
      <c r="C141" s="7">
        <v>7.0884495327367625E-2</v>
      </c>
      <c r="D141" s="7" t="s">
        <v>26</v>
      </c>
      <c r="E141" s="7">
        <v>0.10988309636751756</v>
      </c>
    </row>
    <row r="142" spans="2:5" s="6" customFormat="1">
      <c r="B142" s="5"/>
      <c r="C142" s="7">
        <v>3.3452768271542831E-2</v>
      </c>
      <c r="D142" s="7" t="s">
        <v>26</v>
      </c>
      <c r="E142" s="7">
        <v>3.2233437578288004E-2</v>
      </c>
    </row>
    <row r="143" spans="2:5" s="6" customFormat="1">
      <c r="B143" s="5"/>
      <c r="C143" s="7">
        <v>4.8541069726937745E-2</v>
      </c>
      <c r="D143" s="7" t="s">
        <v>26</v>
      </c>
      <c r="E143" s="7">
        <v>5.4330808475303562E-2</v>
      </c>
    </row>
    <row r="144" spans="2:5" s="6" customFormat="1">
      <c r="B144" s="5"/>
      <c r="C144" s="7">
        <v>6.3872802258169992E-2</v>
      </c>
      <c r="D144" s="7" t="s">
        <v>26</v>
      </c>
      <c r="E144" s="7">
        <v>3.4596480101335918E-2</v>
      </c>
    </row>
    <row r="145" spans="2:5" s="6" customFormat="1">
      <c r="B145" s="5"/>
      <c r="C145" s="7">
        <v>4.4771458193591449E-2</v>
      </c>
      <c r="D145" s="7" t="s">
        <v>26</v>
      </c>
      <c r="E145" s="7">
        <v>1.810436700283934E-2</v>
      </c>
    </row>
    <row r="146" spans="2:5" s="6" customFormat="1">
      <c r="C146" s="7">
        <v>6.8775095843065015E-2</v>
      </c>
      <c r="D146" s="7" t="s">
        <v>26</v>
      </c>
      <c r="E146" s="7">
        <v>2.7666899236299676E-2</v>
      </c>
    </row>
    <row r="147" spans="2:5" s="6" customFormat="1">
      <c r="C147" s="7">
        <v>4.7452563861867976E-2</v>
      </c>
      <c r="D147" s="7" t="s">
        <v>26</v>
      </c>
      <c r="E147" s="7">
        <v>8.2824801907097595E-2</v>
      </c>
    </row>
    <row r="148" spans="2:5" s="6" customFormat="1">
      <c r="C148" s="7">
        <v>6.8386260069867061E-2</v>
      </c>
      <c r="D148" s="7" t="s">
        <v>26</v>
      </c>
      <c r="E148" s="7">
        <v>6.7041241843902991E-2</v>
      </c>
    </row>
    <row r="149" spans="2:5" s="6" customFormat="1">
      <c r="C149" s="7">
        <v>6.6125671022938232E-2</v>
      </c>
      <c r="D149" s="7" t="s">
        <v>26</v>
      </c>
      <c r="E149" s="7">
        <v>4.2939627148382835E-2</v>
      </c>
    </row>
    <row r="150" spans="2:5" s="6" customFormat="1">
      <c r="C150" s="7">
        <v>5.8692281888239453E-2</v>
      </c>
      <c r="D150" s="7" t="s">
        <v>26</v>
      </c>
      <c r="E150" s="7">
        <v>7.5696473628122346E-2</v>
      </c>
    </row>
    <row r="151" spans="2:5" s="6" customFormat="1">
      <c r="C151" s="7">
        <v>7.8684471755057564E-2</v>
      </c>
      <c r="D151" s="7" t="s">
        <v>26</v>
      </c>
      <c r="E151" s="7">
        <v>6.5773857448584577E-2</v>
      </c>
    </row>
    <row r="152" spans="2:5" s="6" customFormat="1">
      <c r="C152" s="7">
        <v>6.7514282010987858E-2</v>
      </c>
      <c r="D152" s="7" t="s">
        <v>26</v>
      </c>
      <c r="E152" s="7">
        <v>2.0810847853994636E-2</v>
      </c>
    </row>
    <row r="153" spans="2:5" s="6" customFormat="1">
      <c r="C153" s="7">
        <v>5.2611040452987833E-2</v>
      </c>
      <c r="D153" s="7" t="s">
        <v>26</v>
      </c>
      <c r="E153" s="7">
        <v>0.11450589066620714</v>
      </c>
    </row>
    <row r="154" spans="2:5" s="6" customFormat="1">
      <c r="C154" s="7">
        <v>2.0741834934719608E-2</v>
      </c>
      <c r="D154" s="7" t="s">
        <v>26</v>
      </c>
      <c r="E154" s="7">
        <v>0.12873551806183359</v>
      </c>
    </row>
    <row r="155" spans="2:5" s="6" customFormat="1">
      <c r="C155" s="7">
        <v>0.11431737473401955</v>
      </c>
      <c r="D155" s="7" t="s">
        <v>26</v>
      </c>
      <c r="E155" s="7">
        <v>0.15635040739597847</v>
      </c>
    </row>
    <row r="156" spans="2:5" s="6" customFormat="1">
      <c r="C156" s="7">
        <v>4.3244242728402341E-2</v>
      </c>
      <c r="D156" s="7" t="s">
        <v>26</v>
      </c>
      <c r="E156" s="7">
        <v>0.15946689463764363</v>
      </c>
    </row>
    <row r="157" spans="2:5" s="6" customFormat="1">
      <c r="C157" s="7">
        <v>4.4255436334837112E-2</v>
      </c>
      <c r="D157" s="7" t="s">
        <v>26</v>
      </c>
      <c r="E157" s="7">
        <v>0.14266395425767292</v>
      </c>
    </row>
    <row r="158" spans="2:5" s="6" customFormat="1">
      <c r="C158" s="7">
        <v>8.7264068851942114E-2</v>
      </c>
      <c r="D158" s="7" t="s">
        <v>26</v>
      </c>
      <c r="E158" s="7">
        <v>2.4390002217658645E-2</v>
      </c>
    </row>
    <row r="159" spans="2:5" s="6" customFormat="1">
      <c r="C159" s="7">
        <v>0.11256578525107092</v>
      </c>
      <c r="D159" s="7" t="s">
        <v>26</v>
      </c>
      <c r="E159" s="7">
        <v>1.975065245003748E-2</v>
      </c>
    </row>
    <row r="160" spans="2:5" s="6" customFormat="1">
      <c r="C160" s="7">
        <v>0.21191468161191371</v>
      </c>
      <c r="D160" s="7" t="s">
        <v>26</v>
      </c>
      <c r="E160" s="7">
        <v>3.5501037586489745E-2</v>
      </c>
    </row>
    <row r="161" spans="2:5" s="6" customFormat="1">
      <c r="C161" s="7">
        <v>3.9776766243578149E-2</v>
      </c>
      <c r="D161" s="7" t="s">
        <v>26</v>
      </c>
      <c r="E161" s="7">
        <v>3.550810504076031E-2</v>
      </c>
    </row>
    <row r="162" spans="2:5" s="6" customFormat="1">
      <c r="B162" s="5"/>
      <c r="C162" s="7">
        <v>9.2322413307299581E-2</v>
      </c>
      <c r="D162" s="7" t="s">
        <v>26</v>
      </c>
      <c r="E162" s="7">
        <v>2.0540608494731199E-2</v>
      </c>
    </row>
    <row r="163" spans="2:5" s="6" customFormat="1">
      <c r="B163" s="5"/>
      <c r="C163" s="7">
        <v>4.5704216114930273E-2</v>
      </c>
      <c r="D163" s="7" t="s">
        <v>26</v>
      </c>
      <c r="E163" s="7">
        <v>8.4049453956330122E-2</v>
      </c>
    </row>
    <row r="164" spans="2:5" s="6" customFormat="1">
      <c r="B164" s="5"/>
      <c r="C164" s="7">
        <v>6.2961787969471356E-2</v>
      </c>
      <c r="D164" s="7" t="s">
        <v>26</v>
      </c>
      <c r="E164" s="7">
        <v>0.11804713696973707</v>
      </c>
    </row>
    <row r="165" spans="2:5" s="6" customFormat="1">
      <c r="B165" s="5">
        <v>20190723</v>
      </c>
      <c r="C165" s="7">
        <v>7.1767985014735552E-2</v>
      </c>
      <c r="D165" s="7" t="s">
        <v>26</v>
      </c>
      <c r="E165" s="7">
        <v>5.9220642214542159E-2</v>
      </c>
    </row>
    <row r="166" spans="2:5" s="6" customFormat="1">
      <c r="B166" s="5"/>
      <c r="C166" s="7">
        <v>8.3782568184515169E-2</v>
      </c>
      <c r="D166" s="7" t="s">
        <v>26</v>
      </c>
      <c r="E166" s="7">
        <v>9.6613120605519978E-2</v>
      </c>
    </row>
    <row r="167" spans="2:5" s="6" customFormat="1">
      <c r="B167" s="5"/>
      <c r="C167" s="7">
        <v>8.3603147954441862E-2</v>
      </c>
      <c r="D167" s="7" t="s">
        <v>26</v>
      </c>
      <c r="E167" s="7">
        <v>6.4066843875573626E-2</v>
      </c>
    </row>
    <row r="168" spans="2:5" s="6" customFormat="1">
      <c r="B168" s="5"/>
      <c r="C168" s="7">
        <v>4.37845551263875E-2</v>
      </c>
      <c r="D168" s="7" t="s">
        <v>26</v>
      </c>
      <c r="E168" s="7">
        <v>9.1186666721201626E-2</v>
      </c>
    </row>
    <row r="169" spans="2:5" s="6" customFormat="1">
      <c r="B169" s="5"/>
      <c r="C169" s="7">
        <v>4.8748308538558986E-2</v>
      </c>
      <c r="D169" s="7" t="s">
        <v>26</v>
      </c>
      <c r="E169" s="7">
        <v>5.9648434513992259E-2</v>
      </c>
    </row>
    <row r="170" spans="2:5" s="6" customFormat="1">
      <c r="B170" s="5"/>
      <c r="C170" s="7">
        <v>6.808128058733659E-2</v>
      </c>
      <c r="D170" s="7" t="s">
        <v>26</v>
      </c>
      <c r="E170" s="7">
        <v>9.986639449121236E-2</v>
      </c>
    </row>
    <row r="171" spans="2:5" s="6" customFormat="1">
      <c r="B171" s="5"/>
      <c r="C171" s="7">
        <v>4.7188825859047302E-2</v>
      </c>
      <c r="D171" s="7" t="s">
        <v>26</v>
      </c>
      <c r="E171" s="7">
        <v>1.0209768919105846E-2</v>
      </c>
    </row>
    <row r="172" spans="2:5" s="6" customFormat="1">
      <c r="B172" s="5"/>
      <c r="C172" s="7">
        <v>5.9954317371563107E-2</v>
      </c>
      <c r="D172" s="7" t="s">
        <v>26</v>
      </c>
      <c r="E172" s="7">
        <v>0.30784778873826152</v>
      </c>
    </row>
    <row r="173" spans="2:5" s="6" customFormat="1">
      <c r="B173" s="5"/>
      <c r="C173" s="7">
        <v>2.4432100424795301E-2</v>
      </c>
      <c r="D173" s="7" t="s">
        <v>26</v>
      </c>
      <c r="E173" s="7">
        <v>3.9456160744142037E-2</v>
      </c>
    </row>
    <row r="174" spans="2:5" s="6" customFormat="1">
      <c r="B174" s="5"/>
      <c r="C174" s="7">
        <v>4.6024573751899826E-2</v>
      </c>
      <c r="D174" s="7" t="s">
        <v>26</v>
      </c>
      <c r="E174" s="7">
        <v>9.0384670659009111E-2</v>
      </c>
    </row>
    <row r="175" spans="2:5" s="6" customFormat="1">
      <c r="B175" s="5"/>
      <c r="C175" s="7">
        <v>1.7313431464071313E-2</v>
      </c>
      <c r="D175" s="7" t="s">
        <v>26</v>
      </c>
      <c r="E175" s="7">
        <v>3.3011068844442534E-2</v>
      </c>
    </row>
    <row r="176" spans="2:5" s="6" customFormat="1">
      <c r="B176" s="5"/>
      <c r="C176" s="7">
        <v>2.1780974177577343E-2</v>
      </c>
      <c r="D176" s="7" t="s">
        <v>26</v>
      </c>
      <c r="E176" s="7">
        <v>6.5038901878687966E-2</v>
      </c>
    </row>
    <row r="177" spans="2:5" s="6" customFormat="1">
      <c r="B177" s="5"/>
      <c r="C177" s="7">
        <v>5.1992798508253772E-2</v>
      </c>
      <c r="D177" s="7" t="s">
        <v>26</v>
      </c>
      <c r="E177" s="7">
        <v>5.2136671196658047E-2</v>
      </c>
    </row>
    <row r="178" spans="2:5" s="6" customFormat="1">
      <c r="C178" s="7">
        <v>3.3891624953719335E-2</v>
      </c>
      <c r="D178" s="7" t="s">
        <v>26</v>
      </c>
      <c r="E178" s="7">
        <v>4.322284644736106E-2</v>
      </c>
    </row>
    <row r="179" spans="2:5" s="6" customFormat="1">
      <c r="C179" s="7">
        <v>2.9228549703518188E-2</v>
      </c>
      <c r="D179" s="7" t="s">
        <v>26</v>
      </c>
      <c r="E179" s="7">
        <v>3.5815666993389596E-2</v>
      </c>
    </row>
    <row r="180" spans="2:5" s="6" customFormat="1">
      <c r="C180" s="7">
        <v>6.2148773183322258E-2</v>
      </c>
      <c r="D180" s="7" t="s">
        <v>26</v>
      </c>
      <c r="E180" s="7">
        <v>9.8167426556088663E-2</v>
      </c>
    </row>
    <row r="181" spans="2:5" s="6" customFormat="1">
      <c r="C181" s="7">
        <v>4.4080455979171922E-2</v>
      </c>
      <c r="D181" s="7" t="s">
        <v>26</v>
      </c>
      <c r="E181" s="7">
        <v>9.7669056715618152E-2</v>
      </c>
    </row>
    <row r="182" spans="2:5" s="6" customFormat="1">
      <c r="C182" s="7">
        <v>0.127023609122805</v>
      </c>
      <c r="D182" s="7" t="s">
        <v>26</v>
      </c>
      <c r="E182" s="7">
        <v>8.9424998593314847E-2</v>
      </c>
    </row>
    <row r="183" spans="2:5" s="6" customFormat="1">
      <c r="C183" s="7">
        <v>7.5129853333122359E-2</v>
      </c>
      <c r="D183" s="7" t="s">
        <v>26</v>
      </c>
      <c r="E183" s="7">
        <v>2.7436675035249502E-2</v>
      </c>
    </row>
    <row r="184" spans="2:5" s="6" customFormat="1">
      <c r="C184" s="7">
        <v>2.7759624156088354E-2</v>
      </c>
      <c r="D184" s="7" t="s">
        <v>26</v>
      </c>
      <c r="E184" s="7">
        <v>0.11108785679956881</v>
      </c>
    </row>
    <row r="185" spans="2:5" s="6" customFormat="1">
      <c r="C185" s="7">
        <v>5.7711265844868152E-2</v>
      </c>
      <c r="D185" s="7" t="s">
        <v>26</v>
      </c>
      <c r="E185" s="7">
        <v>6.0523389423976795E-2</v>
      </c>
    </row>
    <row r="186" spans="2:5" s="6" customFormat="1">
      <c r="C186" s="7">
        <v>3.6873965026966236E-2</v>
      </c>
      <c r="D186" s="7" t="s">
        <v>26</v>
      </c>
      <c r="E186" s="7">
        <v>9.3874635103094406E-2</v>
      </c>
    </row>
    <row r="187" spans="2:5" s="6" customFormat="1">
      <c r="C187" s="7">
        <v>5.7599211197598213E-2</v>
      </c>
      <c r="D187" s="7" t="s">
        <v>26</v>
      </c>
      <c r="E187" s="7">
        <v>0.15329258737309917</v>
      </c>
    </row>
    <row r="188" spans="2:5" s="6" customFormat="1">
      <c r="C188" s="7">
        <v>0.12804172255527874</v>
      </c>
      <c r="D188" s="7" t="s">
        <v>26</v>
      </c>
      <c r="E188" s="7">
        <v>9.0635478610762876E-2</v>
      </c>
    </row>
    <row r="189" spans="2:5" s="6" customFormat="1">
      <c r="C189" s="7">
        <v>6.6263432189192617E-2</v>
      </c>
      <c r="D189" s="7" t="s">
        <v>26</v>
      </c>
      <c r="E189" s="7">
        <v>3.5612357817420975E-2</v>
      </c>
    </row>
    <row r="190" spans="2:5" s="6" customFormat="1">
      <c r="C190" s="7" t="s">
        <v>26</v>
      </c>
      <c r="D190" s="7" t="s">
        <v>26</v>
      </c>
      <c r="E190" s="7">
        <v>0.11011739279848398</v>
      </c>
    </row>
    <row r="191" spans="2:5" s="6" customFormat="1">
      <c r="C191" s="7" t="s">
        <v>26</v>
      </c>
      <c r="D191" s="7" t="s">
        <v>26</v>
      </c>
      <c r="E191" s="7">
        <v>6.4487327792465785E-2</v>
      </c>
    </row>
    <row r="192" spans="2:5" s="6" customFormat="1">
      <c r="C192" s="7" t="s">
        <v>26</v>
      </c>
      <c r="D192" s="7" t="s">
        <v>26</v>
      </c>
      <c r="E192" s="7">
        <v>0.12361615259256532</v>
      </c>
    </row>
    <row r="193" spans="3:5" s="6" customFormat="1">
      <c r="C193" s="7" t="s">
        <v>26</v>
      </c>
      <c r="D193" s="7" t="s">
        <v>26</v>
      </c>
      <c r="E193" s="7">
        <v>0.14773838395928673</v>
      </c>
    </row>
    <row r="194" spans="3:5" s="6" customFormat="1">
      <c r="C194" s="7" t="s">
        <v>26</v>
      </c>
      <c r="D194" s="7" t="s">
        <v>26</v>
      </c>
      <c r="E194" s="7">
        <v>5.2286836809056096E-2</v>
      </c>
    </row>
    <row r="195" spans="3:5" s="6" customFormat="1">
      <c r="C195" s="7" t="s">
        <v>26</v>
      </c>
      <c r="D195" s="7" t="s">
        <v>26</v>
      </c>
      <c r="E195" s="7">
        <v>8.489837706481887E-2</v>
      </c>
    </row>
  </sheetData>
  <pageMargins left="0.70000000000000007" right="0.70000000000000007" top="0.75" bottom="0.75" header="0.30000000000000004" footer="0.3000000000000000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1"/>
  <sheetViews>
    <sheetView zoomScale="82" zoomScaleNormal="82" workbookViewId="0">
      <selection activeCell="A2" sqref="A2:XFD2"/>
    </sheetView>
  </sheetViews>
  <sheetFormatPr defaultColWidth="9" defaultRowHeight="13.15"/>
  <cols>
    <col min="1" max="1" width="9" style="5" customWidth="1"/>
    <col min="2" max="3" width="5.796875" style="5" customWidth="1"/>
    <col min="4" max="12" width="6.59765625" style="5" customWidth="1"/>
    <col min="13" max="16384" width="9" style="5"/>
  </cols>
  <sheetData>
    <row r="1" spans="1:13" s="6" customFormat="1" ht="15.75">
      <c r="A1" s="120" t="s">
        <v>331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s="6" customFormat="1" ht="15.75">
      <c r="A2" s="120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6" customFormat="1">
      <c r="C3" s="51"/>
      <c r="D3" s="21"/>
      <c r="E3" s="21" t="s">
        <v>36</v>
      </c>
      <c r="F3" s="21"/>
      <c r="G3" s="21"/>
      <c r="H3" s="21"/>
      <c r="I3" s="21"/>
      <c r="J3" s="21" t="s">
        <v>37</v>
      </c>
      <c r="K3" s="21"/>
      <c r="L3" s="5"/>
    </row>
    <row r="4" spans="1:13" s="6" customFormat="1">
      <c r="C4" s="21"/>
      <c r="D4" s="21"/>
      <c r="E4" s="272" t="s">
        <v>33</v>
      </c>
      <c r="F4" s="272"/>
      <c r="G4" s="272"/>
      <c r="H4" s="21"/>
      <c r="I4" s="21"/>
      <c r="J4" s="272" t="s">
        <v>33</v>
      </c>
      <c r="K4" s="7"/>
      <c r="L4" s="7"/>
    </row>
    <row r="5" spans="1:13" s="6" customFormat="1">
      <c r="C5" s="5"/>
      <c r="D5" s="272" t="s">
        <v>32</v>
      </c>
      <c r="E5" s="272" t="s">
        <v>165</v>
      </c>
      <c r="F5" s="272" t="s">
        <v>173</v>
      </c>
      <c r="G5" s="272" t="s">
        <v>174</v>
      </c>
      <c r="H5" s="21"/>
      <c r="I5" s="272" t="s">
        <v>32</v>
      </c>
      <c r="J5" s="272" t="s">
        <v>165</v>
      </c>
      <c r="K5" s="272" t="s">
        <v>173</v>
      </c>
      <c r="L5" s="272" t="s">
        <v>174</v>
      </c>
    </row>
    <row r="6" spans="1:13" s="6" customFormat="1" ht="12.4" customHeight="1">
      <c r="C6" s="5" t="s">
        <v>38</v>
      </c>
      <c r="D6" s="9">
        <v>39.458724981476536</v>
      </c>
      <c r="E6" s="9">
        <v>60.193099126906191</v>
      </c>
      <c r="F6" s="9">
        <v>25.643314362802549</v>
      </c>
      <c r="G6" s="9">
        <v>40.081691673358804</v>
      </c>
      <c r="H6" s="5"/>
      <c r="I6" s="9">
        <v>60.132582423611417</v>
      </c>
      <c r="J6" s="9">
        <v>40.604242084595292</v>
      </c>
      <c r="K6" s="9">
        <v>27.100728042041396</v>
      </c>
      <c r="L6" s="9">
        <v>21.154494394437851</v>
      </c>
    </row>
    <row r="7" spans="1:13" s="6" customFormat="1">
      <c r="C7" s="5" t="s">
        <v>5</v>
      </c>
      <c r="D7" s="9">
        <v>21.402467773757422</v>
      </c>
      <c r="E7" s="9">
        <v>18.309366540991494</v>
      </c>
      <c r="F7" s="9">
        <v>14.333104048576395</v>
      </c>
      <c r="G7" s="9">
        <v>21.730748930895853</v>
      </c>
      <c r="H7" s="5"/>
      <c r="I7" s="9">
        <v>19.579291524460047</v>
      </c>
      <c r="J7" s="9">
        <v>16.895760639945276</v>
      </c>
      <c r="K7" s="9">
        <v>13.274264859235929</v>
      </c>
      <c r="L7" s="9">
        <v>12.772696913706701</v>
      </c>
    </row>
    <row r="8" spans="1:13" s="6" customFormat="1">
      <c r="C8" s="5" t="s">
        <v>39</v>
      </c>
      <c r="D8" s="9">
        <v>5</v>
      </c>
      <c r="E8" s="9">
        <v>5</v>
      </c>
      <c r="F8" s="9">
        <v>5</v>
      </c>
      <c r="G8" s="9">
        <v>5</v>
      </c>
      <c r="H8" s="5"/>
      <c r="I8" s="5">
        <v>4</v>
      </c>
      <c r="J8" s="5">
        <v>4</v>
      </c>
      <c r="K8" s="5">
        <v>4</v>
      </c>
      <c r="L8" s="5">
        <v>4</v>
      </c>
    </row>
    <row r="9" spans="1:13" s="6" customFormat="1">
      <c r="C9" s="5" t="s">
        <v>40</v>
      </c>
      <c r="D9" s="5">
        <v>1238</v>
      </c>
      <c r="E9" s="5">
        <v>740</v>
      </c>
      <c r="F9" s="5">
        <v>535</v>
      </c>
      <c r="G9" s="5">
        <v>867</v>
      </c>
      <c r="H9" s="5"/>
      <c r="I9" s="5">
        <v>2006</v>
      </c>
      <c r="J9" s="5">
        <v>2994</v>
      </c>
      <c r="K9" s="5">
        <v>2645</v>
      </c>
      <c r="L9" s="5">
        <v>2386</v>
      </c>
    </row>
    <row r="10" spans="1:13" s="6" customFormat="1">
      <c r="C10" s="5" t="s">
        <v>175</v>
      </c>
      <c r="D10" s="5"/>
      <c r="E10" s="5"/>
      <c r="F10" s="16">
        <v>1.6678992548318304E-3</v>
      </c>
      <c r="G10" s="16">
        <v>1.5089566794152013E-3</v>
      </c>
      <c r="H10" s="5"/>
      <c r="I10" s="5"/>
      <c r="J10" s="5"/>
      <c r="K10" s="16">
        <v>9.4773908756256853E-3</v>
      </c>
      <c r="L10" s="18">
        <v>2.3897294270940533E-2</v>
      </c>
    </row>
    <row r="11" spans="1:13" s="6" customFormat="1">
      <c r="C11" s="5"/>
      <c r="D11" s="5"/>
      <c r="E11" s="7" t="s">
        <v>33</v>
      </c>
      <c r="F11" s="7"/>
      <c r="G11" s="7"/>
      <c r="H11" s="5"/>
      <c r="I11" s="5"/>
      <c r="J11" s="7" t="s">
        <v>33</v>
      </c>
      <c r="K11" s="5"/>
      <c r="L11" s="5"/>
    </row>
    <row r="12" spans="1:13" s="6" customFormat="1">
      <c r="C12" s="147" t="s">
        <v>25</v>
      </c>
      <c r="D12" s="7" t="s">
        <v>32</v>
      </c>
      <c r="E12" s="7" t="s">
        <v>165</v>
      </c>
      <c r="F12" s="7" t="s">
        <v>173</v>
      </c>
      <c r="G12" s="7" t="s">
        <v>174</v>
      </c>
      <c r="H12" s="5"/>
      <c r="I12" s="7" t="s">
        <v>32</v>
      </c>
      <c r="J12" s="7" t="s">
        <v>165</v>
      </c>
      <c r="K12" s="7" t="s">
        <v>173</v>
      </c>
      <c r="L12" s="7" t="s">
        <v>174</v>
      </c>
    </row>
    <row r="13" spans="1:13" s="6" customFormat="1">
      <c r="C13" s="5"/>
      <c r="D13" s="9">
        <v>47.584541062801932</v>
      </c>
      <c r="E13" s="9">
        <v>72.177419354838719</v>
      </c>
      <c r="F13" s="9">
        <v>23.076923076923077</v>
      </c>
      <c r="G13" s="9">
        <v>48.245614035087719</v>
      </c>
      <c r="H13" s="5"/>
      <c r="I13" s="9">
        <v>77.906976744186053</v>
      </c>
      <c r="J13" s="9">
        <v>59.61070559610706</v>
      </c>
      <c r="K13" s="9">
        <v>43.983402489626556</v>
      </c>
      <c r="L13" s="9">
        <v>40.072202166064983</v>
      </c>
    </row>
    <row r="14" spans="1:13" s="6" customFormat="1">
      <c r="C14" s="5"/>
      <c r="D14" s="9">
        <v>25</v>
      </c>
      <c r="E14" s="9">
        <v>53.278688524590166</v>
      </c>
      <c r="F14" s="9">
        <v>30</v>
      </c>
      <c r="G14" s="9">
        <v>31.481481481481481</v>
      </c>
      <c r="H14" s="5"/>
      <c r="I14" s="9">
        <v>67.030965391621137</v>
      </c>
      <c r="J14" s="9">
        <v>39.175257731958766</v>
      </c>
      <c r="K14" s="9">
        <v>23.255813953488371</v>
      </c>
      <c r="L14" s="9">
        <v>15.66265060240964</v>
      </c>
    </row>
    <row r="15" spans="1:13" s="6" customFormat="1">
      <c r="C15" s="5"/>
      <c r="D15" s="9">
        <v>71.477999999999994</v>
      </c>
      <c r="E15" s="9">
        <v>82.04</v>
      </c>
      <c r="F15" s="9">
        <v>46.875</v>
      </c>
      <c r="G15" s="9">
        <v>72.02</v>
      </c>
      <c r="H15" s="5"/>
      <c r="I15" s="9">
        <v>63.322884012539184</v>
      </c>
      <c r="J15" s="9">
        <v>44.827586206896555</v>
      </c>
      <c r="K15" s="9">
        <v>29.061784897025174</v>
      </c>
      <c r="L15" s="9">
        <v>16.814159292035399</v>
      </c>
    </row>
    <row r="16" spans="1:13" s="6" customFormat="1">
      <c r="C16" s="5"/>
      <c r="D16" s="9">
        <v>16.564417177914109</v>
      </c>
      <c r="E16" s="9">
        <v>34.285714285714285</v>
      </c>
      <c r="F16" s="9">
        <v>7.7922077922077921</v>
      </c>
      <c r="G16" s="9">
        <v>13.559322033898304</v>
      </c>
      <c r="H16" s="5"/>
      <c r="I16" s="9">
        <v>32.269503546099294</v>
      </c>
      <c r="J16" s="9">
        <v>18.803418803418804</v>
      </c>
      <c r="K16" s="9">
        <v>12.101910828025478</v>
      </c>
      <c r="L16" s="9">
        <v>12.068965517241379</v>
      </c>
    </row>
    <row r="17" spans="2:13">
      <c r="B17" s="6"/>
      <c r="D17" s="9">
        <v>36.666666666666664</v>
      </c>
      <c r="E17" s="9">
        <v>59.183673469387756</v>
      </c>
      <c r="F17" s="9">
        <v>20.472440944881889</v>
      </c>
      <c r="G17" s="9">
        <v>35.102040816326529</v>
      </c>
      <c r="M17" s="6"/>
    </row>
    <row r="20" spans="2:13" s="6" customFormat="1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2:13">
      <c r="B21" s="6"/>
      <c r="C21" s="6"/>
      <c r="D21" s="9"/>
      <c r="E21" s="9"/>
      <c r="F21" s="9"/>
      <c r="G21" s="9"/>
      <c r="H21" s="6"/>
      <c r="I21" s="6"/>
      <c r="J21" s="6"/>
      <c r="K21" s="6"/>
      <c r="L21" s="6"/>
      <c r="M21" s="6"/>
    </row>
  </sheetData>
  <pageMargins left="0.70000000000000007" right="0.70000000000000007" top="0.75" bottom="0.75" header="0.30000000000000004" footer="0.3000000000000000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N137"/>
  <sheetViews>
    <sheetView zoomScale="60" zoomScaleNormal="60" workbookViewId="0">
      <selection activeCell="A2" sqref="A2:XFD2"/>
    </sheetView>
  </sheetViews>
  <sheetFormatPr defaultColWidth="5.3984375" defaultRowHeight="13.25" customHeight="1"/>
  <cols>
    <col min="1" max="1" width="21.59765625" style="43" customWidth="1"/>
    <col min="2" max="51" width="4.73046875" style="43" customWidth="1"/>
    <col min="52" max="53" width="5.3984375" style="43" customWidth="1"/>
    <col min="54" max="107" width="5.1328125" style="11" customWidth="1"/>
    <col min="108" max="16384" width="5.3984375" style="43"/>
  </cols>
  <sheetData>
    <row r="1" spans="1:118" ht="13.25" customHeight="1">
      <c r="A1" s="120" t="s">
        <v>341</v>
      </c>
    </row>
    <row r="2" spans="1:118" ht="13.25" customHeight="1">
      <c r="A2" s="120"/>
    </row>
    <row r="3" spans="1:118" customFormat="1" ht="13.25" customHeight="1">
      <c r="A3" s="43"/>
      <c r="B3" s="80" t="s">
        <v>165</v>
      </c>
      <c r="C3" s="80"/>
      <c r="D3" s="80"/>
      <c r="E3" s="80"/>
      <c r="F3" s="80"/>
      <c r="G3" s="80"/>
      <c r="H3" s="80" t="s">
        <v>166</v>
      </c>
      <c r="I3" s="80"/>
      <c r="J3" s="80"/>
      <c r="K3" s="80"/>
      <c r="L3" s="80"/>
      <c r="M3" s="80"/>
      <c r="N3" s="80"/>
      <c r="O3" s="80" t="s">
        <v>176</v>
      </c>
      <c r="P3" s="80"/>
      <c r="Q3" s="80"/>
      <c r="R3" s="80"/>
      <c r="S3" s="80"/>
      <c r="T3" s="80"/>
      <c r="U3" s="80"/>
      <c r="V3" s="80" t="s">
        <v>177</v>
      </c>
      <c r="W3" s="80"/>
      <c r="X3" s="80"/>
      <c r="Y3" s="80"/>
      <c r="Z3" s="80"/>
      <c r="AA3" s="80"/>
      <c r="AB3" s="80"/>
      <c r="AC3" s="80" t="s">
        <v>165</v>
      </c>
      <c r="AD3" s="80"/>
      <c r="AE3" s="80"/>
      <c r="AF3" s="80"/>
      <c r="AG3" s="80"/>
      <c r="AH3" s="80"/>
      <c r="AI3" s="80" t="s">
        <v>167</v>
      </c>
      <c r="AJ3" s="80"/>
      <c r="AK3" s="80"/>
      <c r="AL3" s="80"/>
      <c r="AM3" s="80"/>
      <c r="AN3" s="80"/>
      <c r="AO3" s="80" t="s">
        <v>178</v>
      </c>
      <c r="AP3" s="80"/>
      <c r="AQ3" s="80"/>
      <c r="AR3" s="80"/>
      <c r="AS3" s="80"/>
      <c r="AT3" s="80"/>
      <c r="AU3" s="80" t="s">
        <v>179</v>
      </c>
      <c r="AV3" s="80"/>
      <c r="AW3" s="43"/>
      <c r="AX3" s="43"/>
      <c r="AY3" s="43"/>
      <c r="AZ3" s="43"/>
      <c r="BA3" s="43"/>
      <c r="BB3" s="264" t="s">
        <v>143</v>
      </c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</row>
    <row r="4" spans="1:118" s="68" customFormat="1" ht="70.25" customHeight="1">
      <c r="C4" s="69">
        <v>43790</v>
      </c>
      <c r="D4" s="69">
        <v>43795</v>
      </c>
      <c r="E4" s="69">
        <v>43796</v>
      </c>
      <c r="F4" s="69">
        <v>43805</v>
      </c>
      <c r="I4" s="69">
        <v>43790</v>
      </c>
      <c r="J4" s="69">
        <v>43795</v>
      </c>
      <c r="K4" s="69">
        <v>43796</v>
      </c>
      <c r="L4" s="69">
        <v>43805</v>
      </c>
      <c r="P4" s="69">
        <v>43790</v>
      </c>
      <c r="Q4" s="69">
        <v>43795</v>
      </c>
      <c r="R4" s="69">
        <v>43796</v>
      </c>
      <c r="S4" s="69">
        <v>43805</v>
      </c>
      <c r="W4" s="69"/>
      <c r="X4" s="69">
        <v>43795</v>
      </c>
      <c r="Y4" s="69">
        <v>43796</v>
      </c>
      <c r="Z4" s="69">
        <v>43805</v>
      </c>
      <c r="AD4" s="69">
        <v>43799</v>
      </c>
      <c r="AE4" s="68" t="s">
        <v>180</v>
      </c>
      <c r="AF4" s="68" t="s">
        <v>181</v>
      </c>
      <c r="AJ4" s="69">
        <v>43799</v>
      </c>
      <c r="AK4" s="68" t="s">
        <v>180</v>
      </c>
      <c r="AL4" s="68" t="s">
        <v>181</v>
      </c>
      <c r="AP4" s="69">
        <v>43799</v>
      </c>
      <c r="AQ4" s="68" t="s">
        <v>180</v>
      </c>
      <c r="AR4" s="68" t="s">
        <v>181</v>
      </c>
      <c r="AV4" s="69">
        <v>43799</v>
      </c>
      <c r="AW4" s="68" t="s">
        <v>180</v>
      </c>
      <c r="AX4" s="68" t="s">
        <v>181</v>
      </c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43"/>
    </row>
    <row r="5" spans="1:118" customFormat="1" ht="13.25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70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11"/>
      <c r="AQ5" s="11"/>
      <c r="AR5" s="11"/>
      <c r="AS5" s="11"/>
      <c r="AT5" s="43"/>
      <c r="AU5" s="43"/>
      <c r="AV5" s="43"/>
      <c r="AW5" s="43"/>
      <c r="AX5" s="43"/>
      <c r="AY5" s="43"/>
      <c r="AZ5" s="43"/>
      <c r="BA5" s="43"/>
      <c r="BB5" s="264" t="s">
        <v>182</v>
      </c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264" t="s">
        <v>183</v>
      </c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</row>
    <row r="6" spans="1:118" customFormat="1" ht="13.25" customHeight="1" thickBot="1">
      <c r="A6" s="43" t="s">
        <v>163</v>
      </c>
      <c r="B6" s="71" t="s">
        <v>46</v>
      </c>
      <c r="C6" s="11">
        <v>2</v>
      </c>
      <c r="D6" s="19">
        <v>2</v>
      </c>
      <c r="E6" s="19">
        <v>1</v>
      </c>
      <c r="F6" s="42">
        <v>0</v>
      </c>
      <c r="G6" s="43"/>
      <c r="H6" s="71" t="s">
        <v>46</v>
      </c>
      <c r="I6" s="42">
        <v>12</v>
      </c>
      <c r="J6" s="43">
        <v>9</v>
      </c>
      <c r="K6" s="43">
        <v>21</v>
      </c>
      <c r="L6" s="72">
        <v>16</v>
      </c>
      <c r="M6" s="43"/>
      <c r="N6" s="43"/>
      <c r="O6" s="71" t="s">
        <v>46</v>
      </c>
      <c r="P6" s="43">
        <v>6</v>
      </c>
      <c r="Q6" s="42">
        <v>8</v>
      </c>
      <c r="R6" s="42">
        <v>6</v>
      </c>
      <c r="S6" s="43">
        <v>4</v>
      </c>
      <c r="T6" s="43"/>
      <c r="U6" s="43"/>
      <c r="V6" s="71" t="s">
        <v>46</v>
      </c>
      <c r="W6" s="43"/>
      <c r="X6" s="70">
        <v>0</v>
      </c>
      <c r="Y6" s="70">
        <v>0</v>
      </c>
      <c r="Z6" s="70">
        <v>0</v>
      </c>
      <c r="AA6" s="43"/>
      <c r="AB6" s="43"/>
      <c r="AC6" s="71" t="s">
        <v>46</v>
      </c>
      <c r="AD6" s="43">
        <v>2</v>
      </c>
      <c r="AE6" s="42">
        <v>6</v>
      </c>
      <c r="AF6" s="42">
        <v>9</v>
      </c>
      <c r="AG6" s="43"/>
      <c r="AH6" s="43"/>
      <c r="AI6" s="71" t="s">
        <v>46</v>
      </c>
      <c r="AJ6" s="42">
        <v>32</v>
      </c>
      <c r="AK6" s="43">
        <v>26</v>
      </c>
      <c r="AL6" s="43">
        <v>15</v>
      </c>
      <c r="AM6" s="43"/>
      <c r="AN6" s="43"/>
      <c r="AO6" s="71" t="s">
        <v>46</v>
      </c>
      <c r="AP6" s="43">
        <v>12</v>
      </c>
      <c r="AQ6" s="43">
        <v>14</v>
      </c>
      <c r="AR6" s="43">
        <v>7</v>
      </c>
      <c r="AS6" s="43"/>
      <c r="AT6" s="43"/>
      <c r="AU6" s="71" t="s">
        <v>46</v>
      </c>
      <c r="AV6" s="43">
        <v>0</v>
      </c>
      <c r="AW6" s="43">
        <v>0</v>
      </c>
      <c r="AX6" s="43">
        <v>0</v>
      </c>
      <c r="AY6" s="43"/>
      <c r="AZ6" s="43"/>
      <c r="BA6" s="43"/>
      <c r="BB6" s="12"/>
      <c r="BC6" s="12"/>
      <c r="BD6" s="12"/>
      <c r="BE6" s="12"/>
      <c r="BF6" s="11"/>
      <c r="BG6" s="11" t="s">
        <v>57</v>
      </c>
      <c r="BH6" s="11"/>
      <c r="BI6" s="11"/>
      <c r="BJ6" s="11"/>
      <c r="BK6" s="11"/>
      <c r="BL6" s="11"/>
      <c r="BM6" s="11"/>
      <c r="BN6" s="11"/>
      <c r="BO6" s="11"/>
      <c r="BP6" s="11"/>
      <c r="BQ6" s="11" t="s">
        <v>58</v>
      </c>
      <c r="BR6" s="11"/>
      <c r="BS6" s="11"/>
      <c r="BT6" s="11" t="s">
        <v>59</v>
      </c>
      <c r="BU6" s="11">
        <v>0.05</v>
      </c>
      <c r="BV6" s="11"/>
      <c r="BW6" s="11"/>
      <c r="BX6" s="11"/>
      <c r="BY6" s="11"/>
      <c r="BZ6" s="11"/>
      <c r="CA6" s="11"/>
      <c r="CB6" s="11"/>
      <c r="CC6" s="11"/>
      <c r="CD6" s="12"/>
      <c r="CE6" s="12"/>
      <c r="CF6" s="12"/>
      <c r="CG6" s="12"/>
      <c r="CH6" s="11"/>
      <c r="CI6" s="11" t="s">
        <v>57</v>
      </c>
      <c r="CJ6" s="11"/>
      <c r="CK6" s="11"/>
      <c r="CL6" s="11"/>
      <c r="CM6" s="11"/>
      <c r="CN6" s="11"/>
      <c r="CO6" s="11"/>
      <c r="CP6" s="11"/>
      <c r="CQ6" s="11"/>
      <c r="CR6" s="11"/>
      <c r="CS6" s="11" t="s">
        <v>58</v>
      </c>
      <c r="CT6" s="11"/>
      <c r="CU6" s="11"/>
      <c r="CV6" s="11" t="s">
        <v>59</v>
      </c>
      <c r="CW6" s="11">
        <v>0.05</v>
      </c>
      <c r="CX6" s="11"/>
      <c r="CY6" s="11"/>
      <c r="CZ6" s="11"/>
      <c r="DA6" s="11"/>
      <c r="DB6" s="11"/>
      <c r="DC6" s="11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</row>
    <row r="7" spans="1:118" customFormat="1" ht="13.25" customHeight="1" thickTop="1">
      <c r="A7" s="43"/>
      <c r="B7" s="73" t="s">
        <v>47</v>
      </c>
      <c r="C7" s="11">
        <v>0</v>
      </c>
      <c r="D7" s="19">
        <v>0</v>
      </c>
      <c r="E7" s="19">
        <v>0</v>
      </c>
      <c r="F7" s="42">
        <v>0</v>
      </c>
      <c r="G7" s="43"/>
      <c r="H7" s="73" t="s">
        <v>47</v>
      </c>
      <c r="I7" s="42">
        <v>2</v>
      </c>
      <c r="J7" s="43">
        <v>2</v>
      </c>
      <c r="K7" s="43">
        <v>0</v>
      </c>
      <c r="L7" s="72">
        <v>0</v>
      </c>
      <c r="M7" s="43"/>
      <c r="N7" s="43"/>
      <c r="O7" s="73" t="s">
        <v>47</v>
      </c>
      <c r="P7" s="43">
        <v>0</v>
      </c>
      <c r="Q7" s="42">
        <v>2</v>
      </c>
      <c r="R7" s="42">
        <v>3</v>
      </c>
      <c r="S7" s="43">
        <v>1</v>
      </c>
      <c r="T7" s="43"/>
      <c r="U7" s="43"/>
      <c r="V7" s="73" t="s">
        <v>47</v>
      </c>
      <c r="W7" s="43"/>
      <c r="X7" s="70">
        <v>0</v>
      </c>
      <c r="Y7" s="70">
        <v>0</v>
      </c>
      <c r="Z7" s="70">
        <v>0</v>
      </c>
      <c r="AA7" s="43"/>
      <c r="AB7" s="43"/>
      <c r="AC7" s="73" t="s">
        <v>47</v>
      </c>
      <c r="AD7" s="43">
        <v>0</v>
      </c>
      <c r="AE7" s="42">
        <v>0</v>
      </c>
      <c r="AF7" s="42">
        <v>0</v>
      </c>
      <c r="AG7" s="43"/>
      <c r="AH7" s="43"/>
      <c r="AI7" s="73" t="s">
        <v>47</v>
      </c>
      <c r="AJ7" s="42">
        <v>0</v>
      </c>
      <c r="AK7" s="43">
        <v>0</v>
      </c>
      <c r="AL7" s="43">
        <v>1</v>
      </c>
      <c r="AM7" s="43"/>
      <c r="AN7" s="43"/>
      <c r="AO7" s="73" t="s">
        <v>47</v>
      </c>
      <c r="AP7" s="43">
        <v>1</v>
      </c>
      <c r="AQ7" s="43">
        <v>0</v>
      </c>
      <c r="AR7" s="43">
        <v>0</v>
      </c>
      <c r="AS7" s="43"/>
      <c r="AT7" s="43"/>
      <c r="AU7" s="73" t="s">
        <v>47</v>
      </c>
      <c r="AV7" s="43">
        <v>2</v>
      </c>
      <c r="AW7" s="43">
        <v>0</v>
      </c>
      <c r="AX7" s="43">
        <v>0</v>
      </c>
      <c r="AY7" s="43"/>
      <c r="AZ7" s="43"/>
      <c r="BA7" s="43"/>
      <c r="BB7" s="71" t="s">
        <v>46</v>
      </c>
      <c r="BC7" s="71" t="s">
        <v>46</v>
      </c>
      <c r="BD7" s="71" t="s">
        <v>46</v>
      </c>
      <c r="BE7" s="71" t="s">
        <v>46</v>
      </c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87" t="s">
        <v>60</v>
      </c>
      <c r="BR7" s="87" t="s">
        <v>61</v>
      </c>
      <c r="BS7" s="87" t="s">
        <v>62</v>
      </c>
      <c r="BT7" s="87" t="s">
        <v>52</v>
      </c>
      <c r="BU7" s="87" t="s">
        <v>63</v>
      </c>
      <c r="BV7" s="87" t="s">
        <v>64</v>
      </c>
      <c r="BW7" s="11"/>
      <c r="BX7" s="11"/>
      <c r="BY7" s="11"/>
      <c r="BZ7" s="11"/>
      <c r="CA7" s="11"/>
      <c r="CB7" s="11"/>
      <c r="CC7" s="11"/>
      <c r="CD7" s="71" t="s">
        <v>46</v>
      </c>
      <c r="CE7" s="71" t="s">
        <v>46</v>
      </c>
      <c r="CF7" s="71" t="s">
        <v>46</v>
      </c>
      <c r="CG7" s="71" t="s">
        <v>46</v>
      </c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87" t="s">
        <v>60</v>
      </c>
      <c r="CT7" s="87" t="s">
        <v>61</v>
      </c>
      <c r="CU7" s="87" t="s">
        <v>62</v>
      </c>
      <c r="CV7" s="87" t="s">
        <v>52</v>
      </c>
      <c r="CW7" s="87" t="s">
        <v>63</v>
      </c>
      <c r="CX7" s="87" t="s">
        <v>64</v>
      </c>
      <c r="CY7" s="11"/>
      <c r="CZ7" s="11"/>
      <c r="DA7" s="11"/>
      <c r="DB7" s="11"/>
      <c r="DC7" s="11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</row>
    <row r="8" spans="1:118" customFormat="1" ht="13.25" customHeight="1" thickBot="1">
      <c r="A8" s="43"/>
      <c r="B8" s="74" t="s">
        <v>48</v>
      </c>
      <c r="C8" s="11">
        <v>1</v>
      </c>
      <c r="D8" s="19">
        <v>0</v>
      </c>
      <c r="E8" s="19">
        <v>0</v>
      </c>
      <c r="F8" s="42">
        <v>4</v>
      </c>
      <c r="G8" s="43"/>
      <c r="H8" s="74" t="s">
        <v>48</v>
      </c>
      <c r="I8" s="42">
        <v>1</v>
      </c>
      <c r="J8" s="43">
        <v>0</v>
      </c>
      <c r="K8" s="43">
        <v>9</v>
      </c>
      <c r="L8" s="72">
        <v>0</v>
      </c>
      <c r="M8" s="43"/>
      <c r="N8" s="43"/>
      <c r="O8" s="74" t="s">
        <v>48</v>
      </c>
      <c r="P8" s="43">
        <v>0</v>
      </c>
      <c r="Q8" s="43">
        <v>1</v>
      </c>
      <c r="R8" s="43">
        <v>3</v>
      </c>
      <c r="S8" s="43">
        <v>1</v>
      </c>
      <c r="T8" s="43"/>
      <c r="U8" s="43"/>
      <c r="V8" s="74" t="s">
        <v>48</v>
      </c>
      <c r="W8" s="43"/>
      <c r="X8" s="70">
        <v>0</v>
      </c>
      <c r="Y8" s="70">
        <v>0</v>
      </c>
      <c r="Z8" s="70">
        <v>0</v>
      </c>
      <c r="AA8" s="43"/>
      <c r="AB8" s="43"/>
      <c r="AC8" s="74" t="s">
        <v>48</v>
      </c>
      <c r="AD8" s="43">
        <v>0</v>
      </c>
      <c r="AE8" s="42">
        <v>5</v>
      </c>
      <c r="AF8" s="43">
        <v>0</v>
      </c>
      <c r="AG8" s="43"/>
      <c r="AH8" s="43"/>
      <c r="AI8" s="74" t="s">
        <v>48</v>
      </c>
      <c r="AJ8" s="42">
        <v>0</v>
      </c>
      <c r="AK8" s="43">
        <v>5</v>
      </c>
      <c r="AL8" s="43">
        <v>0</v>
      </c>
      <c r="AM8" s="43"/>
      <c r="AN8" s="43"/>
      <c r="AO8" s="74" t="s">
        <v>48</v>
      </c>
      <c r="AP8" s="43">
        <v>0</v>
      </c>
      <c r="AQ8" s="43">
        <v>0</v>
      </c>
      <c r="AR8" s="43">
        <v>0</v>
      </c>
      <c r="AS8" s="43"/>
      <c r="AT8" s="43"/>
      <c r="AU8" s="74" t="s">
        <v>48</v>
      </c>
      <c r="AV8" s="43">
        <v>0</v>
      </c>
      <c r="AW8" s="43">
        <v>0</v>
      </c>
      <c r="AX8" s="43">
        <v>0</v>
      </c>
      <c r="AY8" s="43"/>
      <c r="AZ8" s="43"/>
      <c r="BA8" s="43"/>
      <c r="BB8" s="11" t="s">
        <v>165</v>
      </c>
      <c r="BC8" s="11" t="s">
        <v>167</v>
      </c>
      <c r="BD8" s="11" t="s">
        <v>178</v>
      </c>
      <c r="BE8" s="11" t="s">
        <v>184</v>
      </c>
      <c r="BF8" s="11"/>
      <c r="BG8" s="11" t="s">
        <v>71</v>
      </c>
      <c r="BH8" s="11"/>
      <c r="BI8" s="11"/>
      <c r="BJ8" s="11"/>
      <c r="BK8" s="11"/>
      <c r="BL8" s="11" t="s">
        <v>72</v>
      </c>
      <c r="BM8" s="11">
        <v>0.05</v>
      </c>
      <c r="BN8" s="11"/>
      <c r="BO8" s="11"/>
      <c r="BP8" s="11"/>
      <c r="BQ8" s="11" t="s">
        <v>165</v>
      </c>
      <c r="BR8" s="12">
        <v>4.2668269230769232E-2</v>
      </c>
      <c r="BS8" s="11">
        <v>4</v>
      </c>
      <c r="BT8" s="11">
        <v>3.5176474667159762E-3</v>
      </c>
      <c r="BU8" s="11"/>
      <c r="BV8" s="11"/>
      <c r="BW8" s="11"/>
      <c r="BX8" s="11"/>
      <c r="BY8" s="11"/>
      <c r="BZ8" s="11"/>
      <c r="CA8" s="11"/>
      <c r="CB8" s="11"/>
      <c r="CC8" s="11"/>
      <c r="CD8" s="11" t="s">
        <v>165</v>
      </c>
      <c r="CE8" s="11" t="s">
        <v>167</v>
      </c>
      <c r="CF8" s="11" t="s">
        <v>178</v>
      </c>
      <c r="CG8" s="11" t="s">
        <v>184</v>
      </c>
      <c r="CH8" s="11"/>
      <c r="CI8" s="11" t="s">
        <v>71</v>
      </c>
      <c r="CJ8" s="11"/>
      <c r="CK8" s="11"/>
      <c r="CL8" s="11"/>
      <c r="CM8" s="11"/>
      <c r="CN8" s="11" t="s">
        <v>72</v>
      </c>
      <c r="CO8" s="11">
        <v>0.05</v>
      </c>
      <c r="CP8" s="11"/>
      <c r="CQ8" s="11"/>
      <c r="CR8" s="11"/>
      <c r="CS8" s="11" t="s">
        <v>165</v>
      </c>
      <c r="CT8" s="12">
        <v>0.1328369905956113</v>
      </c>
      <c r="CU8" s="11">
        <v>3</v>
      </c>
      <c r="CV8" s="11">
        <v>9.2830873320820378E-3</v>
      </c>
      <c r="CW8" s="11"/>
      <c r="CX8" s="11"/>
      <c r="CY8" s="11"/>
      <c r="CZ8" s="11"/>
      <c r="DA8" s="11"/>
      <c r="DB8" s="11"/>
      <c r="DC8" s="11"/>
      <c r="DD8" s="81"/>
      <c r="DE8" s="43"/>
      <c r="DF8" s="43"/>
      <c r="DG8" s="43"/>
      <c r="DH8" s="43"/>
      <c r="DI8" s="43"/>
      <c r="DJ8" s="43"/>
      <c r="DK8" s="43"/>
      <c r="DL8" s="43"/>
      <c r="DM8" s="43"/>
      <c r="DN8" s="43"/>
    </row>
    <row r="9" spans="1:118" customFormat="1" ht="13.25" customHeight="1" thickTop="1">
      <c r="A9" s="43"/>
      <c r="B9" s="75" t="s">
        <v>49</v>
      </c>
      <c r="C9" s="11">
        <v>23</v>
      </c>
      <c r="D9" s="19">
        <v>30</v>
      </c>
      <c r="E9" s="19">
        <v>31</v>
      </c>
      <c r="F9" s="42">
        <v>23</v>
      </c>
      <c r="G9" s="43"/>
      <c r="H9" s="75" t="s">
        <v>49</v>
      </c>
      <c r="I9" s="42">
        <v>10</v>
      </c>
      <c r="J9" s="43">
        <v>8</v>
      </c>
      <c r="K9" s="43">
        <v>28</v>
      </c>
      <c r="L9" s="72">
        <v>17</v>
      </c>
      <c r="M9" s="43"/>
      <c r="N9" s="43"/>
      <c r="O9" s="75" t="s">
        <v>49</v>
      </c>
      <c r="P9" s="43">
        <v>11</v>
      </c>
      <c r="Q9" s="42">
        <v>18</v>
      </c>
      <c r="R9" s="42">
        <v>21</v>
      </c>
      <c r="S9" s="43">
        <v>30</v>
      </c>
      <c r="T9" s="43"/>
      <c r="U9" s="43"/>
      <c r="V9" s="75" t="s">
        <v>49</v>
      </c>
      <c r="W9" s="43"/>
      <c r="X9" s="70">
        <v>25</v>
      </c>
      <c r="Y9" s="70">
        <v>24</v>
      </c>
      <c r="Z9" s="70">
        <v>32</v>
      </c>
      <c r="AA9" s="43"/>
      <c r="AB9" s="43"/>
      <c r="AC9" s="75" t="s">
        <v>49</v>
      </c>
      <c r="AD9" s="43">
        <v>27</v>
      </c>
      <c r="AE9" s="42">
        <v>32</v>
      </c>
      <c r="AF9" s="42">
        <v>32</v>
      </c>
      <c r="AG9" s="43"/>
      <c r="AH9" s="43"/>
      <c r="AI9" s="75" t="s">
        <v>49</v>
      </c>
      <c r="AJ9" s="42">
        <v>2</v>
      </c>
      <c r="AK9" s="43">
        <v>16</v>
      </c>
      <c r="AL9" s="43">
        <v>18</v>
      </c>
      <c r="AM9" s="43"/>
      <c r="AN9" s="43"/>
      <c r="AO9" s="75" t="s">
        <v>49</v>
      </c>
      <c r="AP9" s="43">
        <v>37</v>
      </c>
      <c r="AQ9" s="43">
        <v>50</v>
      </c>
      <c r="AR9" s="43">
        <v>20</v>
      </c>
      <c r="AS9" s="43"/>
      <c r="AT9" s="43"/>
      <c r="AU9" s="75" t="s">
        <v>49</v>
      </c>
      <c r="AV9" s="43">
        <v>27</v>
      </c>
      <c r="AW9" s="43">
        <v>59</v>
      </c>
      <c r="AX9" s="43">
        <v>30</v>
      </c>
      <c r="AY9" s="43"/>
      <c r="AZ9" s="43"/>
      <c r="BA9" s="43"/>
      <c r="BB9" s="12">
        <v>7.6923076923076927E-2</v>
      </c>
      <c r="BC9" s="12">
        <v>0.46153846153846156</v>
      </c>
      <c r="BD9" s="12">
        <v>0.35294117647058826</v>
      </c>
      <c r="BE9" s="91">
        <v>0</v>
      </c>
      <c r="BF9" s="11"/>
      <c r="BG9" s="87" t="s">
        <v>73</v>
      </c>
      <c r="BH9" s="87" t="s">
        <v>74</v>
      </c>
      <c r="BI9" s="87" t="s">
        <v>75</v>
      </c>
      <c r="BJ9" s="87" t="s">
        <v>4</v>
      </c>
      <c r="BK9" s="87" t="s">
        <v>76</v>
      </c>
      <c r="BL9" s="87" t="s">
        <v>77</v>
      </c>
      <c r="BM9" s="87" t="s">
        <v>78</v>
      </c>
      <c r="BN9" s="87" t="s">
        <v>79</v>
      </c>
      <c r="BO9" s="87" t="s">
        <v>80</v>
      </c>
      <c r="BP9" s="11"/>
      <c r="BQ9" s="11" t="s">
        <v>167</v>
      </c>
      <c r="BR9" s="12">
        <v>0.43337599818353945</v>
      </c>
      <c r="BS9" s="11">
        <v>4</v>
      </c>
      <c r="BT9" s="11">
        <v>1.9453655405512218E-2</v>
      </c>
      <c r="BU9" s="11"/>
      <c r="BV9" s="11"/>
      <c r="BW9" s="11"/>
      <c r="BX9" s="11"/>
      <c r="BY9" s="11"/>
      <c r="BZ9" s="11"/>
      <c r="CA9" s="11"/>
      <c r="CB9" s="11"/>
      <c r="CC9" s="11"/>
      <c r="CD9" s="91">
        <v>6.8965517241379309E-2</v>
      </c>
      <c r="CE9" s="91">
        <v>0.94117647058823528</v>
      </c>
      <c r="CF9" s="91">
        <v>0.24</v>
      </c>
      <c r="CG9" s="91">
        <v>0</v>
      </c>
      <c r="CH9" s="11"/>
      <c r="CI9" s="87" t="s">
        <v>73</v>
      </c>
      <c r="CJ9" s="87" t="s">
        <v>74</v>
      </c>
      <c r="CK9" s="87" t="s">
        <v>75</v>
      </c>
      <c r="CL9" s="87" t="s">
        <v>4</v>
      </c>
      <c r="CM9" s="87" t="s">
        <v>76</v>
      </c>
      <c r="CN9" s="87" t="s">
        <v>77</v>
      </c>
      <c r="CO9" s="87" t="s">
        <v>78</v>
      </c>
      <c r="CP9" s="87" t="s">
        <v>79</v>
      </c>
      <c r="CQ9" s="87" t="s">
        <v>80</v>
      </c>
      <c r="CR9" s="11"/>
      <c r="CS9" s="11" t="s">
        <v>167</v>
      </c>
      <c r="CT9" s="12">
        <v>0.64518147684605753</v>
      </c>
      <c r="CU9" s="11">
        <v>3</v>
      </c>
      <c r="CV9" s="11">
        <v>0.13769323669605779</v>
      </c>
      <c r="CW9" s="11"/>
      <c r="CX9" s="11"/>
      <c r="CY9" s="11"/>
      <c r="CZ9" s="11"/>
      <c r="DA9" s="11"/>
      <c r="DB9" s="11"/>
      <c r="DC9" s="11"/>
      <c r="DD9" s="81"/>
      <c r="DE9" s="43"/>
      <c r="DF9" s="43"/>
      <c r="DG9" s="43"/>
      <c r="DH9" s="43"/>
      <c r="DI9" s="43"/>
      <c r="DJ9" s="43"/>
      <c r="DK9" s="43"/>
      <c r="DL9" s="43"/>
      <c r="DM9" s="43"/>
      <c r="DN9" s="43"/>
    </row>
    <row r="10" spans="1:118" customFormat="1" ht="13.25" customHeight="1">
      <c r="A10" s="43"/>
      <c r="B10" s="76" t="s">
        <v>50</v>
      </c>
      <c r="C10" s="11">
        <v>0</v>
      </c>
      <c r="D10" s="19">
        <v>0</v>
      </c>
      <c r="E10" s="19">
        <v>0</v>
      </c>
      <c r="F10" s="42">
        <v>4</v>
      </c>
      <c r="G10" s="43"/>
      <c r="H10" s="76" t="s">
        <v>50</v>
      </c>
      <c r="I10" s="42">
        <v>1</v>
      </c>
      <c r="J10" s="43">
        <v>0</v>
      </c>
      <c r="K10" s="43">
        <v>9</v>
      </c>
      <c r="L10" s="72">
        <v>0</v>
      </c>
      <c r="M10" s="43"/>
      <c r="N10" s="43"/>
      <c r="O10" s="76" t="s">
        <v>50</v>
      </c>
      <c r="P10" s="43">
        <v>0</v>
      </c>
      <c r="Q10" s="42">
        <v>0</v>
      </c>
      <c r="R10" s="42">
        <v>3</v>
      </c>
      <c r="S10" s="43">
        <v>1</v>
      </c>
      <c r="T10" s="43"/>
      <c r="U10" s="43"/>
      <c r="V10" s="76" t="s">
        <v>50</v>
      </c>
      <c r="W10" s="43"/>
      <c r="X10" s="70">
        <v>0</v>
      </c>
      <c r="Y10" s="70">
        <v>0</v>
      </c>
      <c r="Z10" s="70">
        <v>0</v>
      </c>
      <c r="AA10" s="43"/>
      <c r="AB10" s="43"/>
      <c r="AC10" s="76" t="s">
        <v>50</v>
      </c>
      <c r="AD10" s="43">
        <v>0</v>
      </c>
      <c r="AE10" s="42">
        <v>5</v>
      </c>
      <c r="AF10" s="42">
        <v>3</v>
      </c>
      <c r="AG10" s="43"/>
      <c r="AH10" s="43"/>
      <c r="AI10" s="76" t="s">
        <v>50</v>
      </c>
      <c r="AJ10" s="42">
        <v>0</v>
      </c>
      <c r="AK10" s="43">
        <v>5</v>
      </c>
      <c r="AL10" s="43">
        <v>3</v>
      </c>
      <c r="AM10" s="43"/>
      <c r="AN10" s="43"/>
      <c r="AO10" s="76" t="s">
        <v>50</v>
      </c>
      <c r="AP10" s="43">
        <v>0</v>
      </c>
      <c r="AQ10" s="43">
        <v>0</v>
      </c>
      <c r="AR10" s="43">
        <v>1</v>
      </c>
      <c r="AS10" s="43"/>
      <c r="AT10" s="43"/>
      <c r="AU10" s="76" t="s">
        <v>50</v>
      </c>
      <c r="AV10" s="43">
        <v>0</v>
      </c>
      <c r="AW10" s="43">
        <v>0</v>
      </c>
      <c r="AX10" s="43">
        <v>0</v>
      </c>
      <c r="AY10" s="43"/>
      <c r="AZ10" s="43"/>
      <c r="BA10" s="43"/>
      <c r="BB10" s="12">
        <v>6.25E-2</v>
      </c>
      <c r="BC10" s="12">
        <v>0.47368421052631576</v>
      </c>
      <c r="BD10" s="12">
        <v>0.27586206896551724</v>
      </c>
      <c r="BE10" s="91">
        <v>0</v>
      </c>
      <c r="BF10" s="11"/>
      <c r="BG10" s="11" t="s">
        <v>165</v>
      </c>
      <c r="BH10" s="11">
        <v>4</v>
      </c>
      <c r="BI10" s="12">
        <v>0.17067307692307693</v>
      </c>
      <c r="BJ10" s="12">
        <v>4.2668269230769232E-2</v>
      </c>
      <c r="BK10" s="11">
        <v>1.1725491555719923E-3</v>
      </c>
      <c r="BL10" s="11">
        <v>3.5176474667159762E-3</v>
      </c>
      <c r="BM10" s="11">
        <v>3.6615473995121238E-2</v>
      </c>
      <c r="BN10" s="11">
        <v>-3.7921845662213904E-2</v>
      </c>
      <c r="BO10" s="11">
        <v>0.12325838412375237</v>
      </c>
      <c r="BP10" s="11"/>
      <c r="BQ10" s="11" t="s">
        <v>178</v>
      </c>
      <c r="BR10" s="12">
        <v>0.22589450505272005</v>
      </c>
      <c r="BS10" s="11">
        <v>4</v>
      </c>
      <c r="BT10" s="11">
        <v>3.6019186306817393E-2</v>
      </c>
      <c r="BU10" s="11"/>
      <c r="BV10" s="11"/>
      <c r="BW10" s="11"/>
      <c r="BX10" s="11"/>
      <c r="BY10" s="11"/>
      <c r="BZ10" s="11"/>
      <c r="CA10" s="11"/>
      <c r="CB10" s="11"/>
      <c r="CC10" s="11"/>
      <c r="CD10" s="91">
        <v>0.125</v>
      </c>
      <c r="CE10" s="91">
        <v>0.55319148936170215</v>
      </c>
      <c r="CF10" s="91">
        <v>0.21875</v>
      </c>
      <c r="CG10" s="91">
        <v>0</v>
      </c>
      <c r="CH10" s="11"/>
      <c r="CI10" s="11" t="s">
        <v>165</v>
      </c>
      <c r="CJ10" s="11">
        <v>3</v>
      </c>
      <c r="CK10" s="12">
        <v>0.39851097178683387</v>
      </c>
      <c r="CL10" s="12">
        <v>0.1328369905956113</v>
      </c>
      <c r="CM10" s="11">
        <v>4.6415436660410224E-3</v>
      </c>
      <c r="CN10" s="11">
        <v>9.2830873320820378E-3</v>
      </c>
      <c r="CO10" s="11">
        <v>7.8474381323653142E-2</v>
      </c>
      <c r="CP10" s="11">
        <v>-4.8125257244321512E-2</v>
      </c>
      <c r="CQ10" s="11">
        <v>0.31379923843554414</v>
      </c>
      <c r="CR10" s="11"/>
      <c r="CS10" s="11" t="s">
        <v>178</v>
      </c>
      <c r="CT10" s="12">
        <v>0.23933641975308642</v>
      </c>
      <c r="CU10" s="11">
        <v>3</v>
      </c>
      <c r="CV10" s="11">
        <v>8.2116055098308124E-4</v>
      </c>
      <c r="CW10" s="11"/>
      <c r="CX10" s="11"/>
      <c r="CY10" s="11"/>
      <c r="CZ10" s="11"/>
      <c r="DA10" s="11"/>
      <c r="DB10" s="11"/>
      <c r="DC10" s="11"/>
      <c r="DD10" s="81"/>
      <c r="DE10" s="43"/>
      <c r="DF10" s="43"/>
      <c r="DG10" s="43"/>
      <c r="DH10" s="43"/>
      <c r="DI10" s="43"/>
      <c r="DJ10" s="43"/>
      <c r="DK10" s="43"/>
      <c r="DL10" s="43"/>
      <c r="DM10" s="43"/>
      <c r="DN10" s="43"/>
    </row>
    <row r="11" spans="1:118" customFormat="1" ht="13.25" customHeight="1">
      <c r="A11" s="43"/>
      <c r="B11" s="77"/>
      <c r="C11" s="11"/>
      <c r="D11" s="19"/>
      <c r="E11" s="19"/>
      <c r="F11" s="42"/>
      <c r="G11" s="43"/>
      <c r="H11" s="77"/>
      <c r="I11" s="42"/>
      <c r="J11" s="43"/>
      <c r="K11" s="43"/>
      <c r="L11" s="72"/>
      <c r="M11" s="43"/>
      <c r="N11" s="43"/>
      <c r="O11" s="77"/>
      <c r="P11" s="43"/>
      <c r="Q11" s="42"/>
      <c r="R11" s="42"/>
      <c r="S11" s="43"/>
      <c r="T11" s="43"/>
      <c r="U11" s="43"/>
      <c r="V11" s="77"/>
      <c r="W11" s="43"/>
      <c r="X11" s="70"/>
      <c r="Y11" s="70"/>
      <c r="Z11" s="70"/>
      <c r="AA11" s="43"/>
      <c r="AB11" s="43"/>
      <c r="AC11" s="77"/>
      <c r="AD11" s="43"/>
      <c r="AE11" s="42"/>
      <c r="AF11" s="42"/>
      <c r="AG11" s="43"/>
      <c r="AH11" s="43"/>
      <c r="AI11" s="77"/>
      <c r="AJ11" s="42"/>
      <c r="AK11" s="43"/>
      <c r="AL11" s="43"/>
      <c r="AM11" s="43"/>
      <c r="AN11" s="43"/>
      <c r="AO11" s="77"/>
      <c r="AP11" s="43"/>
      <c r="AQ11" s="43"/>
      <c r="AR11" s="43"/>
      <c r="AS11" s="43"/>
      <c r="AT11" s="43"/>
      <c r="AU11" s="77"/>
      <c r="AV11" s="43"/>
      <c r="AW11" s="43"/>
      <c r="AX11" s="43"/>
      <c r="AY11" s="43"/>
      <c r="AZ11" s="43"/>
      <c r="BA11" s="43"/>
      <c r="BB11" s="12">
        <v>3.125E-2</v>
      </c>
      <c r="BC11" s="12">
        <v>0.31343283582089554</v>
      </c>
      <c r="BD11" s="12">
        <v>0.16666666666666666</v>
      </c>
      <c r="BE11" s="91">
        <v>0</v>
      </c>
      <c r="BF11" s="11"/>
      <c r="BG11" s="11" t="s">
        <v>167</v>
      </c>
      <c r="BH11" s="11">
        <v>4</v>
      </c>
      <c r="BI11" s="12">
        <v>1.7335039927341578</v>
      </c>
      <c r="BJ11" s="12">
        <v>0.43337599818353945</v>
      </c>
      <c r="BK11" s="11">
        <v>6.4845518018374166E-3</v>
      </c>
      <c r="BL11" s="11">
        <v>1.9453655405512218E-2</v>
      </c>
      <c r="BM11" s="11">
        <v>3.6615473995121238E-2</v>
      </c>
      <c r="BN11" s="11">
        <v>0.35278588329055632</v>
      </c>
      <c r="BO11" s="11">
        <v>0.51396611307652262</v>
      </c>
      <c r="BP11" s="11"/>
      <c r="BQ11" s="11" t="s">
        <v>184</v>
      </c>
      <c r="BR11" s="12">
        <v>0</v>
      </c>
      <c r="BS11" s="11">
        <v>3</v>
      </c>
      <c r="BT11" s="11">
        <v>0</v>
      </c>
      <c r="BU11" s="11"/>
      <c r="BV11" s="11"/>
      <c r="BW11" s="11"/>
      <c r="BX11" s="11"/>
      <c r="BY11" s="11"/>
      <c r="BZ11" s="11"/>
      <c r="CA11" s="11"/>
      <c r="CB11" s="11"/>
      <c r="CC11" s="11"/>
      <c r="CD11" s="91">
        <v>0.20454545454545456</v>
      </c>
      <c r="CE11" s="91">
        <v>0.44117647058823528</v>
      </c>
      <c r="CF11" s="91">
        <v>0.25925925925925924</v>
      </c>
      <c r="CG11" s="91">
        <v>0</v>
      </c>
      <c r="CH11" s="11"/>
      <c r="CI11" s="11" t="s">
        <v>167</v>
      </c>
      <c r="CJ11" s="11">
        <v>3</v>
      </c>
      <c r="CK11" s="12">
        <v>1.9355444305381726</v>
      </c>
      <c r="CL11" s="12">
        <v>0.64518147684605753</v>
      </c>
      <c r="CM11" s="11">
        <v>6.8846618348028965E-2</v>
      </c>
      <c r="CN11" s="11">
        <v>0.13769323669605779</v>
      </c>
      <c r="CO11" s="11">
        <v>7.8474381323653142E-2</v>
      </c>
      <c r="CP11" s="11">
        <v>0.46421922900612472</v>
      </c>
      <c r="CQ11" s="11">
        <v>0.8261437246859904</v>
      </c>
      <c r="CR11" s="11"/>
      <c r="CS11" s="11" t="s">
        <v>184</v>
      </c>
      <c r="CT11" s="12">
        <v>0</v>
      </c>
      <c r="CU11" s="11">
        <v>3</v>
      </c>
      <c r="CV11" s="11">
        <v>0</v>
      </c>
      <c r="CW11" s="11"/>
      <c r="CX11" s="11"/>
      <c r="CY11" s="11"/>
      <c r="CZ11" s="11"/>
      <c r="DA11" s="11"/>
      <c r="DB11" s="11"/>
      <c r="DC11" s="11"/>
      <c r="DD11" s="81"/>
      <c r="DE11" s="43"/>
      <c r="DF11" s="43"/>
      <c r="DG11" s="43"/>
      <c r="DH11" s="43"/>
      <c r="DI11" s="43"/>
      <c r="DJ11" s="43"/>
      <c r="DK11" s="43"/>
      <c r="DL11" s="43"/>
      <c r="DM11" s="43"/>
      <c r="DN11" s="43"/>
    </row>
    <row r="12" spans="1:118" customFormat="1" ht="13.25" customHeight="1">
      <c r="A12" s="5" t="s">
        <v>55</v>
      </c>
      <c r="B12" s="71" t="s">
        <v>46</v>
      </c>
      <c r="C12" s="84">
        <v>7.6923076923076927E-2</v>
      </c>
      <c r="D12" s="84">
        <v>6.25E-2</v>
      </c>
      <c r="E12" s="84">
        <v>3.125E-2</v>
      </c>
      <c r="F12" s="84">
        <v>0</v>
      </c>
      <c r="G12" s="81"/>
      <c r="H12" s="82"/>
      <c r="I12" s="84">
        <v>0.46153846153846156</v>
      </c>
      <c r="J12" s="84">
        <v>0.47368421052631576</v>
      </c>
      <c r="K12" s="84">
        <v>0.31343283582089554</v>
      </c>
      <c r="L12" s="84">
        <v>0.48484848484848486</v>
      </c>
      <c r="M12" s="81"/>
      <c r="N12" s="81"/>
      <c r="O12" s="82"/>
      <c r="P12" s="84">
        <v>0.35294117647058826</v>
      </c>
      <c r="Q12" s="84">
        <v>0.27586206896551724</v>
      </c>
      <c r="R12" s="84">
        <v>0.16666666666666666</v>
      </c>
      <c r="S12" s="84">
        <v>0.10810810810810811</v>
      </c>
      <c r="T12" s="43"/>
      <c r="U12" s="81"/>
      <c r="V12" s="82"/>
      <c r="W12" s="84"/>
      <c r="X12" s="84">
        <v>0</v>
      </c>
      <c r="Y12" s="84">
        <v>0</v>
      </c>
      <c r="Z12" s="84">
        <v>0</v>
      </c>
      <c r="AA12" s="84"/>
      <c r="AB12" s="81"/>
      <c r="AC12" s="82"/>
      <c r="AD12" s="84">
        <v>6.8965517241379309E-2</v>
      </c>
      <c r="AE12" s="84">
        <v>0.125</v>
      </c>
      <c r="AF12" s="84">
        <v>0.20454545454545456</v>
      </c>
      <c r="AG12" s="84"/>
      <c r="AH12" s="81"/>
      <c r="AI12" s="82"/>
      <c r="AJ12" s="84">
        <v>0.94117647058823528</v>
      </c>
      <c r="AK12" s="84">
        <v>0.55319148936170215</v>
      </c>
      <c r="AL12" s="84">
        <v>0.44117647058823528</v>
      </c>
      <c r="AM12" s="84"/>
      <c r="AN12" s="81"/>
      <c r="AO12" s="82"/>
      <c r="AP12" s="84">
        <v>0.24</v>
      </c>
      <c r="AQ12" s="84">
        <v>0.21875</v>
      </c>
      <c r="AR12" s="84">
        <v>0.25925925925925924</v>
      </c>
      <c r="AS12" s="84"/>
      <c r="AT12" s="81"/>
      <c r="AU12" s="82"/>
      <c r="AV12" s="84">
        <v>0</v>
      </c>
      <c r="AW12" s="84">
        <v>0</v>
      </c>
      <c r="AX12" s="84">
        <v>0</v>
      </c>
      <c r="AY12" s="81"/>
      <c r="AZ12" s="43"/>
      <c r="BA12" s="43"/>
      <c r="BB12" s="12">
        <v>0</v>
      </c>
      <c r="BC12" s="12">
        <v>0.48484848484848486</v>
      </c>
      <c r="BD12" s="12">
        <v>0.10810810810810811</v>
      </c>
      <c r="BE12" s="12"/>
      <c r="BF12" s="11"/>
      <c r="BG12" s="11" t="s">
        <v>178</v>
      </c>
      <c r="BH12" s="11">
        <v>4</v>
      </c>
      <c r="BI12" s="12">
        <v>0.90357802021088018</v>
      </c>
      <c r="BJ12" s="12">
        <v>0.22589450505272005</v>
      </c>
      <c r="BK12" s="11">
        <v>1.2006395435605813E-2</v>
      </c>
      <c r="BL12" s="11">
        <v>3.6019186306817393E-2</v>
      </c>
      <c r="BM12" s="11">
        <v>3.6615473995121238E-2</v>
      </c>
      <c r="BN12" s="11">
        <v>0.1453043901597369</v>
      </c>
      <c r="BO12" s="11">
        <v>0.3064846199457032</v>
      </c>
      <c r="BP12" s="11"/>
      <c r="BQ12" s="104"/>
      <c r="BR12" s="104"/>
      <c r="BS12" s="104">
        <v>15</v>
      </c>
      <c r="BT12" s="104">
        <v>5.8990489179045591E-2</v>
      </c>
      <c r="BU12" s="104">
        <v>11</v>
      </c>
      <c r="BV12" s="104">
        <v>4.2560000000000002</v>
      </c>
      <c r="BW12" s="11"/>
      <c r="BX12" s="11"/>
      <c r="BY12" s="11"/>
      <c r="BZ12" s="11"/>
      <c r="CA12" s="11"/>
      <c r="CB12" s="11"/>
      <c r="CC12" s="11"/>
      <c r="CD12" s="12"/>
      <c r="CE12" s="12"/>
      <c r="CF12" s="12"/>
      <c r="CG12" s="12"/>
      <c r="CH12" s="11"/>
      <c r="CI12" s="11" t="s">
        <v>178</v>
      </c>
      <c r="CJ12" s="11">
        <v>3</v>
      </c>
      <c r="CK12" s="12">
        <v>0.71800925925925929</v>
      </c>
      <c r="CL12" s="12">
        <v>0.23933641975308642</v>
      </c>
      <c r="CM12" s="11">
        <v>4.1058027549154062E-4</v>
      </c>
      <c r="CN12" s="11">
        <v>8.2116055098308124E-4</v>
      </c>
      <c r="CO12" s="11">
        <v>7.8474381323653142E-2</v>
      </c>
      <c r="CP12" s="11">
        <v>5.8374171913153611E-2</v>
      </c>
      <c r="CQ12" s="11">
        <v>0.42029866759301926</v>
      </c>
      <c r="CR12" s="11"/>
      <c r="CS12" s="104"/>
      <c r="CT12" s="104"/>
      <c r="CU12" s="104">
        <v>12</v>
      </c>
      <c r="CV12" s="104">
        <v>0.1477974845791229</v>
      </c>
      <c r="CW12" s="104">
        <v>8</v>
      </c>
      <c r="CX12" s="104">
        <v>4.5289999999999999</v>
      </c>
      <c r="CY12" s="11"/>
      <c r="CZ12" s="11"/>
      <c r="DA12" s="11"/>
      <c r="DB12" s="11"/>
      <c r="DC12" s="11"/>
      <c r="DD12" s="81"/>
      <c r="DE12" s="43"/>
      <c r="DF12" s="43"/>
      <c r="DG12" s="43"/>
      <c r="DH12" s="43"/>
      <c r="DI12" s="43"/>
      <c r="DJ12" s="43"/>
      <c r="DK12" s="43"/>
      <c r="DL12" s="43"/>
      <c r="DM12" s="43"/>
      <c r="DN12" s="43"/>
    </row>
    <row r="13" spans="1:118" customFormat="1" ht="13.25" customHeight="1" thickBot="1">
      <c r="A13" s="81"/>
      <c r="B13" s="73" t="s">
        <v>47</v>
      </c>
      <c r="C13" s="84">
        <v>0</v>
      </c>
      <c r="D13" s="84">
        <v>0</v>
      </c>
      <c r="E13" s="84">
        <v>0</v>
      </c>
      <c r="F13" s="84">
        <v>0</v>
      </c>
      <c r="G13" s="81"/>
      <c r="H13" s="82"/>
      <c r="I13" s="84">
        <v>7.6923076923076927E-2</v>
      </c>
      <c r="J13" s="84">
        <v>0.10526315789473684</v>
      </c>
      <c r="K13" s="84">
        <v>0</v>
      </c>
      <c r="L13" s="84">
        <v>0</v>
      </c>
      <c r="M13" s="81"/>
      <c r="N13" s="81"/>
      <c r="O13" s="82"/>
      <c r="P13" s="84">
        <v>0</v>
      </c>
      <c r="Q13" s="84">
        <v>6.8965517241379309E-2</v>
      </c>
      <c r="R13" s="84">
        <v>8.3333333333333329E-2</v>
      </c>
      <c r="S13" s="84">
        <v>2.7027027027027029E-2</v>
      </c>
      <c r="T13" s="43"/>
      <c r="U13" s="81"/>
      <c r="V13" s="82"/>
      <c r="W13" s="84"/>
      <c r="X13" s="84">
        <v>0</v>
      </c>
      <c r="Y13" s="84">
        <v>0</v>
      </c>
      <c r="Z13" s="84">
        <v>0</v>
      </c>
      <c r="AA13" s="84"/>
      <c r="AB13" s="81"/>
      <c r="AC13" s="82"/>
      <c r="AD13" s="84">
        <v>0</v>
      </c>
      <c r="AE13" s="84">
        <v>0</v>
      </c>
      <c r="AF13" s="84">
        <v>0</v>
      </c>
      <c r="AG13" s="84"/>
      <c r="AH13" s="81"/>
      <c r="AI13" s="82"/>
      <c r="AJ13" s="84">
        <v>0</v>
      </c>
      <c r="AK13" s="84">
        <v>0</v>
      </c>
      <c r="AL13" s="84">
        <v>2.9411764705882353E-2</v>
      </c>
      <c r="AM13" s="84"/>
      <c r="AN13" s="81"/>
      <c r="AO13" s="82"/>
      <c r="AP13" s="84">
        <v>0.02</v>
      </c>
      <c r="AQ13" s="84">
        <v>0</v>
      </c>
      <c r="AR13" s="84">
        <v>0</v>
      </c>
      <c r="AS13" s="84"/>
      <c r="AT13" s="81"/>
      <c r="AU13" s="82"/>
      <c r="AV13" s="84">
        <v>6.8965517241379309E-2</v>
      </c>
      <c r="AW13" s="84">
        <v>0</v>
      </c>
      <c r="AX13" s="84">
        <v>0</v>
      </c>
      <c r="AY13" s="81"/>
      <c r="AZ13" s="43"/>
      <c r="BA13" s="43"/>
      <c r="BB13" s="12"/>
      <c r="BC13" s="12"/>
      <c r="BD13" s="12"/>
      <c r="BE13" s="12"/>
      <c r="BF13" s="11"/>
      <c r="BG13" s="11" t="s">
        <v>184</v>
      </c>
      <c r="BH13" s="11">
        <v>3</v>
      </c>
      <c r="BI13" s="12">
        <v>0</v>
      </c>
      <c r="BJ13" s="12">
        <v>0</v>
      </c>
      <c r="BK13" s="11">
        <v>0</v>
      </c>
      <c r="BL13" s="11">
        <v>0</v>
      </c>
      <c r="BM13" s="11">
        <v>4.2279907535177984E-2</v>
      </c>
      <c r="BN13" s="11">
        <v>-9.3057449054973387E-2</v>
      </c>
      <c r="BO13" s="11">
        <v>9.3057449054973387E-2</v>
      </c>
      <c r="BP13" s="11"/>
      <c r="BQ13" s="11" t="s">
        <v>81</v>
      </c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2"/>
      <c r="CE13" s="12"/>
      <c r="CF13" s="12"/>
      <c r="CG13" s="12"/>
      <c r="CH13" s="11"/>
      <c r="CI13" s="11" t="s">
        <v>184</v>
      </c>
      <c r="CJ13" s="11">
        <v>3</v>
      </c>
      <c r="CK13" s="12">
        <v>0</v>
      </c>
      <c r="CL13" s="12">
        <v>0</v>
      </c>
      <c r="CM13" s="11">
        <v>0</v>
      </c>
      <c r="CN13" s="11">
        <v>0</v>
      </c>
      <c r="CO13" s="11">
        <v>7.8474381323653142E-2</v>
      </c>
      <c r="CP13" s="11">
        <v>-0.18096224783993281</v>
      </c>
      <c r="CQ13" s="11">
        <v>0.18096224783993281</v>
      </c>
      <c r="CR13" s="11"/>
      <c r="CS13" s="11" t="s">
        <v>81</v>
      </c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81"/>
      <c r="DE13" s="43"/>
      <c r="DF13" s="43"/>
      <c r="DG13" s="43"/>
      <c r="DH13" s="43"/>
      <c r="DI13" s="43"/>
      <c r="DJ13" s="43"/>
      <c r="DK13" s="43"/>
      <c r="DL13" s="43"/>
      <c r="DM13" s="43"/>
      <c r="DN13" s="43"/>
    </row>
    <row r="14" spans="1:118" customFormat="1" ht="13.25" customHeight="1" thickTop="1">
      <c r="A14" s="81"/>
      <c r="B14" s="74" t="s">
        <v>48</v>
      </c>
      <c r="C14" s="84">
        <v>3.8461538461538464E-2</v>
      </c>
      <c r="D14" s="84">
        <v>0</v>
      </c>
      <c r="E14" s="84">
        <v>0</v>
      </c>
      <c r="F14" s="84">
        <v>0.12903225806451613</v>
      </c>
      <c r="G14" s="81"/>
      <c r="H14" s="82"/>
      <c r="I14" s="84">
        <v>3.8461538461538464E-2</v>
      </c>
      <c r="J14" s="84">
        <v>0</v>
      </c>
      <c r="K14" s="84">
        <v>0.13432835820895522</v>
      </c>
      <c r="L14" s="84">
        <v>0</v>
      </c>
      <c r="M14" s="81"/>
      <c r="N14" s="81"/>
      <c r="O14" s="82"/>
      <c r="P14" s="84">
        <v>0</v>
      </c>
      <c r="Q14" s="84">
        <v>3.4482758620689655E-2</v>
      </c>
      <c r="R14" s="84">
        <v>8.3333333333333329E-2</v>
      </c>
      <c r="S14" s="84">
        <v>2.7027027027027029E-2</v>
      </c>
      <c r="T14" s="43"/>
      <c r="U14" s="81"/>
      <c r="V14" s="82"/>
      <c r="W14" s="84"/>
      <c r="X14" s="84">
        <v>0</v>
      </c>
      <c r="Y14" s="84">
        <v>0</v>
      </c>
      <c r="Z14" s="84">
        <v>0</v>
      </c>
      <c r="AA14" s="84"/>
      <c r="AB14" s="81"/>
      <c r="AC14" s="82"/>
      <c r="AD14" s="84">
        <v>0</v>
      </c>
      <c r="AE14" s="84">
        <v>0.10416666666666667</v>
      </c>
      <c r="AF14" s="84">
        <v>0</v>
      </c>
      <c r="AG14" s="84"/>
      <c r="AH14" s="81"/>
      <c r="AI14" s="82"/>
      <c r="AJ14" s="84">
        <v>0</v>
      </c>
      <c r="AK14" s="84">
        <v>0.10638297872340426</v>
      </c>
      <c r="AL14" s="84">
        <v>0</v>
      </c>
      <c r="AM14" s="84"/>
      <c r="AN14" s="81"/>
      <c r="AO14" s="82"/>
      <c r="AP14" s="84">
        <v>0</v>
      </c>
      <c r="AQ14" s="84">
        <v>0</v>
      </c>
      <c r="AR14" s="84">
        <v>0</v>
      </c>
      <c r="AS14" s="84"/>
      <c r="AT14" s="81"/>
      <c r="AU14" s="82"/>
      <c r="AV14" s="84">
        <v>0</v>
      </c>
      <c r="AW14" s="84">
        <v>0</v>
      </c>
      <c r="AX14" s="84">
        <v>0</v>
      </c>
      <c r="AY14" s="81"/>
      <c r="AZ14" s="43"/>
      <c r="BA14" s="43"/>
      <c r="BB14" s="12"/>
      <c r="BC14" s="12"/>
      <c r="BD14" s="12"/>
      <c r="BE14" s="12"/>
      <c r="BF14" s="11"/>
      <c r="BG14" s="104"/>
      <c r="BH14" s="104"/>
      <c r="BI14" s="104"/>
      <c r="BJ14" s="104"/>
      <c r="BK14" s="104"/>
      <c r="BL14" s="104"/>
      <c r="BM14" s="104"/>
      <c r="BN14" s="104"/>
      <c r="BO14" s="104"/>
      <c r="BP14" s="11"/>
      <c r="BQ14" s="87" t="s">
        <v>82</v>
      </c>
      <c r="BR14" s="87" t="s">
        <v>83</v>
      </c>
      <c r="BS14" s="87" t="s">
        <v>61</v>
      </c>
      <c r="BT14" s="87" t="s">
        <v>84</v>
      </c>
      <c r="BU14" s="87" t="s">
        <v>85</v>
      </c>
      <c r="BV14" s="87" t="s">
        <v>86</v>
      </c>
      <c r="BW14" s="87" t="s">
        <v>87</v>
      </c>
      <c r="BX14" s="87" t="s">
        <v>88</v>
      </c>
      <c r="BY14" s="87" t="s">
        <v>89</v>
      </c>
      <c r="BZ14" s="87" t="s">
        <v>90</v>
      </c>
      <c r="CA14" s="11"/>
      <c r="CB14" s="11"/>
      <c r="CC14" s="11"/>
      <c r="CD14" s="12"/>
      <c r="CE14" s="12"/>
      <c r="CF14" s="12"/>
      <c r="CG14" s="12"/>
      <c r="CH14" s="11"/>
      <c r="CI14" s="104"/>
      <c r="CJ14" s="104"/>
      <c r="CK14" s="104"/>
      <c r="CL14" s="104"/>
      <c r="CM14" s="104"/>
      <c r="CN14" s="104"/>
      <c r="CO14" s="104"/>
      <c r="CP14" s="104"/>
      <c r="CQ14" s="104"/>
      <c r="CR14" s="11"/>
      <c r="CS14" s="87" t="s">
        <v>82</v>
      </c>
      <c r="CT14" s="87" t="s">
        <v>83</v>
      </c>
      <c r="CU14" s="87" t="s">
        <v>61</v>
      </c>
      <c r="CV14" s="87" t="s">
        <v>84</v>
      </c>
      <c r="CW14" s="87" t="s">
        <v>85</v>
      </c>
      <c r="CX14" s="87" t="s">
        <v>86</v>
      </c>
      <c r="CY14" s="87" t="s">
        <v>87</v>
      </c>
      <c r="CZ14" s="87" t="s">
        <v>88</v>
      </c>
      <c r="DA14" s="87" t="s">
        <v>89</v>
      </c>
      <c r="DB14" s="87" t="s">
        <v>90</v>
      </c>
      <c r="DC14" s="11"/>
      <c r="DD14" s="81"/>
      <c r="DE14" s="43"/>
      <c r="DF14" s="43"/>
      <c r="DG14" s="43"/>
      <c r="DH14" s="43"/>
      <c r="DI14" s="43"/>
      <c r="DJ14" s="43"/>
      <c r="DK14" s="43"/>
      <c r="DL14" s="43"/>
      <c r="DM14" s="43"/>
      <c r="DN14" s="43"/>
    </row>
    <row r="15" spans="1:118" customFormat="1" ht="13.25" customHeight="1" thickBot="1">
      <c r="A15" s="81"/>
      <c r="B15" s="75" t="s">
        <v>49</v>
      </c>
      <c r="C15" s="84">
        <v>0.88461538461538458</v>
      </c>
      <c r="D15" s="84">
        <v>0.9375</v>
      </c>
      <c r="E15" s="84">
        <v>0.96875</v>
      </c>
      <c r="F15" s="84">
        <v>0.74193548387096775</v>
      </c>
      <c r="G15" s="81"/>
      <c r="H15" s="81"/>
      <c r="I15" s="84">
        <v>0.38461538461538464</v>
      </c>
      <c r="J15" s="84">
        <v>0.42105263157894735</v>
      </c>
      <c r="K15" s="84">
        <v>0.41791044776119401</v>
      </c>
      <c r="L15" s="84">
        <v>0.51515151515151514</v>
      </c>
      <c r="M15" s="81"/>
      <c r="N15" s="81"/>
      <c r="O15" s="81"/>
      <c r="P15" s="84">
        <v>0.6470588235294118</v>
      </c>
      <c r="Q15" s="84">
        <v>0.62068965517241381</v>
      </c>
      <c r="R15" s="84">
        <v>0.58333333333333337</v>
      </c>
      <c r="S15" s="84">
        <v>0.81081081081081086</v>
      </c>
      <c r="T15" s="43"/>
      <c r="U15" s="81"/>
      <c r="V15" s="81"/>
      <c r="W15" s="84"/>
      <c r="X15" s="84">
        <v>1</v>
      </c>
      <c r="Y15" s="84">
        <v>1</v>
      </c>
      <c r="Z15" s="84">
        <v>1</v>
      </c>
      <c r="AA15" s="84"/>
      <c r="AB15" s="81"/>
      <c r="AC15" s="81"/>
      <c r="AD15" s="84">
        <v>0.93103448275862066</v>
      </c>
      <c r="AE15" s="84">
        <v>0.66666666666666663</v>
      </c>
      <c r="AF15" s="84">
        <v>0.72727272727272729</v>
      </c>
      <c r="AG15" s="84"/>
      <c r="AH15" s="81"/>
      <c r="AI15" s="81"/>
      <c r="AJ15" s="84">
        <v>5.8823529411764705E-2</v>
      </c>
      <c r="AK15" s="84">
        <v>0.34042553191489361</v>
      </c>
      <c r="AL15" s="84">
        <v>0.52941176470588236</v>
      </c>
      <c r="AM15" s="84"/>
      <c r="AN15" s="81"/>
      <c r="AO15" s="81"/>
      <c r="AP15" s="84">
        <v>0.74</v>
      </c>
      <c r="AQ15" s="84">
        <v>0.78125</v>
      </c>
      <c r="AR15" s="84">
        <v>0.7407407407407407</v>
      </c>
      <c r="AS15" s="84"/>
      <c r="AT15" s="81"/>
      <c r="AU15" s="81"/>
      <c r="AV15" s="84">
        <v>0.93103448275862066</v>
      </c>
      <c r="AW15" s="84">
        <v>1</v>
      </c>
      <c r="AX15" s="84">
        <v>1</v>
      </c>
      <c r="AY15" s="81"/>
      <c r="AZ15" s="81"/>
      <c r="BA15" s="81"/>
      <c r="BB15" s="11"/>
      <c r="BC15" s="11"/>
      <c r="BD15" s="11"/>
      <c r="BE15" s="11"/>
      <c r="BF15" s="11"/>
      <c r="BG15" s="11" t="s">
        <v>91</v>
      </c>
      <c r="BH15" s="11"/>
      <c r="BI15" s="11"/>
      <c r="BJ15" s="11"/>
      <c r="BK15" s="11"/>
      <c r="BL15" s="11"/>
      <c r="BM15" s="11"/>
      <c r="BN15" s="11"/>
      <c r="BO15" s="11"/>
      <c r="BP15" s="11"/>
      <c r="BQ15" s="104" t="s">
        <v>165</v>
      </c>
      <c r="BR15" s="104" t="s">
        <v>167</v>
      </c>
      <c r="BS15" s="104">
        <v>0.39070772895277023</v>
      </c>
      <c r="BT15" s="104">
        <v>3.6615473995121238E-2</v>
      </c>
      <c r="BU15" s="104">
        <v>10.670563188799068</v>
      </c>
      <c r="BV15" s="104">
        <v>0.23487227162953422</v>
      </c>
      <c r="BW15" s="104">
        <v>0.54654318627600618</v>
      </c>
      <c r="BX15" s="201">
        <v>5.7268806957777585E-5</v>
      </c>
      <c r="BY15" s="104">
        <v>0.155835457323236</v>
      </c>
      <c r="BZ15" s="104">
        <v>5.3352815943995342</v>
      </c>
      <c r="CA15" s="11"/>
      <c r="CB15" s="11"/>
      <c r="CC15" s="11"/>
      <c r="CD15" s="11"/>
      <c r="CE15" s="11"/>
      <c r="CF15" s="11"/>
      <c r="CG15" s="11"/>
      <c r="CH15" s="11"/>
      <c r="CI15" s="11" t="s">
        <v>91</v>
      </c>
      <c r="CJ15" s="11"/>
      <c r="CK15" s="11"/>
      <c r="CL15" s="11"/>
      <c r="CM15" s="11"/>
      <c r="CN15" s="11"/>
      <c r="CO15" s="11"/>
      <c r="CP15" s="11"/>
      <c r="CQ15" s="11"/>
      <c r="CR15" s="11"/>
      <c r="CS15" s="104" t="s">
        <v>165</v>
      </c>
      <c r="CT15" s="104" t="s">
        <v>167</v>
      </c>
      <c r="CU15" s="104">
        <v>0.51234448625044626</v>
      </c>
      <c r="CV15" s="104">
        <v>7.8474381323653142E-2</v>
      </c>
      <c r="CW15" s="104">
        <v>6.5288120480666896</v>
      </c>
      <c r="CX15" s="104">
        <v>0.15693401323562117</v>
      </c>
      <c r="CY15" s="104">
        <v>0.86775495926527135</v>
      </c>
      <c r="CZ15" s="201">
        <v>7.4489571135838428E-3</v>
      </c>
      <c r="DA15" s="104">
        <v>0.35541047301482509</v>
      </c>
      <c r="DB15" s="104">
        <v>3.7694113934397757</v>
      </c>
      <c r="DC15" s="11"/>
      <c r="DD15" s="81"/>
      <c r="DE15" s="43"/>
      <c r="DF15" s="43"/>
      <c r="DG15" s="43"/>
      <c r="DH15" s="43"/>
      <c r="DI15" s="43"/>
      <c r="DJ15" s="43"/>
      <c r="DK15" s="43"/>
      <c r="DL15" s="43"/>
      <c r="DM15" s="43"/>
      <c r="DN15" s="43"/>
    </row>
    <row r="16" spans="1:118" customFormat="1" ht="13.25" customHeight="1" thickTop="1">
      <c r="A16" s="81"/>
      <c r="B16" s="76" t="s">
        <v>50</v>
      </c>
      <c r="C16" s="84">
        <v>0</v>
      </c>
      <c r="D16" s="84">
        <v>0</v>
      </c>
      <c r="E16" s="84">
        <v>0</v>
      </c>
      <c r="F16" s="84">
        <v>0.12903225806451613</v>
      </c>
      <c r="G16" s="81"/>
      <c r="H16" s="81"/>
      <c r="I16" s="84">
        <v>3.8461538461538464E-2</v>
      </c>
      <c r="J16" s="84">
        <v>0</v>
      </c>
      <c r="K16" s="84">
        <v>0.13432835820895522</v>
      </c>
      <c r="L16" s="84">
        <v>0</v>
      </c>
      <c r="M16" s="81"/>
      <c r="N16" s="81"/>
      <c r="O16" s="81"/>
      <c r="P16" s="84">
        <v>0</v>
      </c>
      <c r="Q16" s="84">
        <v>0</v>
      </c>
      <c r="R16" s="84">
        <v>8.3333333333333329E-2</v>
      </c>
      <c r="S16" s="84">
        <v>2.7027027027027029E-2</v>
      </c>
      <c r="T16" s="43"/>
      <c r="U16" s="81"/>
      <c r="V16" s="81"/>
      <c r="W16" s="84"/>
      <c r="X16" s="84">
        <v>0</v>
      </c>
      <c r="Y16" s="84">
        <v>0</v>
      </c>
      <c r="Z16" s="84">
        <v>0</v>
      </c>
      <c r="AA16" s="81"/>
      <c r="AB16" s="81"/>
      <c r="AC16" s="81"/>
      <c r="AD16" s="84">
        <v>0</v>
      </c>
      <c r="AE16" s="84">
        <v>0.10416666666666667</v>
      </c>
      <c r="AF16" s="84">
        <v>6.8181818181818177E-2</v>
      </c>
      <c r="AG16" s="84"/>
      <c r="AH16" s="81"/>
      <c r="AI16" s="81"/>
      <c r="AJ16" s="84">
        <v>0</v>
      </c>
      <c r="AK16" s="84">
        <v>0.10638297872340426</v>
      </c>
      <c r="AL16" s="84">
        <v>8.8235294117647065E-2</v>
      </c>
      <c r="AM16" s="81"/>
      <c r="AN16" s="81"/>
      <c r="AO16" s="81"/>
      <c r="AP16" s="84">
        <v>0</v>
      </c>
      <c r="AQ16" s="84">
        <v>0</v>
      </c>
      <c r="AR16" s="84">
        <v>3.7037037037037035E-2</v>
      </c>
      <c r="AS16" s="81"/>
      <c r="AT16" s="81"/>
      <c r="AU16" s="81"/>
      <c r="AV16" s="84">
        <v>0</v>
      </c>
      <c r="AW16" s="84">
        <v>0</v>
      </c>
      <c r="AX16" s="84">
        <v>0</v>
      </c>
      <c r="AY16" s="81"/>
      <c r="AZ16" s="81"/>
      <c r="BA16" s="81"/>
      <c r="BB16" s="11"/>
      <c r="BC16" s="11"/>
      <c r="BD16" s="11"/>
      <c r="BE16" s="11"/>
      <c r="BF16" s="11"/>
      <c r="BG16" s="87" t="s">
        <v>92</v>
      </c>
      <c r="BH16" s="87" t="s">
        <v>77</v>
      </c>
      <c r="BI16" s="87" t="s">
        <v>63</v>
      </c>
      <c r="BJ16" s="87" t="s">
        <v>93</v>
      </c>
      <c r="BK16" s="87" t="s">
        <v>94</v>
      </c>
      <c r="BL16" s="87" t="s">
        <v>95</v>
      </c>
      <c r="BM16" s="87" t="s">
        <v>96</v>
      </c>
      <c r="BN16" s="87" t="s">
        <v>97</v>
      </c>
      <c r="BO16" s="87" t="s">
        <v>98</v>
      </c>
      <c r="BP16" s="11"/>
      <c r="BQ16" s="11" t="s">
        <v>165</v>
      </c>
      <c r="BR16" s="11" t="s">
        <v>178</v>
      </c>
      <c r="BS16" s="11">
        <v>0.1832262358219508</v>
      </c>
      <c r="BT16" s="11">
        <v>3.6615473995121238E-2</v>
      </c>
      <c r="BU16" s="11">
        <v>5.0040656539463191</v>
      </c>
      <c r="BV16" s="11">
        <v>2.7390778498714796E-2</v>
      </c>
      <c r="BW16" s="11">
        <v>0.3390616931451868</v>
      </c>
      <c r="BX16" s="11">
        <v>2.065283815511354E-2</v>
      </c>
      <c r="BY16" s="11">
        <v>0.155835457323236</v>
      </c>
      <c r="BZ16" s="11">
        <v>2.5020328269731595</v>
      </c>
      <c r="CA16" s="11"/>
      <c r="CB16" s="11"/>
      <c r="CC16" s="11"/>
      <c r="CD16" s="11"/>
      <c r="CE16" s="11"/>
      <c r="CF16" s="11"/>
      <c r="CG16" s="11"/>
      <c r="CH16" s="11"/>
      <c r="CI16" s="87" t="s">
        <v>92</v>
      </c>
      <c r="CJ16" s="87" t="s">
        <v>77</v>
      </c>
      <c r="CK16" s="87" t="s">
        <v>63</v>
      </c>
      <c r="CL16" s="87" t="s">
        <v>93</v>
      </c>
      <c r="CM16" s="87" t="s">
        <v>94</v>
      </c>
      <c r="CN16" s="87" t="s">
        <v>95</v>
      </c>
      <c r="CO16" s="87" t="s">
        <v>96</v>
      </c>
      <c r="CP16" s="87" t="s">
        <v>97</v>
      </c>
      <c r="CQ16" s="87" t="s">
        <v>98</v>
      </c>
      <c r="CR16" s="11"/>
      <c r="CS16" s="11" t="s">
        <v>165</v>
      </c>
      <c r="CT16" s="11" t="s">
        <v>178</v>
      </c>
      <c r="CU16" s="11">
        <v>0.10649942915747512</v>
      </c>
      <c r="CV16" s="11">
        <v>7.8474381323653142E-2</v>
      </c>
      <c r="CW16" s="11">
        <v>1.3571235269538198</v>
      </c>
      <c r="CX16" s="11">
        <v>-0.24891104385734997</v>
      </c>
      <c r="CY16" s="11">
        <v>0.46190990217230021</v>
      </c>
      <c r="CZ16" s="11">
        <v>0.77507473449692399</v>
      </c>
      <c r="DA16" s="11">
        <v>0.35541047301482509</v>
      </c>
      <c r="DB16" s="11">
        <v>0.78353563361036227</v>
      </c>
      <c r="DC16" s="11"/>
      <c r="DD16" s="81"/>
      <c r="DE16" s="43"/>
      <c r="DF16" s="43"/>
      <c r="DG16" s="43"/>
      <c r="DH16" s="43"/>
      <c r="DI16" s="43"/>
      <c r="DJ16" s="43"/>
      <c r="DK16" s="43"/>
      <c r="DL16" s="43"/>
      <c r="DM16" s="43"/>
      <c r="DN16" s="43"/>
    </row>
    <row r="17" spans="1:118" customFormat="1" ht="13.25" customHeight="1">
      <c r="A17" s="81"/>
      <c r="B17" s="77"/>
      <c r="C17" s="88"/>
      <c r="D17" s="88"/>
      <c r="E17" s="88"/>
      <c r="F17" s="88"/>
      <c r="G17" s="81"/>
      <c r="H17" s="81"/>
      <c r="I17" s="88"/>
      <c r="J17" s="88"/>
      <c r="K17" s="88"/>
      <c r="L17" s="88"/>
      <c r="M17" s="81"/>
      <c r="N17" s="81"/>
      <c r="O17" s="81"/>
      <c r="P17" s="88"/>
      <c r="Q17" s="88"/>
      <c r="R17" s="88"/>
      <c r="S17" s="88"/>
      <c r="T17" s="81"/>
      <c r="U17" s="81"/>
      <c r="V17" s="81"/>
      <c r="W17" s="88"/>
      <c r="X17" s="88"/>
      <c r="Y17" s="88"/>
      <c r="Z17" s="88"/>
      <c r="AA17" s="81"/>
      <c r="AB17" s="81"/>
      <c r="AC17" s="81"/>
      <c r="AD17" s="88"/>
      <c r="AE17" s="88"/>
      <c r="AF17" s="88"/>
      <c r="AG17" s="88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9"/>
      <c r="AS17" s="81"/>
      <c r="AT17" s="81"/>
      <c r="AU17" s="81"/>
      <c r="AV17" s="81"/>
      <c r="AW17" s="81"/>
      <c r="AX17" s="81"/>
      <c r="AY17" s="81"/>
      <c r="AZ17" s="81"/>
      <c r="BA17" s="81"/>
      <c r="BB17" s="11"/>
      <c r="BC17" s="11"/>
      <c r="BD17" s="11"/>
      <c r="BE17" s="11"/>
      <c r="BF17" s="11"/>
      <c r="BG17" s="11" t="s">
        <v>99</v>
      </c>
      <c r="BH17" s="11">
        <v>0.437088748009614</v>
      </c>
      <c r="BI17" s="11">
        <v>3</v>
      </c>
      <c r="BJ17" s="11">
        <v>0.14569624933653799</v>
      </c>
      <c r="BK17" s="11">
        <v>27.168087008697142</v>
      </c>
      <c r="BL17" s="11">
        <v>2.1942890980549384E-5</v>
      </c>
      <c r="BM17" s="11">
        <v>3.5874337024204954</v>
      </c>
      <c r="BN17" s="11">
        <v>2.7023049950763749</v>
      </c>
      <c r="BO17" s="11">
        <v>0.83957950327189479</v>
      </c>
      <c r="BP17" s="11"/>
      <c r="BQ17" s="11" t="s">
        <v>165</v>
      </c>
      <c r="BR17" s="11" t="s">
        <v>184</v>
      </c>
      <c r="BS17" s="11">
        <v>4.2668269230769232E-2</v>
      </c>
      <c r="BT17" s="11">
        <v>3.9549232085279475E-2</v>
      </c>
      <c r="BU17" s="11">
        <v>1.0788646702106433</v>
      </c>
      <c r="BV17" s="11">
        <v>-0.12565326252418024</v>
      </c>
      <c r="BW17" s="11">
        <v>0.21098980098571868</v>
      </c>
      <c r="BX17" s="11">
        <v>0.86935041083234099</v>
      </c>
      <c r="BY17" s="11">
        <v>0.16832153175494946</v>
      </c>
      <c r="BZ17" s="11">
        <v>0.58265351469237414</v>
      </c>
      <c r="CA17" s="11"/>
      <c r="CB17" s="11"/>
      <c r="CC17" s="11"/>
      <c r="CD17" s="11"/>
      <c r="CE17" s="11"/>
      <c r="CF17" s="11"/>
      <c r="CG17" s="11"/>
      <c r="CH17" s="11"/>
      <c r="CI17" s="11" t="s">
        <v>99</v>
      </c>
      <c r="CJ17" s="11">
        <v>0.69730195299366238</v>
      </c>
      <c r="CK17" s="11">
        <v>3</v>
      </c>
      <c r="CL17" s="11">
        <v>0.23243398433122078</v>
      </c>
      <c r="CM17" s="11">
        <v>12.581214625843677</v>
      </c>
      <c r="CN17" s="11">
        <v>2.134767236137198E-3</v>
      </c>
      <c r="CO17" s="11">
        <v>4.0661805513511613</v>
      </c>
      <c r="CP17" s="11">
        <v>2.0478618626788667</v>
      </c>
      <c r="CQ17" s="11">
        <v>0.74328060449373268</v>
      </c>
      <c r="CR17" s="11"/>
      <c r="CS17" s="11" t="s">
        <v>165</v>
      </c>
      <c r="CT17" s="11" t="s">
        <v>184</v>
      </c>
      <c r="CU17" s="11">
        <v>0.1328369905956113</v>
      </c>
      <c r="CV17" s="11">
        <v>7.8474381323653142E-2</v>
      </c>
      <c r="CW17" s="11">
        <v>1.6927433941498637</v>
      </c>
      <c r="CX17" s="11">
        <v>-0.22257348241921379</v>
      </c>
      <c r="CY17" s="11">
        <v>0.48824746361043636</v>
      </c>
      <c r="CZ17" s="11">
        <v>0.64534558852864432</v>
      </c>
      <c r="DA17" s="11">
        <v>0.35541047301482509</v>
      </c>
      <c r="DB17" s="11">
        <v>0.97730585428138472</v>
      </c>
      <c r="DC17" s="11"/>
      <c r="DD17" s="81"/>
      <c r="DE17" s="43"/>
      <c r="DF17" s="43"/>
      <c r="DG17" s="43"/>
      <c r="DH17" s="43"/>
      <c r="DI17" s="43"/>
      <c r="DJ17" s="43"/>
      <c r="DK17" s="43"/>
      <c r="DL17" s="43"/>
      <c r="DM17" s="43"/>
      <c r="DN17" s="43"/>
    </row>
    <row r="18" spans="1:118" customFormat="1" ht="13.25" customHeight="1">
      <c r="A18" s="81" t="s">
        <v>3</v>
      </c>
      <c r="B18" s="81"/>
      <c r="C18" s="81">
        <v>26</v>
      </c>
      <c r="D18" s="81">
        <v>32</v>
      </c>
      <c r="E18" s="81">
        <v>32</v>
      </c>
      <c r="F18" s="81">
        <v>27</v>
      </c>
      <c r="G18" s="81"/>
      <c r="H18" s="81"/>
      <c r="I18" s="81">
        <v>25</v>
      </c>
      <c r="J18" s="81">
        <v>19</v>
      </c>
      <c r="K18" s="81">
        <v>58</v>
      </c>
      <c r="L18" s="81">
        <v>33</v>
      </c>
      <c r="M18" s="81"/>
      <c r="N18" s="81"/>
      <c r="O18" s="81"/>
      <c r="P18" s="81">
        <v>17</v>
      </c>
      <c r="Q18" s="81">
        <v>29</v>
      </c>
      <c r="R18" s="81">
        <v>33</v>
      </c>
      <c r="S18" s="81">
        <v>36</v>
      </c>
      <c r="T18" s="81"/>
      <c r="U18" s="81"/>
      <c r="V18" s="81"/>
      <c r="W18" s="81"/>
      <c r="X18" s="81">
        <v>25</v>
      </c>
      <c r="Y18" s="81">
        <v>24</v>
      </c>
      <c r="Z18" s="81">
        <v>32</v>
      </c>
      <c r="AA18" s="81"/>
      <c r="AB18" s="81"/>
      <c r="AC18" s="81"/>
      <c r="AD18" s="81">
        <v>29</v>
      </c>
      <c r="AE18" s="81">
        <v>43</v>
      </c>
      <c r="AF18" s="81">
        <v>41</v>
      </c>
      <c r="AG18" s="81"/>
      <c r="AH18" s="81"/>
      <c r="AI18" s="81"/>
      <c r="AJ18" s="81">
        <v>34</v>
      </c>
      <c r="AK18" s="81">
        <v>47</v>
      </c>
      <c r="AL18" s="81">
        <v>34</v>
      </c>
      <c r="AM18" s="81"/>
      <c r="AN18" s="81"/>
      <c r="AO18" s="81"/>
      <c r="AP18" s="81">
        <v>50</v>
      </c>
      <c r="AQ18" s="81">
        <v>64</v>
      </c>
      <c r="AR18" s="81">
        <v>27</v>
      </c>
      <c r="AS18" s="81"/>
      <c r="AT18" s="81"/>
      <c r="AU18" s="81"/>
      <c r="AV18" s="81">
        <v>29</v>
      </c>
      <c r="AW18" s="81">
        <v>59</v>
      </c>
      <c r="AX18" s="81">
        <v>30</v>
      </c>
      <c r="AY18" s="81"/>
      <c r="AZ18" s="81"/>
      <c r="BA18" s="81"/>
      <c r="BB18" s="11"/>
      <c r="BC18" s="11"/>
      <c r="BD18" s="11"/>
      <c r="BE18" s="11"/>
      <c r="BF18" s="11"/>
      <c r="BG18" s="11" t="s">
        <v>100</v>
      </c>
      <c r="BH18" s="11">
        <v>5.8990489179045591E-2</v>
      </c>
      <c r="BI18" s="11">
        <v>11</v>
      </c>
      <c r="BJ18" s="11">
        <v>5.3627717435495992E-3</v>
      </c>
      <c r="BK18" s="11"/>
      <c r="BL18" s="11"/>
      <c r="BM18" s="11"/>
      <c r="BN18" s="11"/>
      <c r="BO18" s="11"/>
      <c r="BP18" s="11"/>
      <c r="BQ18" s="11" t="s">
        <v>167</v>
      </c>
      <c r="BR18" s="11" t="s">
        <v>178</v>
      </c>
      <c r="BS18" s="11">
        <v>0.2074814931308194</v>
      </c>
      <c r="BT18" s="11">
        <v>3.6615473995121238E-2</v>
      </c>
      <c r="BU18" s="11">
        <v>5.6664975348527484</v>
      </c>
      <c r="BV18" s="11">
        <v>5.1646035807583396E-2</v>
      </c>
      <c r="BW18" s="11">
        <v>0.36331695045405543</v>
      </c>
      <c r="BX18" s="36">
        <v>9.4808877648128176E-3</v>
      </c>
      <c r="BY18" s="11">
        <v>0.155835457323236</v>
      </c>
      <c r="BZ18" s="11">
        <v>2.8332487674263738</v>
      </c>
      <c r="CA18" s="11"/>
      <c r="CB18" s="11"/>
      <c r="CC18" s="11"/>
      <c r="CD18" s="11"/>
      <c r="CE18" s="11"/>
      <c r="CF18" s="11"/>
      <c r="CG18" s="11"/>
      <c r="CH18" s="11"/>
      <c r="CI18" s="11" t="s">
        <v>100</v>
      </c>
      <c r="CJ18" s="11">
        <v>0.1477974845791229</v>
      </c>
      <c r="CK18" s="11">
        <v>8</v>
      </c>
      <c r="CL18" s="11">
        <v>1.8474685572390362E-2</v>
      </c>
      <c r="CM18" s="11"/>
      <c r="CN18" s="11"/>
      <c r="CO18" s="11"/>
      <c r="CP18" s="11"/>
      <c r="CQ18" s="11"/>
      <c r="CR18" s="11"/>
      <c r="CS18" s="11" t="s">
        <v>167</v>
      </c>
      <c r="CT18" s="11" t="s">
        <v>178</v>
      </c>
      <c r="CU18" s="11">
        <v>0.40584505709297114</v>
      </c>
      <c r="CV18" s="11">
        <v>7.8474381323653142E-2</v>
      </c>
      <c r="CW18" s="11">
        <v>5.1716885211128698</v>
      </c>
      <c r="CX18" s="11">
        <v>5.043458407814605E-2</v>
      </c>
      <c r="CY18" s="11">
        <v>0.76125553010779623</v>
      </c>
      <c r="CZ18" s="36">
        <v>2.6543084834740993E-2</v>
      </c>
      <c r="DA18" s="11">
        <v>0.35541047301482509</v>
      </c>
      <c r="DB18" s="11">
        <v>2.9858757598294132</v>
      </c>
      <c r="DC18" s="11"/>
      <c r="DD18" s="81"/>
      <c r="DE18" s="43"/>
      <c r="DF18" s="43"/>
      <c r="DG18" s="43"/>
      <c r="DH18" s="43"/>
      <c r="DI18" s="43"/>
      <c r="DJ18" s="43"/>
      <c r="DK18" s="43"/>
      <c r="DL18" s="43"/>
      <c r="DM18" s="43"/>
      <c r="DN18" s="43"/>
    </row>
    <row r="19" spans="1:118" customFormat="1" ht="13.25" customHeight="1">
      <c r="A19" s="81" t="s">
        <v>56</v>
      </c>
      <c r="B19" s="81">
        <v>117</v>
      </c>
      <c r="C19" s="81"/>
      <c r="D19" s="81"/>
      <c r="E19" s="81"/>
      <c r="F19" s="81"/>
      <c r="G19" s="81"/>
      <c r="H19" s="81">
        <v>135</v>
      </c>
      <c r="I19" s="81"/>
      <c r="J19" s="81"/>
      <c r="K19" s="81"/>
      <c r="L19" s="81"/>
      <c r="M19" s="81"/>
      <c r="N19" s="81"/>
      <c r="O19" s="81">
        <v>115</v>
      </c>
      <c r="P19" s="81"/>
      <c r="Q19" s="81"/>
      <c r="R19" s="81"/>
      <c r="S19" s="81"/>
      <c r="T19" s="81"/>
      <c r="U19" s="81"/>
      <c r="V19" s="81"/>
      <c r="W19" s="81">
        <v>81</v>
      </c>
      <c r="X19" s="81"/>
      <c r="Y19" s="81"/>
      <c r="Z19" s="81"/>
      <c r="AA19" s="81"/>
      <c r="AB19" s="81"/>
      <c r="AC19" s="81">
        <v>113</v>
      </c>
      <c r="AD19" s="81"/>
      <c r="AE19" s="81"/>
      <c r="AF19" s="81"/>
      <c r="AG19" s="81"/>
      <c r="AH19" s="81"/>
      <c r="AI19" s="81"/>
      <c r="AJ19" s="81">
        <v>115</v>
      </c>
      <c r="AK19" s="81"/>
      <c r="AL19" s="81"/>
      <c r="AM19" s="81"/>
      <c r="AN19" s="81"/>
      <c r="AO19" s="81"/>
      <c r="AP19" s="81">
        <v>141</v>
      </c>
      <c r="AQ19" s="81"/>
      <c r="AR19" s="81"/>
      <c r="AS19" s="81"/>
      <c r="AT19" s="81"/>
      <c r="AU19" s="81"/>
      <c r="AV19" s="81">
        <v>118</v>
      </c>
      <c r="AW19" s="81"/>
      <c r="AX19" s="81"/>
      <c r="AY19" s="81"/>
      <c r="AZ19" s="81"/>
      <c r="BA19" s="81"/>
      <c r="BB19" s="11"/>
      <c r="BC19" s="11"/>
      <c r="BD19" s="11"/>
      <c r="BE19" s="11"/>
      <c r="BF19" s="11"/>
      <c r="BG19" s="107" t="s">
        <v>101</v>
      </c>
      <c r="BH19" s="107">
        <v>0.49607923718865959</v>
      </c>
      <c r="BI19" s="107">
        <v>14</v>
      </c>
      <c r="BJ19" s="107">
        <v>3.5434231227761397E-2</v>
      </c>
      <c r="BK19" s="107"/>
      <c r="BL19" s="107"/>
      <c r="BM19" s="107"/>
      <c r="BN19" s="107"/>
      <c r="BO19" s="107"/>
      <c r="BP19" s="11"/>
      <c r="BQ19" s="11" t="s">
        <v>167</v>
      </c>
      <c r="BR19" s="11" t="s">
        <v>184</v>
      </c>
      <c r="BS19" s="11">
        <v>0.43337599818353945</v>
      </c>
      <c r="BT19" s="11">
        <v>3.9549232085279475E-2</v>
      </c>
      <c r="BU19" s="11">
        <v>10.957886546293912</v>
      </c>
      <c r="BV19" s="11">
        <v>0.26505446642858999</v>
      </c>
      <c r="BW19" s="11">
        <v>0.60169752993848891</v>
      </c>
      <c r="BX19" s="36">
        <v>4.4713931216744385E-5</v>
      </c>
      <c r="BY19" s="11">
        <v>0.16832153175494946</v>
      </c>
      <c r="BZ19" s="11">
        <v>5.9179351090919079</v>
      </c>
      <c r="CA19" s="11"/>
      <c r="CB19" s="11"/>
      <c r="CC19" s="11"/>
      <c r="CD19" s="11"/>
      <c r="CE19" s="11"/>
      <c r="CF19" s="11"/>
      <c r="CG19" s="11"/>
      <c r="CH19" s="11"/>
      <c r="CI19" s="107" t="s">
        <v>101</v>
      </c>
      <c r="CJ19" s="107">
        <v>0.84509943757278527</v>
      </c>
      <c r="CK19" s="107">
        <v>11</v>
      </c>
      <c r="CL19" s="107">
        <v>7.6827221597525933E-2</v>
      </c>
      <c r="CM19" s="107"/>
      <c r="CN19" s="107"/>
      <c r="CO19" s="107"/>
      <c r="CP19" s="107"/>
      <c r="CQ19" s="107"/>
      <c r="CR19" s="11"/>
      <c r="CS19" s="11" t="s">
        <v>167</v>
      </c>
      <c r="CT19" s="11" t="s">
        <v>184</v>
      </c>
      <c r="CU19" s="11">
        <v>0.64518147684605753</v>
      </c>
      <c r="CV19" s="11">
        <v>7.8474381323653142E-2</v>
      </c>
      <c r="CW19" s="11">
        <v>8.2215554422165535</v>
      </c>
      <c r="CX19" s="11">
        <v>0.28977100383123244</v>
      </c>
      <c r="CY19" s="11">
        <v>1.0005919498608826</v>
      </c>
      <c r="CZ19" s="36">
        <v>1.7878266994140191E-3</v>
      </c>
      <c r="DA19" s="11">
        <v>0.35541047301482509</v>
      </c>
      <c r="DB19" s="11">
        <v>4.7467172477211603</v>
      </c>
      <c r="DC19" s="11"/>
      <c r="DD19" s="81"/>
      <c r="DE19" s="43"/>
      <c r="DF19" s="43"/>
      <c r="DG19" s="43"/>
      <c r="DH19" s="43"/>
      <c r="DI19" s="43"/>
      <c r="DJ19" s="43"/>
      <c r="DK19" s="43"/>
      <c r="DL19" s="43"/>
      <c r="DM19" s="43"/>
      <c r="DN19" s="43"/>
    </row>
    <row r="20" spans="1:118" customFormat="1" ht="13.25" customHeight="1">
      <c r="A20" s="43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 t="s">
        <v>185</v>
      </c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07" t="s">
        <v>178</v>
      </c>
      <c r="BR20" s="107" t="s">
        <v>184</v>
      </c>
      <c r="BS20" s="107">
        <v>0.22589450505272005</v>
      </c>
      <c r="BT20" s="107">
        <v>3.9549232085279475E-2</v>
      </c>
      <c r="BU20" s="107">
        <v>5.7117292332156229</v>
      </c>
      <c r="BV20" s="107">
        <v>5.7572973297770585E-2</v>
      </c>
      <c r="BW20" s="107">
        <v>0.39421603680766948</v>
      </c>
      <c r="BX20" s="107">
        <v>8.9945412194436525E-3</v>
      </c>
      <c r="BY20" s="107">
        <v>0.16832153175494946</v>
      </c>
      <c r="BZ20" s="107">
        <v>3.0846863416655337</v>
      </c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07" t="s">
        <v>178</v>
      </c>
      <c r="CT20" s="107" t="s">
        <v>184</v>
      </c>
      <c r="CU20" s="107">
        <v>0.23933641975308642</v>
      </c>
      <c r="CV20" s="107">
        <v>7.8474381323653142E-2</v>
      </c>
      <c r="CW20" s="107">
        <v>3.0498669211036837</v>
      </c>
      <c r="CX20" s="107">
        <v>-0.11607405326173867</v>
      </c>
      <c r="CY20" s="107">
        <v>0.59474689276791148</v>
      </c>
      <c r="CZ20" s="107">
        <v>0.2149244339857459</v>
      </c>
      <c r="DA20" s="107">
        <v>0.35541047301482509</v>
      </c>
      <c r="DB20" s="107">
        <v>1.7608414878917471</v>
      </c>
      <c r="DC20" s="11"/>
      <c r="DD20" s="81"/>
      <c r="DE20" s="81"/>
      <c r="DF20" s="81"/>
      <c r="DG20" s="81"/>
      <c r="DH20" s="81"/>
      <c r="DI20" s="43"/>
      <c r="DJ20" s="43"/>
      <c r="DK20" s="43"/>
      <c r="DL20" s="43"/>
      <c r="DM20" s="43"/>
      <c r="DN20" s="43"/>
    </row>
    <row r="21" spans="1:118" s="81" customFormat="1" ht="13.25" customHeight="1">
      <c r="A21" s="5" t="s">
        <v>65</v>
      </c>
      <c r="B21" s="85"/>
      <c r="C21" s="80" t="s">
        <v>165</v>
      </c>
      <c r="D21" s="85"/>
      <c r="E21" s="85"/>
      <c r="F21" s="85"/>
      <c r="G21" s="85"/>
      <c r="H21" s="85"/>
      <c r="I21" s="80" t="s">
        <v>166</v>
      </c>
      <c r="J21" s="85"/>
      <c r="K21" s="85"/>
      <c r="L21" s="85"/>
      <c r="M21" s="85"/>
      <c r="N21" s="85"/>
      <c r="O21" s="85"/>
      <c r="P21" s="80" t="s">
        <v>176</v>
      </c>
      <c r="Q21" s="85"/>
      <c r="R21" s="85"/>
      <c r="S21" s="85"/>
      <c r="T21" s="85"/>
      <c r="U21" s="85"/>
      <c r="V21" s="85"/>
      <c r="W21" s="80" t="s">
        <v>186</v>
      </c>
      <c r="X21" s="85"/>
      <c r="Y21" s="85"/>
      <c r="Z21" s="85"/>
      <c r="AA21" s="85"/>
      <c r="AB21" s="85"/>
      <c r="AC21" s="85"/>
      <c r="AD21" s="85" t="s">
        <v>33</v>
      </c>
      <c r="AE21" s="85"/>
      <c r="AF21" s="85" t="s">
        <v>165</v>
      </c>
      <c r="AG21" s="85"/>
      <c r="AH21" s="85"/>
      <c r="AI21" s="85"/>
      <c r="AJ21" s="85" t="s">
        <v>167</v>
      </c>
      <c r="AK21" s="85"/>
      <c r="AL21" s="85"/>
      <c r="AM21" s="85"/>
      <c r="AN21" s="85"/>
      <c r="AO21" s="85"/>
      <c r="AP21" s="85" t="s">
        <v>178</v>
      </c>
      <c r="AQ21" s="85"/>
      <c r="AR21" s="85"/>
      <c r="AS21" s="85"/>
      <c r="AT21" s="85"/>
      <c r="AU21" s="85"/>
      <c r="AV21" s="85" t="s">
        <v>184</v>
      </c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</row>
    <row r="22" spans="1:118" s="81" customFormat="1" ht="13.25" customHeight="1">
      <c r="B22" s="86" t="s">
        <v>46</v>
      </c>
      <c r="C22" s="89">
        <v>4.2668269230769234</v>
      </c>
      <c r="F22" s="86" t="s">
        <v>46</v>
      </c>
      <c r="G22" s="83"/>
      <c r="H22" s="86" t="s">
        <v>46</v>
      </c>
      <c r="I22" s="83">
        <v>43.337599818353944</v>
      </c>
      <c r="K22" s="83"/>
      <c r="L22" s="83"/>
      <c r="M22" s="83"/>
      <c r="N22" s="83"/>
      <c r="O22" s="86" t="s">
        <v>46</v>
      </c>
      <c r="P22" s="83">
        <v>22.589450505272005</v>
      </c>
      <c r="Q22" s="83"/>
      <c r="R22" s="83"/>
      <c r="S22" s="83"/>
      <c r="T22" s="83"/>
      <c r="U22" s="83"/>
      <c r="V22" s="86" t="s">
        <v>46</v>
      </c>
      <c r="W22" s="83">
        <v>0</v>
      </c>
      <c r="X22" s="83"/>
      <c r="Y22" s="83"/>
      <c r="Z22" s="83"/>
      <c r="AA22" s="83"/>
      <c r="AB22" s="83"/>
      <c r="AC22" s="86" t="s">
        <v>46</v>
      </c>
      <c r="AD22" s="83">
        <v>13.28369905956113</v>
      </c>
      <c r="AE22" s="86" t="s">
        <v>46</v>
      </c>
      <c r="AF22" s="83">
        <v>13.28369905956113</v>
      </c>
      <c r="AG22" s="83"/>
      <c r="AH22" s="83"/>
      <c r="AI22" s="86" t="s">
        <v>46</v>
      </c>
      <c r="AJ22" s="83">
        <v>64.518147684605751</v>
      </c>
      <c r="AK22" s="83"/>
      <c r="AL22" s="83"/>
      <c r="AM22" s="83"/>
      <c r="AN22" s="83"/>
      <c r="AO22" s="86" t="s">
        <v>46</v>
      </c>
      <c r="AP22" s="83">
        <v>23.933641975308642</v>
      </c>
      <c r="AQ22" s="83"/>
      <c r="AR22" s="83"/>
      <c r="AS22" s="83"/>
      <c r="AT22" s="83"/>
      <c r="AU22" s="86" t="s">
        <v>46</v>
      </c>
      <c r="AV22" s="83">
        <v>0</v>
      </c>
      <c r="AW22" s="83"/>
      <c r="AX22" s="83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</row>
    <row r="23" spans="1:118" s="81" customFormat="1" ht="13.25" customHeight="1" thickBot="1">
      <c r="B23" s="93" t="s">
        <v>47</v>
      </c>
      <c r="C23" s="89">
        <v>0</v>
      </c>
      <c r="F23" s="93" t="s">
        <v>47</v>
      </c>
      <c r="G23" s="83"/>
      <c r="H23" s="93" t="s">
        <v>47</v>
      </c>
      <c r="I23" s="83">
        <v>4.5546558704453437</v>
      </c>
      <c r="K23" s="83"/>
      <c r="L23" s="83"/>
      <c r="M23" s="83"/>
      <c r="N23" s="83"/>
      <c r="O23" s="93" t="s">
        <v>47</v>
      </c>
      <c r="P23" s="83">
        <v>4.4831469400434916</v>
      </c>
      <c r="Q23" s="83"/>
      <c r="R23" s="83"/>
      <c r="S23" s="83"/>
      <c r="T23" s="83"/>
      <c r="U23" s="83"/>
      <c r="V23" s="93" t="s">
        <v>47</v>
      </c>
      <c r="W23" s="83">
        <v>0</v>
      </c>
      <c r="X23" s="83"/>
      <c r="Y23" s="83"/>
      <c r="Z23" s="83"/>
      <c r="AA23" s="83"/>
      <c r="AB23" s="83"/>
      <c r="AC23" s="93" t="s">
        <v>47</v>
      </c>
      <c r="AD23" s="83">
        <v>0</v>
      </c>
      <c r="AE23" s="93" t="s">
        <v>47</v>
      </c>
      <c r="AF23" s="83">
        <v>0</v>
      </c>
      <c r="AG23" s="83"/>
      <c r="AH23" s="83"/>
      <c r="AI23" s="93" t="s">
        <v>47</v>
      </c>
      <c r="AJ23" s="83">
        <v>0.98039215686274506</v>
      </c>
      <c r="AK23" s="83"/>
      <c r="AL23" s="83"/>
      <c r="AM23" s="83"/>
      <c r="AN23" s="83"/>
      <c r="AO23" s="93" t="s">
        <v>47</v>
      </c>
      <c r="AP23" s="83">
        <v>0.66666666666666674</v>
      </c>
      <c r="AQ23" s="83"/>
      <c r="AR23" s="83"/>
      <c r="AS23" s="83"/>
      <c r="AT23" s="83"/>
      <c r="AU23" s="93" t="s">
        <v>47</v>
      </c>
      <c r="AV23" s="83">
        <v>2.2988505747126435</v>
      </c>
      <c r="AW23" s="83"/>
      <c r="AX23" s="83"/>
      <c r="BB23" s="11"/>
      <c r="BC23" s="11"/>
      <c r="BD23" s="11"/>
      <c r="BE23" s="11"/>
      <c r="BF23" s="11"/>
      <c r="BG23" s="11" t="s">
        <v>57</v>
      </c>
      <c r="BH23" s="11"/>
      <c r="BI23" s="11"/>
      <c r="BJ23" s="11"/>
      <c r="BK23" s="11"/>
      <c r="BL23" s="11"/>
      <c r="BM23" s="11"/>
      <c r="BN23" s="11"/>
      <c r="BO23" s="11"/>
      <c r="BP23" s="11"/>
      <c r="BQ23" s="11" t="s">
        <v>58</v>
      </c>
      <c r="BR23" s="11"/>
      <c r="BS23" s="11"/>
      <c r="BT23" s="11" t="s">
        <v>59</v>
      </c>
      <c r="BU23" s="11">
        <v>0.05</v>
      </c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 t="s">
        <v>57</v>
      </c>
      <c r="CJ23" s="11"/>
      <c r="CK23" s="11"/>
      <c r="CL23" s="11"/>
      <c r="CM23" s="11"/>
      <c r="CN23" s="11"/>
      <c r="CO23" s="11"/>
      <c r="CP23" s="11"/>
      <c r="CQ23" s="11"/>
      <c r="CR23" s="11"/>
      <c r="CS23" s="11" t="s">
        <v>58</v>
      </c>
      <c r="CT23" s="11"/>
      <c r="CU23" s="11"/>
      <c r="CV23" s="11" t="s">
        <v>59</v>
      </c>
      <c r="CW23" s="11">
        <v>0.05</v>
      </c>
      <c r="CX23" s="11"/>
      <c r="CY23" s="11"/>
      <c r="CZ23" s="11"/>
      <c r="DA23" s="11"/>
      <c r="DB23" s="11"/>
      <c r="DC23" s="11"/>
    </row>
    <row r="24" spans="1:118" s="81" customFormat="1" ht="13.25" customHeight="1" thickTop="1">
      <c r="B24" s="76" t="s">
        <v>50</v>
      </c>
      <c r="C24" s="89">
        <v>3.225806451612903</v>
      </c>
      <c r="F24" s="76" t="s">
        <v>50</v>
      </c>
      <c r="G24" s="83"/>
      <c r="H24" s="76" t="s">
        <v>50</v>
      </c>
      <c r="I24" s="83">
        <v>4.3197474167623424</v>
      </c>
      <c r="K24" s="83"/>
      <c r="L24" s="83"/>
      <c r="M24" s="83"/>
      <c r="N24" s="83"/>
      <c r="O24" s="76" t="s">
        <v>50</v>
      </c>
      <c r="P24" s="83">
        <v>2.7590090090090089</v>
      </c>
      <c r="Q24" s="83"/>
      <c r="R24" s="83"/>
      <c r="S24" s="83"/>
      <c r="T24" s="83"/>
      <c r="U24" s="83"/>
      <c r="V24" s="76" t="s">
        <v>50</v>
      </c>
      <c r="W24" s="83">
        <v>0</v>
      </c>
      <c r="X24" s="83"/>
      <c r="Y24" s="83"/>
      <c r="Z24" s="83"/>
      <c r="AA24" s="83"/>
      <c r="AB24" s="83"/>
      <c r="AC24" s="76" t="s">
        <v>50</v>
      </c>
      <c r="AD24" s="83">
        <v>5.7449494949494948</v>
      </c>
      <c r="AE24" s="93"/>
      <c r="AF24" s="83">
        <v>5.7449494949494948</v>
      </c>
      <c r="AG24" s="83"/>
      <c r="AH24" s="83"/>
      <c r="AI24" s="76" t="s">
        <v>50</v>
      </c>
      <c r="AJ24" s="83">
        <v>6.4872757613683776</v>
      </c>
      <c r="AK24" s="83"/>
      <c r="AL24" s="83"/>
      <c r="AM24" s="83"/>
      <c r="AN24" s="83"/>
      <c r="AO24" s="76" t="s">
        <v>50</v>
      </c>
      <c r="AP24" s="83">
        <v>1.2345679012345678</v>
      </c>
      <c r="AQ24" s="83"/>
      <c r="AR24" s="83"/>
      <c r="AS24" s="83"/>
      <c r="AT24" s="83"/>
      <c r="AU24" s="76" t="s">
        <v>50</v>
      </c>
      <c r="AV24" s="83">
        <v>0</v>
      </c>
      <c r="AW24" s="83"/>
      <c r="AX24" s="83"/>
      <c r="BB24" s="73" t="s">
        <v>47</v>
      </c>
      <c r="BC24" s="73" t="s">
        <v>47</v>
      </c>
      <c r="BD24" s="73" t="s">
        <v>47</v>
      </c>
      <c r="BE24" s="73" t="s">
        <v>47</v>
      </c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87" t="s">
        <v>60</v>
      </c>
      <c r="BR24" s="87" t="s">
        <v>61</v>
      </c>
      <c r="BS24" s="87" t="s">
        <v>62</v>
      </c>
      <c r="BT24" s="87" t="s">
        <v>52</v>
      </c>
      <c r="BU24" s="87" t="s">
        <v>63</v>
      </c>
      <c r="BV24" s="87" t="s">
        <v>64</v>
      </c>
      <c r="BW24" s="11"/>
      <c r="BX24" s="11"/>
      <c r="BY24" s="11"/>
      <c r="BZ24" s="11"/>
      <c r="CA24" s="11"/>
      <c r="CB24" s="11"/>
      <c r="CC24" s="11"/>
      <c r="CD24" s="73" t="s">
        <v>47</v>
      </c>
      <c r="CE24" s="73" t="s">
        <v>47</v>
      </c>
      <c r="CF24" s="73" t="s">
        <v>47</v>
      </c>
      <c r="CG24" s="73" t="s">
        <v>47</v>
      </c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87" t="s">
        <v>60</v>
      </c>
      <c r="CT24" s="87" t="s">
        <v>61</v>
      </c>
      <c r="CU24" s="87" t="s">
        <v>62</v>
      </c>
      <c r="CV24" s="87" t="s">
        <v>52</v>
      </c>
      <c r="CW24" s="87" t="s">
        <v>63</v>
      </c>
      <c r="CX24" s="87" t="s">
        <v>64</v>
      </c>
      <c r="CY24" s="11"/>
      <c r="CZ24" s="11"/>
      <c r="DA24" s="11"/>
      <c r="DB24" s="11"/>
      <c r="DC24" s="11"/>
    </row>
    <row r="25" spans="1:118" s="81" customFormat="1" ht="13.25" customHeight="1" thickBot="1">
      <c r="B25" s="92" t="s">
        <v>48</v>
      </c>
      <c r="C25" s="89">
        <v>4.1873449131513647</v>
      </c>
      <c r="F25" s="92" t="s">
        <v>48</v>
      </c>
      <c r="G25" s="83"/>
      <c r="H25" s="92" t="s">
        <v>48</v>
      </c>
      <c r="I25" s="83">
        <v>4.3197474167623424</v>
      </c>
      <c r="K25" s="83"/>
      <c r="L25" s="83"/>
      <c r="M25" s="83"/>
      <c r="N25" s="83"/>
      <c r="O25" s="92" t="s">
        <v>48</v>
      </c>
      <c r="P25" s="83">
        <v>3.6210779745262505</v>
      </c>
      <c r="Q25" s="83"/>
      <c r="R25" s="83"/>
      <c r="S25" s="83"/>
      <c r="T25" s="83"/>
      <c r="U25" s="83"/>
      <c r="V25" s="92" t="s">
        <v>48</v>
      </c>
      <c r="W25" s="83">
        <v>0</v>
      </c>
      <c r="X25" s="83"/>
      <c r="Y25" s="83"/>
      <c r="Z25" s="83"/>
      <c r="AA25" s="83"/>
      <c r="AB25" s="83"/>
      <c r="AC25" s="92" t="s">
        <v>48</v>
      </c>
      <c r="AD25" s="83">
        <v>3.4722222222222223</v>
      </c>
      <c r="AE25" s="92" t="s">
        <v>48</v>
      </c>
      <c r="AF25" s="83">
        <v>3.4722222222222223</v>
      </c>
      <c r="AG25" s="83"/>
      <c r="AH25" s="83"/>
      <c r="AI25" s="92" t="s">
        <v>48</v>
      </c>
      <c r="AJ25" s="83">
        <v>3.5460992907801421</v>
      </c>
      <c r="AK25" s="83"/>
      <c r="AL25" s="83"/>
      <c r="AM25" s="83"/>
      <c r="AN25" s="83"/>
      <c r="AO25" s="92" t="s">
        <v>48</v>
      </c>
      <c r="AP25" s="83">
        <v>0</v>
      </c>
      <c r="AQ25" s="83"/>
      <c r="AR25" s="83"/>
      <c r="AS25" s="83"/>
      <c r="AT25" s="83"/>
      <c r="AU25" s="92" t="s">
        <v>48</v>
      </c>
      <c r="AV25" s="83">
        <v>0</v>
      </c>
      <c r="AW25" s="83"/>
      <c r="AX25" s="83"/>
      <c r="AY25" s="84"/>
      <c r="BB25" s="11" t="s">
        <v>165</v>
      </c>
      <c r="BC25" s="11" t="s">
        <v>167</v>
      </c>
      <c r="BD25" s="11" t="s">
        <v>178</v>
      </c>
      <c r="BE25" s="11" t="s">
        <v>184</v>
      </c>
      <c r="BF25" s="11"/>
      <c r="BG25" s="11" t="s">
        <v>71</v>
      </c>
      <c r="BH25" s="11"/>
      <c r="BI25" s="11"/>
      <c r="BJ25" s="11"/>
      <c r="BK25" s="11"/>
      <c r="BL25" s="11" t="s">
        <v>72</v>
      </c>
      <c r="BM25" s="11">
        <v>0.05</v>
      </c>
      <c r="BN25" s="11"/>
      <c r="BO25" s="11"/>
      <c r="BP25" s="11"/>
      <c r="BQ25" s="11" t="s">
        <v>165</v>
      </c>
      <c r="BR25" s="12">
        <v>0</v>
      </c>
      <c r="BS25" s="11">
        <v>4</v>
      </c>
      <c r="BT25" s="11">
        <v>0</v>
      </c>
      <c r="BU25" s="11"/>
      <c r="BV25" s="11"/>
      <c r="BW25" s="11"/>
      <c r="BX25" s="11"/>
      <c r="BY25" s="11"/>
      <c r="BZ25" s="11"/>
      <c r="CA25" s="11"/>
      <c r="CB25" s="11"/>
      <c r="CC25" s="11"/>
      <c r="CD25" s="11" t="s">
        <v>165</v>
      </c>
      <c r="CE25" s="11" t="s">
        <v>167</v>
      </c>
      <c r="CF25" s="11" t="s">
        <v>178</v>
      </c>
      <c r="CG25" s="11" t="s">
        <v>184</v>
      </c>
      <c r="CH25" s="11"/>
      <c r="CI25" s="11" t="s">
        <v>71</v>
      </c>
      <c r="CJ25" s="11"/>
      <c r="CK25" s="11"/>
      <c r="CL25" s="11"/>
      <c r="CM25" s="11"/>
      <c r="CN25" s="11" t="s">
        <v>72</v>
      </c>
      <c r="CO25" s="11">
        <v>0.05</v>
      </c>
      <c r="CP25" s="11"/>
      <c r="CQ25" s="11"/>
      <c r="CR25" s="11"/>
      <c r="CS25" s="11" t="s">
        <v>165</v>
      </c>
      <c r="CT25" s="12">
        <v>0</v>
      </c>
      <c r="CU25" s="11">
        <v>3</v>
      </c>
      <c r="CV25" s="11">
        <v>0</v>
      </c>
      <c r="CW25" s="11"/>
      <c r="CX25" s="11"/>
      <c r="CY25" s="11"/>
      <c r="CZ25" s="11"/>
      <c r="DA25" s="11"/>
      <c r="DB25" s="11"/>
      <c r="DC25" s="11"/>
    </row>
    <row r="26" spans="1:118" s="81" customFormat="1" ht="13.25" customHeight="1" thickTop="1">
      <c r="B26" s="94" t="s">
        <v>49</v>
      </c>
      <c r="C26" s="89">
        <v>88.320021712158805</v>
      </c>
      <c r="F26" s="94" t="s">
        <v>49</v>
      </c>
      <c r="G26" s="83"/>
      <c r="H26" s="94" t="s">
        <v>49</v>
      </c>
      <c r="I26" s="83">
        <v>43.468249477676025</v>
      </c>
      <c r="K26" s="83"/>
      <c r="L26" s="83"/>
      <c r="M26" s="83"/>
      <c r="N26" s="83"/>
      <c r="O26" s="94" t="s">
        <v>49</v>
      </c>
      <c r="P26" s="83">
        <v>66.547315571149241</v>
      </c>
      <c r="Q26" s="83"/>
      <c r="R26" s="83"/>
      <c r="S26" s="83"/>
      <c r="T26" s="83"/>
      <c r="U26" s="83"/>
      <c r="V26" s="94" t="s">
        <v>49</v>
      </c>
      <c r="W26" s="83">
        <v>100</v>
      </c>
      <c r="X26" s="83"/>
      <c r="Y26" s="83"/>
      <c r="Z26" s="83"/>
      <c r="AA26" s="83"/>
      <c r="AB26" s="83"/>
      <c r="AC26" s="94" t="s">
        <v>49</v>
      </c>
      <c r="AD26" s="83">
        <v>77.499129223267147</v>
      </c>
      <c r="AE26" s="94" t="s">
        <v>49</v>
      </c>
      <c r="AF26" s="83">
        <v>77.499129223267147</v>
      </c>
      <c r="AG26" s="83"/>
      <c r="AH26" s="83"/>
      <c r="AI26" s="94" t="s">
        <v>49</v>
      </c>
      <c r="AJ26" s="83">
        <v>30.955360867751352</v>
      </c>
      <c r="AK26" s="83"/>
      <c r="AL26" s="83"/>
      <c r="AM26" s="83"/>
      <c r="AN26" s="83"/>
      <c r="AO26" s="94" t="s">
        <v>49</v>
      </c>
      <c r="AP26" s="83">
        <v>75.399691358024683</v>
      </c>
      <c r="AQ26" s="83"/>
      <c r="AR26" s="83"/>
      <c r="AS26" s="83"/>
      <c r="AT26" s="83"/>
      <c r="AU26" s="94" t="s">
        <v>49</v>
      </c>
      <c r="AV26" s="83">
        <v>97.701149425287355</v>
      </c>
      <c r="AW26" s="83"/>
      <c r="AX26" s="83"/>
      <c r="AY26" s="84"/>
      <c r="BB26" s="12">
        <v>0</v>
      </c>
      <c r="BC26" s="12">
        <v>7.6923076923076927E-2</v>
      </c>
      <c r="BD26" s="12">
        <v>0</v>
      </c>
      <c r="BE26" s="12">
        <v>0</v>
      </c>
      <c r="BF26" s="11"/>
      <c r="BG26" s="87" t="s">
        <v>73</v>
      </c>
      <c r="BH26" s="87" t="s">
        <v>74</v>
      </c>
      <c r="BI26" s="87" t="s">
        <v>75</v>
      </c>
      <c r="BJ26" s="87" t="s">
        <v>4</v>
      </c>
      <c r="BK26" s="87" t="s">
        <v>76</v>
      </c>
      <c r="BL26" s="87" t="s">
        <v>77</v>
      </c>
      <c r="BM26" s="87" t="s">
        <v>78</v>
      </c>
      <c r="BN26" s="87" t="s">
        <v>79</v>
      </c>
      <c r="BO26" s="87" t="s">
        <v>80</v>
      </c>
      <c r="BP26" s="11"/>
      <c r="BQ26" s="11" t="s">
        <v>167</v>
      </c>
      <c r="BR26" s="12">
        <v>4.5546558704453441E-2</v>
      </c>
      <c r="BS26" s="11">
        <v>4</v>
      </c>
      <c r="BT26" s="11">
        <v>8.6995361340130133E-3</v>
      </c>
      <c r="BU26" s="11"/>
      <c r="BV26" s="11"/>
      <c r="BW26" s="11"/>
      <c r="BX26" s="11"/>
      <c r="BY26" s="11"/>
      <c r="BZ26" s="11"/>
      <c r="CA26" s="11"/>
      <c r="CB26" s="12"/>
      <c r="CC26" s="11"/>
      <c r="CD26" s="91">
        <v>0</v>
      </c>
      <c r="CE26" s="91">
        <v>0</v>
      </c>
      <c r="CF26" s="91">
        <v>0.02</v>
      </c>
      <c r="CG26" s="91">
        <v>6.8965517241379309E-2</v>
      </c>
      <c r="CH26" s="11"/>
      <c r="CI26" s="87" t="s">
        <v>73</v>
      </c>
      <c r="CJ26" s="87" t="s">
        <v>74</v>
      </c>
      <c r="CK26" s="87" t="s">
        <v>75</v>
      </c>
      <c r="CL26" s="87" t="s">
        <v>4</v>
      </c>
      <c r="CM26" s="87" t="s">
        <v>76</v>
      </c>
      <c r="CN26" s="87" t="s">
        <v>77</v>
      </c>
      <c r="CO26" s="87" t="s">
        <v>78</v>
      </c>
      <c r="CP26" s="87" t="s">
        <v>79</v>
      </c>
      <c r="CQ26" s="87" t="s">
        <v>80</v>
      </c>
      <c r="CR26" s="11"/>
      <c r="CS26" s="11" t="s">
        <v>167</v>
      </c>
      <c r="CT26" s="12">
        <v>9.8039215686274508E-3</v>
      </c>
      <c r="CU26" s="11">
        <v>3</v>
      </c>
      <c r="CV26" s="11">
        <v>5.7670126874279125E-4</v>
      </c>
      <c r="CW26" s="11"/>
      <c r="CX26" s="11"/>
      <c r="CY26" s="11"/>
      <c r="CZ26" s="11"/>
      <c r="DA26" s="11"/>
      <c r="DB26" s="11"/>
      <c r="DC26" s="11"/>
    </row>
    <row r="27" spans="1:118" s="81" customFormat="1" ht="13.25" customHeight="1">
      <c r="A27" s="81" t="s">
        <v>5</v>
      </c>
      <c r="B27" s="95" t="s">
        <v>46</v>
      </c>
      <c r="C27" s="96">
        <v>3.424250510070769</v>
      </c>
      <c r="E27" s="81" t="s">
        <v>5</v>
      </c>
      <c r="F27" s="95" t="s">
        <v>46</v>
      </c>
      <c r="G27" s="83"/>
      <c r="H27" s="95" t="s">
        <v>46</v>
      </c>
      <c r="I27" s="96">
        <v>8.052671483326149</v>
      </c>
      <c r="K27" s="83"/>
      <c r="L27" s="83"/>
      <c r="M27" s="83"/>
      <c r="N27" s="83"/>
      <c r="O27" s="95" t="s">
        <v>46</v>
      </c>
      <c r="P27" s="96">
        <v>10.957369864892677</v>
      </c>
      <c r="Q27" s="83"/>
      <c r="R27" s="83"/>
      <c r="S27" s="83"/>
      <c r="T27" s="83"/>
      <c r="U27" s="83"/>
      <c r="V27" s="95" t="s">
        <v>46</v>
      </c>
      <c r="W27" s="96">
        <v>0</v>
      </c>
      <c r="X27" s="83"/>
      <c r="Y27" s="83"/>
      <c r="Z27" s="83"/>
      <c r="AA27" s="83"/>
      <c r="AB27" s="83"/>
      <c r="AC27" s="95" t="s">
        <v>46</v>
      </c>
      <c r="AD27" s="96">
        <v>6.8128875420345976</v>
      </c>
      <c r="AE27" s="95" t="s">
        <v>46</v>
      </c>
      <c r="AF27" s="96">
        <v>6.8128875420345976</v>
      </c>
      <c r="AG27" s="83"/>
      <c r="AH27" s="83"/>
      <c r="AI27" s="95" t="s">
        <v>46</v>
      </c>
      <c r="AJ27" s="96">
        <v>26.238639131637324</v>
      </c>
      <c r="AK27" s="83"/>
      <c r="AL27" s="83"/>
      <c r="AM27" s="83"/>
      <c r="AN27" s="83"/>
      <c r="AO27" s="95" t="s">
        <v>46</v>
      </c>
      <c r="AP27" s="96">
        <v>2.0262780546892882</v>
      </c>
      <c r="AQ27" s="83"/>
      <c r="AR27" s="83"/>
      <c r="AS27" s="83"/>
      <c r="AT27" s="83"/>
      <c r="AU27" s="95" t="s">
        <v>46</v>
      </c>
      <c r="AV27" s="96">
        <v>0</v>
      </c>
      <c r="AW27" s="83"/>
      <c r="AX27" s="83"/>
      <c r="AY27" s="84"/>
      <c r="BB27" s="12">
        <v>0</v>
      </c>
      <c r="BC27" s="12">
        <v>0.10526315789473684</v>
      </c>
      <c r="BD27" s="12">
        <v>6.8965517241379309E-2</v>
      </c>
      <c r="BE27" s="12">
        <v>0</v>
      </c>
      <c r="BF27" s="11"/>
      <c r="BG27" s="11" t="s">
        <v>165</v>
      </c>
      <c r="BH27" s="11">
        <v>4</v>
      </c>
      <c r="BI27" s="12">
        <v>0</v>
      </c>
      <c r="BJ27" s="12">
        <v>0</v>
      </c>
      <c r="BK27" s="11">
        <v>0</v>
      </c>
      <c r="BL27" s="11">
        <v>0</v>
      </c>
      <c r="BM27" s="11">
        <v>1.7249005730462716E-2</v>
      </c>
      <c r="BN27" s="11">
        <v>-3.7964805639084068E-2</v>
      </c>
      <c r="BO27" s="11">
        <v>3.7964805639084068E-2</v>
      </c>
      <c r="BP27" s="11"/>
      <c r="BQ27" s="11" t="s">
        <v>178</v>
      </c>
      <c r="BR27" s="12">
        <v>4.483146940043492E-2</v>
      </c>
      <c r="BS27" s="11">
        <v>4</v>
      </c>
      <c r="BT27" s="11">
        <v>4.3917046083265512E-3</v>
      </c>
      <c r="BU27" s="11"/>
      <c r="BV27" s="11"/>
      <c r="BW27" s="11"/>
      <c r="BX27" s="11"/>
      <c r="BY27" s="11"/>
      <c r="BZ27" s="11"/>
      <c r="CA27" s="11"/>
      <c r="CB27" s="12"/>
      <c r="CC27" s="11"/>
      <c r="CD27" s="91">
        <v>0</v>
      </c>
      <c r="CE27" s="91">
        <v>0</v>
      </c>
      <c r="CF27" s="91">
        <v>0</v>
      </c>
      <c r="CG27" s="91">
        <v>0</v>
      </c>
      <c r="CH27" s="11"/>
      <c r="CI27" s="11" t="s">
        <v>165</v>
      </c>
      <c r="CJ27" s="11">
        <v>3</v>
      </c>
      <c r="CK27" s="12">
        <v>0</v>
      </c>
      <c r="CL27" s="12">
        <v>0</v>
      </c>
      <c r="CM27" s="11">
        <v>0</v>
      </c>
      <c r="CN27" s="11">
        <v>0</v>
      </c>
      <c r="CO27" s="11">
        <v>1.2932833400437703E-2</v>
      </c>
      <c r="CP27" s="11">
        <v>-2.9823167301315914E-2</v>
      </c>
      <c r="CQ27" s="11">
        <v>2.9823167301315914E-2</v>
      </c>
      <c r="CR27" s="11"/>
      <c r="CS27" s="11" t="s">
        <v>178</v>
      </c>
      <c r="CT27" s="12">
        <v>6.6666666666666671E-3</v>
      </c>
      <c r="CU27" s="11">
        <v>3</v>
      </c>
      <c r="CV27" s="11">
        <v>2.6666666666666668E-4</v>
      </c>
      <c r="CW27" s="11"/>
      <c r="CX27" s="11"/>
      <c r="CY27" s="11"/>
      <c r="CZ27" s="11"/>
      <c r="DA27" s="11"/>
      <c r="DB27" s="11"/>
      <c r="DC27" s="11"/>
    </row>
    <row r="28" spans="1:118" s="81" customFormat="1" ht="13.25" customHeight="1">
      <c r="B28" s="97" t="s">
        <v>47</v>
      </c>
      <c r="C28" s="96">
        <v>0</v>
      </c>
      <c r="F28" s="97" t="s">
        <v>47</v>
      </c>
      <c r="G28" s="83"/>
      <c r="H28" s="97" t="s">
        <v>47</v>
      </c>
      <c r="I28" s="96">
        <v>5.3850212423019634</v>
      </c>
      <c r="K28" s="83"/>
      <c r="L28" s="83"/>
      <c r="M28" s="83"/>
      <c r="N28" s="83"/>
      <c r="O28" s="97" t="s">
        <v>47</v>
      </c>
      <c r="P28" s="96">
        <v>3.8260966220272716</v>
      </c>
      <c r="Q28" s="83"/>
      <c r="R28" s="83"/>
      <c r="S28" s="83"/>
      <c r="T28" s="83"/>
      <c r="U28" s="83"/>
      <c r="V28" s="97" t="s">
        <v>47</v>
      </c>
      <c r="W28" s="96">
        <v>0</v>
      </c>
      <c r="X28" s="83"/>
      <c r="Y28" s="83"/>
      <c r="Z28" s="83"/>
      <c r="AA28" s="83"/>
      <c r="AB28" s="83"/>
      <c r="AC28" s="97" t="s">
        <v>47</v>
      </c>
      <c r="AD28" s="96">
        <v>0</v>
      </c>
      <c r="AE28" s="97" t="s">
        <v>47</v>
      </c>
      <c r="AF28" s="96">
        <v>0</v>
      </c>
      <c r="AG28" s="83"/>
      <c r="AH28" s="83"/>
      <c r="AI28" s="97" t="s">
        <v>47</v>
      </c>
      <c r="AJ28" s="96">
        <v>1.6980890270283111</v>
      </c>
      <c r="AK28" s="83"/>
      <c r="AL28" s="83"/>
      <c r="AM28" s="83"/>
      <c r="AN28" s="83"/>
      <c r="AO28" s="97" t="s">
        <v>47</v>
      </c>
      <c r="AP28" s="96">
        <v>1.1547005383792517</v>
      </c>
      <c r="AQ28" s="83"/>
      <c r="AR28" s="83"/>
      <c r="AS28" s="83"/>
      <c r="AT28" s="83"/>
      <c r="AU28" s="97" t="s">
        <v>47</v>
      </c>
      <c r="AV28" s="96">
        <v>3.9817259944112124</v>
      </c>
      <c r="AW28" s="83"/>
      <c r="AX28" s="83"/>
      <c r="AY28" s="84"/>
      <c r="BB28" s="12">
        <v>0</v>
      </c>
      <c r="BC28" s="12">
        <v>0</v>
      </c>
      <c r="BD28" s="12">
        <v>8.3333333333333329E-2</v>
      </c>
      <c r="BE28" s="12">
        <v>0</v>
      </c>
      <c r="BF28" s="11"/>
      <c r="BG28" s="11" t="s">
        <v>167</v>
      </c>
      <c r="BH28" s="11">
        <v>4</v>
      </c>
      <c r="BI28" s="12">
        <v>0.18218623481781376</v>
      </c>
      <c r="BJ28" s="12">
        <v>4.5546558704453441E-2</v>
      </c>
      <c r="BK28" s="11">
        <v>2.8998453780043382E-3</v>
      </c>
      <c r="BL28" s="11">
        <v>8.6995361340130133E-3</v>
      </c>
      <c r="BM28" s="11">
        <v>1.7249005730462716E-2</v>
      </c>
      <c r="BN28" s="11">
        <v>7.5817530653693732E-3</v>
      </c>
      <c r="BO28" s="11">
        <v>8.3511364343537509E-2</v>
      </c>
      <c r="BP28" s="11"/>
      <c r="BQ28" s="11" t="s">
        <v>184</v>
      </c>
      <c r="BR28" s="12">
        <v>0</v>
      </c>
      <c r="BS28" s="11">
        <v>3</v>
      </c>
      <c r="BT28" s="11">
        <v>0</v>
      </c>
      <c r="BU28" s="11"/>
      <c r="BV28" s="11"/>
      <c r="BW28" s="11"/>
      <c r="BX28" s="11"/>
      <c r="BY28" s="11"/>
      <c r="BZ28" s="11"/>
      <c r="CA28" s="11"/>
      <c r="CB28" s="12"/>
      <c r="CC28" s="11"/>
      <c r="CD28" s="91">
        <v>0</v>
      </c>
      <c r="CE28" s="91">
        <v>2.9411764705882353E-2</v>
      </c>
      <c r="CF28" s="91">
        <v>0</v>
      </c>
      <c r="CG28" s="91">
        <v>0</v>
      </c>
      <c r="CH28" s="11"/>
      <c r="CI28" s="11" t="s">
        <v>167</v>
      </c>
      <c r="CJ28" s="11">
        <v>3</v>
      </c>
      <c r="CK28" s="12">
        <v>2.9411764705882353E-2</v>
      </c>
      <c r="CL28" s="12">
        <v>9.8039215686274508E-3</v>
      </c>
      <c r="CM28" s="11">
        <v>2.8835063437139563E-4</v>
      </c>
      <c r="CN28" s="11">
        <v>5.7670126874279125E-4</v>
      </c>
      <c r="CO28" s="11">
        <v>1.2932833400437703E-2</v>
      </c>
      <c r="CP28" s="11">
        <v>-2.0019245732688463E-2</v>
      </c>
      <c r="CQ28" s="11">
        <v>3.9627088869943365E-2</v>
      </c>
      <c r="CR28" s="11"/>
      <c r="CS28" s="11" t="s">
        <v>184</v>
      </c>
      <c r="CT28" s="12">
        <v>2.2988505747126436E-2</v>
      </c>
      <c r="CU28" s="11">
        <v>3</v>
      </c>
      <c r="CV28" s="11">
        <v>3.1708283789139919E-3</v>
      </c>
      <c r="CW28" s="11"/>
      <c r="CX28" s="11"/>
      <c r="CY28" s="11"/>
      <c r="CZ28" s="11"/>
      <c r="DA28" s="11"/>
      <c r="DB28" s="11"/>
      <c r="DC28" s="11"/>
    </row>
    <row r="29" spans="1:118" s="81" customFormat="1" ht="13.25" customHeight="1">
      <c r="B29" s="76" t="s">
        <v>50</v>
      </c>
      <c r="C29" s="96">
        <v>6.4516129032258061</v>
      </c>
      <c r="F29" s="76" t="s">
        <v>50</v>
      </c>
      <c r="G29" s="83"/>
      <c r="H29" s="76" t="s">
        <v>50</v>
      </c>
      <c r="I29" s="96">
        <v>6.3401657870258195</v>
      </c>
      <c r="K29" s="83"/>
      <c r="L29" s="83"/>
      <c r="M29" s="83"/>
      <c r="N29" s="83"/>
      <c r="O29" s="76" t="s">
        <v>50</v>
      </c>
      <c r="P29" s="96">
        <v>3.9285503474127044</v>
      </c>
      <c r="Q29" s="83"/>
      <c r="R29" s="83"/>
      <c r="S29" s="83"/>
      <c r="T29" s="83"/>
      <c r="U29" s="83"/>
      <c r="V29" s="76" t="s">
        <v>50</v>
      </c>
      <c r="W29" s="96">
        <v>0</v>
      </c>
      <c r="X29" s="83"/>
      <c r="Y29" s="83"/>
      <c r="Z29" s="83"/>
      <c r="AA29" s="83"/>
      <c r="AB29" s="83"/>
      <c r="AC29" s="76" t="s">
        <v>50</v>
      </c>
      <c r="AD29" s="96">
        <v>5.2906149761473005</v>
      </c>
      <c r="AE29" s="98" t="s">
        <v>49</v>
      </c>
      <c r="AF29" s="96">
        <v>5.2906149761473005</v>
      </c>
      <c r="AG29" s="83"/>
      <c r="AH29" s="83"/>
      <c r="AI29" s="76" t="s">
        <v>50</v>
      </c>
      <c r="AJ29" s="96">
        <v>5.6909495028864319</v>
      </c>
      <c r="AK29" s="83"/>
      <c r="AL29" s="83"/>
      <c r="AM29" s="83"/>
      <c r="AN29" s="83"/>
      <c r="AO29" s="76" t="s">
        <v>50</v>
      </c>
      <c r="AP29" s="96">
        <v>2.1383343303319471</v>
      </c>
      <c r="AQ29" s="83"/>
      <c r="AR29" s="83"/>
      <c r="AS29" s="83"/>
      <c r="AT29" s="83"/>
      <c r="AU29" s="98" t="s">
        <v>49</v>
      </c>
      <c r="AV29" s="96">
        <v>0</v>
      </c>
      <c r="AW29" s="83"/>
      <c r="AX29" s="83"/>
      <c r="BA29" s="71"/>
      <c r="BB29" s="12">
        <v>0</v>
      </c>
      <c r="BC29" s="12">
        <v>0</v>
      </c>
      <c r="BD29" s="12">
        <v>2.7027027027027029E-2</v>
      </c>
      <c r="BE29" s="12"/>
      <c r="BF29" s="11"/>
      <c r="BG29" s="11" t="s">
        <v>178</v>
      </c>
      <c r="BH29" s="11">
        <v>4</v>
      </c>
      <c r="BI29" s="12">
        <v>0.17932587760173968</v>
      </c>
      <c r="BJ29" s="12">
        <v>4.483146940043492E-2</v>
      </c>
      <c r="BK29" s="11">
        <v>1.4639015361088501E-3</v>
      </c>
      <c r="BL29" s="11">
        <v>4.3917046083265512E-3</v>
      </c>
      <c r="BM29" s="11">
        <v>1.7249005730462716E-2</v>
      </c>
      <c r="BN29" s="11">
        <v>6.8666637613508524E-3</v>
      </c>
      <c r="BO29" s="11">
        <v>8.2796275039518988E-2</v>
      </c>
      <c r="BP29" s="11"/>
      <c r="BQ29" s="104"/>
      <c r="BR29" s="104"/>
      <c r="BS29" s="104">
        <v>15</v>
      </c>
      <c r="BT29" s="104">
        <v>1.3091240742339565E-2</v>
      </c>
      <c r="BU29" s="104">
        <v>11</v>
      </c>
      <c r="BV29" s="104">
        <v>4.2560000000000002</v>
      </c>
      <c r="BW29" s="11"/>
      <c r="BX29" s="11"/>
      <c r="BY29" s="11"/>
      <c r="BZ29" s="11"/>
      <c r="CA29" s="11"/>
      <c r="CB29" s="12"/>
      <c r="CC29" s="11"/>
      <c r="CD29" s="11"/>
      <c r="CE29" s="11"/>
      <c r="CF29" s="11"/>
      <c r="CG29" s="11"/>
      <c r="CH29" s="11"/>
      <c r="CI29" s="11" t="s">
        <v>178</v>
      </c>
      <c r="CJ29" s="11">
        <v>3</v>
      </c>
      <c r="CK29" s="12">
        <v>0.02</v>
      </c>
      <c r="CL29" s="12">
        <v>6.6666666666666671E-3</v>
      </c>
      <c r="CM29" s="11">
        <v>1.3333333333333334E-4</v>
      </c>
      <c r="CN29" s="11">
        <v>2.6666666666666668E-4</v>
      </c>
      <c r="CO29" s="11">
        <v>1.2932833400437703E-2</v>
      </c>
      <c r="CP29" s="11">
        <v>-2.3156500634649246E-2</v>
      </c>
      <c r="CQ29" s="11">
        <v>3.6489833967982582E-2</v>
      </c>
      <c r="CR29" s="11"/>
      <c r="CS29" s="104"/>
      <c r="CT29" s="104"/>
      <c r="CU29" s="104">
        <v>12</v>
      </c>
      <c r="CV29" s="104">
        <v>4.0141963143234495E-3</v>
      </c>
      <c r="CW29" s="104">
        <v>8</v>
      </c>
      <c r="CX29" s="104">
        <v>4.5289999999999999</v>
      </c>
      <c r="CY29" s="11"/>
      <c r="CZ29" s="11"/>
      <c r="DA29" s="11"/>
      <c r="DB29" s="11"/>
      <c r="DC29" s="11"/>
    </row>
    <row r="30" spans="1:118" s="81" customFormat="1" ht="13.25" customHeight="1" thickBot="1">
      <c r="B30" s="99" t="s">
        <v>48</v>
      </c>
      <c r="C30" s="96">
        <v>6.0868904467931317</v>
      </c>
      <c r="F30" s="99" t="s">
        <v>48</v>
      </c>
      <c r="G30" s="83"/>
      <c r="H30" s="99" t="s">
        <v>48</v>
      </c>
      <c r="I30" s="96">
        <v>6.3401657870258195</v>
      </c>
      <c r="K30" s="83"/>
      <c r="L30" s="83"/>
      <c r="M30" s="83"/>
      <c r="N30" s="83"/>
      <c r="O30" s="99" t="s">
        <v>48</v>
      </c>
      <c r="P30" s="96">
        <v>3.4732707915437033</v>
      </c>
      <c r="Q30" s="83"/>
      <c r="R30" s="83"/>
      <c r="S30" s="83"/>
      <c r="T30" s="83"/>
      <c r="U30" s="83"/>
      <c r="V30" s="99" t="s">
        <v>48</v>
      </c>
      <c r="W30" s="96">
        <v>0</v>
      </c>
      <c r="X30" s="83"/>
      <c r="Y30" s="83"/>
      <c r="Z30" s="83"/>
      <c r="AA30" s="83"/>
      <c r="AB30" s="83"/>
      <c r="AC30" s="99" t="s">
        <v>48</v>
      </c>
      <c r="AD30" s="96">
        <v>6.0140653040586027</v>
      </c>
      <c r="AE30" s="99" t="s">
        <v>48</v>
      </c>
      <c r="AF30" s="96">
        <v>6.0140653040586027</v>
      </c>
      <c r="AG30" s="83"/>
      <c r="AH30" s="83"/>
      <c r="AI30" s="99" t="s">
        <v>48</v>
      </c>
      <c r="AJ30" s="96">
        <v>6.1420241403151676</v>
      </c>
      <c r="AK30" s="83"/>
      <c r="AL30" s="83"/>
      <c r="AM30" s="83"/>
      <c r="AN30" s="83"/>
      <c r="AO30" s="99" t="s">
        <v>48</v>
      </c>
      <c r="AP30" s="96">
        <v>0</v>
      </c>
      <c r="AQ30" s="83"/>
      <c r="AR30" s="83"/>
      <c r="AS30" s="83"/>
      <c r="AT30" s="83"/>
      <c r="AU30" s="99" t="s">
        <v>48</v>
      </c>
      <c r="AV30" s="96">
        <v>3.9817259944112138</v>
      </c>
      <c r="AW30" s="83"/>
      <c r="AX30" s="83"/>
      <c r="BA30" s="73"/>
      <c r="BB30" s="11"/>
      <c r="BC30" s="11"/>
      <c r="BD30" s="11"/>
      <c r="BE30" s="11"/>
      <c r="BF30" s="11"/>
      <c r="BG30" s="11" t="s">
        <v>184</v>
      </c>
      <c r="BH30" s="11">
        <v>3</v>
      </c>
      <c r="BI30" s="12">
        <v>0</v>
      </c>
      <c r="BJ30" s="12">
        <v>0</v>
      </c>
      <c r="BK30" s="11">
        <v>0</v>
      </c>
      <c r="BL30" s="11">
        <v>0</v>
      </c>
      <c r="BM30" s="11">
        <v>1.991743620347209E-2</v>
      </c>
      <c r="BN30" s="11">
        <v>-4.3837981510914011E-2</v>
      </c>
      <c r="BO30" s="11">
        <v>4.3837981510914011E-2</v>
      </c>
      <c r="BP30" s="11"/>
      <c r="BQ30" s="11" t="s">
        <v>81</v>
      </c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2"/>
      <c r="CC30" s="11"/>
      <c r="CD30" s="11"/>
      <c r="CE30" s="11"/>
      <c r="CF30" s="11"/>
      <c r="CG30" s="11"/>
      <c r="CH30" s="11"/>
      <c r="CI30" s="11" t="s">
        <v>184</v>
      </c>
      <c r="CJ30" s="11">
        <v>3</v>
      </c>
      <c r="CK30" s="12">
        <v>6.8965517241379309E-2</v>
      </c>
      <c r="CL30" s="12">
        <v>2.2988505747126436E-2</v>
      </c>
      <c r="CM30" s="11">
        <v>1.5854141894569955E-3</v>
      </c>
      <c r="CN30" s="11">
        <v>3.1708283789139919E-3</v>
      </c>
      <c r="CO30" s="11">
        <v>1.2932833400437703E-2</v>
      </c>
      <c r="CP30" s="11">
        <v>-6.8346615541894779E-3</v>
      </c>
      <c r="CQ30" s="11">
        <v>5.2811673048442351E-2</v>
      </c>
      <c r="CR30" s="11"/>
      <c r="CS30" s="11" t="s">
        <v>81</v>
      </c>
      <c r="CT30" s="11"/>
      <c r="CU30" s="11"/>
      <c r="CV30" s="11"/>
      <c r="CW30" s="11"/>
      <c r="CX30" s="11"/>
      <c r="CY30" s="11"/>
      <c r="CZ30" s="11"/>
      <c r="DA30" s="11"/>
      <c r="DB30" s="11"/>
      <c r="DC30" s="11"/>
    </row>
    <row r="31" spans="1:118" s="81" customFormat="1" ht="13.25" customHeight="1" thickTop="1">
      <c r="B31" s="98" t="s">
        <v>49</v>
      </c>
      <c r="C31" s="96">
        <v>10.03742319698147</v>
      </c>
      <c r="F31" s="98" t="s">
        <v>49</v>
      </c>
      <c r="G31" s="83"/>
      <c r="H31" s="98" t="s">
        <v>49</v>
      </c>
      <c r="I31" s="96">
        <v>5.6122050009681708</v>
      </c>
      <c r="K31" s="83"/>
      <c r="L31" s="83"/>
      <c r="M31" s="83"/>
      <c r="N31" s="83"/>
      <c r="O31" s="98" t="s">
        <v>49</v>
      </c>
      <c r="P31" s="96">
        <v>10.035708571617279</v>
      </c>
      <c r="Q31" s="83"/>
      <c r="R31" s="83"/>
      <c r="S31" s="83"/>
      <c r="T31" s="83"/>
      <c r="U31" s="83"/>
      <c r="V31" s="98" t="s">
        <v>49</v>
      </c>
      <c r="W31" s="96">
        <v>0</v>
      </c>
      <c r="X31" s="83"/>
      <c r="Y31" s="83"/>
      <c r="Z31" s="83"/>
      <c r="AA31" s="83"/>
      <c r="AB31" s="83"/>
      <c r="AC31" s="98" t="s">
        <v>49</v>
      </c>
      <c r="AD31" s="96">
        <v>13.849325480933954</v>
      </c>
      <c r="AE31" s="98" t="s">
        <v>49</v>
      </c>
      <c r="AF31" s="96">
        <v>13.849325480933954</v>
      </c>
      <c r="AG31" s="83"/>
      <c r="AH31" s="83"/>
      <c r="AI31" s="98" t="s">
        <v>49</v>
      </c>
      <c r="AJ31" s="96">
        <v>23.680821044167573</v>
      </c>
      <c r="AK31" s="83"/>
      <c r="AL31" s="83"/>
      <c r="AM31" s="83"/>
      <c r="AN31" s="83"/>
      <c r="AO31" s="98" t="s">
        <v>49</v>
      </c>
      <c r="AP31" s="96">
        <v>2.3604770995778512</v>
      </c>
      <c r="AQ31" s="83"/>
      <c r="AR31" s="83"/>
      <c r="AS31" s="83"/>
      <c r="AT31" s="83"/>
      <c r="AU31" s="98" t="s">
        <v>49</v>
      </c>
      <c r="AV31" s="96">
        <v>0</v>
      </c>
      <c r="AW31" s="83"/>
      <c r="AX31" s="83"/>
      <c r="BA31" s="74"/>
      <c r="BB31" s="11"/>
      <c r="BC31" s="11"/>
      <c r="BD31" s="11"/>
      <c r="BE31" s="11"/>
      <c r="BF31" s="11"/>
      <c r="BG31" s="104"/>
      <c r="BH31" s="104"/>
      <c r="BI31" s="104"/>
      <c r="BJ31" s="104"/>
      <c r="BK31" s="104"/>
      <c r="BL31" s="104"/>
      <c r="BM31" s="104"/>
      <c r="BN31" s="104"/>
      <c r="BO31" s="104"/>
      <c r="BP31" s="11"/>
      <c r="BQ31" s="87" t="s">
        <v>82</v>
      </c>
      <c r="BR31" s="87" t="s">
        <v>83</v>
      </c>
      <c r="BS31" s="87" t="s">
        <v>61</v>
      </c>
      <c r="BT31" s="87" t="s">
        <v>84</v>
      </c>
      <c r="BU31" s="87" t="s">
        <v>85</v>
      </c>
      <c r="BV31" s="87" t="s">
        <v>86</v>
      </c>
      <c r="BW31" s="87" t="s">
        <v>87</v>
      </c>
      <c r="BX31" s="87" t="s">
        <v>88</v>
      </c>
      <c r="BY31" s="87" t="s">
        <v>89</v>
      </c>
      <c r="BZ31" s="87" t="s">
        <v>90</v>
      </c>
      <c r="CA31" s="11"/>
      <c r="CB31" s="12"/>
      <c r="CC31" s="11"/>
      <c r="CD31" s="11"/>
      <c r="CE31" s="11"/>
      <c r="CF31" s="11"/>
      <c r="CG31" s="11"/>
      <c r="CH31" s="11"/>
      <c r="CI31" s="104"/>
      <c r="CJ31" s="104"/>
      <c r="CK31" s="104"/>
      <c r="CL31" s="104"/>
      <c r="CM31" s="104"/>
      <c r="CN31" s="104"/>
      <c r="CO31" s="104"/>
      <c r="CP31" s="104"/>
      <c r="CQ31" s="104"/>
      <c r="CR31" s="11"/>
      <c r="CS31" s="87" t="s">
        <v>82</v>
      </c>
      <c r="CT31" s="87" t="s">
        <v>83</v>
      </c>
      <c r="CU31" s="87" t="s">
        <v>61</v>
      </c>
      <c r="CV31" s="87" t="s">
        <v>84</v>
      </c>
      <c r="CW31" s="87" t="s">
        <v>85</v>
      </c>
      <c r="CX31" s="87" t="s">
        <v>86</v>
      </c>
      <c r="CY31" s="87" t="s">
        <v>87</v>
      </c>
      <c r="CZ31" s="87" t="s">
        <v>88</v>
      </c>
      <c r="DA31" s="87" t="s">
        <v>89</v>
      </c>
      <c r="DB31" s="87" t="s">
        <v>90</v>
      </c>
      <c r="DC31" s="11"/>
    </row>
    <row r="32" spans="1:118" s="81" customFormat="1" ht="13.25" customHeight="1" thickBot="1">
      <c r="C32" s="83"/>
      <c r="BA32" s="75"/>
      <c r="BB32" s="11"/>
      <c r="BC32" s="11"/>
      <c r="BD32" s="11"/>
      <c r="BE32" s="11"/>
      <c r="BF32" s="11"/>
      <c r="BG32" s="11" t="s">
        <v>91</v>
      </c>
      <c r="BH32" s="11"/>
      <c r="BI32" s="11"/>
      <c r="BJ32" s="11"/>
      <c r="BK32" s="11"/>
      <c r="BL32" s="11"/>
      <c r="BM32" s="11"/>
      <c r="BN32" s="11"/>
      <c r="BO32" s="11"/>
      <c r="BP32" s="11"/>
      <c r="BQ32" s="104" t="s">
        <v>165</v>
      </c>
      <c r="BR32" s="104" t="s">
        <v>167</v>
      </c>
      <c r="BS32" s="104">
        <v>4.5546558704453441E-2</v>
      </c>
      <c r="BT32" s="104">
        <v>1.7249005730462716E-2</v>
      </c>
      <c r="BU32" s="104">
        <v>2.6405324119068294</v>
      </c>
      <c r="BV32" s="104">
        <v>-2.7865209684395875E-2</v>
      </c>
      <c r="BW32" s="104">
        <v>0.11895832709330276</v>
      </c>
      <c r="BX32" s="201">
        <v>0.2955807520895215</v>
      </c>
      <c r="BY32" s="104">
        <v>7.3411768388849316E-2</v>
      </c>
      <c r="BZ32" s="104">
        <v>0.62195779181395017</v>
      </c>
      <c r="CA32" s="11"/>
      <c r="CB32" s="12"/>
      <c r="CC32" s="11"/>
      <c r="CD32" s="11"/>
      <c r="CE32" s="11"/>
      <c r="CF32" s="11"/>
      <c r="CG32" s="11"/>
      <c r="CH32" s="11"/>
      <c r="CI32" s="11" t="s">
        <v>91</v>
      </c>
      <c r="CJ32" s="11"/>
      <c r="CK32" s="11"/>
      <c r="CL32" s="11"/>
      <c r="CM32" s="11"/>
      <c r="CN32" s="11"/>
      <c r="CO32" s="11"/>
      <c r="CP32" s="11"/>
      <c r="CQ32" s="11"/>
      <c r="CR32" s="11"/>
      <c r="CS32" s="104" t="s">
        <v>165</v>
      </c>
      <c r="CT32" s="104" t="s">
        <v>167</v>
      </c>
      <c r="CU32" s="104">
        <v>9.8039215686274508E-3</v>
      </c>
      <c r="CV32" s="104">
        <v>1.2932833400437703E-2</v>
      </c>
      <c r="CW32" s="104">
        <v>0.75806447551513678</v>
      </c>
      <c r="CX32" s="104">
        <v>-4.8768880901954907E-2</v>
      </c>
      <c r="CY32" s="104">
        <v>6.8376724039209802E-2</v>
      </c>
      <c r="CZ32" s="201">
        <v>0.94774217764929658</v>
      </c>
      <c r="DA32" s="104">
        <v>5.8572802470582358E-2</v>
      </c>
      <c r="DB32" s="104">
        <v>7.212923072838491E-2</v>
      </c>
      <c r="DC32" s="11"/>
    </row>
    <row r="33" spans="1:118" s="81" customFormat="1" ht="13.25" customHeight="1" thickTop="1">
      <c r="C33" s="83"/>
      <c r="M33" s="85"/>
      <c r="N33" s="85"/>
      <c r="O33" s="85"/>
      <c r="BA33" s="76"/>
      <c r="BB33" s="11"/>
      <c r="BC33" s="11"/>
      <c r="BD33" s="11"/>
      <c r="BE33" s="11"/>
      <c r="BF33" s="11"/>
      <c r="BG33" s="87" t="s">
        <v>92</v>
      </c>
      <c r="BH33" s="87" t="s">
        <v>77</v>
      </c>
      <c r="BI33" s="87" t="s">
        <v>63</v>
      </c>
      <c r="BJ33" s="87" t="s">
        <v>93</v>
      </c>
      <c r="BK33" s="87" t="s">
        <v>94</v>
      </c>
      <c r="BL33" s="87" t="s">
        <v>95</v>
      </c>
      <c r="BM33" s="87" t="s">
        <v>96</v>
      </c>
      <c r="BN33" s="87" t="s">
        <v>97</v>
      </c>
      <c r="BO33" s="87" t="s">
        <v>98</v>
      </c>
      <c r="BP33" s="11"/>
      <c r="BQ33" s="11" t="s">
        <v>165</v>
      </c>
      <c r="BR33" s="11" t="s">
        <v>178</v>
      </c>
      <c r="BS33" s="11">
        <v>4.483146940043492E-2</v>
      </c>
      <c r="BT33" s="11">
        <v>1.7249005730462716E-2</v>
      </c>
      <c r="BU33" s="11">
        <v>2.599075569976768</v>
      </c>
      <c r="BV33" s="11">
        <v>-2.8580298988414396E-2</v>
      </c>
      <c r="BW33" s="11">
        <v>0.11824323778928424</v>
      </c>
      <c r="BX33" s="11">
        <v>0.30758916360873045</v>
      </c>
      <c r="BY33" s="11">
        <v>7.3411768388849316E-2</v>
      </c>
      <c r="BZ33" s="11">
        <v>0.61219294070054109</v>
      </c>
      <c r="CA33" s="11"/>
      <c r="CB33" s="12"/>
      <c r="CC33" s="11"/>
      <c r="CD33" s="11"/>
      <c r="CE33" s="11"/>
      <c r="CF33" s="11"/>
      <c r="CG33" s="11"/>
      <c r="CH33" s="11"/>
      <c r="CI33" s="87" t="s">
        <v>92</v>
      </c>
      <c r="CJ33" s="87" t="s">
        <v>77</v>
      </c>
      <c r="CK33" s="87" t="s">
        <v>63</v>
      </c>
      <c r="CL33" s="87" t="s">
        <v>93</v>
      </c>
      <c r="CM33" s="87" t="s">
        <v>94</v>
      </c>
      <c r="CN33" s="87" t="s">
        <v>95</v>
      </c>
      <c r="CO33" s="87" t="s">
        <v>96</v>
      </c>
      <c r="CP33" s="87" t="s">
        <v>97</v>
      </c>
      <c r="CQ33" s="87" t="s">
        <v>98</v>
      </c>
      <c r="CR33" s="11"/>
      <c r="CS33" s="11" t="s">
        <v>165</v>
      </c>
      <c r="CT33" s="11" t="s">
        <v>178</v>
      </c>
      <c r="CU33" s="11">
        <v>6.6666666666666671E-3</v>
      </c>
      <c r="CV33" s="11">
        <v>1.2932833400437703E-2</v>
      </c>
      <c r="CW33" s="11">
        <v>0.51548384335029307</v>
      </c>
      <c r="CX33" s="11">
        <v>-5.190613580391569E-2</v>
      </c>
      <c r="CY33" s="11">
        <v>6.5239469137249026E-2</v>
      </c>
      <c r="CZ33" s="11">
        <v>0.98227015216732649</v>
      </c>
      <c r="DA33" s="11">
        <v>5.8572802470582358E-2</v>
      </c>
      <c r="DB33" s="11">
        <v>4.9047876895301747E-2</v>
      </c>
      <c r="DC33" s="11"/>
    </row>
    <row r="34" spans="1:118" s="81" customFormat="1" ht="13.25" customHeight="1">
      <c r="C34" s="83"/>
      <c r="M34" s="85"/>
      <c r="N34" s="85"/>
      <c r="O34" s="85"/>
      <c r="BA34" s="77"/>
      <c r="BB34" s="11"/>
      <c r="BC34" s="11"/>
      <c r="BD34" s="11"/>
      <c r="BE34" s="11"/>
      <c r="BF34" s="11"/>
      <c r="BG34" s="11" t="s">
        <v>99</v>
      </c>
      <c r="BH34" s="11">
        <v>7.6246648052782397E-3</v>
      </c>
      <c r="BI34" s="11">
        <v>3</v>
      </c>
      <c r="BJ34" s="11">
        <v>2.5415549350927464E-3</v>
      </c>
      <c r="BK34" s="11">
        <v>2.1355580296985615</v>
      </c>
      <c r="BL34" s="11">
        <v>0.15365302030180153</v>
      </c>
      <c r="BM34" s="11">
        <v>3.5874337024204954</v>
      </c>
      <c r="BN34" s="11">
        <v>0.75631961309499662</v>
      </c>
      <c r="BO34" s="11">
        <v>0.18507819895142461</v>
      </c>
      <c r="BP34" s="11"/>
      <c r="BQ34" s="11" t="s">
        <v>165</v>
      </c>
      <c r="BR34" s="11" t="s">
        <v>184</v>
      </c>
      <c r="BS34" s="11">
        <v>0</v>
      </c>
      <c r="BT34" s="11">
        <v>1.863105557408002E-2</v>
      </c>
      <c r="BU34" s="11">
        <v>0</v>
      </c>
      <c r="BV34" s="11">
        <v>-7.9293772523284567E-2</v>
      </c>
      <c r="BW34" s="11">
        <v>7.9293772523284567E-2</v>
      </c>
      <c r="BX34" s="11">
        <v>1</v>
      </c>
      <c r="BY34" s="11">
        <v>7.9293772523284567E-2</v>
      </c>
      <c r="BZ34" s="11">
        <v>0</v>
      </c>
      <c r="CA34" s="11"/>
      <c r="CB34" s="11"/>
      <c r="CC34" s="11"/>
      <c r="CD34" s="11"/>
      <c r="CE34" s="11"/>
      <c r="CF34" s="11"/>
      <c r="CG34" s="11"/>
      <c r="CH34" s="11"/>
      <c r="CI34" s="11" t="s">
        <v>99</v>
      </c>
      <c r="CJ34" s="11">
        <v>8.3933308372660144E-4</v>
      </c>
      <c r="CK34" s="11">
        <v>3</v>
      </c>
      <c r="CL34" s="11">
        <v>2.797776945755338E-4</v>
      </c>
      <c r="CM34" s="11">
        <v>0.55757650631531186</v>
      </c>
      <c r="CN34" s="11">
        <v>0.65763414699233236</v>
      </c>
      <c r="CO34" s="11">
        <v>4.0661805513511613</v>
      </c>
      <c r="CP34" s="11">
        <v>0.43111348324824778</v>
      </c>
      <c r="CQ34" s="11">
        <v>-0.12436092179586583</v>
      </c>
      <c r="CR34" s="11"/>
      <c r="CS34" s="11" t="s">
        <v>165</v>
      </c>
      <c r="CT34" s="11" t="s">
        <v>184</v>
      </c>
      <c r="CU34" s="11">
        <v>2.2988505747126436E-2</v>
      </c>
      <c r="CV34" s="11">
        <v>1.2932833400437703E-2</v>
      </c>
      <c r="CW34" s="11">
        <v>1.7775304943113552</v>
      </c>
      <c r="CX34" s="11">
        <v>-3.5584296723455922E-2</v>
      </c>
      <c r="CY34" s="11">
        <v>8.1561308217708794E-2</v>
      </c>
      <c r="CZ34" s="11">
        <v>0.61175828309607283</v>
      </c>
      <c r="DA34" s="11">
        <v>5.8572802470582358E-2</v>
      </c>
      <c r="DB34" s="11">
        <v>0.16913060998379911</v>
      </c>
      <c r="DC34" s="11"/>
    </row>
    <row r="35" spans="1:118" s="81" customFormat="1" ht="13.25" customHeight="1">
      <c r="B35" s="86"/>
      <c r="C35" s="83"/>
      <c r="D35" s="83"/>
      <c r="M35" s="85"/>
      <c r="N35" s="85"/>
      <c r="O35" s="85"/>
      <c r="BA35" s="78"/>
      <c r="BB35" s="11"/>
      <c r="BC35" s="11"/>
      <c r="BD35" s="11"/>
      <c r="BE35" s="11"/>
      <c r="BF35" s="12"/>
      <c r="BG35" s="11" t="s">
        <v>100</v>
      </c>
      <c r="BH35" s="11">
        <v>1.3091240742339565E-2</v>
      </c>
      <c r="BI35" s="11">
        <v>11</v>
      </c>
      <c r="BJ35" s="11">
        <v>1.1901127947581422E-3</v>
      </c>
      <c r="BK35" s="11"/>
      <c r="BL35" s="11"/>
      <c r="BM35" s="11"/>
      <c r="BN35" s="11"/>
      <c r="BO35" s="11"/>
      <c r="BP35" s="11"/>
      <c r="BQ35" s="11" t="s">
        <v>167</v>
      </c>
      <c r="BR35" s="11" t="s">
        <v>178</v>
      </c>
      <c r="BS35" s="11">
        <v>7.1508930401852078E-4</v>
      </c>
      <c r="BT35" s="11">
        <v>1.7249005730462716E-2</v>
      </c>
      <c r="BU35" s="11">
        <v>4.1456841930061675E-2</v>
      </c>
      <c r="BV35" s="11">
        <v>-7.2696679084830795E-2</v>
      </c>
      <c r="BW35" s="11">
        <v>7.4126857692867837E-2</v>
      </c>
      <c r="BX35" s="36">
        <v>0.99999035499561095</v>
      </c>
      <c r="BY35" s="11">
        <v>7.3411768388849316E-2</v>
      </c>
      <c r="BZ35" s="11">
        <v>9.7648511134090683E-3</v>
      </c>
      <c r="CA35" s="11"/>
      <c r="CB35" s="11"/>
      <c r="CC35" s="36"/>
      <c r="CD35" s="11"/>
      <c r="CE35" s="11"/>
      <c r="CF35" s="11"/>
      <c r="CG35" s="11"/>
      <c r="CH35" s="12"/>
      <c r="CI35" s="11" t="s">
        <v>100</v>
      </c>
      <c r="CJ35" s="11">
        <v>4.0141963143234495E-3</v>
      </c>
      <c r="CK35" s="11">
        <v>8</v>
      </c>
      <c r="CL35" s="11">
        <v>5.0177453929043118E-4</v>
      </c>
      <c r="CM35" s="11"/>
      <c r="CN35" s="11"/>
      <c r="CO35" s="11"/>
      <c r="CP35" s="11"/>
      <c r="CQ35" s="11"/>
      <c r="CR35" s="11"/>
      <c r="CS35" s="11" t="s">
        <v>167</v>
      </c>
      <c r="CT35" s="11" t="s">
        <v>178</v>
      </c>
      <c r="CU35" s="11">
        <v>3.1372549019607837E-3</v>
      </c>
      <c r="CV35" s="11">
        <v>1.2932833400437703E-2</v>
      </c>
      <c r="CW35" s="11">
        <v>0.24258063216484374</v>
      </c>
      <c r="CX35" s="11">
        <v>-5.5435547568621575E-2</v>
      </c>
      <c r="CY35" s="11">
        <v>6.1710057372543141E-2</v>
      </c>
      <c r="CZ35" s="36">
        <v>0.99805295015163453</v>
      </c>
      <c r="DA35" s="11">
        <v>5.8572802470582358E-2</v>
      </c>
      <c r="DB35" s="11">
        <v>2.3081353833083167E-2</v>
      </c>
      <c r="DC35" s="11"/>
    </row>
    <row r="36" spans="1:118" s="81" customFormat="1" ht="13.25" customHeight="1">
      <c r="B36" s="93"/>
      <c r="C36" s="83"/>
      <c r="D36" s="83"/>
      <c r="M36" s="85"/>
      <c r="N36" s="85"/>
      <c r="O36" s="85"/>
      <c r="BA36" s="79"/>
      <c r="BB36" s="11"/>
      <c r="BC36" s="11"/>
      <c r="BD36" s="11"/>
      <c r="BE36" s="11"/>
      <c r="BF36" s="12"/>
      <c r="BG36" s="107" t="s">
        <v>101</v>
      </c>
      <c r="BH36" s="107">
        <v>2.0715905547617805E-2</v>
      </c>
      <c r="BI36" s="107">
        <v>14</v>
      </c>
      <c r="BJ36" s="107">
        <v>1.4797075391155576E-3</v>
      </c>
      <c r="BK36" s="107"/>
      <c r="BL36" s="107"/>
      <c r="BM36" s="107"/>
      <c r="BN36" s="107"/>
      <c r="BO36" s="107"/>
      <c r="BP36" s="11"/>
      <c r="BQ36" s="11" t="s">
        <v>167</v>
      </c>
      <c r="BR36" s="11" t="s">
        <v>184</v>
      </c>
      <c r="BS36" s="11">
        <v>4.5546558704453441E-2</v>
      </c>
      <c r="BT36" s="11">
        <v>1.863105557408002E-2</v>
      </c>
      <c r="BU36" s="11">
        <v>2.4446579810442373</v>
      </c>
      <c r="BV36" s="11">
        <v>-3.3747213818831126E-2</v>
      </c>
      <c r="BW36" s="11">
        <v>0.12484033122773801</v>
      </c>
      <c r="BX36" s="36">
        <v>0.35533027272196593</v>
      </c>
      <c r="BY36" s="11">
        <v>7.9293772523284567E-2</v>
      </c>
      <c r="BZ36" s="11">
        <v>0.62195779181395017</v>
      </c>
      <c r="CA36" s="11"/>
      <c r="CB36" s="19"/>
      <c r="CC36" s="36"/>
      <c r="CD36" s="11"/>
      <c r="CE36" s="11"/>
      <c r="CF36" s="11"/>
      <c r="CG36" s="11"/>
      <c r="CH36" s="12"/>
      <c r="CI36" s="107" t="s">
        <v>101</v>
      </c>
      <c r="CJ36" s="107">
        <v>4.8535293980500509E-3</v>
      </c>
      <c r="CK36" s="107">
        <v>11</v>
      </c>
      <c r="CL36" s="107">
        <v>4.4122994527727737E-4</v>
      </c>
      <c r="CM36" s="107"/>
      <c r="CN36" s="107"/>
      <c r="CO36" s="107"/>
      <c r="CP36" s="107"/>
      <c r="CQ36" s="107"/>
      <c r="CR36" s="11"/>
      <c r="CS36" s="11" t="s">
        <v>167</v>
      </c>
      <c r="CT36" s="11" t="s">
        <v>184</v>
      </c>
      <c r="CU36" s="11">
        <v>1.3184584178498986E-2</v>
      </c>
      <c r="CV36" s="11">
        <v>1.2932833400437703E-2</v>
      </c>
      <c r="CW36" s="11">
        <v>1.0194660187962186</v>
      </c>
      <c r="CX36" s="11">
        <v>-4.5388218292083372E-2</v>
      </c>
      <c r="CY36" s="11">
        <v>7.1757386649081351E-2</v>
      </c>
      <c r="CZ36" s="36">
        <v>0.88611141195649612</v>
      </c>
      <c r="DA36" s="11">
        <v>5.8572802470582358E-2</v>
      </c>
      <c r="DB36" s="11">
        <v>9.7001379255414188E-2</v>
      </c>
      <c r="DC36" s="11"/>
    </row>
    <row r="37" spans="1:118" s="81" customFormat="1" ht="13.25" customHeight="1">
      <c r="B37" s="92"/>
      <c r="C37" s="83"/>
      <c r="D37" s="83"/>
      <c r="M37" s="85"/>
      <c r="N37" s="85"/>
      <c r="O37" s="85"/>
      <c r="BB37" s="11"/>
      <c r="BC37" s="11"/>
      <c r="BD37" s="11"/>
      <c r="BE37" s="11"/>
      <c r="BF37" s="12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07" t="s">
        <v>178</v>
      </c>
      <c r="BR37" s="107" t="s">
        <v>184</v>
      </c>
      <c r="BS37" s="107">
        <v>4.483146940043492E-2</v>
      </c>
      <c r="BT37" s="107">
        <v>1.863105557408002E-2</v>
      </c>
      <c r="BU37" s="107">
        <v>2.4062764035122925</v>
      </c>
      <c r="BV37" s="107">
        <v>-3.4462303122849647E-2</v>
      </c>
      <c r="BW37" s="107">
        <v>0.12412524192371949</v>
      </c>
      <c r="BX37" s="107">
        <v>0.36791936059838892</v>
      </c>
      <c r="BY37" s="107">
        <v>7.9293772523284567E-2</v>
      </c>
      <c r="BZ37" s="107">
        <v>0.61219294070054109</v>
      </c>
      <c r="CA37" s="11"/>
      <c r="CB37" s="19"/>
      <c r="CC37" s="36"/>
      <c r="CD37" s="11"/>
      <c r="CE37" s="11"/>
      <c r="CF37" s="11"/>
      <c r="CG37" s="11"/>
      <c r="CH37" s="12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07" t="s">
        <v>178</v>
      </c>
      <c r="CT37" s="107" t="s">
        <v>184</v>
      </c>
      <c r="CU37" s="107">
        <v>1.6321839080459769E-2</v>
      </c>
      <c r="CV37" s="107">
        <v>1.2932833400437703E-2</v>
      </c>
      <c r="CW37" s="107">
        <v>1.2620466509610622</v>
      </c>
      <c r="CX37" s="107">
        <v>-4.225096339012259E-2</v>
      </c>
      <c r="CY37" s="107">
        <v>7.4894641551042127E-2</v>
      </c>
      <c r="CZ37" s="107">
        <v>0.80914624174584893</v>
      </c>
      <c r="DA37" s="107">
        <v>5.8572802470582358E-2</v>
      </c>
      <c r="DB37" s="107">
        <v>0.12008273308849736</v>
      </c>
      <c r="DC37" s="11"/>
    </row>
    <row r="38" spans="1:118" s="81" customFormat="1" ht="13.25" customHeight="1">
      <c r="B38" s="94"/>
      <c r="C38" s="83"/>
      <c r="D38" s="83"/>
      <c r="M38" s="85"/>
      <c r="N38" s="85"/>
      <c r="O38" s="85"/>
      <c r="BB38" s="11"/>
      <c r="BC38" s="11"/>
      <c r="BD38" s="11"/>
      <c r="BE38" s="11"/>
      <c r="BF38" s="12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9"/>
      <c r="CC38" s="265"/>
      <c r="CD38" s="11"/>
      <c r="CE38" s="11"/>
      <c r="CF38" s="11"/>
      <c r="CG38" s="11"/>
      <c r="CH38" s="12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</row>
    <row r="39" spans="1:118" s="81" customFormat="1" ht="13.25" customHeight="1">
      <c r="B39" s="95"/>
      <c r="C39" s="100"/>
      <c r="D39" s="100"/>
      <c r="M39" s="85"/>
      <c r="N39" s="85"/>
      <c r="O39" s="85"/>
      <c r="BB39" s="11"/>
      <c r="BC39" s="11"/>
      <c r="BD39" s="11"/>
      <c r="BE39" s="11"/>
      <c r="BF39" s="12"/>
      <c r="BG39" s="36"/>
      <c r="BH39" s="11"/>
      <c r="BI39" s="12"/>
      <c r="BJ39" s="36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9"/>
      <c r="CC39" s="36"/>
      <c r="CD39" s="11"/>
      <c r="CE39" s="11"/>
      <c r="CF39" s="11"/>
      <c r="CG39" s="11"/>
      <c r="CH39" s="12"/>
      <c r="CI39" s="36"/>
      <c r="CJ39" s="11"/>
      <c r="CK39" s="12"/>
      <c r="CL39" s="36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</row>
    <row r="40" spans="1:118" s="81" customFormat="1" ht="13.25" customHeight="1" thickBot="1">
      <c r="B40" s="97"/>
      <c r="C40" s="100"/>
      <c r="D40" s="100"/>
      <c r="M40" s="85"/>
      <c r="N40" s="85"/>
      <c r="O40" s="85"/>
      <c r="BB40" s="11"/>
      <c r="BC40" s="11"/>
      <c r="BD40" s="11"/>
      <c r="BE40" s="11"/>
      <c r="BF40" s="12"/>
      <c r="BG40" s="11" t="s">
        <v>57</v>
      </c>
      <c r="BH40" s="11"/>
      <c r="BI40" s="11"/>
      <c r="BJ40" s="11"/>
      <c r="BK40" s="11"/>
      <c r="BL40" s="11"/>
      <c r="BM40" s="11"/>
      <c r="BN40" s="11"/>
      <c r="BO40" s="11"/>
      <c r="BP40" s="11"/>
      <c r="BQ40" s="11" t="s">
        <v>58</v>
      </c>
      <c r="BR40" s="11"/>
      <c r="BS40" s="11"/>
      <c r="BT40" s="11" t="s">
        <v>59</v>
      </c>
      <c r="BU40" s="11">
        <v>0.05</v>
      </c>
      <c r="BV40" s="11"/>
      <c r="BW40" s="11"/>
      <c r="BX40" s="11"/>
      <c r="BY40" s="11"/>
      <c r="BZ40" s="11"/>
      <c r="CA40" s="11"/>
      <c r="CB40" s="19"/>
      <c r="CC40" s="36"/>
      <c r="CD40" s="11"/>
      <c r="CE40" s="11"/>
      <c r="CF40" s="11"/>
      <c r="CG40" s="11"/>
      <c r="CH40" s="12"/>
      <c r="CI40" s="11" t="s">
        <v>57</v>
      </c>
      <c r="CJ40" s="11"/>
      <c r="CK40" s="11"/>
      <c r="CL40" s="11"/>
      <c r="CM40" s="11"/>
      <c r="CN40" s="11"/>
      <c r="CO40" s="11"/>
      <c r="CP40" s="11"/>
      <c r="CQ40" s="11"/>
      <c r="CR40" s="11"/>
      <c r="CS40" s="11" t="s">
        <v>58</v>
      </c>
      <c r="CT40" s="11"/>
      <c r="CU40" s="11"/>
      <c r="CV40" s="11" t="s">
        <v>59</v>
      </c>
      <c r="CW40" s="11">
        <v>0.05</v>
      </c>
      <c r="CX40" s="11"/>
      <c r="CY40" s="11"/>
      <c r="CZ40" s="11"/>
      <c r="DA40" s="11"/>
      <c r="DB40" s="11"/>
      <c r="DC40" s="11"/>
    </row>
    <row r="41" spans="1:118" s="81" customFormat="1" ht="13.25" customHeight="1" thickTop="1">
      <c r="B41" s="99"/>
      <c r="C41" s="100"/>
      <c r="D41" s="100"/>
      <c r="M41" s="85"/>
      <c r="N41" s="85"/>
      <c r="O41" s="85"/>
      <c r="BB41" s="76" t="s">
        <v>50</v>
      </c>
      <c r="BC41" s="76" t="s">
        <v>50</v>
      </c>
      <c r="BD41" s="76" t="s">
        <v>50</v>
      </c>
      <c r="BE41" s="76" t="s">
        <v>50</v>
      </c>
      <c r="BF41" s="9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87" t="s">
        <v>60</v>
      </c>
      <c r="BR41" s="87" t="s">
        <v>61</v>
      </c>
      <c r="BS41" s="87" t="s">
        <v>62</v>
      </c>
      <c r="BT41" s="87" t="s">
        <v>52</v>
      </c>
      <c r="BU41" s="87" t="s">
        <v>63</v>
      </c>
      <c r="BV41" s="87" t="s">
        <v>64</v>
      </c>
      <c r="BW41" s="11"/>
      <c r="BX41" s="11"/>
      <c r="BY41" s="11"/>
      <c r="BZ41" s="11"/>
      <c r="CA41" s="11"/>
      <c r="CB41" s="19"/>
      <c r="CC41" s="36"/>
      <c r="CD41" s="76" t="s">
        <v>50</v>
      </c>
      <c r="CE41" s="76" t="s">
        <v>50</v>
      </c>
      <c r="CF41" s="76" t="s">
        <v>50</v>
      </c>
      <c r="CG41" s="76" t="s">
        <v>50</v>
      </c>
      <c r="CH41" s="9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87" t="s">
        <v>60</v>
      </c>
      <c r="CT41" s="87" t="s">
        <v>61</v>
      </c>
      <c r="CU41" s="87" t="s">
        <v>62</v>
      </c>
      <c r="CV41" s="87" t="s">
        <v>52</v>
      </c>
      <c r="CW41" s="87" t="s">
        <v>63</v>
      </c>
      <c r="CX41" s="87" t="s">
        <v>64</v>
      </c>
      <c r="CY41" s="11"/>
      <c r="CZ41" s="11"/>
      <c r="DA41" s="11"/>
      <c r="DB41" s="11"/>
      <c r="DC41" s="11"/>
    </row>
    <row r="42" spans="1:118" s="81" customFormat="1" ht="13.25" customHeight="1" thickBot="1">
      <c r="B42" s="98"/>
      <c r="C42" s="100"/>
      <c r="D42" s="100"/>
      <c r="M42" s="85"/>
      <c r="N42" s="85"/>
      <c r="O42" s="85"/>
      <c r="BB42" s="11" t="s">
        <v>165</v>
      </c>
      <c r="BC42" s="11" t="s">
        <v>167</v>
      </c>
      <c r="BD42" s="11" t="s">
        <v>178</v>
      </c>
      <c r="BE42" s="11" t="s">
        <v>184</v>
      </c>
      <c r="BF42" s="91"/>
      <c r="BG42" s="11" t="s">
        <v>71</v>
      </c>
      <c r="BH42" s="11"/>
      <c r="BI42" s="11"/>
      <c r="BJ42" s="11"/>
      <c r="BK42" s="11"/>
      <c r="BL42" s="11" t="s">
        <v>72</v>
      </c>
      <c r="BM42" s="11">
        <v>0.05</v>
      </c>
      <c r="BN42" s="11"/>
      <c r="BO42" s="11"/>
      <c r="BP42" s="11"/>
      <c r="BQ42" s="11" t="s">
        <v>165</v>
      </c>
      <c r="BR42" s="12">
        <v>3.2258064516129031E-2</v>
      </c>
      <c r="BS42" s="11">
        <v>4</v>
      </c>
      <c r="BT42" s="11">
        <v>1.2486992715920915E-2</v>
      </c>
      <c r="BU42" s="11"/>
      <c r="BV42" s="11"/>
      <c r="BW42" s="11"/>
      <c r="BX42" s="11"/>
      <c r="BY42" s="11"/>
      <c r="BZ42" s="11"/>
      <c r="CA42" s="11"/>
      <c r="CB42" s="19"/>
      <c r="CC42" s="265"/>
      <c r="CD42" s="11" t="s">
        <v>165</v>
      </c>
      <c r="CE42" s="11" t="s">
        <v>167</v>
      </c>
      <c r="CF42" s="11" t="s">
        <v>178</v>
      </c>
      <c r="CG42" s="11" t="s">
        <v>184</v>
      </c>
      <c r="CH42" s="91"/>
      <c r="CI42" s="11" t="s">
        <v>71</v>
      </c>
      <c r="CJ42" s="11"/>
      <c r="CK42" s="11"/>
      <c r="CL42" s="11"/>
      <c r="CM42" s="11"/>
      <c r="CN42" s="11" t="s">
        <v>72</v>
      </c>
      <c r="CO42" s="11">
        <v>0.05</v>
      </c>
      <c r="CP42" s="11"/>
      <c r="CQ42" s="11"/>
      <c r="CR42" s="11"/>
      <c r="CS42" s="11" t="s">
        <v>165</v>
      </c>
      <c r="CT42" s="12">
        <v>5.7449494949494952E-2</v>
      </c>
      <c r="CU42" s="11">
        <v>3</v>
      </c>
      <c r="CV42" s="11">
        <v>5.5981213651668206E-3</v>
      </c>
      <c r="CW42" s="11"/>
      <c r="CX42" s="11"/>
      <c r="CY42" s="11"/>
      <c r="CZ42" s="11"/>
      <c r="DA42" s="11"/>
      <c r="DB42" s="11"/>
      <c r="DC42" s="11"/>
    </row>
    <row r="43" spans="1:118" s="81" customFormat="1" ht="13.25" customHeight="1" thickTop="1">
      <c r="BB43" s="12">
        <v>0</v>
      </c>
      <c r="BC43" s="12">
        <v>3.8461538461538464E-2</v>
      </c>
      <c r="BD43" s="12">
        <v>0</v>
      </c>
      <c r="BE43" s="12">
        <v>0</v>
      </c>
      <c r="BF43" s="91"/>
      <c r="BG43" s="87" t="s">
        <v>73</v>
      </c>
      <c r="BH43" s="87" t="s">
        <v>74</v>
      </c>
      <c r="BI43" s="87" t="s">
        <v>75</v>
      </c>
      <c r="BJ43" s="87" t="s">
        <v>4</v>
      </c>
      <c r="BK43" s="87" t="s">
        <v>76</v>
      </c>
      <c r="BL43" s="87" t="s">
        <v>77</v>
      </c>
      <c r="BM43" s="87" t="s">
        <v>78</v>
      </c>
      <c r="BN43" s="87" t="s">
        <v>79</v>
      </c>
      <c r="BO43" s="87" t="s">
        <v>80</v>
      </c>
      <c r="BP43" s="11"/>
      <c r="BQ43" s="11" t="s">
        <v>167</v>
      </c>
      <c r="BR43" s="12">
        <v>4.3197474167623422E-2</v>
      </c>
      <c r="BS43" s="11">
        <v>4</v>
      </c>
      <c r="BT43" s="11">
        <v>1.2059310662091819E-2</v>
      </c>
      <c r="BU43" s="11"/>
      <c r="BV43" s="11"/>
      <c r="BW43" s="11"/>
      <c r="BX43" s="11"/>
      <c r="BY43" s="11"/>
      <c r="BZ43" s="11"/>
      <c r="CA43" s="11"/>
      <c r="CB43" s="19"/>
      <c r="CC43" s="91"/>
      <c r="CD43" s="91">
        <v>0</v>
      </c>
      <c r="CE43" s="91">
        <v>0</v>
      </c>
      <c r="CF43" s="91">
        <v>0</v>
      </c>
      <c r="CG43" s="91">
        <v>0</v>
      </c>
      <c r="CH43" s="91"/>
      <c r="CI43" s="87" t="s">
        <v>73</v>
      </c>
      <c r="CJ43" s="87" t="s">
        <v>74</v>
      </c>
      <c r="CK43" s="87" t="s">
        <v>75</v>
      </c>
      <c r="CL43" s="87" t="s">
        <v>4</v>
      </c>
      <c r="CM43" s="87" t="s">
        <v>76</v>
      </c>
      <c r="CN43" s="87" t="s">
        <v>77</v>
      </c>
      <c r="CO43" s="87" t="s">
        <v>78</v>
      </c>
      <c r="CP43" s="87" t="s">
        <v>79</v>
      </c>
      <c r="CQ43" s="87" t="s">
        <v>80</v>
      </c>
      <c r="CR43" s="11"/>
      <c r="CS43" s="11" t="s">
        <v>167</v>
      </c>
      <c r="CT43" s="12">
        <v>6.4872757613683774E-2</v>
      </c>
      <c r="CU43" s="11">
        <v>3</v>
      </c>
      <c r="CV43" s="11">
        <v>6.4773812488806669E-3</v>
      </c>
      <c r="CW43" s="11"/>
      <c r="CX43" s="11"/>
      <c r="CY43" s="11"/>
      <c r="CZ43" s="11"/>
      <c r="DA43" s="11"/>
      <c r="DB43" s="11"/>
      <c r="DC43" s="11"/>
    </row>
    <row r="44" spans="1:118" s="81" customFormat="1" ht="13.25" customHeight="1">
      <c r="BB44" s="12">
        <v>0</v>
      </c>
      <c r="BC44" s="12">
        <v>0</v>
      </c>
      <c r="BD44" s="12">
        <v>0</v>
      </c>
      <c r="BE44" s="12">
        <v>0</v>
      </c>
      <c r="BF44" s="91"/>
      <c r="BG44" s="11" t="s">
        <v>165</v>
      </c>
      <c r="BH44" s="11">
        <v>4</v>
      </c>
      <c r="BI44" s="12">
        <v>0.12903225806451613</v>
      </c>
      <c r="BJ44" s="12">
        <v>3.2258064516129031E-2</v>
      </c>
      <c r="BK44" s="11">
        <v>4.1623309053069714E-3</v>
      </c>
      <c r="BL44" s="11">
        <v>1.2486992715920915E-2</v>
      </c>
      <c r="BM44" s="11">
        <v>2.5750708607928583E-2</v>
      </c>
      <c r="BN44" s="11">
        <v>-2.4418862991765794E-2</v>
      </c>
      <c r="BO44" s="11">
        <v>8.8934992024023857E-2</v>
      </c>
      <c r="BP44" s="11"/>
      <c r="BQ44" s="11" t="s">
        <v>178</v>
      </c>
      <c r="BR44" s="12">
        <v>2.7590090090090089E-2</v>
      </c>
      <c r="BS44" s="11">
        <v>4</v>
      </c>
      <c r="BT44" s="11">
        <v>4.6300523496469442E-3</v>
      </c>
      <c r="BU44" s="11"/>
      <c r="BV44" s="11"/>
      <c r="BW44" s="11"/>
      <c r="BX44" s="11"/>
      <c r="BY44" s="11"/>
      <c r="BZ44" s="11"/>
      <c r="CA44" s="11"/>
      <c r="CB44" s="19"/>
      <c r="CC44" s="11"/>
      <c r="CD44" s="91">
        <v>0.10416666666666667</v>
      </c>
      <c r="CE44" s="91">
        <v>0.10638297872340426</v>
      </c>
      <c r="CF44" s="91">
        <v>0</v>
      </c>
      <c r="CG44" s="91">
        <v>0</v>
      </c>
      <c r="CH44" s="91"/>
      <c r="CI44" s="11" t="s">
        <v>165</v>
      </c>
      <c r="CJ44" s="11">
        <v>3</v>
      </c>
      <c r="CK44" s="12">
        <v>0.17234848484848486</v>
      </c>
      <c r="CL44" s="12">
        <v>5.7449494949494952E-2</v>
      </c>
      <c r="CM44" s="11">
        <v>2.7990606825834098E-3</v>
      </c>
      <c r="CN44" s="11">
        <v>5.5981213651668206E-3</v>
      </c>
      <c r="CO44" s="11">
        <v>2.3264777880326878E-2</v>
      </c>
      <c r="CP44" s="11">
        <v>3.800820952854736E-3</v>
      </c>
      <c r="CQ44" s="11">
        <v>0.11109816894613517</v>
      </c>
      <c r="CR44" s="11"/>
      <c r="CS44" s="11" t="s">
        <v>178</v>
      </c>
      <c r="CT44" s="12">
        <v>1.2345679012345678E-2</v>
      </c>
      <c r="CU44" s="11">
        <v>3</v>
      </c>
      <c r="CV44" s="11">
        <v>9.1449474165523534E-4</v>
      </c>
      <c r="CW44" s="11"/>
      <c r="CX44" s="11"/>
      <c r="CY44" s="11"/>
      <c r="CZ44" s="11"/>
      <c r="DA44" s="11"/>
      <c r="DB44" s="11"/>
      <c r="DC44" s="11"/>
      <c r="DE44" s="85"/>
      <c r="DF44" s="85"/>
      <c r="DG44" s="85"/>
      <c r="DH44" s="85"/>
    </row>
    <row r="45" spans="1:118" s="85" customFormat="1" ht="13.25" customHeight="1">
      <c r="AZ45" s="81"/>
      <c r="BA45" s="81"/>
      <c r="BB45" s="12">
        <v>0</v>
      </c>
      <c r="BC45" s="12">
        <v>0.13432835820895522</v>
      </c>
      <c r="BD45" s="12">
        <v>8.3333333333333329E-2</v>
      </c>
      <c r="BE45" s="12">
        <v>0</v>
      </c>
      <c r="BF45" s="11"/>
      <c r="BG45" s="11" t="s">
        <v>167</v>
      </c>
      <c r="BH45" s="11">
        <v>4</v>
      </c>
      <c r="BI45" s="12">
        <v>0.17278989667049369</v>
      </c>
      <c r="BJ45" s="12">
        <v>4.3197474167623422E-2</v>
      </c>
      <c r="BK45" s="11">
        <v>4.0197702206972727E-3</v>
      </c>
      <c r="BL45" s="11">
        <v>1.2059310662091819E-2</v>
      </c>
      <c r="BM45" s="11">
        <v>2.5750708607928583E-2</v>
      </c>
      <c r="BN45" s="11">
        <v>-1.3479453340271404E-2</v>
      </c>
      <c r="BO45" s="11">
        <v>9.9874401675518254E-2</v>
      </c>
      <c r="BP45" s="11"/>
      <c r="BQ45" s="11" t="s">
        <v>184</v>
      </c>
      <c r="BR45" s="12">
        <v>0</v>
      </c>
      <c r="BS45" s="11">
        <v>3</v>
      </c>
      <c r="BT45" s="11">
        <v>0</v>
      </c>
      <c r="BU45" s="11"/>
      <c r="BV45" s="11"/>
      <c r="BW45" s="11"/>
      <c r="BX45" s="11"/>
      <c r="BY45" s="11"/>
      <c r="BZ45" s="11"/>
      <c r="CA45" s="11"/>
      <c r="CB45" s="19"/>
      <c r="CC45" s="11"/>
      <c r="CD45" s="91">
        <v>6.8181818181818177E-2</v>
      </c>
      <c r="CE45" s="91">
        <v>8.8235294117647065E-2</v>
      </c>
      <c r="CF45" s="91">
        <v>3.7037037037037035E-2</v>
      </c>
      <c r="CG45" s="91">
        <v>0</v>
      </c>
      <c r="CH45" s="11"/>
      <c r="CI45" s="11" t="s">
        <v>167</v>
      </c>
      <c r="CJ45" s="11">
        <v>3</v>
      </c>
      <c r="CK45" s="12">
        <v>0.19461827284105132</v>
      </c>
      <c r="CL45" s="12">
        <v>6.4872757613683774E-2</v>
      </c>
      <c r="CM45" s="11">
        <v>3.2386906244403326E-3</v>
      </c>
      <c r="CN45" s="11">
        <v>6.4773812488806669E-3</v>
      </c>
      <c r="CO45" s="11">
        <v>2.3264777880326878E-2</v>
      </c>
      <c r="CP45" s="11">
        <v>1.1224083617043558E-2</v>
      </c>
      <c r="CQ45" s="11">
        <v>0.118521431610324</v>
      </c>
      <c r="CR45" s="11"/>
      <c r="CS45" s="11" t="s">
        <v>184</v>
      </c>
      <c r="CT45" s="12">
        <v>0</v>
      </c>
      <c r="CU45" s="11">
        <v>3</v>
      </c>
      <c r="CV45" s="11">
        <v>0</v>
      </c>
      <c r="CW45" s="11"/>
      <c r="CX45" s="11"/>
      <c r="CY45" s="11"/>
      <c r="CZ45" s="11"/>
      <c r="DA45" s="11"/>
      <c r="DB45" s="11"/>
      <c r="DC45" s="1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</row>
    <row r="46" spans="1:118" s="81" customFormat="1" ht="13.25" customHeight="1">
      <c r="BB46" s="12">
        <v>0.12903225806451613</v>
      </c>
      <c r="BC46" s="12">
        <v>0</v>
      </c>
      <c r="BD46" s="12">
        <v>2.7027027027027029E-2</v>
      </c>
      <c r="BE46" s="12"/>
      <c r="BF46" s="11"/>
      <c r="BG46" s="11" t="s">
        <v>178</v>
      </c>
      <c r="BH46" s="11">
        <v>4</v>
      </c>
      <c r="BI46" s="12">
        <v>0.11036036036036036</v>
      </c>
      <c r="BJ46" s="12">
        <v>2.7590090090090089E-2</v>
      </c>
      <c r="BK46" s="11">
        <v>1.5433507832156481E-3</v>
      </c>
      <c r="BL46" s="11">
        <v>4.6300523496469442E-3</v>
      </c>
      <c r="BM46" s="11">
        <v>2.5750708607928583E-2</v>
      </c>
      <c r="BN46" s="11">
        <v>-2.9086837417804736E-2</v>
      </c>
      <c r="BO46" s="11">
        <v>8.4267017597984911E-2</v>
      </c>
      <c r="BP46" s="11"/>
      <c r="BQ46" s="104"/>
      <c r="BR46" s="104"/>
      <c r="BS46" s="104">
        <v>15</v>
      </c>
      <c r="BT46" s="104">
        <v>2.9176355727659677E-2</v>
      </c>
      <c r="BU46" s="104">
        <v>11</v>
      </c>
      <c r="BV46" s="104">
        <v>4.2560000000000002</v>
      </c>
      <c r="BW46" s="11"/>
      <c r="BX46" s="11"/>
      <c r="BY46" s="11"/>
      <c r="BZ46" s="11"/>
      <c r="CA46" s="11"/>
      <c r="CB46" s="19"/>
      <c r="CC46" s="11"/>
      <c r="CD46" s="11"/>
      <c r="CE46" s="11"/>
      <c r="CF46" s="11"/>
      <c r="CG46" s="11"/>
      <c r="CH46" s="11"/>
      <c r="CI46" s="11" t="s">
        <v>178</v>
      </c>
      <c r="CJ46" s="11">
        <v>3</v>
      </c>
      <c r="CK46" s="12">
        <v>3.7037037037037035E-2</v>
      </c>
      <c r="CL46" s="12">
        <v>1.2345679012345678E-2</v>
      </c>
      <c r="CM46" s="11">
        <v>4.5724737082761767E-4</v>
      </c>
      <c r="CN46" s="11">
        <v>9.1449474165523534E-4</v>
      </c>
      <c r="CO46" s="11">
        <v>2.3264777880326878E-2</v>
      </c>
      <c r="CP46" s="11">
        <v>-4.1302994984294537E-2</v>
      </c>
      <c r="CQ46" s="11">
        <v>6.5994353008985901E-2</v>
      </c>
      <c r="CR46" s="11"/>
      <c r="CS46" s="104"/>
      <c r="CT46" s="104"/>
      <c r="CU46" s="104">
        <v>12</v>
      </c>
      <c r="CV46" s="104">
        <v>1.2989997355702724E-2</v>
      </c>
      <c r="CW46" s="104">
        <v>8</v>
      </c>
      <c r="CX46" s="104">
        <v>4.5289999999999999</v>
      </c>
      <c r="CY46" s="11"/>
      <c r="CZ46" s="11"/>
      <c r="DA46" s="11"/>
      <c r="DB46" s="11"/>
      <c r="DC46" s="11"/>
    </row>
    <row r="47" spans="1:118" s="81" customFormat="1" ht="13.25" customHeight="1" thickBot="1">
      <c r="A47" s="43"/>
      <c r="B47" s="43"/>
      <c r="C47" s="43"/>
      <c r="D47" s="42"/>
      <c r="E47" s="43"/>
      <c r="F47" s="43"/>
      <c r="G47" s="43"/>
      <c r="H47" s="43"/>
      <c r="I47" s="43"/>
      <c r="J47" s="43"/>
      <c r="K47" s="43"/>
      <c r="L47" s="43"/>
      <c r="M47" s="80"/>
      <c r="N47" s="80"/>
      <c r="O47" s="80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BB47" s="11"/>
      <c r="BC47" s="11"/>
      <c r="BD47" s="11"/>
      <c r="BE47" s="11"/>
      <c r="BF47" s="11"/>
      <c r="BG47" s="11" t="s">
        <v>184</v>
      </c>
      <c r="BH47" s="11">
        <v>3</v>
      </c>
      <c r="BI47" s="12">
        <v>0</v>
      </c>
      <c r="BJ47" s="12">
        <v>0</v>
      </c>
      <c r="BK47" s="11">
        <v>0</v>
      </c>
      <c r="BL47" s="11">
        <v>0</v>
      </c>
      <c r="BM47" s="11">
        <v>2.9734357093222363E-2</v>
      </c>
      <c r="BN47" s="11">
        <v>-6.544487870704796E-2</v>
      </c>
      <c r="BO47" s="11">
        <v>6.544487870704796E-2</v>
      </c>
      <c r="BP47" s="11"/>
      <c r="BQ47" s="11" t="s">
        <v>81</v>
      </c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 t="s">
        <v>184</v>
      </c>
      <c r="CJ47" s="11">
        <v>3</v>
      </c>
      <c r="CK47" s="12">
        <v>0</v>
      </c>
      <c r="CL47" s="12">
        <v>0</v>
      </c>
      <c r="CM47" s="11">
        <v>0</v>
      </c>
      <c r="CN47" s="11">
        <v>0</v>
      </c>
      <c r="CO47" s="11">
        <v>2.3264777880326878E-2</v>
      </c>
      <c r="CP47" s="11">
        <v>-5.3648673996640216E-2</v>
      </c>
      <c r="CQ47" s="11">
        <v>5.3648673996640216E-2</v>
      </c>
      <c r="CR47" s="11"/>
      <c r="CS47" s="11" t="s">
        <v>81</v>
      </c>
      <c r="CT47" s="11"/>
      <c r="CU47" s="11"/>
      <c r="CV47" s="11"/>
      <c r="CW47" s="11"/>
      <c r="CX47" s="11"/>
      <c r="CY47" s="11"/>
      <c r="CZ47" s="11"/>
      <c r="DA47" s="11"/>
      <c r="DB47" s="11"/>
      <c r="DC47" s="11"/>
    </row>
    <row r="48" spans="1:118" s="81" customFormat="1" ht="13.25" customHeight="1" thickTop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80"/>
      <c r="N48" s="80"/>
      <c r="O48" s="80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BB48" s="11"/>
      <c r="BC48" s="11"/>
      <c r="BD48" s="11"/>
      <c r="BE48" s="11"/>
      <c r="BF48" s="11"/>
      <c r="BG48" s="104"/>
      <c r="BH48" s="104"/>
      <c r="BI48" s="104"/>
      <c r="BJ48" s="104"/>
      <c r="BK48" s="104"/>
      <c r="BL48" s="104"/>
      <c r="BM48" s="104"/>
      <c r="BN48" s="104"/>
      <c r="BO48" s="104"/>
      <c r="BP48" s="11"/>
      <c r="BQ48" s="87" t="s">
        <v>82</v>
      </c>
      <c r="BR48" s="87" t="s">
        <v>83</v>
      </c>
      <c r="BS48" s="87" t="s">
        <v>61</v>
      </c>
      <c r="BT48" s="87" t="s">
        <v>84</v>
      </c>
      <c r="BU48" s="87" t="s">
        <v>85</v>
      </c>
      <c r="BV48" s="87" t="s">
        <v>86</v>
      </c>
      <c r="BW48" s="87" t="s">
        <v>87</v>
      </c>
      <c r="BX48" s="87" t="s">
        <v>88</v>
      </c>
      <c r="BY48" s="87" t="s">
        <v>89</v>
      </c>
      <c r="BZ48" s="87" t="s">
        <v>90</v>
      </c>
      <c r="CA48" s="11"/>
      <c r="CB48" s="11"/>
      <c r="CC48" s="91"/>
      <c r="CD48" s="11"/>
      <c r="CE48" s="11"/>
      <c r="CF48" s="11"/>
      <c r="CG48" s="11"/>
      <c r="CH48" s="11"/>
      <c r="CI48" s="104"/>
      <c r="CJ48" s="104"/>
      <c r="CK48" s="104"/>
      <c r="CL48" s="104"/>
      <c r="CM48" s="104"/>
      <c r="CN48" s="104"/>
      <c r="CO48" s="104"/>
      <c r="CP48" s="104"/>
      <c r="CQ48" s="104"/>
      <c r="CR48" s="11"/>
      <c r="CS48" s="87" t="s">
        <v>82</v>
      </c>
      <c r="CT48" s="87" t="s">
        <v>83</v>
      </c>
      <c r="CU48" s="87" t="s">
        <v>61</v>
      </c>
      <c r="CV48" s="87" t="s">
        <v>84</v>
      </c>
      <c r="CW48" s="87" t="s">
        <v>85</v>
      </c>
      <c r="CX48" s="87" t="s">
        <v>86</v>
      </c>
      <c r="CY48" s="87" t="s">
        <v>87</v>
      </c>
      <c r="CZ48" s="87" t="s">
        <v>88</v>
      </c>
      <c r="DA48" s="87" t="s">
        <v>89</v>
      </c>
      <c r="DB48" s="87" t="s">
        <v>90</v>
      </c>
      <c r="DC48" s="11"/>
    </row>
    <row r="49" spans="1:107" s="81" customFormat="1" ht="13.25" customHeight="1" thickBo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80"/>
      <c r="N49" s="80"/>
      <c r="O49" s="80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BB49" s="11"/>
      <c r="BC49" s="11"/>
      <c r="BD49" s="11"/>
      <c r="BE49" s="11"/>
      <c r="BF49" s="11"/>
      <c r="BG49" s="11" t="s">
        <v>91</v>
      </c>
      <c r="BH49" s="11"/>
      <c r="BI49" s="11"/>
      <c r="BJ49" s="11"/>
      <c r="BK49" s="11"/>
      <c r="BL49" s="11"/>
      <c r="BM49" s="11"/>
      <c r="BN49" s="11"/>
      <c r="BO49" s="11"/>
      <c r="BP49" s="11"/>
      <c r="BQ49" s="104" t="s">
        <v>165</v>
      </c>
      <c r="BR49" s="104" t="s">
        <v>167</v>
      </c>
      <c r="BS49" s="104">
        <v>1.093940965149439E-2</v>
      </c>
      <c r="BT49" s="104">
        <v>2.5750708607928583E-2</v>
      </c>
      <c r="BU49" s="104">
        <v>0.42481975226600838</v>
      </c>
      <c r="BV49" s="104">
        <v>-9.8655606183849665E-2</v>
      </c>
      <c r="BW49" s="104">
        <v>0.12053442548683846</v>
      </c>
      <c r="BX49" s="201">
        <v>0.99005151004088887</v>
      </c>
      <c r="BY49" s="104">
        <v>0.10959501583534406</v>
      </c>
      <c r="BZ49" s="104">
        <v>0.14938233017210145</v>
      </c>
      <c r="CA49" s="11"/>
      <c r="CB49" s="11"/>
      <c r="CC49" s="11"/>
      <c r="CD49" s="11"/>
      <c r="CE49" s="11"/>
      <c r="CF49" s="11"/>
      <c r="CG49" s="11"/>
      <c r="CH49" s="11"/>
      <c r="CI49" s="11" t="s">
        <v>91</v>
      </c>
      <c r="CJ49" s="11"/>
      <c r="CK49" s="11"/>
      <c r="CL49" s="11"/>
      <c r="CM49" s="11"/>
      <c r="CN49" s="11"/>
      <c r="CO49" s="11"/>
      <c r="CP49" s="11"/>
      <c r="CQ49" s="11"/>
      <c r="CR49" s="11"/>
      <c r="CS49" s="104" t="s">
        <v>165</v>
      </c>
      <c r="CT49" s="104" t="s">
        <v>167</v>
      </c>
      <c r="CU49" s="104">
        <v>7.4232626641888219E-3</v>
      </c>
      <c r="CV49" s="104">
        <v>2.3264777880326878E-2</v>
      </c>
      <c r="CW49" s="104">
        <v>0.3190773065779437</v>
      </c>
      <c r="CX49" s="104">
        <v>-9.7942916355811593E-2</v>
      </c>
      <c r="CY49" s="104">
        <v>0.11278944168418925</v>
      </c>
      <c r="CZ49" s="201">
        <v>0.99561742997945357</v>
      </c>
      <c r="DA49" s="104">
        <v>0.10536617902000042</v>
      </c>
      <c r="DB49" s="104">
        <v>5.4614290997193442E-2</v>
      </c>
      <c r="DC49" s="11"/>
    </row>
    <row r="50" spans="1:107" s="81" customFormat="1" ht="13.25" customHeight="1" thickTop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80"/>
      <c r="N50" s="80"/>
      <c r="O50" s="80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BB50" s="11"/>
      <c r="BC50" s="11"/>
      <c r="BD50" s="11"/>
      <c r="BE50" s="11"/>
      <c r="BF50" s="12"/>
      <c r="BG50" s="87" t="s">
        <v>92</v>
      </c>
      <c r="BH50" s="87" t="s">
        <v>77</v>
      </c>
      <c r="BI50" s="87" t="s">
        <v>63</v>
      </c>
      <c r="BJ50" s="87" t="s">
        <v>93</v>
      </c>
      <c r="BK50" s="87" t="s">
        <v>94</v>
      </c>
      <c r="BL50" s="87" t="s">
        <v>95</v>
      </c>
      <c r="BM50" s="87" t="s">
        <v>96</v>
      </c>
      <c r="BN50" s="87" t="s">
        <v>97</v>
      </c>
      <c r="BO50" s="87" t="s">
        <v>98</v>
      </c>
      <c r="BP50" s="11"/>
      <c r="BQ50" s="11" t="s">
        <v>165</v>
      </c>
      <c r="BR50" s="11" t="s">
        <v>178</v>
      </c>
      <c r="BS50" s="11">
        <v>4.6679744260389421E-3</v>
      </c>
      <c r="BT50" s="11">
        <v>2.5750708607928583E-2</v>
      </c>
      <c r="BU50" s="11">
        <v>0.18127557175656453</v>
      </c>
      <c r="BV50" s="11">
        <v>-0.10492704140930512</v>
      </c>
      <c r="BW50" s="11">
        <v>0.11426299026138301</v>
      </c>
      <c r="BX50" s="11">
        <v>0.99919959596235197</v>
      </c>
      <c r="BY50" s="11">
        <v>0.10959501583534406</v>
      </c>
      <c r="BZ50" s="11">
        <v>6.3743192654844752E-2</v>
      </c>
      <c r="CA50" s="12"/>
      <c r="CB50" s="11"/>
      <c r="CC50" s="12"/>
      <c r="CD50" s="11"/>
      <c r="CE50" s="11"/>
      <c r="CF50" s="11"/>
      <c r="CG50" s="11"/>
      <c r="CH50" s="12"/>
      <c r="CI50" s="87" t="s">
        <v>92</v>
      </c>
      <c r="CJ50" s="87" t="s">
        <v>77</v>
      </c>
      <c r="CK50" s="87" t="s">
        <v>63</v>
      </c>
      <c r="CL50" s="87" t="s">
        <v>93</v>
      </c>
      <c r="CM50" s="87" t="s">
        <v>94</v>
      </c>
      <c r="CN50" s="87" t="s">
        <v>95</v>
      </c>
      <c r="CO50" s="87" t="s">
        <v>96</v>
      </c>
      <c r="CP50" s="87" t="s">
        <v>97</v>
      </c>
      <c r="CQ50" s="87" t="s">
        <v>98</v>
      </c>
      <c r="CR50" s="11"/>
      <c r="CS50" s="11" t="s">
        <v>165</v>
      </c>
      <c r="CT50" s="11" t="s">
        <v>178</v>
      </c>
      <c r="CU50" s="11">
        <v>4.5103815937149273E-2</v>
      </c>
      <c r="CV50" s="11">
        <v>2.3264777880326878E-2</v>
      </c>
      <c r="CW50" s="11">
        <v>1.9387168091250029</v>
      </c>
      <c r="CX50" s="11">
        <v>-6.0262363082851149E-2</v>
      </c>
      <c r="CY50" s="11">
        <v>0.15046999495714969</v>
      </c>
      <c r="CZ50" s="11">
        <v>0.54869332427426465</v>
      </c>
      <c r="DA50" s="11">
        <v>0.10536617902000042</v>
      </c>
      <c r="DB50" s="11">
        <v>0.33183696173904692</v>
      </c>
      <c r="DC50" s="11"/>
    </row>
    <row r="51" spans="1:107" s="81" customFormat="1" ht="13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80"/>
      <c r="N51" s="80"/>
      <c r="O51" s="80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BB51" s="11"/>
      <c r="BC51" s="11"/>
      <c r="BD51" s="11"/>
      <c r="BE51" s="11"/>
      <c r="BF51" s="12"/>
      <c r="BG51" s="11" t="s">
        <v>99</v>
      </c>
      <c r="BH51" s="11">
        <v>3.3449752378510861E-3</v>
      </c>
      <c r="BI51" s="11">
        <v>3</v>
      </c>
      <c r="BJ51" s="11">
        <v>1.1149917459503621E-3</v>
      </c>
      <c r="BK51" s="11">
        <v>0.42037152686024604</v>
      </c>
      <c r="BL51" s="11">
        <v>0.74205891666789581</v>
      </c>
      <c r="BM51" s="11">
        <v>3.5874337024204954</v>
      </c>
      <c r="BN51" s="11">
        <v>0.35683830091589369</v>
      </c>
      <c r="BO51" s="11">
        <v>-0.13112664164486185</v>
      </c>
      <c r="BP51" s="11"/>
      <c r="BQ51" s="11" t="s">
        <v>165</v>
      </c>
      <c r="BR51" s="11" t="s">
        <v>184</v>
      </c>
      <c r="BS51" s="11">
        <v>3.2258064516129031E-2</v>
      </c>
      <c r="BT51" s="11">
        <v>2.7813944214707394E-2</v>
      </c>
      <c r="BU51" s="11">
        <v>1.1597802982243592</v>
      </c>
      <c r="BV51" s="11">
        <v>-8.6118082061665643E-2</v>
      </c>
      <c r="BW51" s="11">
        <v>0.15063421109392372</v>
      </c>
      <c r="BX51" s="11">
        <v>0.84384607198094763</v>
      </c>
      <c r="BY51" s="11">
        <v>0.11837614657779467</v>
      </c>
      <c r="BZ51" s="11">
        <v>0.4404977048832851</v>
      </c>
      <c r="CA51" s="12"/>
      <c r="CB51" s="11"/>
      <c r="CC51" s="12"/>
      <c r="CD51" s="11"/>
      <c r="CE51" s="11"/>
      <c r="CF51" s="11"/>
      <c r="CG51" s="11"/>
      <c r="CH51" s="12"/>
      <c r="CI51" s="11" t="s">
        <v>99</v>
      </c>
      <c r="CJ51" s="11">
        <v>9.3824159757724609E-3</v>
      </c>
      <c r="CK51" s="11">
        <v>3</v>
      </c>
      <c r="CL51" s="11">
        <v>3.1274719919241536E-3</v>
      </c>
      <c r="CM51" s="11">
        <v>1.9260801407637951</v>
      </c>
      <c r="CN51" s="11">
        <v>0.20392461936502621</v>
      </c>
      <c r="CO51" s="11">
        <v>4.0661805513511613</v>
      </c>
      <c r="CP51" s="11">
        <v>0.80126569475295251</v>
      </c>
      <c r="CQ51" s="11">
        <v>0.18799534605626728</v>
      </c>
      <c r="CR51" s="11"/>
      <c r="CS51" s="11" t="s">
        <v>165</v>
      </c>
      <c r="CT51" s="11" t="s">
        <v>184</v>
      </c>
      <c r="CU51" s="11">
        <v>5.7449494949494952E-2</v>
      </c>
      <c r="CV51" s="11">
        <v>2.3264777880326878E-2</v>
      </c>
      <c r="CW51" s="11">
        <v>2.4693764644998093</v>
      </c>
      <c r="CX51" s="11">
        <v>-4.7916684070505471E-2</v>
      </c>
      <c r="CY51" s="11">
        <v>0.16281567396949537</v>
      </c>
      <c r="CZ51" s="11">
        <v>0.36259714796843812</v>
      </c>
      <c r="DA51" s="11">
        <v>0.10536617902000042</v>
      </c>
      <c r="DB51" s="11">
        <v>0.42266636339701313</v>
      </c>
      <c r="DC51" s="11"/>
    </row>
    <row r="52" spans="1:107" s="81" customFormat="1" ht="13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80"/>
      <c r="N52" s="80"/>
      <c r="O52" s="80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BB52" s="11"/>
      <c r="BC52" s="11"/>
      <c r="BD52" s="11"/>
      <c r="BE52" s="11"/>
      <c r="BF52" s="12"/>
      <c r="BG52" s="11" t="s">
        <v>100</v>
      </c>
      <c r="BH52" s="11">
        <v>2.9176355727659677E-2</v>
      </c>
      <c r="BI52" s="11">
        <v>11</v>
      </c>
      <c r="BJ52" s="11">
        <v>2.6523959752417889E-3</v>
      </c>
      <c r="BK52" s="11"/>
      <c r="BL52" s="11"/>
      <c r="BM52" s="11"/>
      <c r="BN52" s="11"/>
      <c r="BO52" s="11"/>
      <c r="BP52" s="11"/>
      <c r="BQ52" s="11" t="s">
        <v>167</v>
      </c>
      <c r="BR52" s="11" t="s">
        <v>178</v>
      </c>
      <c r="BS52" s="11">
        <v>1.5607384077533332E-2</v>
      </c>
      <c r="BT52" s="11">
        <v>2.5750708607928583E-2</v>
      </c>
      <c r="BU52" s="11">
        <v>0.60609532402257293</v>
      </c>
      <c r="BV52" s="11">
        <v>-9.3987631757810733E-2</v>
      </c>
      <c r="BW52" s="11">
        <v>0.1252023999128774</v>
      </c>
      <c r="BX52" s="36">
        <v>0.9723382816109386</v>
      </c>
      <c r="BY52" s="11">
        <v>0.10959501583534406</v>
      </c>
      <c r="BZ52" s="11">
        <v>0.21312552282694619</v>
      </c>
      <c r="CA52" s="12"/>
      <c r="CB52" s="11"/>
      <c r="CC52" s="12"/>
      <c r="CD52" s="11"/>
      <c r="CE52" s="11"/>
      <c r="CF52" s="11"/>
      <c r="CG52" s="11"/>
      <c r="CH52" s="12"/>
      <c r="CI52" s="11" t="s">
        <v>100</v>
      </c>
      <c r="CJ52" s="11">
        <v>1.2989997355702724E-2</v>
      </c>
      <c r="CK52" s="11">
        <v>8</v>
      </c>
      <c r="CL52" s="11">
        <v>1.6237496694628405E-3</v>
      </c>
      <c r="CM52" s="11"/>
      <c r="CN52" s="11"/>
      <c r="CO52" s="11"/>
      <c r="CP52" s="11"/>
      <c r="CQ52" s="11"/>
      <c r="CR52" s="11"/>
      <c r="CS52" s="11" t="s">
        <v>167</v>
      </c>
      <c r="CT52" s="11" t="s">
        <v>178</v>
      </c>
      <c r="CU52" s="11">
        <v>5.2527078601338095E-2</v>
      </c>
      <c r="CV52" s="11">
        <v>2.3264777880326878E-2</v>
      </c>
      <c r="CW52" s="11">
        <v>2.2577941157029464</v>
      </c>
      <c r="CX52" s="11">
        <v>-5.2839100418662327E-2</v>
      </c>
      <c r="CY52" s="11">
        <v>0.15789325762133852</v>
      </c>
      <c r="CZ52" s="36">
        <v>0.43163444490357417</v>
      </c>
      <c r="DA52" s="11">
        <v>0.10536617902000042</v>
      </c>
      <c r="DB52" s="11">
        <v>0.38645125273624037</v>
      </c>
      <c r="DC52" s="11"/>
    </row>
    <row r="53" spans="1:107" s="81" customFormat="1" ht="13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80"/>
      <c r="N53" s="80"/>
      <c r="O53" s="80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BB53" s="11"/>
      <c r="BC53" s="11"/>
      <c r="BD53" s="11"/>
      <c r="BE53" s="11"/>
      <c r="BF53" s="12"/>
      <c r="BG53" s="107" t="s">
        <v>101</v>
      </c>
      <c r="BH53" s="107">
        <v>3.2521330965510763E-2</v>
      </c>
      <c r="BI53" s="107">
        <v>14</v>
      </c>
      <c r="BJ53" s="107">
        <v>2.3229522118221975E-3</v>
      </c>
      <c r="BK53" s="107"/>
      <c r="BL53" s="107"/>
      <c r="BM53" s="107"/>
      <c r="BN53" s="107"/>
      <c r="BO53" s="107"/>
      <c r="BP53" s="11"/>
      <c r="BQ53" s="11" t="s">
        <v>167</v>
      </c>
      <c r="BR53" s="11" t="s">
        <v>184</v>
      </c>
      <c r="BS53" s="11">
        <v>4.3197474167623422E-2</v>
      </c>
      <c r="BT53" s="11">
        <v>2.7813944214707394E-2</v>
      </c>
      <c r="BU53" s="11">
        <v>1.5530869636526257</v>
      </c>
      <c r="BV53" s="11">
        <v>-7.517867241017126E-2</v>
      </c>
      <c r="BW53" s="11">
        <v>0.16157362074541809</v>
      </c>
      <c r="BX53" s="36">
        <v>0.69785073731568437</v>
      </c>
      <c r="BY53" s="11">
        <v>0.11837614657779467</v>
      </c>
      <c r="BZ53" s="11">
        <v>0.58988003505538655</v>
      </c>
      <c r="CA53" s="12"/>
      <c r="CB53" s="11"/>
      <c r="CC53" s="12"/>
      <c r="CD53" s="11"/>
      <c r="CE53" s="11"/>
      <c r="CF53" s="11"/>
      <c r="CG53" s="11"/>
      <c r="CH53" s="12"/>
      <c r="CI53" s="107" t="s">
        <v>101</v>
      </c>
      <c r="CJ53" s="107">
        <v>2.2372413331475185E-2</v>
      </c>
      <c r="CK53" s="107">
        <v>11</v>
      </c>
      <c r="CL53" s="107">
        <v>2.0338557574068349E-3</v>
      </c>
      <c r="CM53" s="107"/>
      <c r="CN53" s="107"/>
      <c r="CO53" s="107"/>
      <c r="CP53" s="107"/>
      <c r="CQ53" s="107"/>
      <c r="CR53" s="11"/>
      <c r="CS53" s="11" t="s">
        <v>167</v>
      </c>
      <c r="CT53" s="11" t="s">
        <v>184</v>
      </c>
      <c r="CU53" s="11">
        <v>6.4872757613683774E-2</v>
      </c>
      <c r="CV53" s="11">
        <v>2.3264777880326878E-2</v>
      </c>
      <c r="CW53" s="11">
        <v>2.7884537710777528</v>
      </c>
      <c r="CX53" s="11">
        <v>-4.0493421406316649E-2</v>
      </c>
      <c r="CY53" s="11">
        <v>0.1702389366336842</v>
      </c>
      <c r="CZ53" s="36">
        <v>0.27384733629003399</v>
      </c>
      <c r="DA53" s="11">
        <v>0.10536617902000042</v>
      </c>
      <c r="DB53" s="11">
        <v>0.47728065439420658</v>
      </c>
      <c r="DC53" s="11"/>
    </row>
    <row r="54" spans="1:107" s="81" customFormat="1" ht="13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80"/>
      <c r="N54" s="80"/>
      <c r="O54" s="80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BB54" s="11"/>
      <c r="BC54" s="11"/>
      <c r="BD54" s="11"/>
      <c r="BE54" s="11"/>
      <c r="BF54" s="7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07" t="s">
        <v>178</v>
      </c>
      <c r="BR54" s="107" t="s">
        <v>184</v>
      </c>
      <c r="BS54" s="107">
        <v>2.7590090090090089E-2</v>
      </c>
      <c r="BT54" s="107">
        <v>2.7813944214707394E-2</v>
      </c>
      <c r="BU54" s="107">
        <v>0.99195173029437023</v>
      </c>
      <c r="BV54" s="107">
        <v>-9.0786056487704589E-2</v>
      </c>
      <c r="BW54" s="107">
        <v>0.14596623666788477</v>
      </c>
      <c r="BX54" s="107">
        <v>0.89441166136145378</v>
      </c>
      <c r="BY54" s="107">
        <v>0.11837614657779467</v>
      </c>
      <c r="BZ54" s="107">
        <v>0.37675451222844036</v>
      </c>
      <c r="CA54" s="11"/>
      <c r="CB54" s="11"/>
      <c r="CC54" s="11"/>
      <c r="CD54" s="11"/>
      <c r="CE54" s="11"/>
      <c r="CF54" s="11"/>
      <c r="CG54" s="11"/>
      <c r="CH54" s="7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07" t="s">
        <v>178</v>
      </c>
      <c r="CT54" s="107" t="s">
        <v>184</v>
      </c>
      <c r="CU54" s="107">
        <v>1.2345679012345678E-2</v>
      </c>
      <c r="CV54" s="107">
        <v>2.3264777880326878E-2</v>
      </c>
      <c r="CW54" s="107">
        <v>0.5306596553748063</v>
      </c>
      <c r="CX54" s="107">
        <v>-9.3020500007654744E-2</v>
      </c>
      <c r="CY54" s="107">
        <v>0.1177118580323461</v>
      </c>
      <c r="CZ54" s="107">
        <v>0.98073435133629761</v>
      </c>
      <c r="DA54" s="107">
        <v>0.10536617902000042</v>
      </c>
      <c r="DB54" s="107">
        <v>9.0829401657966186E-2</v>
      </c>
      <c r="DC54" s="11"/>
    </row>
    <row r="55" spans="1:107" s="81" customFormat="1" ht="13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80"/>
      <c r="N55" s="80"/>
      <c r="O55" s="80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</row>
    <row r="56" spans="1:107" s="81" customFormat="1" ht="13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80"/>
      <c r="N56" s="80"/>
      <c r="O56" s="80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</row>
    <row r="57" spans="1:107" s="81" customFormat="1" ht="13.25" customHeight="1" thickBo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80"/>
      <c r="N57" s="80"/>
      <c r="O57" s="80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BB57" s="11"/>
      <c r="BC57" s="11"/>
      <c r="BD57" s="11"/>
      <c r="BE57" s="11"/>
      <c r="BF57" s="11"/>
      <c r="BG57" s="11" t="s">
        <v>57</v>
      </c>
      <c r="BH57" s="11"/>
      <c r="BI57" s="11"/>
      <c r="BJ57" s="11"/>
      <c r="BK57" s="11"/>
      <c r="BL57" s="11"/>
      <c r="BM57" s="11"/>
      <c r="BN57" s="11"/>
      <c r="BO57" s="11"/>
      <c r="BP57" s="11"/>
      <c r="BQ57" s="11" t="s">
        <v>58</v>
      </c>
      <c r="BR57" s="11"/>
      <c r="BS57" s="11"/>
      <c r="BT57" s="11" t="s">
        <v>59</v>
      </c>
      <c r="BU57" s="11">
        <v>0.05</v>
      </c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 t="s">
        <v>57</v>
      </c>
      <c r="CJ57" s="11"/>
      <c r="CK57" s="11"/>
      <c r="CL57" s="11"/>
      <c r="CM57" s="11"/>
      <c r="CN57" s="11"/>
      <c r="CO57" s="11"/>
      <c r="CP57" s="11"/>
      <c r="CQ57" s="11"/>
      <c r="CR57" s="11"/>
      <c r="CS57" s="11" t="s">
        <v>58</v>
      </c>
      <c r="CT57" s="11"/>
      <c r="CU57" s="11"/>
      <c r="CV57" s="11" t="s">
        <v>59</v>
      </c>
      <c r="CW57" s="11">
        <v>0.05</v>
      </c>
      <c r="CX57" s="11"/>
      <c r="CY57" s="11"/>
      <c r="CZ57" s="11"/>
      <c r="DA57" s="11"/>
      <c r="DB57" s="11"/>
      <c r="DC57" s="11"/>
    </row>
    <row r="58" spans="1:107" s="81" customFormat="1" ht="13.25" customHeight="1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BB58" s="74" t="s">
        <v>48</v>
      </c>
      <c r="BC58" s="74" t="s">
        <v>48</v>
      </c>
      <c r="BD58" s="74" t="s">
        <v>48</v>
      </c>
      <c r="BE58" s="74" t="s">
        <v>48</v>
      </c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87" t="s">
        <v>60</v>
      </c>
      <c r="BR58" s="87" t="s">
        <v>61</v>
      </c>
      <c r="BS58" s="87" t="s">
        <v>62</v>
      </c>
      <c r="BT58" s="87" t="s">
        <v>52</v>
      </c>
      <c r="BU58" s="87" t="s">
        <v>63</v>
      </c>
      <c r="BV58" s="87" t="s">
        <v>64</v>
      </c>
      <c r="BW58" s="11"/>
      <c r="BX58" s="11"/>
      <c r="BY58" s="11"/>
      <c r="BZ58" s="11"/>
      <c r="CA58" s="11"/>
      <c r="CB58" s="11"/>
      <c r="CC58" s="11"/>
      <c r="CD58" s="74" t="s">
        <v>48</v>
      </c>
      <c r="CE58" s="74" t="s">
        <v>48</v>
      </c>
      <c r="CF58" s="74" t="s">
        <v>48</v>
      </c>
      <c r="CG58" s="74" t="s">
        <v>48</v>
      </c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87" t="s">
        <v>60</v>
      </c>
      <c r="CT58" s="87" t="s">
        <v>61</v>
      </c>
      <c r="CU58" s="87" t="s">
        <v>62</v>
      </c>
      <c r="CV58" s="87" t="s">
        <v>52</v>
      </c>
      <c r="CW58" s="87" t="s">
        <v>63</v>
      </c>
      <c r="CX58" s="87" t="s">
        <v>64</v>
      </c>
      <c r="CY58" s="11"/>
      <c r="CZ58" s="11"/>
      <c r="DA58" s="11"/>
      <c r="DB58" s="11"/>
      <c r="DC58" s="11"/>
    </row>
    <row r="59" spans="1:107" s="81" customFormat="1" ht="13.25" customHeight="1" thickBo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BB59" s="11" t="s">
        <v>165</v>
      </c>
      <c r="BC59" s="11" t="s">
        <v>167</v>
      </c>
      <c r="BD59" s="11" t="s">
        <v>178</v>
      </c>
      <c r="BE59" s="11" t="s">
        <v>184</v>
      </c>
      <c r="BF59" s="11"/>
      <c r="BG59" s="11" t="s">
        <v>71</v>
      </c>
      <c r="BH59" s="11"/>
      <c r="BI59" s="11"/>
      <c r="BJ59" s="11"/>
      <c r="BK59" s="11"/>
      <c r="BL59" s="11" t="s">
        <v>72</v>
      </c>
      <c r="BM59" s="11">
        <v>0.05</v>
      </c>
      <c r="BN59" s="11"/>
      <c r="BO59" s="11"/>
      <c r="BP59" s="11"/>
      <c r="BQ59" s="11" t="s">
        <v>165</v>
      </c>
      <c r="BR59" s="12">
        <v>4.1873449131513647E-2</v>
      </c>
      <c r="BS59" s="11">
        <v>4</v>
      </c>
      <c r="BT59" s="11">
        <v>1.1115070593378447E-2</v>
      </c>
      <c r="BU59" s="11"/>
      <c r="BV59" s="11"/>
      <c r="BW59" s="11"/>
      <c r="BX59" s="11"/>
      <c r="BY59" s="11"/>
      <c r="BZ59" s="11"/>
      <c r="CA59" s="11"/>
      <c r="CB59" s="11"/>
      <c r="CC59" s="11"/>
      <c r="CD59" s="11" t="s">
        <v>165</v>
      </c>
      <c r="CE59" s="11" t="s">
        <v>167</v>
      </c>
      <c r="CF59" s="11" t="s">
        <v>178</v>
      </c>
      <c r="CG59" s="11" t="s">
        <v>184</v>
      </c>
      <c r="CH59" s="11"/>
      <c r="CI59" s="11" t="s">
        <v>71</v>
      </c>
      <c r="CJ59" s="11"/>
      <c r="CK59" s="11"/>
      <c r="CL59" s="11"/>
      <c r="CM59" s="11"/>
      <c r="CN59" s="11" t="s">
        <v>72</v>
      </c>
      <c r="CO59" s="11">
        <v>0.05</v>
      </c>
      <c r="CP59" s="11"/>
      <c r="CQ59" s="11"/>
      <c r="CR59" s="11"/>
      <c r="CS59" s="11" t="s">
        <v>165</v>
      </c>
      <c r="CT59" s="12">
        <v>3.4722222222222224E-2</v>
      </c>
      <c r="CU59" s="11">
        <v>3</v>
      </c>
      <c r="CV59" s="11">
        <v>7.2337962962962972E-3</v>
      </c>
      <c r="CW59" s="11"/>
      <c r="CX59" s="11"/>
      <c r="CY59" s="11"/>
      <c r="CZ59" s="11"/>
      <c r="DA59" s="11"/>
      <c r="DB59" s="11"/>
      <c r="DC59" s="11"/>
    </row>
    <row r="60" spans="1:107" s="81" customFormat="1" ht="13.25" customHeight="1" thickTop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BB60" s="12">
        <v>3.8461538461538464E-2</v>
      </c>
      <c r="BC60" s="12">
        <v>3.8461538461538464E-2</v>
      </c>
      <c r="BD60" s="12">
        <v>0</v>
      </c>
      <c r="BE60" s="12">
        <v>0</v>
      </c>
      <c r="BF60" s="11"/>
      <c r="BG60" s="87" t="s">
        <v>73</v>
      </c>
      <c r="BH60" s="87" t="s">
        <v>74</v>
      </c>
      <c r="BI60" s="87" t="s">
        <v>75</v>
      </c>
      <c r="BJ60" s="87" t="s">
        <v>4</v>
      </c>
      <c r="BK60" s="87" t="s">
        <v>76</v>
      </c>
      <c r="BL60" s="87" t="s">
        <v>77</v>
      </c>
      <c r="BM60" s="87" t="s">
        <v>78</v>
      </c>
      <c r="BN60" s="87" t="s">
        <v>79</v>
      </c>
      <c r="BO60" s="87" t="s">
        <v>80</v>
      </c>
      <c r="BP60" s="11"/>
      <c r="BQ60" s="11" t="s">
        <v>167</v>
      </c>
      <c r="BR60" s="12">
        <v>4.3197474167623422E-2</v>
      </c>
      <c r="BS60" s="11">
        <v>4</v>
      </c>
      <c r="BT60" s="11">
        <v>1.2059310662091819E-2</v>
      </c>
      <c r="BU60" s="11"/>
      <c r="BV60" s="11"/>
      <c r="BW60" s="11"/>
      <c r="BX60" s="11"/>
      <c r="BY60" s="11"/>
      <c r="BZ60" s="11"/>
      <c r="CA60" s="11"/>
      <c r="CB60" s="11"/>
      <c r="CC60" s="11"/>
      <c r="CD60" s="91">
        <v>0</v>
      </c>
      <c r="CE60" s="91">
        <v>0</v>
      </c>
      <c r="CF60" s="91">
        <v>0</v>
      </c>
      <c r="CG60" s="91">
        <v>0</v>
      </c>
      <c r="CH60" s="11"/>
      <c r="CI60" s="87" t="s">
        <v>73</v>
      </c>
      <c r="CJ60" s="87" t="s">
        <v>74</v>
      </c>
      <c r="CK60" s="87" t="s">
        <v>75</v>
      </c>
      <c r="CL60" s="87" t="s">
        <v>4</v>
      </c>
      <c r="CM60" s="87" t="s">
        <v>76</v>
      </c>
      <c r="CN60" s="87" t="s">
        <v>77</v>
      </c>
      <c r="CO60" s="87" t="s">
        <v>78</v>
      </c>
      <c r="CP60" s="87" t="s">
        <v>79</v>
      </c>
      <c r="CQ60" s="87" t="s">
        <v>80</v>
      </c>
      <c r="CR60" s="11"/>
      <c r="CS60" s="11" t="s">
        <v>167</v>
      </c>
      <c r="CT60" s="12">
        <v>3.5460992907801421E-2</v>
      </c>
      <c r="CU60" s="11">
        <v>3</v>
      </c>
      <c r="CV60" s="11">
        <v>7.5448921080428534E-3</v>
      </c>
      <c r="CW60" s="11"/>
      <c r="CX60" s="11"/>
      <c r="CY60" s="11"/>
      <c r="CZ60" s="11"/>
      <c r="DA60" s="11"/>
      <c r="DB60" s="11"/>
      <c r="DC60" s="11"/>
    </row>
    <row r="61" spans="1:107" s="81" customFormat="1" ht="13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BB61" s="12">
        <v>0</v>
      </c>
      <c r="BC61" s="12">
        <v>0</v>
      </c>
      <c r="BD61" s="12">
        <v>3.4482758620689655E-2</v>
      </c>
      <c r="BE61" s="12">
        <v>0</v>
      </c>
      <c r="BF61" s="11"/>
      <c r="BG61" s="11" t="s">
        <v>165</v>
      </c>
      <c r="BH61" s="11">
        <v>4</v>
      </c>
      <c r="BI61" s="12">
        <v>0.16749379652605459</v>
      </c>
      <c r="BJ61" s="12">
        <v>4.1873449131513647E-2</v>
      </c>
      <c r="BK61" s="11">
        <v>3.7050235311261483E-3</v>
      </c>
      <c r="BL61" s="11">
        <v>1.1115070593378447E-2</v>
      </c>
      <c r="BM61" s="11">
        <v>2.4676757675671367E-2</v>
      </c>
      <c r="BN61" s="11">
        <v>-1.2439728311816459E-2</v>
      </c>
      <c r="BO61" s="11">
        <v>9.6186626574843753E-2</v>
      </c>
      <c r="BP61" s="11"/>
      <c r="BQ61" s="11" t="s">
        <v>178</v>
      </c>
      <c r="BR61" s="12">
        <v>3.6210779745262503E-2</v>
      </c>
      <c r="BS61" s="11">
        <v>4</v>
      </c>
      <c r="BT61" s="11">
        <v>3.6190829974171875E-3</v>
      </c>
      <c r="BU61" s="11"/>
      <c r="BV61" s="11"/>
      <c r="BW61" s="11"/>
      <c r="BX61" s="11"/>
      <c r="BY61" s="11"/>
      <c r="BZ61" s="11"/>
      <c r="CA61" s="12"/>
      <c r="CB61" s="11"/>
      <c r="CC61" s="11"/>
      <c r="CD61" s="91">
        <v>0.10416666666666667</v>
      </c>
      <c r="CE61" s="91">
        <v>0.10638297872340426</v>
      </c>
      <c r="CF61" s="91">
        <v>0</v>
      </c>
      <c r="CG61" s="91">
        <v>0</v>
      </c>
      <c r="CH61" s="11"/>
      <c r="CI61" s="11" t="s">
        <v>165</v>
      </c>
      <c r="CJ61" s="11">
        <v>3</v>
      </c>
      <c r="CK61" s="12">
        <v>0.10416666666666667</v>
      </c>
      <c r="CL61" s="12">
        <v>3.4722222222222224E-2</v>
      </c>
      <c r="CM61" s="11">
        <v>3.6168981481481486E-3</v>
      </c>
      <c r="CN61" s="11">
        <v>7.2337962962962972E-3</v>
      </c>
      <c r="CO61" s="11">
        <v>2.4814888343777233E-2</v>
      </c>
      <c r="CP61" s="11">
        <v>-2.2501012913157759E-2</v>
      </c>
      <c r="CQ61" s="11">
        <v>9.1945457357602206E-2</v>
      </c>
      <c r="CR61" s="11"/>
      <c r="CS61" s="11" t="s">
        <v>178</v>
      </c>
      <c r="CT61" s="12">
        <v>0</v>
      </c>
      <c r="CU61" s="11">
        <v>3</v>
      </c>
      <c r="CV61" s="11">
        <v>0</v>
      </c>
      <c r="CW61" s="11"/>
      <c r="CX61" s="11"/>
      <c r="CY61" s="11"/>
      <c r="CZ61" s="11"/>
      <c r="DA61" s="11"/>
      <c r="DB61" s="11"/>
      <c r="DC61" s="11"/>
    </row>
    <row r="62" spans="1:107" s="81" customFormat="1" ht="13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BB62" s="12">
        <v>0</v>
      </c>
      <c r="BC62" s="12">
        <v>0.13432835820895522</v>
      </c>
      <c r="BD62" s="12">
        <v>8.3333333333333329E-2</v>
      </c>
      <c r="BE62" s="12">
        <v>0</v>
      </c>
      <c r="BF62" s="11"/>
      <c r="BG62" s="11" t="s">
        <v>167</v>
      </c>
      <c r="BH62" s="11">
        <v>4</v>
      </c>
      <c r="BI62" s="12">
        <v>0.17278989667049369</v>
      </c>
      <c r="BJ62" s="12">
        <v>4.3197474167623422E-2</v>
      </c>
      <c r="BK62" s="11">
        <v>4.0197702206972727E-3</v>
      </c>
      <c r="BL62" s="11">
        <v>1.2059310662091819E-2</v>
      </c>
      <c r="BM62" s="11">
        <v>2.4676757675671367E-2</v>
      </c>
      <c r="BN62" s="11">
        <v>-1.1115703275706684E-2</v>
      </c>
      <c r="BO62" s="11">
        <v>9.7510651610953528E-2</v>
      </c>
      <c r="BP62" s="11"/>
      <c r="BQ62" s="11" t="s">
        <v>184</v>
      </c>
      <c r="BR62" s="12">
        <v>0</v>
      </c>
      <c r="BS62" s="11">
        <v>3</v>
      </c>
      <c r="BT62" s="11">
        <v>0</v>
      </c>
      <c r="BU62" s="11"/>
      <c r="BV62" s="11"/>
      <c r="BW62" s="11"/>
      <c r="BX62" s="11"/>
      <c r="BY62" s="11"/>
      <c r="BZ62" s="11"/>
      <c r="CA62" s="12"/>
      <c r="CB62" s="11"/>
      <c r="CC62" s="11"/>
      <c r="CD62" s="91">
        <v>0</v>
      </c>
      <c r="CE62" s="91">
        <v>0</v>
      </c>
      <c r="CF62" s="91">
        <v>0</v>
      </c>
      <c r="CG62" s="91">
        <v>0</v>
      </c>
      <c r="CH62" s="11"/>
      <c r="CI62" s="11" t="s">
        <v>167</v>
      </c>
      <c r="CJ62" s="11">
        <v>3</v>
      </c>
      <c r="CK62" s="12">
        <v>0.10638297872340426</v>
      </c>
      <c r="CL62" s="12">
        <v>3.5460992907801421E-2</v>
      </c>
      <c r="CM62" s="11">
        <v>3.7724460540214276E-3</v>
      </c>
      <c r="CN62" s="11">
        <v>7.5448921080428534E-3</v>
      </c>
      <c r="CO62" s="11">
        <v>2.4814888343777233E-2</v>
      </c>
      <c r="CP62" s="11">
        <v>-2.1762242227578561E-2</v>
      </c>
      <c r="CQ62" s="11">
        <v>9.268422804318141E-2</v>
      </c>
      <c r="CR62" s="11"/>
      <c r="CS62" s="11" t="s">
        <v>184</v>
      </c>
      <c r="CT62" s="12">
        <v>0</v>
      </c>
      <c r="CU62" s="11">
        <v>3</v>
      </c>
      <c r="CV62" s="11">
        <v>0</v>
      </c>
      <c r="CW62" s="11"/>
      <c r="CX62" s="11"/>
      <c r="CY62" s="11"/>
      <c r="CZ62" s="11"/>
      <c r="DA62" s="11"/>
      <c r="DB62" s="11"/>
      <c r="DC62" s="11"/>
    </row>
    <row r="63" spans="1:107" s="81" customFormat="1" ht="13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BB63" s="12">
        <v>0.12903225806451613</v>
      </c>
      <c r="BC63" s="12">
        <v>0</v>
      </c>
      <c r="BD63" s="12">
        <v>2.7027027027027029E-2</v>
      </c>
      <c r="BE63" s="12"/>
      <c r="BF63" s="11"/>
      <c r="BG63" s="11" t="s">
        <v>178</v>
      </c>
      <c r="BH63" s="11">
        <v>4</v>
      </c>
      <c r="BI63" s="12">
        <v>0.14484311898105001</v>
      </c>
      <c r="BJ63" s="12">
        <v>3.6210779745262503E-2</v>
      </c>
      <c r="BK63" s="11">
        <v>1.2063609991390624E-3</v>
      </c>
      <c r="BL63" s="11">
        <v>3.6190829974171875E-3</v>
      </c>
      <c r="BM63" s="11">
        <v>2.4676757675671367E-2</v>
      </c>
      <c r="BN63" s="11">
        <v>-1.8102397698067603E-2</v>
      </c>
      <c r="BO63" s="11">
        <v>9.0523957188592602E-2</v>
      </c>
      <c r="BP63" s="11"/>
      <c r="BQ63" s="104"/>
      <c r="BR63" s="104"/>
      <c r="BS63" s="104">
        <v>15</v>
      </c>
      <c r="BT63" s="104">
        <v>2.679346425288745E-2</v>
      </c>
      <c r="BU63" s="104">
        <v>11</v>
      </c>
      <c r="BV63" s="104">
        <v>4.2560000000000002</v>
      </c>
      <c r="BW63" s="11"/>
      <c r="BX63" s="11"/>
      <c r="BY63" s="11"/>
      <c r="BZ63" s="11"/>
      <c r="CA63" s="11"/>
      <c r="CB63" s="11"/>
      <c r="CC63" s="11"/>
      <c r="CD63" s="12"/>
      <c r="CE63" s="12"/>
      <c r="CF63" s="12"/>
      <c r="CG63" s="11"/>
      <c r="CH63" s="11"/>
      <c r="CI63" s="11" t="s">
        <v>178</v>
      </c>
      <c r="CJ63" s="11">
        <v>3</v>
      </c>
      <c r="CK63" s="12">
        <v>0</v>
      </c>
      <c r="CL63" s="12">
        <v>0</v>
      </c>
      <c r="CM63" s="11">
        <v>0</v>
      </c>
      <c r="CN63" s="11">
        <v>0</v>
      </c>
      <c r="CO63" s="11">
        <v>2.4814888343777233E-2</v>
      </c>
      <c r="CP63" s="11">
        <v>-5.7223235135379982E-2</v>
      </c>
      <c r="CQ63" s="11">
        <v>5.7223235135379982E-2</v>
      </c>
      <c r="CR63" s="11"/>
      <c r="CS63" s="104"/>
      <c r="CT63" s="104"/>
      <c r="CU63" s="104">
        <v>12</v>
      </c>
      <c r="CV63" s="104">
        <v>1.4778688404339151E-2</v>
      </c>
      <c r="CW63" s="104">
        <v>8</v>
      </c>
      <c r="CX63" s="104">
        <v>4.5289999999999999</v>
      </c>
      <c r="CY63" s="11"/>
      <c r="CZ63" s="11"/>
      <c r="DA63" s="11"/>
      <c r="DB63" s="11"/>
      <c r="DC63" s="11"/>
    </row>
    <row r="64" spans="1:107" s="81" customFormat="1" ht="13.25" customHeight="1" thickBo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BB64" s="11"/>
      <c r="BC64" s="11"/>
      <c r="BD64" s="11"/>
      <c r="BE64" s="11"/>
      <c r="BF64" s="11"/>
      <c r="BG64" s="11" t="s">
        <v>184</v>
      </c>
      <c r="BH64" s="11">
        <v>3</v>
      </c>
      <c r="BI64" s="12">
        <v>0</v>
      </c>
      <c r="BJ64" s="12">
        <v>0</v>
      </c>
      <c r="BK64" s="11">
        <v>0</v>
      </c>
      <c r="BL64" s="11">
        <v>0</v>
      </c>
      <c r="BM64" s="11">
        <v>2.8494265373552052E-2</v>
      </c>
      <c r="BN64" s="11">
        <v>-6.2715455234901088E-2</v>
      </c>
      <c r="BO64" s="11">
        <v>6.2715455234901088E-2</v>
      </c>
      <c r="BP64" s="11"/>
      <c r="BQ64" s="11" t="s">
        <v>81</v>
      </c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 t="s">
        <v>184</v>
      </c>
      <c r="CJ64" s="11">
        <v>3</v>
      </c>
      <c r="CK64" s="12">
        <v>0</v>
      </c>
      <c r="CL64" s="12">
        <v>0</v>
      </c>
      <c r="CM64" s="11">
        <v>0</v>
      </c>
      <c r="CN64" s="11">
        <v>0</v>
      </c>
      <c r="CO64" s="11">
        <v>2.4814888343777233E-2</v>
      </c>
      <c r="CP64" s="11">
        <v>-5.7223235135379982E-2</v>
      </c>
      <c r="CQ64" s="11">
        <v>5.7223235135379982E-2</v>
      </c>
      <c r="CR64" s="11"/>
      <c r="CS64" s="11" t="s">
        <v>81</v>
      </c>
      <c r="CT64" s="11"/>
      <c r="CU64" s="11"/>
      <c r="CV64" s="11"/>
      <c r="CW64" s="11"/>
      <c r="CX64" s="11"/>
      <c r="CY64" s="11"/>
      <c r="CZ64" s="11"/>
      <c r="DA64" s="11"/>
      <c r="DB64" s="11"/>
      <c r="DC64" s="11"/>
    </row>
    <row r="65" spans="1:118" s="81" customFormat="1" ht="13.25" customHeight="1" thickTop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BB65" s="11"/>
      <c r="BC65" s="11"/>
      <c r="BD65" s="11"/>
      <c r="BE65" s="11"/>
      <c r="BF65" s="11"/>
      <c r="BG65" s="104"/>
      <c r="BH65" s="104"/>
      <c r="BI65" s="104"/>
      <c r="BJ65" s="104"/>
      <c r="BK65" s="104"/>
      <c r="BL65" s="104"/>
      <c r="BM65" s="104"/>
      <c r="BN65" s="104"/>
      <c r="BO65" s="104"/>
      <c r="BP65" s="11"/>
      <c r="BQ65" s="87" t="s">
        <v>82</v>
      </c>
      <c r="BR65" s="87" t="s">
        <v>83</v>
      </c>
      <c r="BS65" s="87" t="s">
        <v>61</v>
      </c>
      <c r="BT65" s="87" t="s">
        <v>84</v>
      </c>
      <c r="BU65" s="87" t="s">
        <v>85</v>
      </c>
      <c r="BV65" s="87" t="s">
        <v>86</v>
      </c>
      <c r="BW65" s="87" t="s">
        <v>87</v>
      </c>
      <c r="BX65" s="87" t="s">
        <v>88</v>
      </c>
      <c r="BY65" s="87" t="s">
        <v>89</v>
      </c>
      <c r="BZ65" s="87" t="s">
        <v>90</v>
      </c>
      <c r="CA65" s="11"/>
      <c r="CB65" s="11"/>
      <c r="CC65" s="11"/>
      <c r="CD65" s="11"/>
      <c r="CE65" s="11"/>
      <c r="CF65" s="11"/>
      <c r="CG65" s="11"/>
      <c r="CH65" s="11"/>
      <c r="CI65" s="104"/>
      <c r="CJ65" s="104"/>
      <c r="CK65" s="104"/>
      <c r="CL65" s="104"/>
      <c r="CM65" s="104"/>
      <c r="CN65" s="104"/>
      <c r="CO65" s="104"/>
      <c r="CP65" s="104"/>
      <c r="CQ65" s="104"/>
      <c r="CR65" s="11"/>
      <c r="CS65" s="87" t="s">
        <v>82</v>
      </c>
      <c r="CT65" s="87" t="s">
        <v>83</v>
      </c>
      <c r="CU65" s="87" t="s">
        <v>61</v>
      </c>
      <c r="CV65" s="87" t="s">
        <v>84</v>
      </c>
      <c r="CW65" s="87" t="s">
        <v>85</v>
      </c>
      <c r="CX65" s="87" t="s">
        <v>86</v>
      </c>
      <c r="CY65" s="87" t="s">
        <v>87</v>
      </c>
      <c r="CZ65" s="87" t="s">
        <v>88</v>
      </c>
      <c r="DA65" s="87" t="s">
        <v>89</v>
      </c>
      <c r="DB65" s="87" t="s">
        <v>90</v>
      </c>
      <c r="DC65" s="11"/>
    </row>
    <row r="66" spans="1:118" s="81" customFormat="1" ht="13.25" customHeight="1" thickBot="1">
      <c r="BB66" s="11"/>
      <c r="BC66" s="11"/>
      <c r="BD66" s="11"/>
      <c r="BE66" s="11"/>
      <c r="BF66" s="11"/>
      <c r="BG66" s="11" t="s">
        <v>91</v>
      </c>
      <c r="BH66" s="11"/>
      <c r="BI66" s="11"/>
      <c r="BJ66" s="11"/>
      <c r="BK66" s="11"/>
      <c r="BL66" s="11"/>
      <c r="BM66" s="11"/>
      <c r="BN66" s="11"/>
      <c r="BO66" s="11"/>
      <c r="BP66" s="11"/>
      <c r="BQ66" s="104" t="s">
        <v>165</v>
      </c>
      <c r="BR66" s="104" t="s">
        <v>167</v>
      </c>
      <c r="BS66" s="104">
        <v>1.3240250361097744E-3</v>
      </c>
      <c r="BT66" s="104">
        <v>2.4676757675671367E-2</v>
      </c>
      <c r="BU66" s="104">
        <v>5.3654740769089E-2</v>
      </c>
      <c r="BV66" s="104">
        <v>-0.10370025563154757</v>
      </c>
      <c r="BW66" s="104">
        <v>0.10634830570376712</v>
      </c>
      <c r="BX66" s="201">
        <v>0.99997909655463046</v>
      </c>
      <c r="BY66" s="104">
        <v>0.10502428066765734</v>
      </c>
      <c r="BZ66" s="104">
        <v>1.8080129678045294E-2</v>
      </c>
      <c r="CA66" s="11"/>
      <c r="CB66" s="11"/>
      <c r="CC66" s="11"/>
      <c r="CD66" s="11"/>
      <c r="CE66" s="11"/>
      <c r="CF66" s="11"/>
      <c r="CG66" s="11"/>
      <c r="CH66" s="11"/>
      <c r="CI66" s="11" t="s">
        <v>91</v>
      </c>
      <c r="CJ66" s="11"/>
      <c r="CK66" s="11"/>
      <c r="CL66" s="11"/>
      <c r="CM66" s="11"/>
      <c r="CN66" s="11"/>
      <c r="CO66" s="11"/>
      <c r="CP66" s="11"/>
      <c r="CQ66" s="11"/>
      <c r="CR66" s="11"/>
      <c r="CS66" s="104" t="s">
        <v>165</v>
      </c>
      <c r="CT66" s="104" t="s">
        <v>167</v>
      </c>
      <c r="CU66" s="104">
        <v>7.3877068557919728E-4</v>
      </c>
      <c r="CV66" s="104">
        <v>2.4814888343777233E-2</v>
      </c>
      <c r="CW66" s="104">
        <v>2.9771267770562302E-2</v>
      </c>
      <c r="CX66" s="104">
        <v>-0.11164785862338789</v>
      </c>
      <c r="CY66" s="104">
        <v>0.11312539999454629</v>
      </c>
      <c r="CZ66" s="201">
        <v>0.99999634684184147</v>
      </c>
      <c r="DA66" s="104">
        <v>0.11238662930896709</v>
      </c>
      <c r="DB66" s="104">
        <v>5.4352700460219205E-3</v>
      </c>
      <c r="DC66" s="11"/>
    </row>
    <row r="67" spans="1:118" s="81" customFormat="1" ht="13.25" customHeight="1" thickTop="1">
      <c r="BB67" s="11"/>
      <c r="BC67" s="11"/>
      <c r="BD67" s="11"/>
      <c r="BE67" s="11"/>
      <c r="BF67" s="11"/>
      <c r="BG67" s="87" t="s">
        <v>92</v>
      </c>
      <c r="BH67" s="87" t="s">
        <v>77</v>
      </c>
      <c r="BI67" s="87" t="s">
        <v>63</v>
      </c>
      <c r="BJ67" s="87" t="s">
        <v>93</v>
      </c>
      <c r="BK67" s="87" t="s">
        <v>94</v>
      </c>
      <c r="BL67" s="87" t="s">
        <v>95</v>
      </c>
      <c r="BM67" s="87" t="s">
        <v>96</v>
      </c>
      <c r="BN67" s="87" t="s">
        <v>97</v>
      </c>
      <c r="BO67" s="87" t="s">
        <v>98</v>
      </c>
      <c r="BP67" s="11"/>
      <c r="BQ67" s="11" t="s">
        <v>165</v>
      </c>
      <c r="BR67" s="11" t="s">
        <v>178</v>
      </c>
      <c r="BS67" s="11">
        <v>5.6626693862511443E-3</v>
      </c>
      <c r="BT67" s="11">
        <v>2.4676757675671367E-2</v>
      </c>
      <c r="BU67" s="11">
        <v>0.22947380124553107</v>
      </c>
      <c r="BV67" s="11">
        <v>-9.9361611281406192E-2</v>
      </c>
      <c r="BW67" s="11">
        <v>0.11068695005390849</v>
      </c>
      <c r="BX67" s="11">
        <v>0.99838397869484774</v>
      </c>
      <c r="BY67" s="11">
        <v>0.10502428066765734</v>
      </c>
      <c r="BZ67" s="11">
        <v>7.7326178912850568E-2</v>
      </c>
      <c r="CA67" s="11"/>
      <c r="CB67" s="11"/>
      <c r="CC67" s="11"/>
      <c r="CD67" s="11"/>
      <c r="CE67" s="11"/>
      <c r="CF67" s="11"/>
      <c r="CG67" s="11"/>
      <c r="CH67" s="11"/>
      <c r="CI67" s="87" t="s">
        <v>92</v>
      </c>
      <c r="CJ67" s="87" t="s">
        <v>77</v>
      </c>
      <c r="CK67" s="87" t="s">
        <v>63</v>
      </c>
      <c r="CL67" s="87" t="s">
        <v>93</v>
      </c>
      <c r="CM67" s="87" t="s">
        <v>94</v>
      </c>
      <c r="CN67" s="87" t="s">
        <v>95</v>
      </c>
      <c r="CO67" s="87" t="s">
        <v>96</v>
      </c>
      <c r="CP67" s="87" t="s">
        <v>97</v>
      </c>
      <c r="CQ67" s="87" t="s">
        <v>98</v>
      </c>
      <c r="CR67" s="11"/>
      <c r="CS67" s="11" t="s">
        <v>165</v>
      </c>
      <c r="CT67" s="11" t="s">
        <v>178</v>
      </c>
      <c r="CU67" s="11">
        <v>3.4722222222222224E-2</v>
      </c>
      <c r="CV67" s="11">
        <v>2.4814888343777233E-2</v>
      </c>
      <c r="CW67" s="11">
        <v>1.3992495852164262</v>
      </c>
      <c r="CX67" s="11">
        <v>-7.7664407086744866E-2</v>
      </c>
      <c r="CY67" s="11">
        <v>0.1471088515311893</v>
      </c>
      <c r="CZ67" s="11">
        <v>0.75945550648644378</v>
      </c>
      <c r="DA67" s="11">
        <v>0.11238662930896709</v>
      </c>
      <c r="DB67" s="11">
        <v>0.25545769216302994</v>
      </c>
      <c r="DC67" s="11"/>
    </row>
    <row r="68" spans="1:118" s="81" customFormat="1" ht="13.25" customHeight="1">
      <c r="BB68" s="11"/>
      <c r="BC68" s="11"/>
      <c r="BD68" s="11"/>
      <c r="BE68" s="11"/>
      <c r="BF68" s="11"/>
      <c r="BG68" s="11" t="s">
        <v>99</v>
      </c>
      <c r="BH68" s="11">
        <v>4.0326440859942206E-3</v>
      </c>
      <c r="BI68" s="11">
        <v>3</v>
      </c>
      <c r="BJ68" s="11">
        <v>1.3442146953314069E-3</v>
      </c>
      <c r="BK68" s="11">
        <v>0.55186449609822275</v>
      </c>
      <c r="BL68" s="11">
        <v>0.65735252721417337</v>
      </c>
      <c r="BM68" s="11">
        <v>3.5874337024204954</v>
      </c>
      <c r="BN68" s="11">
        <v>0.4141440595477518</v>
      </c>
      <c r="BO68" s="11">
        <v>-9.8450976360546463E-2</v>
      </c>
      <c r="BP68" s="11"/>
      <c r="BQ68" s="11" t="s">
        <v>165</v>
      </c>
      <c r="BR68" s="11" t="s">
        <v>184</v>
      </c>
      <c r="BS68" s="11">
        <v>4.1873449131513647E-2</v>
      </c>
      <c r="BT68" s="11">
        <v>2.6653944628911994E-2</v>
      </c>
      <c r="BU68" s="11">
        <v>1.571003831308811</v>
      </c>
      <c r="BV68" s="11">
        <v>-7.1565739209135809E-2</v>
      </c>
      <c r="BW68" s="11">
        <v>0.15531263747216309</v>
      </c>
      <c r="BX68" s="11">
        <v>0.69063527128747038</v>
      </c>
      <c r="BY68" s="11">
        <v>0.11343918834064945</v>
      </c>
      <c r="BZ68" s="11">
        <v>0.57179990537734127</v>
      </c>
      <c r="CA68" s="11"/>
      <c r="CB68" s="11"/>
      <c r="CC68" s="11"/>
      <c r="CD68" s="11"/>
      <c r="CE68" s="11"/>
      <c r="CF68" s="11"/>
      <c r="CG68" s="11"/>
      <c r="CH68" s="11"/>
      <c r="CI68" s="11" t="s">
        <v>99</v>
      </c>
      <c r="CJ68" s="11">
        <v>3.6950814376791909E-3</v>
      </c>
      <c r="CK68" s="11">
        <v>3</v>
      </c>
      <c r="CL68" s="11">
        <v>1.2316938125597303E-3</v>
      </c>
      <c r="CM68" s="11">
        <v>0.6667405273653888</v>
      </c>
      <c r="CN68" s="11">
        <v>0.59567895608317245</v>
      </c>
      <c r="CO68" s="11">
        <v>4.0661805513511613</v>
      </c>
      <c r="CP68" s="11">
        <v>0.47143063376824557</v>
      </c>
      <c r="CQ68" s="11">
        <v>-9.088711626782689E-2</v>
      </c>
      <c r="CR68" s="11"/>
      <c r="CS68" s="11" t="s">
        <v>165</v>
      </c>
      <c r="CT68" s="11" t="s">
        <v>184</v>
      </c>
      <c r="CU68" s="11">
        <v>3.4722222222222224E-2</v>
      </c>
      <c r="CV68" s="11">
        <v>2.4814888343777233E-2</v>
      </c>
      <c r="CW68" s="11">
        <v>1.3992495852164262</v>
      </c>
      <c r="CX68" s="11">
        <v>-7.7664407086744866E-2</v>
      </c>
      <c r="CY68" s="11">
        <v>0.1471088515311893</v>
      </c>
      <c r="CZ68" s="11">
        <v>0.75945550648644378</v>
      </c>
      <c r="DA68" s="11">
        <v>0.11238662930896709</v>
      </c>
      <c r="DB68" s="11">
        <v>0.25545769216302994</v>
      </c>
      <c r="DC68" s="11"/>
      <c r="DE68" s="43"/>
      <c r="DF68" s="43"/>
      <c r="DG68" s="43"/>
      <c r="DH68" s="43"/>
    </row>
    <row r="69" spans="1:118" customFormat="1" ht="13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81"/>
      <c r="AZ69" s="81"/>
      <c r="BA69" s="81"/>
      <c r="BB69" s="11"/>
      <c r="BC69" s="11"/>
      <c r="BD69" s="11"/>
      <c r="BE69" s="11"/>
      <c r="BF69" s="11"/>
      <c r="BG69" s="11" t="s">
        <v>100</v>
      </c>
      <c r="BH69" s="11">
        <v>2.679346425288745E-2</v>
      </c>
      <c r="BI69" s="11">
        <v>11</v>
      </c>
      <c r="BJ69" s="11">
        <v>2.4357694775352227E-3</v>
      </c>
      <c r="BK69" s="11"/>
      <c r="BL69" s="11"/>
      <c r="BM69" s="11"/>
      <c r="BN69" s="11"/>
      <c r="BO69" s="11"/>
      <c r="BP69" s="11"/>
      <c r="BQ69" s="11" t="s">
        <v>167</v>
      </c>
      <c r="BR69" s="11" t="s">
        <v>178</v>
      </c>
      <c r="BS69" s="11">
        <v>6.9866944223609187E-3</v>
      </c>
      <c r="BT69" s="11">
        <v>2.4676757675671367E-2</v>
      </c>
      <c r="BU69" s="11">
        <v>0.28312854201462007</v>
      </c>
      <c r="BV69" s="11">
        <v>-9.8037586245296432E-2</v>
      </c>
      <c r="BW69" s="11">
        <v>0.11201097509001826</v>
      </c>
      <c r="BX69" s="36">
        <v>0.99698445551934489</v>
      </c>
      <c r="BY69" s="11">
        <v>0.10502428066765734</v>
      </c>
      <c r="BZ69" s="11">
        <v>9.5406308590895855E-2</v>
      </c>
      <c r="CA69" s="11"/>
      <c r="CB69" s="11"/>
      <c r="CC69" s="11"/>
      <c r="CD69" s="11"/>
      <c r="CE69" s="11"/>
      <c r="CF69" s="11"/>
      <c r="CG69" s="11"/>
      <c r="CH69" s="11"/>
      <c r="CI69" s="11" t="s">
        <v>100</v>
      </c>
      <c r="CJ69" s="11">
        <v>1.4778688404339151E-2</v>
      </c>
      <c r="CK69" s="11">
        <v>8</v>
      </c>
      <c r="CL69" s="11">
        <v>1.8473360505423938E-3</v>
      </c>
      <c r="CM69" s="11"/>
      <c r="CN69" s="11"/>
      <c r="CO69" s="11"/>
      <c r="CP69" s="11"/>
      <c r="CQ69" s="11"/>
      <c r="CR69" s="11"/>
      <c r="CS69" s="11" t="s">
        <v>167</v>
      </c>
      <c r="CT69" s="11" t="s">
        <v>178</v>
      </c>
      <c r="CU69" s="11">
        <v>3.5460992907801421E-2</v>
      </c>
      <c r="CV69" s="11">
        <v>2.4814888343777233E-2</v>
      </c>
      <c r="CW69" s="11">
        <v>1.4290208529869886</v>
      </c>
      <c r="CX69" s="11">
        <v>-7.6925636401165676E-2</v>
      </c>
      <c r="CY69" s="11">
        <v>0.1478476222167685</v>
      </c>
      <c r="CZ69" s="36">
        <v>0.74825416178460946</v>
      </c>
      <c r="DA69" s="11">
        <v>0.11238662930896709</v>
      </c>
      <c r="DB69" s="11">
        <v>0.26089296220905184</v>
      </c>
      <c r="DC69" s="11"/>
      <c r="DD69" s="81"/>
      <c r="DE69" s="43"/>
      <c r="DF69" s="43"/>
      <c r="DG69" s="43"/>
      <c r="DH69" s="43"/>
      <c r="DI69" s="81"/>
      <c r="DJ69" s="81"/>
      <c r="DK69" s="81"/>
      <c r="DL69" s="81"/>
      <c r="DM69" s="81"/>
      <c r="DN69" s="81"/>
    </row>
    <row r="70" spans="1:118" customFormat="1" ht="13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81"/>
      <c r="AZ70" s="81"/>
      <c r="BA70" s="81"/>
      <c r="BB70" s="11"/>
      <c r="BC70" s="11"/>
      <c r="BD70" s="11"/>
      <c r="BE70" s="11"/>
      <c r="BF70" s="11"/>
      <c r="BG70" s="107" t="s">
        <v>101</v>
      </c>
      <c r="BH70" s="107">
        <v>3.0826108338881671E-2</v>
      </c>
      <c r="BI70" s="107">
        <v>14</v>
      </c>
      <c r="BJ70" s="107">
        <v>2.2018648813486906E-3</v>
      </c>
      <c r="BK70" s="107"/>
      <c r="BL70" s="107"/>
      <c r="BM70" s="107"/>
      <c r="BN70" s="107"/>
      <c r="BO70" s="107"/>
      <c r="BP70" s="11"/>
      <c r="BQ70" s="11" t="s">
        <v>167</v>
      </c>
      <c r="BR70" s="11" t="s">
        <v>184</v>
      </c>
      <c r="BS70" s="11">
        <v>4.3197474167623422E-2</v>
      </c>
      <c r="BT70" s="11">
        <v>2.6653944628911994E-2</v>
      </c>
      <c r="BU70" s="11">
        <v>1.6206784687609193</v>
      </c>
      <c r="BV70" s="11">
        <v>-7.0241714173026021E-2</v>
      </c>
      <c r="BW70" s="11">
        <v>0.15663666250827288</v>
      </c>
      <c r="BX70" s="36">
        <v>0.67050732297707649</v>
      </c>
      <c r="BY70" s="11">
        <v>0.11343918834064945</v>
      </c>
      <c r="BZ70" s="11">
        <v>0.58988003505538655</v>
      </c>
      <c r="CA70" s="11"/>
      <c r="CB70" s="11"/>
      <c r="CC70" s="11"/>
      <c r="CD70" s="11"/>
      <c r="CE70" s="11"/>
      <c r="CF70" s="11"/>
      <c r="CG70" s="11"/>
      <c r="CH70" s="11"/>
      <c r="CI70" s="107" t="s">
        <v>101</v>
      </c>
      <c r="CJ70" s="107">
        <v>1.8473769842018341E-2</v>
      </c>
      <c r="CK70" s="107">
        <v>11</v>
      </c>
      <c r="CL70" s="107">
        <v>1.6794336220016673E-3</v>
      </c>
      <c r="CM70" s="107"/>
      <c r="CN70" s="107"/>
      <c r="CO70" s="107"/>
      <c r="CP70" s="107"/>
      <c r="CQ70" s="107"/>
      <c r="CR70" s="11"/>
      <c r="CS70" s="11" t="s">
        <v>167</v>
      </c>
      <c r="CT70" s="11" t="s">
        <v>184</v>
      </c>
      <c r="CU70" s="11">
        <v>3.5460992907801421E-2</v>
      </c>
      <c r="CV70" s="11">
        <v>2.4814888343777233E-2</v>
      </c>
      <c r="CW70" s="11">
        <v>1.4290208529869886</v>
      </c>
      <c r="CX70" s="11">
        <v>-7.6925636401165676E-2</v>
      </c>
      <c r="CY70" s="11">
        <v>0.1478476222167685</v>
      </c>
      <c r="CZ70" s="36">
        <v>0.74825416178460946</v>
      </c>
      <c r="DA70" s="11">
        <v>0.11238662930896709</v>
      </c>
      <c r="DB70" s="11">
        <v>0.26089296220905184</v>
      </c>
      <c r="DC70" s="11"/>
      <c r="DD70" s="81"/>
      <c r="DE70" s="43"/>
      <c r="DF70" s="43"/>
      <c r="DG70" s="43"/>
      <c r="DH70" s="43"/>
      <c r="DI70" s="81"/>
      <c r="DJ70" s="81"/>
      <c r="DK70" s="81"/>
      <c r="DL70" s="81"/>
      <c r="DM70" s="81"/>
      <c r="DN70" s="81"/>
    </row>
    <row r="71" spans="1:118" customFormat="1" ht="13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81"/>
      <c r="AZ71" s="81"/>
      <c r="BA71" s="8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07" t="s">
        <v>178</v>
      </c>
      <c r="BR71" s="107" t="s">
        <v>184</v>
      </c>
      <c r="BS71" s="107">
        <v>3.6210779745262503E-2</v>
      </c>
      <c r="BT71" s="107">
        <v>2.6653944628911994E-2</v>
      </c>
      <c r="BU71" s="107">
        <v>1.3585523737444867</v>
      </c>
      <c r="BV71" s="107">
        <v>-7.7228408595386946E-2</v>
      </c>
      <c r="BW71" s="107">
        <v>0.14964996808591197</v>
      </c>
      <c r="BX71" s="107">
        <v>0.77373926687600436</v>
      </c>
      <c r="BY71" s="107">
        <v>0.11343918834064945</v>
      </c>
      <c r="BZ71" s="107">
        <v>0.49447372646449067</v>
      </c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07" t="s">
        <v>178</v>
      </c>
      <c r="CT71" s="107" t="s">
        <v>184</v>
      </c>
      <c r="CU71" s="107">
        <v>0</v>
      </c>
      <c r="CV71" s="107">
        <v>2.4814888343777233E-2</v>
      </c>
      <c r="CW71" s="107">
        <v>0</v>
      </c>
      <c r="CX71" s="107">
        <v>-0.11238662930896709</v>
      </c>
      <c r="CY71" s="107">
        <v>0.11238662930896709</v>
      </c>
      <c r="CZ71" s="107">
        <v>1</v>
      </c>
      <c r="DA71" s="107">
        <v>0.11238662930896709</v>
      </c>
      <c r="DB71" s="107">
        <v>0</v>
      </c>
      <c r="DC71" s="11"/>
      <c r="DD71" s="81"/>
      <c r="DE71" s="43"/>
      <c r="DF71" s="43"/>
      <c r="DG71" s="43"/>
      <c r="DH71" s="43"/>
      <c r="DI71" s="81"/>
      <c r="DJ71" s="81"/>
      <c r="DK71" s="81"/>
      <c r="DL71" s="81"/>
      <c r="DM71" s="81"/>
      <c r="DN71" s="81"/>
    </row>
    <row r="72" spans="1:118" customFormat="1" ht="13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81"/>
      <c r="AZ72" s="81"/>
      <c r="BA72" s="81"/>
      <c r="BB72" s="75"/>
      <c r="BC72" s="75"/>
      <c r="BD72" s="75"/>
      <c r="BE72" s="75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75"/>
      <c r="CE72" s="75"/>
      <c r="CF72" s="75"/>
      <c r="CG72" s="75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81"/>
      <c r="DE72" s="43"/>
      <c r="DF72" s="43"/>
      <c r="DG72" s="43"/>
      <c r="DH72" s="43"/>
      <c r="DI72" s="81"/>
      <c r="DJ72" s="81"/>
      <c r="DK72" s="81"/>
      <c r="DL72" s="81"/>
      <c r="DM72" s="81"/>
      <c r="DN72" s="81"/>
    </row>
    <row r="73" spans="1:118" customFormat="1" ht="13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81"/>
      <c r="AZ73" s="81"/>
      <c r="BA73" s="81"/>
      <c r="BB73" s="75"/>
      <c r="BC73" s="75"/>
      <c r="BD73" s="75"/>
      <c r="BE73" s="75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75"/>
      <c r="CE73" s="75"/>
      <c r="CF73" s="75"/>
      <c r="CG73" s="75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81"/>
      <c r="DE73" s="43"/>
      <c r="DF73" s="43"/>
      <c r="DG73" s="43"/>
      <c r="DH73" s="43"/>
      <c r="DI73" s="81"/>
      <c r="DJ73" s="81"/>
      <c r="DK73" s="81"/>
      <c r="DL73" s="81"/>
      <c r="DM73" s="81"/>
      <c r="DN73" s="81"/>
    </row>
    <row r="74" spans="1:118" customFormat="1" ht="13.25" customHeight="1" thickBo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81"/>
      <c r="AZ74" s="81"/>
      <c r="BA74" s="81"/>
      <c r="BB74" s="11"/>
      <c r="BC74" s="11"/>
      <c r="BD74" s="11"/>
      <c r="BE74" s="11"/>
      <c r="BF74" s="11"/>
      <c r="BG74" s="11" t="s">
        <v>57</v>
      </c>
      <c r="BH74" s="11"/>
      <c r="BI74" s="11"/>
      <c r="BJ74" s="11"/>
      <c r="BK74" s="11"/>
      <c r="BL74" s="11"/>
      <c r="BM74" s="11"/>
      <c r="BN74" s="11"/>
      <c r="BO74" s="11"/>
      <c r="BP74" s="11"/>
      <c r="BQ74" s="11" t="s">
        <v>58</v>
      </c>
      <c r="BR74" s="11"/>
      <c r="BS74" s="11"/>
      <c r="BT74" s="11" t="s">
        <v>59</v>
      </c>
      <c r="BU74" s="11">
        <v>0.05</v>
      </c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 t="s">
        <v>57</v>
      </c>
      <c r="CJ74" s="11"/>
      <c r="CK74" s="11"/>
      <c r="CL74" s="11"/>
      <c r="CM74" s="11"/>
      <c r="CN74" s="11"/>
      <c r="CO74" s="11"/>
      <c r="CP74" s="11"/>
      <c r="CQ74" s="11"/>
      <c r="CR74" s="11"/>
      <c r="CS74" s="11" t="s">
        <v>58</v>
      </c>
      <c r="CT74" s="11"/>
      <c r="CU74" s="11"/>
      <c r="CV74" s="11" t="s">
        <v>59</v>
      </c>
      <c r="CW74" s="11">
        <v>0.05</v>
      </c>
      <c r="CX74" s="11"/>
      <c r="CY74" s="11"/>
      <c r="CZ74" s="11"/>
      <c r="DA74" s="11"/>
      <c r="DB74" s="11"/>
      <c r="DC74" s="11"/>
      <c r="DD74" s="81"/>
      <c r="DE74" s="43"/>
      <c r="DF74" s="43"/>
      <c r="DG74" s="43"/>
      <c r="DH74" s="43"/>
      <c r="DI74" s="81"/>
      <c r="DJ74" s="81"/>
      <c r="DK74" s="81"/>
      <c r="DL74" s="81"/>
      <c r="DM74" s="81"/>
      <c r="DN74" s="81"/>
    </row>
    <row r="75" spans="1:118" customFormat="1" ht="13.25" customHeight="1" thickTop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81"/>
      <c r="AZ75" s="81"/>
      <c r="BA75" s="81"/>
      <c r="BB75" s="75" t="s">
        <v>49</v>
      </c>
      <c r="BC75" s="75" t="s">
        <v>49</v>
      </c>
      <c r="BD75" s="75" t="s">
        <v>49</v>
      </c>
      <c r="BE75" s="75" t="s">
        <v>49</v>
      </c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87" t="s">
        <v>60</v>
      </c>
      <c r="BR75" s="87" t="s">
        <v>61</v>
      </c>
      <c r="BS75" s="87" t="s">
        <v>62</v>
      </c>
      <c r="BT75" s="87" t="s">
        <v>52</v>
      </c>
      <c r="BU75" s="87" t="s">
        <v>63</v>
      </c>
      <c r="BV75" s="87" t="s">
        <v>64</v>
      </c>
      <c r="BW75" s="11"/>
      <c r="BX75" s="11"/>
      <c r="BY75" s="11"/>
      <c r="BZ75" s="11"/>
      <c r="CA75" s="11"/>
      <c r="CB75" s="11"/>
      <c r="CC75" s="11"/>
      <c r="CD75" s="75" t="s">
        <v>49</v>
      </c>
      <c r="CE75" s="75" t="s">
        <v>49</v>
      </c>
      <c r="CF75" s="75" t="s">
        <v>49</v>
      </c>
      <c r="CG75" s="75" t="s">
        <v>49</v>
      </c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87" t="s">
        <v>60</v>
      </c>
      <c r="CT75" s="87" t="s">
        <v>61</v>
      </c>
      <c r="CU75" s="87" t="s">
        <v>62</v>
      </c>
      <c r="CV75" s="87" t="s">
        <v>52</v>
      </c>
      <c r="CW75" s="87" t="s">
        <v>63</v>
      </c>
      <c r="CX75" s="87" t="s">
        <v>64</v>
      </c>
      <c r="CY75" s="11"/>
      <c r="CZ75" s="11"/>
      <c r="DA75" s="11"/>
      <c r="DB75" s="11"/>
      <c r="DC75" s="11"/>
      <c r="DD75" s="81"/>
      <c r="DE75" s="43"/>
      <c r="DF75" s="43"/>
      <c r="DG75" s="43"/>
      <c r="DH75" s="43"/>
      <c r="DI75" s="81"/>
      <c r="DJ75" s="81"/>
      <c r="DK75" s="81"/>
      <c r="DL75" s="81"/>
      <c r="DM75" s="81"/>
      <c r="DN75" s="81"/>
    </row>
    <row r="76" spans="1:118" customFormat="1" ht="13.25" customHeight="1" thickBo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81"/>
      <c r="AZ76" s="81"/>
      <c r="BA76" s="81"/>
      <c r="BB76" s="11" t="s">
        <v>165</v>
      </c>
      <c r="BC76" s="11" t="s">
        <v>167</v>
      </c>
      <c r="BD76" s="11" t="s">
        <v>178</v>
      </c>
      <c r="BE76" s="11" t="s">
        <v>184</v>
      </c>
      <c r="BF76" s="11"/>
      <c r="BG76" s="11" t="s">
        <v>71</v>
      </c>
      <c r="BH76" s="11"/>
      <c r="BI76" s="11"/>
      <c r="BJ76" s="11"/>
      <c r="BK76" s="11"/>
      <c r="BL76" s="11" t="s">
        <v>72</v>
      </c>
      <c r="BM76" s="11">
        <v>0.05</v>
      </c>
      <c r="BN76" s="11"/>
      <c r="BO76" s="11"/>
      <c r="BP76" s="11"/>
      <c r="BQ76" s="11" t="s">
        <v>165</v>
      </c>
      <c r="BR76" s="12">
        <v>0.88320021712158803</v>
      </c>
      <c r="BS76" s="11">
        <v>4</v>
      </c>
      <c r="BT76" s="11">
        <v>3.0224959330590512E-2</v>
      </c>
      <c r="BU76" s="11"/>
      <c r="BV76" s="11"/>
      <c r="BW76" s="11"/>
      <c r="BX76" s="11"/>
      <c r="BY76" s="11"/>
      <c r="BZ76" s="11"/>
      <c r="CA76" s="11"/>
      <c r="CB76" s="11"/>
      <c r="CC76" s="11"/>
      <c r="CD76" s="11" t="s">
        <v>165</v>
      </c>
      <c r="CE76" s="11" t="s">
        <v>167</v>
      </c>
      <c r="CF76" s="11" t="s">
        <v>178</v>
      </c>
      <c r="CG76" s="11" t="s">
        <v>184</v>
      </c>
      <c r="CH76" s="11"/>
      <c r="CI76" s="11" t="s">
        <v>71</v>
      </c>
      <c r="CJ76" s="11"/>
      <c r="CK76" s="11"/>
      <c r="CL76" s="11"/>
      <c r="CM76" s="11"/>
      <c r="CN76" s="11" t="s">
        <v>72</v>
      </c>
      <c r="CO76" s="11">
        <v>0.05</v>
      </c>
      <c r="CP76" s="11"/>
      <c r="CQ76" s="11"/>
      <c r="CR76" s="11"/>
      <c r="CS76" s="11" t="s">
        <v>165</v>
      </c>
      <c r="CT76" s="12">
        <v>0.77499129223267149</v>
      </c>
      <c r="CU76" s="11">
        <v>3</v>
      </c>
      <c r="CV76" s="11">
        <v>3.8360763255369239E-2</v>
      </c>
      <c r="CW76" s="11"/>
      <c r="CX76" s="11"/>
      <c r="CY76" s="11"/>
      <c r="CZ76" s="11"/>
      <c r="DA76" s="11"/>
      <c r="DB76" s="11"/>
      <c r="DC76" s="11"/>
      <c r="DD76" s="81"/>
      <c r="DE76" s="43"/>
      <c r="DF76" s="43"/>
      <c r="DG76" s="43"/>
      <c r="DH76" s="43"/>
      <c r="DI76" s="81"/>
      <c r="DJ76" s="81"/>
      <c r="DK76" s="81"/>
      <c r="DL76" s="81"/>
      <c r="DM76" s="81"/>
      <c r="DN76" s="81"/>
    </row>
    <row r="77" spans="1:118" customFormat="1" ht="13.25" customHeight="1" thickTop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81"/>
      <c r="AZ77" s="81"/>
      <c r="BA77" s="81"/>
      <c r="BB77" s="11">
        <v>0.88461538461538458</v>
      </c>
      <c r="BC77" s="11">
        <v>0.38461538461538464</v>
      </c>
      <c r="BD77" s="11">
        <v>0.6470588235294118</v>
      </c>
      <c r="BE77" s="12">
        <v>1</v>
      </c>
      <c r="BF77" s="11"/>
      <c r="BG77" s="87" t="s">
        <v>73</v>
      </c>
      <c r="BH77" s="87" t="s">
        <v>74</v>
      </c>
      <c r="BI77" s="87" t="s">
        <v>75</v>
      </c>
      <c r="BJ77" s="87" t="s">
        <v>4</v>
      </c>
      <c r="BK77" s="87" t="s">
        <v>76</v>
      </c>
      <c r="BL77" s="87" t="s">
        <v>77</v>
      </c>
      <c r="BM77" s="87" t="s">
        <v>78</v>
      </c>
      <c r="BN77" s="87" t="s">
        <v>79</v>
      </c>
      <c r="BO77" s="87" t="s">
        <v>80</v>
      </c>
      <c r="BP77" s="11"/>
      <c r="BQ77" s="11" t="s">
        <v>167</v>
      </c>
      <c r="BR77" s="12">
        <v>0.43468249477676024</v>
      </c>
      <c r="BS77" s="11">
        <v>4</v>
      </c>
      <c r="BT77" s="11">
        <v>9.449053491867497E-3</v>
      </c>
      <c r="BU77" s="11"/>
      <c r="BV77" s="11"/>
      <c r="BW77" s="11"/>
      <c r="BX77" s="11"/>
      <c r="BY77" s="11"/>
      <c r="BZ77" s="11"/>
      <c r="CA77" s="11"/>
      <c r="CB77" s="11"/>
      <c r="CC77" s="11"/>
      <c r="CD77" s="91">
        <v>0.93103448275862066</v>
      </c>
      <c r="CE77" s="91">
        <v>5.8823529411764705E-2</v>
      </c>
      <c r="CF77" s="91">
        <v>0.74</v>
      </c>
      <c r="CG77" s="91">
        <v>0.93103448275862066</v>
      </c>
      <c r="CH77" s="11"/>
      <c r="CI77" s="87" t="s">
        <v>73</v>
      </c>
      <c r="CJ77" s="87" t="s">
        <v>74</v>
      </c>
      <c r="CK77" s="87" t="s">
        <v>75</v>
      </c>
      <c r="CL77" s="87" t="s">
        <v>4</v>
      </c>
      <c r="CM77" s="87" t="s">
        <v>76</v>
      </c>
      <c r="CN77" s="87" t="s">
        <v>77</v>
      </c>
      <c r="CO77" s="87" t="s">
        <v>78</v>
      </c>
      <c r="CP77" s="87" t="s">
        <v>79</v>
      </c>
      <c r="CQ77" s="87" t="s">
        <v>80</v>
      </c>
      <c r="CR77" s="11"/>
      <c r="CS77" s="11" t="s">
        <v>167</v>
      </c>
      <c r="CT77" s="12">
        <v>0.30955360867751353</v>
      </c>
      <c r="CU77" s="11">
        <v>3</v>
      </c>
      <c r="CV77" s="11">
        <v>0.11215625706517794</v>
      </c>
      <c r="CW77" s="11"/>
      <c r="CX77" s="11"/>
      <c r="CY77" s="11"/>
      <c r="CZ77" s="11"/>
      <c r="DA77" s="11"/>
      <c r="DB77" s="11"/>
      <c r="DC77" s="11"/>
      <c r="DD77" s="81"/>
      <c r="DE77" s="43"/>
      <c r="DF77" s="43"/>
      <c r="DG77" s="43"/>
      <c r="DH77" s="43"/>
      <c r="DI77" s="81"/>
      <c r="DJ77" s="81"/>
      <c r="DK77" s="81"/>
      <c r="DL77" s="81"/>
      <c r="DM77" s="81"/>
      <c r="DN77" s="81"/>
    </row>
    <row r="78" spans="1:118" customFormat="1" ht="13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81"/>
      <c r="AZ78" s="43"/>
      <c r="BA78" s="43"/>
      <c r="BB78" s="11">
        <v>0.9375</v>
      </c>
      <c r="BC78" s="11">
        <v>0.42105263157894735</v>
      </c>
      <c r="BD78" s="11">
        <v>0.62068965517241381</v>
      </c>
      <c r="BE78" s="12">
        <v>1</v>
      </c>
      <c r="BF78" s="11"/>
      <c r="BG78" s="11" t="s">
        <v>165</v>
      </c>
      <c r="BH78" s="11">
        <v>4</v>
      </c>
      <c r="BI78" s="12">
        <v>3.5328008684863521</v>
      </c>
      <c r="BJ78" s="12">
        <v>0.88320021712158803</v>
      </c>
      <c r="BK78" s="11">
        <v>1.007498644353017E-2</v>
      </c>
      <c r="BL78" s="11">
        <v>3.0224959330590512E-2</v>
      </c>
      <c r="BM78" s="11">
        <v>3.9854464442173179E-2</v>
      </c>
      <c r="BN78" s="11">
        <v>0.79548113232096496</v>
      </c>
      <c r="BO78" s="11">
        <v>0.9709193019222111</v>
      </c>
      <c r="BP78" s="11"/>
      <c r="BQ78" s="11" t="s">
        <v>178</v>
      </c>
      <c r="BR78" s="12">
        <v>0.66547315571149246</v>
      </c>
      <c r="BS78" s="11">
        <v>4</v>
      </c>
      <c r="BT78" s="11">
        <v>3.0214633960329623E-2</v>
      </c>
      <c r="BU78" s="11"/>
      <c r="BV78" s="11"/>
      <c r="BW78" s="11"/>
      <c r="BX78" s="11"/>
      <c r="BY78" s="11"/>
      <c r="BZ78" s="11"/>
      <c r="CA78" s="12"/>
      <c r="CB78" s="11"/>
      <c r="CC78" s="11"/>
      <c r="CD78" s="91">
        <v>0.66666666666666663</v>
      </c>
      <c r="CE78" s="91">
        <v>0.34042553191489361</v>
      </c>
      <c r="CF78" s="91">
        <v>0.78125</v>
      </c>
      <c r="CG78" s="91">
        <v>1</v>
      </c>
      <c r="CH78" s="11"/>
      <c r="CI78" s="11" t="s">
        <v>165</v>
      </c>
      <c r="CJ78" s="11">
        <v>3</v>
      </c>
      <c r="CK78" s="12">
        <v>2.3249738766980146</v>
      </c>
      <c r="CL78" s="12">
        <v>0.77499129223267149</v>
      </c>
      <c r="CM78" s="11">
        <v>1.9180381627684651E-2</v>
      </c>
      <c r="CN78" s="11">
        <v>3.8360763255369239E-2</v>
      </c>
      <c r="CO78" s="11">
        <v>8.0312467672363788E-2</v>
      </c>
      <c r="CP78" s="11">
        <v>0.58979040967174967</v>
      </c>
      <c r="CQ78" s="11">
        <v>0.96019217479359331</v>
      </c>
      <c r="CR78" s="11"/>
      <c r="CS78" s="11" t="s">
        <v>178</v>
      </c>
      <c r="CT78" s="12">
        <v>0.7539969135802469</v>
      </c>
      <c r="CU78" s="11">
        <v>3</v>
      </c>
      <c r="CV78" s="11">
        <v>1.114370427526293E-3</v>
      </c>
      <c r="CW78" s="11"/>
      <c r="CX78" s="11"/>
      <c r="CY78" s="11"/>
      <c r="CZ78" s="11"/>
      <c r="DA78" s="11"/>
      <c r="DB78" s="11"/>
      <c r="DC78" s="11"/>
      <c r="DD78" s="81"/>
      <c r="DE78" s="43"/>
      <c r="DF78" s="43"/>
      <c r="DG78" s="43"/>
      <c r="DH78" s="43"/>
      <c r="DI78" s="81"/>
      <c r="DJ78" s="81"/>
      <c r="DK78" s="81"/>
      <c r="DL78" s="81"/>
      <c r="DM78" s="81"/>
      <c r="DN78" s="81"/>
    </row>
    <row r="79" spans="1:118" customFormat="1" ht="13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81"/>
      <c r="AZ79" s="43"/>
      <c r="BA79" s="43"/>
      <c r="BB79" s="11">
        <v>0.96875</v>
      </c>
      <c r="BC79" s="11">
        <v>0.41791044776119401</v>
      </c>
      <c r="BD79" s="11">
        <v>0.58333333333333337</v>
      </c>
      <c r="BE79" s="12">
        <v>1</v>
      </c>
      <c r="BF79" s="11"/>
      <c r="BG79" s="11" t="s">
        <v>167</v>
      </c>
      <c r="BH79" s="11">
        <v>4</v>
      </c>
      <c r="BI79" s="12">
        <v>1.738729979107041</v>
      </c>
      <c r="BJ79" s="12">
        <v>0.43468249477676024</v>
      </c>
      <c r="BK79" s="11">
        <v>3.1496844972892144E-3</v>
      </c>
      <c r="BL79" s="11">
        <v>9.449053491867497E-3</v>
      </c>
      <c r="BM79" s="11">
        <v>3.9854464442173179E-2</v>
      </c>
      <c r="BN79" s="11">
        <v>0.34696340997613717</v>
      </c>
      <c r="BO79" s="11">
        <v>0.52240157957738331</v>
      </c>
      <c r="BP79" s="11"/>
      <c r="BQ79" s="11" t="s">
        <v>184</v>
      </c>
      <c r="BR79" s="12">
        <v>1</v>
      </c>
      <c r="BS79" s="11">
        <v>3</v>
      </c>
      <c r="BT79" s="11">
        <v>0</v>
      </c>
      <c r="BU79" s="11"/>
      <c r="BV79" s="11"/>
      <c r="BW79" s="11"/>
      <c r="BX79" s="11"/>
      <c r="BY79" s="11"/>
      <c r="BZ79" s="11"/>
      <c r="CA79" s="12"/>
      <c r="CB79" s="11"/>
      <c r="CC79" s="11"/>
      <c r="CD79" s="91">
        <v>0.72727272727272729</v>
      </c>
      <c r="CE79" s="91">
        <v>0.52941176470588236</v>
      </c>
      <c r="CF79" s="91">
        <v>0.7407407407407407</v>
      </c>
      <c r="CG79" s="91">
        <v>1</v>
      </c>
      <c r="CH79" s="11"/>
      <c r="CI79" s="11" t="s">
        <v>167</v>
      </c>
      <c r="CJ79" s="11">
        <v>3</v>
      </c>
      <c r="CK79" s="12">
        <v>0.92866082603254063</v>
      </c>
      <c r="CL79" s="12">
        <v>0.30955360867751353</v>
      </c>
      <c r="CM79" s="11">
        <v>5.6078128532588978E-2</v>
      </c>
      <c r="CN79" s="11">
        <v>0.11215625706517794</v>
      </c>
      <c r="CO79" s="11">
        <v>8.0312467672363788E-2</v>
      </c>
      <c r="CP79" s="11">
        <v>0.12435272611659165</v>
      </c>
      <c r="CQ79" s="11">
        <v>0.4947544912384354</v>
      </c>
      <c r="CR79" s="11"/>
      <c r="CS79" s="11" t="s">
        <v>184</v>
      </c>
      <c r="CT79" s="12">
        <v>0.97701149425287348</v>
      </c>
      <c r="CU79" s="11">
        <v>3</v>
      </c>
      <c r="CV79" s="11">
        <v>3.1708283789139936E-3</v>
      </c>
      <c r="CW79" s="11"/>
      <c r="CX79" s="11"/>
      <c r="CY79" s="11"/>
      <c r="CZ79" s="11"/>
      <c r="DA79" s="11"/>
      <c r="DB79" s="11"/>
      <c r="DC79" s="11"/>
      <c r="DD79" s="81"/>
      <c r="DE79" s="43"/>
      <c r="DF79" s="43"/>
      <c r="DG79" s="43"/>
      <c r="DH79" s="43"/>
      <c r="DI79" s="81"/>
      <c r="DJ79" s="81"/>
      <c r="DK79" s="81"/>
      <c r="DL79" s="81"/>
      <c r="DM79" s="81"/>
      <c r="DN79" s="81"/>
    </row>
    <row r="80" spans="1:118" customFormat="1" ht="13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11">
        <v>0.74193548387096775</v>
      </c>
      <c r="BC80" s="11">
        <v>0.51515151515151514</v>
      </c>
      <c r="BD80" s="11">
        <v>0.81081081081081086</v>
      </c>
      <c r="BE80" s="12"/>
      <c r="BF80" s="11"/>
      <c r="BG80" s="11" t="s">
        <v>178</v>
      </c>
      <c r="BH80" s="11">
        <v>4</v>
      </c>
      <c r="BI80" s="12">
        <v>2.6618926228459698</v>
      </c>
      <c r="BJ80" s="12">
        <v>0.66547315571149246</v>
      </c>
      <c r="BK80" s="11">
        <v>1.0071544653443251E-2</v>
      </c>
      <c r="BL80" s="11">
        <v>3.0214633960329623E-2</v>
      </c>
      <c r="BM80" s="11">
        <v>3.9854464442173179E-2</v>
      </c>
      <c r="BN80" s="11">
        <v>0.57775407091086939</v>
      </c>
      <c r="BO80" s="11">
        <v>0.75319224051211553</v>
      </c>
      <c r="BP80" s="11"/>
      <c r="BQ80" s="104"/>
      <c r="BR80" s="104"/>
      <c r="BS80" s="104">
        <v>15</v>
      </c>
      <c r="BT80" s="104">
        <v>6.9888646782787639E-2</v>
      </c>
      <c r="BU80" s="104">
        <v>11</v>
      </c>
      <c r="BV80" s="104">
        <v>4.2560000000000002</v>
      </c>
      <c r="BW80" s="11"/>
      <c r="BX80" s="11"/>
      <c r="BY80" s="11"/>
      <c r="BZ80" s="11"/>
      <c r="CA80" s="11"/>
      <c r="CB80" s="11"/>
      <c r="CC80" s="11"/>
      <c r="CD80" s="12"/>
      <c r="CE80" s="12"/>
      <c r="CF80" s="12"/>
      <c r="CG80" s="12"/>
      <c r="CH80" s="11"/>
      <c r="CI80" s="11" t="s">
        <v>178</v>
      </c>
      <c r="CJ80" s="11">
        <v>3</v>
      </c>
      <c r="CK80" s="12">
        <v>2.2619907407407407</v>
      </c>
      <c r="CL80" s="12">
        <v>0.7539969135802469</v>
      </c>
      <c r="CM80" s="11">
        <v>5.5718521376314648E-4</v>
      </c>
      <c r="CN80" s="11">
        <v>1.114370427526293E-3</v>
      </c>
      <c r="CO80" s="11">
        <v>8.0312467672363788E-2</v>
      </c>
      <c r="CP80" s="11">
        <v>0.56879603101932497</v>
      </c>
      <c r="CQ80" s="11">
        <v>0.93919779614116883</v>
      </c>
      <c r="CR80" s="11"/>
      <c r="CS80" s="104"/>
      <c r="CT80" s="104"/>
      <c r="CU80" s="104">
        <v>12</v>
      </c>
      <c r="CV80" s="104">
        <v>0.15480221912698747</v>
      </c>
      <c r="CW80" s="104">
        <v>8</v>
      </c>
      <c r="CX80" s="104">
        <v>4.5289999999999999</v>
      </c>
      <c r="CY80" s="11"/>
      <c r="CZ80" s="11"/>
      <c r="DA80" s="11"/>
      <c r="DB80" s="11"/>
      <c r="DC80" s="11"/>
      <c r="DD80" s="81"/>
      <c r="DE80" s="43"/>
      <c r="DF80" s="43"/>
      <c r="DG80" s="43"/>
      <c r="DH80" s="43"/>
      <c r="DI80" s="81"/>
      <c r="DJ80" s="81"/>
      <c r="DK80" s="81"/>
      <c r="DL80" s="81"/>
      <c r="DM80" s="81"/>
      <c r="DN80" s="81"/>
    </row>
    <row r="81" spans="1:118" customFormat="1" ht="13.25" customHeight="1" thickBo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11"/>
      <c r="BC81" s="11"/>
      <c r="BD81" s="11"/>
      <c r="BE81" s="11"/>
      <c r="BF81" s="11"/>
      <c r="BG81" s="11" t="s">
        <v>184</v>
      </c>
      <c r="BH81" s="11">
        <v>3</v>
      </c>
      <c r="BI81" s="12">
        <v>3</v>
      </c>
      <c r="BJ81" s="12">
        <v>1</v>
      </c>
      <c r="BK81" s="11">
        <v>0</v>
      </c>
      <c r="BL81" s="11">
        <v>0</v>
      </c>
      <c r="BM81" s="11">
        <v>4.6019971548194108E-2</v>
      </c>
      <c r="BN81" s="11">
        <v>0.89871072555458531</v>
      </c>
      <c r="BO81" s="11">
        <v>1.1012892744454146</v>
      </c>
      <c r="BP81" s="11"/>
      <c r="BQ81" s="11" t="s">
        <v>81</v>
      </c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 t="s">
        <v>184</v>
      </c>
      <c r="CJ81" s="11">
        <v>3</v>
      </c>
      <c r="CK81" s="12">
        <v>2.9310344827586206</v>
      </c>
      <c r="CL81" s="12">
        <v>0.97701149425287348</v>
      </c>
      <c r="CM81" s="11">
        <v>1.5854141894569968E-3</v>
      </c>
      <c r="CN81" s="11">
        <v>3.1708283789139936E-3</v>
      </c>
      <c r="CO81" s="11">
        <v>8.0312467672363788E-2</v>
      </c>
      <c r="CP81" s="11">
        <v>0.79181061169195166</v>
      </c>
      <c r="CQ81" s="11">
        <v>1.1622123768137953</v>
      </c>
      <c r="CR81" s="11"/>
      <c r="CS81" s="11" t="s">
        <v>81</v>
      </c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81"/>
      <c r="DE81" s="43"/>
      <c r="DF81" s="43"/>
      <c r="DG81" s="43"/>
      <c r="DH81" s="43"/>
      <c r="DI81" s="81"/>
      <c r="DJ81" s="81"/>
      <c r="DK81" s="81"/>
      <c r="DL81" s="81"/>
      <c r="DM81" s="81"/>
      <c r="DN81" s="81"/>
    </row>
    <row r="82" spans="1:118" customFormat="1" ht="13.25" customHeight="1" thickTop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11"/>
      <c r="BC82" s="11"/>
      <c r="BD82" s="11"/>
      <c r="BE82" s="11"/>
      <c r="BF82" s="11"/>
      <c r="BG82" s="104"/>
      <c r="BH82" s="104"/>
      <c r="BI82" s="104"/>
      <c r="BJ82" s="104"/>
      <c r="BK82" s="104"/>
      <c r="BL82" s="104"/>
      <c r="BM82" s="104"/>
      <c r="BN82" s="104"/>
      <c r="BO82" s="104"/>
      <c r="BP82" s="11"/>
      <c r="BQ82" s="87" t="s">
        <v>82</v>
      </c>
      <c r="BR82" s="87" t="s">
        <v>83</v>
      </c>
      <c r="BS82" s="87" t="s">
        <v>61</v>
      </c>
      <c r="BT82" s="87" t="s">
        <v>84</v>
      </c>
      <c r="BU82" s="87" t="s">
        <v>85</v>
      </c>
      <c r="BV82" s="87" t="s">
        <v>86</v>
      </c>
      <c r="BW82" s="87" t="s">
        <v>87</v>
      </c>
      <c r="BX82" s="87" t="s">
        <v>88</v>
      </c>
      <c r="BY82" s="87" t="s">
        <v>89</v>
      </c>
      <c r="BZ82" s="87" t="s">
        <v>90</v>
      </c>
      <c r="CA82" s="11"/>
      <c r="CB82" s="11"/>
      <c r="CC82" s="11"/>
      <c r="CD82" s="11"/>
      <c r="CE82" s="11"/>
      <c r="CF82" s="11"/>
      <c r="CG82" s="11"/>
      <c r="CH82" s="11"/>
      <c r="CI82" s="104"/>
      <c r="CJ82" s="104"/>
      <c r="CK82" s="104"/>
      <c r="CL82" s="104"/>
      <c r="CM82" s="104"/>
      <c r="CN82" s="104"/>
      <c r="CO82" s="104"/>
      <c r="CP82" s="104"/>
      <c r="CQ82" s="104"/>
      <c r="CR82" s="11"/>
      <c r="CS82" s="87" t="s">
        <v>82</v>
      </c>
      <c r="CT82" s="87" t="s">
        <v>83</v>
      </c>
      <c r="CU82" s="87" t="s">
        <v>61</v>
      </c>
      <c r="CV82" s="87" t="s">
        <v>84</v>
      </c>
      <c r="CW82" s="87" t="s">
        <v>85</v>
      </c>
      <c r="CX82" s="87" t="s">
        <v>86</v>
      </c>
      <c r="CY82" s="87" t="s">
        <v>87</v>
      </c>
      <c r="CZ82" s="87" t="s">
        <v>88</v>
      </c>
      <c r="DA82" s="87" t="s">
        <v>89</v>
      </c>
      <c r="DB82" s="87" t="s">
        <v>90</v>
      </c>
      <c r="DC82" s="11"/>
      <c r="DD82" s="81"/>
      <c r="DE82" s="43"/>
      <c r="DF82" s="43"/>
      <c r="DG82" s="43"/>
      <c r="DH82" s="43"/>
      <c r="DI82" s="81"/>
      <c r="DJ82" s="81"/>
      <c r="DK82" s="81"/>
      <c r="DL82" s="81"/>
      <c r="DM82" s="81"/>
      <c r="DN82" s="81"/>
    </row>
    <row r="83" spans="1:118" customFormat="1" ht="13.25" customHeight="1" thickBo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11"/>
      <c r="BC83" s="11"/>
      <c r="BD83" s="11"/>
      <c r="BE83" s="11"/>
      <c r="BF83" s="11"/>
      <c r="BG83" s="11" t="s">
        <v>91</v>
      </c>
      <c r="BH83" s="11"/>
      <c r="BI83" s="11"/>
      <c r="BJ83" s="11"/>
      <c r="BK83" s="11"/>
      <c r="BL83" s="11"/>
      <c r="BM83" s="11"/>
      <c r="BN83" s="11"/>
      <c r="BO83" s="11"/>
      <c r="BP83" s="11"/>
      <c r="BQ83" s="104" t="s">
        <v>165</v>
      </c>
      <c r="BR83" s="104" t="s">
        <v>167</v>
      </c>
      <c r="BS83" s="104">
        <v>0.44851772234482779</v>
      </c>
      <c r="BT83" s="104">
        <v>3.9854464442173179E-2</v>
      </c>
      <c r="BU83" s="104">
        <v>11.25388908426067</v>
      </c>
      <c r="BV83" s="104">
        <v>0.27889712167893876</v>
      </c>
      <c r="BW83" s="104">
        <v>0.61813832301071681</v>
      </c>
      <c r="BX83" s="201">
        <v>3.4814729828802626E-5</v>
      </c>
      <c r="BY83" s="104">
        <v>0.16962060066588905</v>
      </c>
      <c r="BZ83" s="104">
        <v>6.1247018460636298</v>
      </c>
      <c r="CA83" s="11"/>
      <c r="CB83" s="11"/>
      <c r="CC83" s="11"/>
      <c r="CD83" s="11"/>
      <c r="CE83" s="11"/>
      <c r="CF83" s="11"/>
      <c r="CG83" s="11"/>
      <c r="CH83" s="11"/>
      <c r="CI83" s="11" t="s">
        <v>91</v>
      </c>
      <c r="CJ83" s="11"/>
      <c r="CK83" s="11"/>
      <c r="CL83" s="11"/>
      <c r="CM83" s="11"/>
      <c r="CN83" s="11"/>
      <c r="CO83" s="11"/>
      <c r="CP83" s="11"/>
      <c r="CQ83" s="11"/>
      <c r="CR83" s="11"/>
      <c r="CS83" s="104" t="s">
        <v>165</v>
      </c>
      <c r="CT83" s="104" t="s">
        <v>167</v>
      </c>
      <c r="CU83" s="104">
        <v>0.46543768355515797</v>
      </c>
      <c r="CV83" s="104">
        <v>8.0312467672363788E-2</v>
      </c>
      <c r="CW83" s="104">
        <v>5.795335357567641</v>
      </c>
      <c r="CX83" s="104">
        <v>0.10170251746702236</v>
      </c>
      <c r="CY83" s="104">
        <v>0.82917284964329352</v>
      </c>
      <c r="CZ83" s="201">
        <v>1.4612198942148602E-2</v>
      </c>
      <c r="DA83" s="104">
        <v>0.36373516608813561</v>
      </c>
      <c r="DB83" s="104">
        <v>3.4243095308171694</v>
      </c>
      <c r="DC83" s="11"/>
      <c r="DD83" s="81"/>
      <c r="DE83" s="43"/>
      <c r="DF83" s="43"/>
      <c r="DG83" s="43"/>
      <c r="DH83" s="43"/>
      <c r="DI83" s="81"/>
      <c r="DJ83" s="81"/>
      <c r="DK83" s="81"/>
      <c r="DL83" s="81"/>
      <c r="DM83" s="81"/>
      <c r="DN83" s="81"/>
    </row>
    <row r="84" spans="1:118" customFormat="1" ht="13.25" customHeight="1" thickTop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11"/>
      <c r="BC84" s="11"/>
      <c r="BD84" s="11"/>
      <c r="BE84" s="11"/>
      <c r="BF84" s="11"/>
      <c r="BG84" s="87" t="s">
        <v>92</v>
      </c>
      <c r="BH84" s="87" t="s">
        <v>77</v>
      </c>
      <c r="BI84" s="87" t="s">
        <v>63</v>
      </c>
      <c r="BJ84" s="87" t="s">
        <v>93</v>
      </c>
      <c r="BK84" s="87" t="s">
        <v>94</v>
      </c>
      <c r="BL84" s="87" t="s">
        <v>95</v>
      </c>
      <c r="BM84" s="87" t="s">
        <v>96</v>
      </c>
      <c r="BN84" s="87" t="s">
        <v>97</v>
      </c>
      <c r="BO84" s="87" t="s">
        <v>98</v>
      </c>
      <c r="BP84" s="11"/>
      <c r="BQ84" s="11" t="s">
        <v>165</v>
      </c>
      <c r="BR84" s="11" t="s">
        <v>178</v>
      </c>
      <c r="BS84" s="11">
        <v>0.21772706141009557</v>
      </c>
      <c r="BT84" s="11">
        <v>3.9854464442173179E-2</v>
      </c>
      <c r="BU84" s="11">
        <v>5.4630532477987899</v>
      </c>
      <c r="BV84" s="11">
        <v>4.810646074420652E-2</v>
      </c>
      <c r="BW84" s="11">
        <v>0.38734766207598459</v>
      </c>
      <c r="BX84" s="11">
        <v>1.2025896771052702E-2</v>
      </c>
      <c r="BY84" s="11">
        <v>0.16962060066588905</v>
      </c>
      <c r="BZ84" s="11">
        <v>2.9731563961060044</v>
      </c>
      <c r="CA84" s="11"/>
      <c r="CB84" s="11"/>
      <c r="CC84" s="11"/>
      <c r="CD84" s="11"/>
      <c r="CE84" s="11"/>
      <c r="CF84" s="11"/>
      <c r="CG84" s="11"/>
      <c r="CH84" s="11"/>
      <c r="CI84" s="87" t="s">
        <v>92</v>
      </c>
      <c r="CJ84" s="87" t="s">
        <v>77</v>
      </c>
      <c r="CK84" s="87" t="s">
        <v>63</v>
      </c>
      <c r="CL84" s="87" t="s">
        <v>93</v>
      </c>
      <c r="CM84" s="87" t="s">
        <v>94</v>
      </c>
      <c r="CN84" s="87" t="s">
        <v>95</v>
      </c>
      <c r="CO84" s="87" t="s">
        <v>96</v>
      </c>
      <c r="CP84" s="87" t="s">
        <v>97</v>
      </c>
      <c r="CQ84" s="87" t="s">
        <v>98</v>
      </c>
      <c r="CR84" s="11"/>
      <c r="CS84" s="11" t="s">
        <v>165</v>
      </c>
      <c r="CT84" s="11" t="s">
        <v>178</v>
      </c>
      <c r="CU84" s="11">
        <v>2.0994378652424595E-2</v>
      </c>
      <c r="CV84" s="11">
        <v>8.0312467672363788E-2</v>
      </c>
      <c r="CW84" s="11">
        <v>0.26140871101198826</v>
      </c>
      <c r="CX84" s="11">
        <v>-0.34274078743571101</v>
      </c>
      <c r="CY84" s="11">
        <v>0.3847295447405602</v>
      </c>
      <c r="CZ84" s="11">
        <v>0.99756939750080276</v>
      </c>
      <c r="DA84" s="11">
        <v>0.36373516608813561</v>
      </c>
      <c r="DB84" s="11">
        <v>0.15445945494562086</v>
      </c>
      <c r="DC84" s="11"/>
      <c r="DD84" s="81"/>
      <c r="DE84" s="43"/>
      <c r="DF84" s="43"/>
      <c r="DG84" s="43"/>
      <c r="DH84" s="43"/>
      <c r="DI84" s="81"/>
      <c r="DJ84" s="81"/>
      <c r="DK84" s="81"/>
      <c r="DL84" s="81"/>
      <c r="DM84" s="81"/>
      <c r="DN84" s="81"/>
    </row>
    <row r="85" spans="1:118" customFormat="1" ht="13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11"/>
      <c r="BC85" s="11"/>
      <c r="BD85" s="11"/>
      <c r="BE85" s="11"/>
      <c r="BF85" s="11"/>
      <c r="BG85" s="11" t="s">
        <v>99</v>
      </c>
      <c r="BH85" s="11">
        <v>0.67806747744936791</v>
      </c>
      <c r="BI85" s="11">
        <v>3</v>
      </c>
      <c r="BJ85" s="11">
        <v>0.22602249248312264</v>
      </c>
      <c r="BK85" s="11">
        <v>35.574410605510089</v>
      </c>
      <c r="BL85" s="11">
        <v>5.8964545683233097E-6</v>
      </c>
      <c r="BM85" s="11">
        <v>3.5874337024204954</v>
      </c>
      <c r="BN85" s="11">
        <v>3.1300733564952603</v>
      </c>
      <c r="BO85" s="11">
        <v>0.87365573047084544</v>
      </c>
      <c r="BP85" s="11"/>
      <c r="BQ85" s="11" t="s">
        <v>165</v>
      </c>
      <c r="BR85" s="11" t="s">
        <v>184</v>
      </c>
      <c r="BS85" s="11">
        <v>0.11679978287841197</v>
      </c>
      <c r="BT85" s="11">
        <v>4.3047741620606775E-2</v>
      </c>
      <c r="BU85" s="11">
        <v>2.7132615668390931</v>
      </c>
      <c r="BV85" s="11">
        <v>-6.641140545889046E-2</v>
      </c>
      <c r="BW85" s="11">
        <v>0.30001097121571441</v>
      </c>
      <c r="BX85" s="11">
        <v>0.27534864207465382</v>
      </c>
      <c r="BY85" s="11">
        <v>0.18321118833730243</v>
      </c>
      <c r="BZ85" s="11">
        <v>1.5949511249530013</v>
      </c>
      <c r="CA85" s="11"/>
      <c r="CB85" s="11"/>
      <c r="CC85" s="11"/>
      <c r="CD85" s="11"/>
      <c r="CE85" s="11"/>
      <c r="CF85" s="11"/>
      <c r="CG85" s="11"/>
      <c r="CH85" s="11"/>
      <c r="CI85" s="11" t="s">
        <v>99</v>
      </c>
      <c r="CJ85" s="11">
        <v>0.71298791003599349</v>
      </c>
      <c r="CK85" s="11">
        <v>3</v>
      </c>
      <c r="CL85" s="11">
        <v>0.2376626366786645</v>
      </c>
      <c r="CM85" s="11">
        <v>12.282130735281251</v>
      </c>
      <c r="CN85" s="11">
        <v>2.3070280968215144E-3</v>
      </c>
      <c r="CO85" s="11">
        <v>4.0661805513511613</v>
      </c>
      <c r="CP85" s="11">
        <v>2.0233743050723665</v>
      </c>
      <c r="CQ85" s="11">
        <v>0.73825639439365887</v>
      </c>
      <c r="CR85" s="11"/>
      <c r="CS85" s="11" t="s">
        <v>165</v>
      </c>
      <c r="CT85" s="11" t="s">
        <v>184</v>
      </c>
      <c r="CU85" s="11">
        <v>0.20202020202020199</v>
      </c>
      <c r="CV85" s="11">
        <v>8.0312467672363788E-2</v>
      </c>
      <c r="CW85" s="11">
        <v>2.5154276524579866</v>
      </c>
      <c r="CX85" s="11">
        <v>-0.16171496406793362</v>
      </c>
      <c r="CY85" s="11">
        <v>0.5657553681083376</v>
      </c>
      <c r="CZ85" s="11">
        <v>0.34862555316977661</v>
      </c>
      <c r="DA85" s="11">
        <v>0.36373516608813561</v>
      </c>
      <c r="DB85" s="11">
        <v>1.4862992998576283</v>
      </c>
      <c r="DC85" s="11"/>
      <c r="DD85" s="81"/>
      <c r="DE85" s="43"/>
      <c r="DF85" s="43"/>
      <c r="DG85" s="43"/>
      <c r="DH85" s="43"/>
      <c r="DI85" s="81"/>
      <c r="DJ85" s="81"/>
      <c r="DK85" s="81"/>
      <c r="DL85" s="81"/>
      <c r="DM85" s="81"/>
      <c r="DN85" s="81"/>
    </row>
    <row r="86" spans="1:118" customFormat="1" ht="13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11"/>
      <c r="BC86" s="11"/>
      <c r="BD86" s="11"/>
      <c r="BE86" s="11"/>
      <c r="BF86" s="11"/>
      <c r="BG86" s="11" t="s">
        <v>100</v>
      </c>
      <c r="BH86" s="11">
        <v>6.9888646782787639E-2</v>
      </c>
      <c r="BI86" s="11">
        <v>11</v>
      </c>
      <c r="BJ86" s="11">
        <v>6.3535133438897854E-3</v>
      </c>
      <c r="BK86" s="11"/>
      <c r="BL86" s="11"/>
      <c r="BM86" s="11"/>
      <c r="BN86" s="11"/>
      <c r="BO86" s="11"/>
      <c r="BP86" s="11"/>
      <c r="BQ86" s="11" t="s">
        <v>167</v>
      </c>
      <c r="BR86" s="11" t="s">
        <v>178</v>
      </c>
      <c r="BS86" s="11">
        <v>0.23079066093473222</v>
      </c>
      <c r="BT86" s="11">
        <v>3.9854464442173179E-2</v>
      </c>
      <c r="BU86" s="11">
        <v>5.7908358364618806</v>
      </c>
      <c r="BV86" s="11">
        <v>6.1170060268843168E-2</v>
      </c>
      <c r="BW86" s="11">
        <v>0.40041126160062124</v>
      </c>
      <c r="BX86" s="36">
        <v>8.2047728229731609E-3</v>
      </c>
      <c r="BY86" s="11">
        <v>0.16962060066588905</v>
      </c>
      <c r="BZ86" s="11">
        <v>3.1515454499576259</v>
      </c>
      <c r="CA86" s="11"/>
      <c r="CB86" s="11"/>
      <c r="CC86" s="11"/>
      <c r="CD86" s="11"/>
      <c r="CE86" s="11"/>
      <c r="CF86" s="11"/>
      <c r="CG86" s="11"/>
      <c r="CH86" s="11"/>
      <c r="CI86" s="11" t="s">
        <v>100</v>
      </c>
      <c r="CJ86" s="11">
        <v>0.15480221912698747</v>
      </c>
      <c r="CK86" s="11">
        <v>8</v>
      </c>
      <c r="CL86" s="11">
        <v>1.9350277390873433E-2</v>
      </c>
      <c r="CM86" s="11"/>
      <c r="CN86" s="11"/>
      <c r="CO86" s="11"/>
      <c r="CP86" s="11"/>
      <c r="CQ86" s="11"/>
      <c r="CR86" s="11"/>
      <c r="CS86" s="11" t="s">
        <v>167</v>
      </c>
      <c r="CT86" s="11" t="s">
        <v>178</v>
      </c>
      <c r="CU86" s="11">
        <v>0.44444330490273337</v>
      </c>
      <c r="CV86" s="11">
        <v>8.0312467672363788E-2</v>
      </c>
      <c r="CW86" s="11">
        <v>5.5339266465556527</v>
      </c>
      <c r="CX86" s="11">
        <v>8.0708138814597763E-2</v>
      </c>
      <c r="CY86" s="11">
        <v>0.80817847099086904</v>
      </c>
      <c r="CZ86" s="36">
        <v>1.8719891972610037E-2</v>
      </c>
      <c r="DA86" s="11">
        <v>0.36373516608813561</v>
      </c>
      <c r="DB86" s="11">
        <v>3.2698500758715485</v>
      </c>
      <c r="DC86" s="11"/>
      <c r="DD86" s="81"/>
      <c r="DE86" s="43"/>
      <c r="DF86" s="43"/>
      <c r="DG86" s="43"/>
      <c r="DH86" s="43"/>
      <c r="DI86" s="81"/>
      <c r="DJ86" s="81"/>
      <c r="DK86" s="81"/>
      <c r="DL86" s="81"/>
      <c r="DM86" s="81"/>
      <c r="DN86" s="81"/>
    </row>
    <row r="87" spans="1:118" customFormat="1" ht="13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11"/>
      <c r="BC87" s="11"/>
      <c r="BD87" s="11"/>
      <c r="BE87" s="11"/>
      <c r="BF87" s="11"/>
      <c r="BG87" s="107" t="s">
        <v>101</v>
      </c>
      <c r="BH87" s="107">
        <v>0.74795612423215552</v>
      </c>
      <c r="BI87" s="107">
        <v>14</v>
      </c>
      <c r="BJ87" s="107">
        <v>5.3425437445153968E-2</v>
      </c>
      <c r="BK87" s="107"/>
      <c r="BL87" s="107"/>
      <c r="BM87" s="107"/>
      <c r="BN87" s="107"/>
      <c r="BO87" s="107"/>
      <c r="BP87" s="11"/>
      <c r="BQ87" s="11" t="s">
        <v>167</v>
      </c>
      <c r="BR87" s="11" t="s">
        <v>184</v>
      </c>
      <c r="BS87" s="11">
        <v>0.56531750522323976</v>
      </c>
      <c r="BT87" s="11">
        <v>4.3047741620606775E-2</v>
      </c>
      <c r="BU87" s="11">
        <v>13.132338281658535</v>
      </c>
      <c r="BV87" s="11">
        <v>0.38210631688593732</v>
      </c>
      <c r="BW87" s="11">
        <v>0.74852869356054219</v>
      </c>
      <c r="BX87" s="36">
        <v>7.8871145435810419E-6</v>
      </c>
      <c r="BY87" s="11">
        <v>0.18321118833730243</v>
      </c>
      <c r="BZ87" s="11">
        <v>7.7196529710166315</v>
      </c>
      <c r="CA87" s="11"/>
      <c r="CB87" s="11"/>
      <c r="CC87" s="11"/>
      <c r="CD87" s="11"/>
      <c r="CE87" s="11"/>
      <c r="CF87" s="11"/>
      <c r="CG87" s="11"/>
      <c r="CH87" s="11"/>
      <c r="CI87" s="107" t="s">
        <v>101</v>
      </c>
      <c r="CJ87" s="107">
        <v>0.86779012916298093</v>
      </c>
      <c r="CK87" s="107">
        <v>11</v>
      </c>
      <c r="CL87" s="107">
        <v>7.8890011742089178E-2</v>
      </c>
      <c r="CM87" s="107"/>
      <c r="CN87" s="107"/>
      <c r="CO87" s="107"/>
      <c r="CP87" s="107"/>
      <c r="CQ87" s="107"/>
      <c r="CR87" s="11"/>
      <c r="CS87" s="11" t="s">
        <v>167</v>
      </c>
      <c r="CT87" s="11" t="s">
        <v>184</v>
      </c>
      <c r="CU87" s="11">
        <v>0.6674578855753599</v>
      </c>
      <c r="CV87" s="11">
        <v>8.0312467672363788E-2</v>
      </c>
      <c r="CW87" s="11">
        <v>8.3107630100256262</v>
      </c>
      <c r="CX87" s="11">
        <v>0.30372271948722429</v>
      </c>
      <c r="CY87" s="11">
        <v>1.0311930516634955</v>
      </c>
      <c r="CZ87" s="36">
        <v>1.6664487934416883E-3</v>
      </c>
      <c r="DA87" s="11">
        <v>0.36373516608813561</v>
      </c>
      <c r="DB87" s="11">
        <v>4.9106088306747973</v>
      </c>
      <c r="DC87" s="11"/>
      <c r="DD87" s="81"/>
      <c r="DE87" s="43"/>
      <c r="DF87" s="43"/>
      <c r="DG87" s="43"/>
      <c r="DH87" s="43"/>
      <c r="DI87" s="81"/>
      <c r="DJ87" s="81"/>
      <c r="DK87" s="81"/>
      <c r="DL87" s="81"/>
      <c r="DM87" s="81"/>
      <c r="DN87" s="81"/>
    </row>
    <row r="88" spans="1:118" customFormat="1" ht="13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07" t="s">
        <v>178</v>
      </c>
      <c r="BR88" s="107" t="s">
        <v>184</v>
      </c>
      <c r="BS88" s="107">
        <v>0.33452684428850754</v>
      </c>
      <c r="BT88" s="107">
        <v>4.3047741620606775E-2</v>
      </c>
      <c r="BU88" s="107">
        <v>7.7710660697789296</v>
      </c>
      <c r="BV88" s="107">
        <v>0.15131565595120511</v>
      </c>
      <c r="BW88" s="107">
        <v>0.51773803262580997</v>
      </c>
      <c r="BX88" s="107">
        <v>9.1592600822720804E-4</v>
      </c>
      <c r="BY88" s="107">
        <v>0.18321118833730243</v>
      </c>
      <c r="BZ88" s="107">
        <v>4.5681075210590061</v>
      </c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07" t="s">
        <v>178</v>
      </c>
      <c r="CT88" s="107" t="s">
        <v>184</v>
      </c>
      <c r="CU88" s="107">
        <v>0.22301458067262658</v>
      </c>
      <c r="CV88" s="107">
        <v>8.0312467672363788E-2</v>
      </c>
      <c r="CW88" s="107">
        <v>2.7768363634699749</v>
      </c>
      <c r="CX88" s="107">
        <v>-0.14072058541550903</v>
      </c>
      <c r="CY88" s="107">
        <v>0.58674974676076219</v>
      </c>
      <c r="CZ88" s="107">
        <v>0.27674861488879177</v>
      </c>
      <c r="DA88" s="107">
        <v>0.36373516608813561</v>
      </c>
      <c r="DB88" s="107">
        <v>1.6407587548032492</v>
      </c>
      <c r="DC88" s="11"/>
      <c r="DD88" s="81"/>
      <c r="DE88" s="43"/>
      <c r="DF88" s="43"/>
      <c r="DG88" s="43"/>
      <c r="DH88" s="43"/>
      <c r="DI88" s="81"/>
      <c r="DJ88" s="81"/>
      <c r="DK88" s="81"/>
      <c r="DL88" s="81"/>
      <c r="DM88" s="81"/>
      <c r="DN88" s="81"/>
    </row>
    <row r="89" spans="1:118" customFormat="1" ht="13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81"/>
      <c r="DE89" s="43"/>
      <c r="DF89" s="43"/>
      <c r="DG89" s="43"/>
      <c r="DH89" s="43"/>
      <c r="DI89" s="81"/>
      <c r="DJ89" s="81"/>
      <c r="DK89" s="81"/>
      <c r="DL89" s="81"/>
      <c r="DM89" s="81"/>
      <c r="DN89" s="81"/>
    </row>
    <row r="90" spans="1:118" customFormat="1" ht="13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81"/>
      <c r="DE90" s="43"/>
      <c r="DF90" s="43"/>
      <c r="DG90" s="43"/>
      <c r="DH90" s="43"/>
      <c r="DI90" s="81"/>
      <c r="DJ90" s="81"/>
      <c r="DK90" s="81"/>
      <c r="DL90" s="81"/>
      <c r="DM90" s="81"/>
      <c r="DN90" s="81"/>
    </row>
    <row r="91" spans="1:118" customFormat="1" ht="13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81"/>
      <c r="DE91" s="43"/>
      <c r="DF91" s="43"/>
      <c r="DG91" s="43"/>
      <c r="DH91" s="43"/>
      <c r="DI91" s="81"/>
      <c r="DJ91" s="81"/>
      <c r="DK91" s="81"/>
      <c r="DL91" s="81"/>
      <c r="DM91" s="81"/>
      <c r="DN91" s="81"/>
    </row>
    <row r="92" spans="1:118" customFormat="1" ht="13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81"/>
      <c r="DE92" s="43"/>
      <c r="DF92" s="43"/>
      <c r="DG92" s="43"/>
      <c r="DH92" s="43"/>
      <c r="DI92" s="81"/>
      <c r="DJ92" s="81"/>
      <c r="DK92" s="81"/>
      <c r="DL92" s="81"/>
      <c r="DM92" s="81"/>
      <c r="DN92" s="81"/>
    </row>
    <row r="93" spans="1:118" customFormat="1" ht="13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81"/>
      <c r="DE93" s="43"/>
      <c r="DF93" s="43"/>
      <c r="DG93" s="43"/>
      <c r="DH93" s="43"/>
      <c r="DI93" s="81"/>
      <c r="DJ93" s="81"/>
      <c r="DK93" s="81"/>
      <c r="DL93" s="81"/>
      <c r="DM93" s="81"/>
      <c r="DN93" s="81"/>
    </row>
    <row r="94" spans="1:118" customFormat="1" ht="13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81"/>
      <c r="DE94" s="43"/>
      <c r="DF94" s="43"/>
      <c r="DG94" s="43"/>
      <c r="DH94" s="43"/>
      <c r="DI94" s="81"/>
      <c r="DJ94" s="81"/>
      <c r="DK94" s="81"/>
      <c r="DL94" s="81"/>
      <c r="DM94" s="81"/>
      <c r="DN94" s="81"/>
    </row>
    <row r="95" spans="1:118" customFormat="1" ht="13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81"/>
      <c r="DE95" s="43"/>
      <c r="DF95" s="43"/>
      <c r="DG95" s="43"/>
      <c r="DH95" s="43"/>
      <c r="DI95" s="81"/>
      <c r="DJ95" s="81"/>
      <c r="DK95" s="81"/>
      <c r="DL95" s="81"/>
      <c r="DM95" s="81"/>
      <c r="DN95" s="81"/>
    </row>
    <row r="96" spans="1:118" customFormat="1" ht="13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81"/>
      <c r="DE96" s="43"/>
      <c r="DF96" s="43"/>
      <c r="DG96" s="43"/>
      <c r="DH96" s="43"/>
      <c r="DI96" s="81"/>
      <c r="DJ96" s="81"/>
      <c r="DK96" s="81"/>
      <c r="DL96" s="81"/>
      <c r="DM96" s="43"/>
      <c r="DN96" s="43"/>
    </row>
    <row r="97" spans="1:118" customFormat="1" ht="13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81"/>
      <c r="DE97" s="43"/>
      <c r="DF97" s="43"/>
      <c r="DG97" s="43"/>
      <c r="DH97" s="43"/>
      <c r="DI97" s="81"/>
      <c r="DJ97" s="81"/>
      <c r="DK97" s="81"/>
      <c r="DL97" s="81"/>
      <c r="DM97" s="43"/>
      <c r="DN97" s="43"/>
    </row>
    <row r="98" spans="1:118" customFormat="1" ht="13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81"/>
      <c r="DE98" s="43"/>
      <c r="DF98" s="43"/>
      <c r="DG98" s="43"/>
      <c r="DH98" s="43"/>
      <c r="DI98" s="81"/>
      <c r="DJ98" s="81"/>
      <c r="DK98" s="81"/>
      <c r="DL98" s="81"/>
      <c r="DM98" s="43"/>
      <c r="DN98" s="43"/>
    </row>
    <row r="99" spans="1:118" customFormat="1" ht="13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81"/>
      <c r="DE99" s="43"/>
      <c r="DF99" s="43"/>
      <c r="DG99" s="43"/>
      <c r="DH99" s="43"/>
      <c r="DI99" s="81"/>
      <c r="DJ99" s="81"/>
      <c r="DK99" s="81"/>
      <c r="DL99" s="81"/>
      <c r="DM99" s="43"/>
      <c r="DN99" s="43"/>
    </row>
    <row r="100" spans="1:118" customFormat="1" ht="13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81"/>
      <c r="DE100" s="43"/>
      <c r="DF100" s="43"/>
      <c r="DG100" s="43"/>
      <c r="DH100" s="43"/>
      <c r="DI100" s="81"/>
      <c r="DJ100" s="81"/>
      <c r="DK100" s="81"/>
      <c r="DL100" s="81"/>
      <c r="DM100" s="43"/>
      <c r="DN100" s="43"/>
    </row>
    <row r="101" spans="1:118" customFormat="1" ht="13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81"/>
      <c r="DE101" s="43"/>
      <c r="DF101" s="43"/>
      <c r="DG101" s="43"/>
      <c r="DH101" s="43"/>
      <c r="DI101" s="81"/>
      <c r="DJ101" s="81"/>
      <c r="DK101" s="81"/>
      <c r="DL101" s="81"/>
      <c r="DM101" s="43"/>
      <c r="DN101" s="43"/>
    </row>
    <row r="102" spans="1:118" customFormat="1" ht="13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81"/>
      <c r="DE102" s="43"/>
      <c r="DF102" s="43"/>
      <c r="DG102" s="43"/>
      <c r="DH102" s="43"/>
      <c r="DI102" s="81"/>
      <c r="DJ102" s="81"/>
      <c r="DK102" s="81"/>
      <c r="DL102" s="81"/>
      <c r="DM102" s="43"/>
      <c r="DN102" s="43"/>
    </row>
    <row r="103" spans="1:118" customFormat="1" ht="13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81"/>
      <c r="DE103" s="43"/>
      <c r="DF103" s="43"/>
      <c r="DG103" s="43"/>
      <c r="DH103" s="43"/>
      <c r="DI103" s="81"/>
      <c r="DJ103" s="81"/>
      <c r="DK103" s="81"/>
      <c r="DL103" s="81"/>
      <c r="DM103" s="43"/>
      <c r="DN103" s="43"/>
    </row>
    <row r="104" spans="1:118" customFormat="1" ht="13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81"/>
      <c r="DE104" s="43"/>
      <c r="DF104" s="43"/>
      <c r="DG104" s="43"/>
      <c r="DH104" s="43"/>
      <c r="DI104" s="81"/>
      <c r="DJ104" s="81"/>
      <c r="DK104" s="81"/>
      <c r="DL104" s="81"/>
      <c r="DM104" s="43"/>
      <c r="DN104" s="43"/>
    </row>
    <row r="105" spans="1:118" customFormat="1" ht="13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81"/>
      <c r="DE105" s="43"/>
      <c r="DF105" s="43"/>
      <c r="DG105" s="43"/>
      <c r="DH105" s="43"/>
      <c r="DI105" s="81"/>
      <c r="DJ105" s="81"/>
      <c r="DK105" s="81"/>
      <c r="DL105" s="81"/>
      <c r="DM105" s="43"/>
      <c r="DN105" s="43"/>
    </row>
    <row r="106" spans="1:118" customFormat="1" ht="13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81"/>
      <c r="DE106" s="43"/>
      <c r="DF106" s="43"/>
      <c r="DG106" s="43"/>
      <c r="DH106" s="43"/>
      <c r="DI106" s="81"/>
      <c r="DJ106" s="81"/>
      <c r="DK106" s="81"/>
      <c r="DL106" s="81"/>
      <c r="DM106" s="43"/>
      <c r="DN106" s="43"/>
    </row>
    <row r="107" spans="1:118" customFormat="1" ht="13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81"/>
      <c r="DE107" s="43"/>
      <c r="DF107" s="43"/>
      <c r="DG107" s="43"/>
      <c r="DH107" s="43"/>
      <c r="DI107" s="81"/>
      <c r="DJ107" s="81"/>
      <c r="DK107" s="81"/>
      <c r="DL107" s="81"/>
      <c r="DM107" s="43"/>
      <c r="DN107" s="43"/>
    </row>
    <row r="108" spans="1:118" customFormat="1" ht="13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81"/>
      <c r="DE108" s="43"/>
      <c r="DF108" s="43"/>
      <c r="DG108" s="43"/>
      <c r="DH108" s="43"/>
      <c r="DI108" s="81"/>
      <c r="DJ108" s="81"/>
      <c r="DK108" s="81"/>
      <c r="DL108" s="81"/>
      <c r="DM108" s="43"/>
      <c r="DN108" s="43"/>
    </row>
    <row r="109" spans="1:118" customFormat="1" ht="13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81"/>
      <c r="DE109" s="43"/>
      <c r="DF109" s="43"/>
      <c r="DG109" s="43"/>
      <c r="DH109" s="43"/>
      <c r="DI109" s="81"/>
      <c r="DJ109" s="81"/>
      <c r="DK109" s="81"/>
      <c r="DL109" s="81"/>
      <c r="DM109" s="43"/>
      <c r="DN109" s="43"/>
    </row>
    <row r="110" spans="1:118" customFormat="1" ht="13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81"/>
      <c r="DE110" s="43"/>
      <c r="DF110" s="43"/>
      <c r="DG110" s="43"/>
      <c r="DH110" s="43"/>
      <c r="DI110" s="81"/>
      <c r="DJ110" s="81"/>
      <c r="DK110" s="81"/>
      <c r="DL110" s="81"/>
      <c r="DM110" s="43"/>
      <c r="DN110" s="43"/>
    </row>
    <row r="111" spans="1:118" customFormat="1" ht="13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81"/>
      <c r="DE111" s="43"/>
      <c r="DF111" s="43"/>
      <c r="DG111" s="43"/>
      <c r="DH111" s="43"/>
      <c r="DI111" s="81"/>
      <c r="DJ111" s="81"/>
      <c r="DK111" s="81"/>
      <c r="DL111" s="81"/>
      <c r="DM111" s="43"/>
      <c r="DN111" s="43"/>
    </row>
    <row r="112" spans="1:118" customFormat="1" ht="13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81"/>
      <c r="DE112" s="43"/>
      <c r="DF112" s="43"/>
      <c r="DG112" s="43"/>
      <c r="DH112" s="43"/>
      <c r="DI112" s="81"/>
      <c r="DJ112" s="81"/>
      <c r="DK112" s="81"/>
      <c r="DL112" s="81"/>
      <c r="DM112" s="43"/>
      <c r="DN112" s="43"/>
    </row>
    <row r="113" spans="1:118" customFormat="1" ht="13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81"/>
      <c r="DE113" s="43"/>
      <c r="DF113" s="43"/>
      <c r="DG113" s="43"/>
      <c r="DH113" s="43"/>
      <c r="DI113" s="81"/>
      <c r="DJ113" s="81"/>
      <c r="DK113" s="81"/>
      <c r="DL113" s="81"/>
      <c r="DM113" s="43"/>
      <c r="DN113" s="43"/>
    </row>
    <row r="114" spans="1:118" customFormat="1" ht="13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81"/>
      <c r="DE114" s="43"/>
      <c r="DF114" s="43"/>
      <c r="DG114" s="43"/>
      <c r="DH114" s="43"/>
      <c r="DI114" s="81"/>
      <c r="DJ114" s="81"/>
      <c r="DK114" s="81"/>
      <c r="DL114" s="81"/>
      <c r="DM114" s="43"/>
      <c r="DN114" s="43"/>
    </row>
    <row r="115" spans="1:118" customFormat="1" ht="13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81"/>
      <c r="DE115" s="43"/>
      <c r="DF115" s="43"/>
      <c r="DG115" s="43"/>
      <c r="DH115" s="43"/>
      <c r="DI115" s="81"/>
      <c r="DJ115" s="81"/>
      <c r="DK115" s="81"/>
      <c r="DL115" s="81"/>
      <c r="DM115" s="43"/>
      <c r="DN115" s="43"/>
    </row>
    <row r="116" spans="1:118" customFormat="1" ht="13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81"/>
      <c r="DE116" s="43"/>
      <c r="DF116" s="43"/>
      <c r="DG116" s="43"/>
      <c r="DH116" s="43"/>
      <c r="DI116" s="81"/>
      <c r="DJ116" s="81"/>
      <c r="DK116" s="81"/>
      <c r="DL116" s="81"/>
      <c r="DM116" s="43"/>
      <c r="DN116" s="43"/>
    </row>
    <row r="117" spans="1:118" customFormat="1" ht="13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43"/>
      <c r="DE117" s="43"/>
      <c r="DF117" s="43"/>
      <c r="DG117" s="43"/>
      <c r="DH117" s="43"/>
      <c r="DI117" s="81"/>
      <c r="DJ117" s="81"/>
      <c r="DK117" s="81"/>
      <c r="DL117" s="81"/>
      <c r="DM117" s="43"/>
      <c r="DN117" s="43"/>
    </row>
    <row r="118" spans="1:118" customFormat="1" ht="13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43"/>
      <c r="DE118" s="43"/>
      <c r="DF118" s="43"/>
      <c r="DG118" s="43"/>
      <c r="DH118" s="43"/>
      <c r="DI118" s="81"/>
      <c r="DJ118" s="81"/>
      <c r="DK118" s="81"/>
      <c r="DL118" s="81"/>
      <c r="DM118" s="43"/>
      <c r="DN118" s="43"/>
    </row>
    <row r="119" spans="1:118" customFormat="1" ht="13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43"/>
      <c r="DE119" s="43"/>
      <c r="DF119" s="43"/>
      <c r="DG119" s="43"/>
      <c r="DH119" s="43"/>
      <c r="DI119" s="81"/>
      <c r="DJ119" s="81"/>
      <c r="DK119" s="81"/>
      <c r="DL119" s="81"/>
      <c r="DM119" s="43"/>
      <c r="DN119" s="43"/>
    </row>
    <row r="120" spans="1:118" customFormat="1" ht="13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43"/>
      <c r="DE120" s="43"/>
      <c r="DF120" s="43"/>
      <c r="DG120" s="43"/>
      <c r="DH120" s="43"/>
      <c r="DI120" s="81"/>
      <c r="DJ120" s="81"/>
      <c r="DK120" s="81"/>
      <c r="DL120" s="81"/>
      <c r="DM120" s="43"/>
      <c r="DN120" s="43"/>
    </row>
    <row r="121" spans="1:118" customFormat="1" ht="13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43"/>
      <c r="DE121" s="43"/>
      <c r="DF121" s="43"/>
      <c r="DG121" s="43"/>
      <c r="DH121" s="43"/>
      <c r="DI121" s="81"/>
      <c r="DJ121" s="81"/>
      <c r="DK121" s="81"/>
      <c r="DL121" s="81"/>
      <c r="DM121" s="43"/>
      <c r="DN121" s="43"/>
    </row>
    <row r="122" spans="1:118" customFormat="1" ht="13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43"/>
      <c r="DE122" s="43"/>
      <c r="DF122" s="43"/>
      <c r="DG122" s="43"/>
      <c r="DH122" s="43"/>
      <c r="DI122" s="81"/>
      <c r="DJ122" s="81"/>
      <c r="DK122" s="81"/>
      <c r="DL122" s="81"/>
      <c r="DM122" s="43"/>
      <c r="DN122" s="43"/>
    </row>
    <row r="123" spans="1:118" customFormat="1" ht="13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43"/>
      <c r="DE123" s="43"/>
      <c r="DF123" s="43"/>
      <c r="DG123" s="43"/>
      <c r="DH123" s="43"/>
      <c r="DI123" s="81"/>
      <c r="DJ123" s="81"/>
      <c r="DK123" s="81"/>
      <c r="DL123" s="81"/>
      <c r="DM123" s="43"/>
      <c r="DN123" s="43"/>
    </row>
    <row r="124" spans="1:118" customFormat="1" ht="13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43"/>
      <c r="DE124" s="43"/>
      <c r="DF124" s="43"/>
      <c r="DG124" s="43"/>
      <c r="DH124" s="43"/>
      <c r="DI124" s="81"/>
      <c r="DJ124" s="81"/>
      <c r="DK124" s="81"/>
      <c r="DL124" s="81"/>
      <c r="DM124" s="43"/>
      <c r="DN124" s="43"/>
    </row>
    <row r="125" spans="1:118" customFormat="1" ht="13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43"/>
      <c r="DE125" s="43"/>
      <c r="DF125" s="43"/>
      <c r="DG125" s="43"/>
      <c r="DH125" s="43"/>
      <c r="DI125" s="81"/>
      <c r="DJ125" s="81"/>
      <c r="DK125" s="81"/>
      <c r="DL125" s="81"/>
      <c r="DM125" s="43"/>
      <c r="DN125" s="43"/>
    </row>
    <row r="126" spans="1:118" customFormat="1" ht="13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43"/>
      <c r="DE126" s="43"/>
      <c r="DF126" s="43"/>
      <c r="DG126" s="43"/>
      <c r="DH126" s="43"/>
      <c r="DI126" s="81"/>
      <c r="DJ126" s="81"/>
      <c r="DK126" s="81"/>
      <c r="DL126" s="81"/>
      <c r="DM126" s="43"/>
      <c r="DN126" s="43"/>
    </row>
    <row r="127" spans="1:118" customFormat="1" ht="13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43"/>
      <c r="DE127" s="43"/>
      <c r="DF127" s="43"/>
      <c r="DG127" s="43"/>
      <c r="DH127" s="43"/>
      <c r="DI127" s="81"/>
      <c r="DJ127" s="81"/>
      <c r="DK127" s="81"/>
      <c r="DL127" s="81"/>
      <c r="DM127" s="43"/>
      <c r="DN127" s="43"/>
    </row>
    <row r="128" spans="1:118" customFormat="1" ht="13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43"/>
      <c r="DE128" s="43"/>
      <c r="DF128" s="43"/>
      <c r="DG128" s="43"/>
      <c r="DH128" s="43"/>
      <c r="DI128" s="81"/>
      <c r="DJ128" s="81"/>
      <c r="DK128" s="81"/>
      <c r="DL128" s="81"/>
      <c r="DM128" s="43"/>
      <c r="DN128" s="43"/>
    </row>
    <row r="129" spans="1:118" customFormat="1" ht="13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81"/>
      <c r="DE129" s="81"/>
      <c r="DF129" s="81"/>
      <c r="DG129" s="81"/>
      <c r="DH129" s="81"/>
      <c r="DI129" s="81"/>
      <c r="DJ129" s="81"/>
      <c r="DK129" s="81"/>
      <c r="DL129" s="81"/>
      <c r="DM129" s="43"/>
      <c r="DN129" s="43"/>
    </row>
    <row r="130" spans="1:118" customFormat="1" ht="13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81"/>
      <c r="DE130" s="81"/>
      <c r="DF130" s="81"/>
      <c r="DG130" s="81"/>
      <c r="DH130" s="81"/>
      <c r="DI130" s="81"/>
      <c r="DJ130" s="81"/>
      <c r="DK130" s="81"/>
      <c r="DL130" s="81"/>
      <c r="DM130" s="43"/>
      <c r="DN130" s="43"/>
    </row>
    <row r="131" spans="1:118" customFormat="1" ht="13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81"/>
      <c r="DE131" s="81"/>
      <c r="DF131" s="81"/>
      <c r="DG131" s="81"/>
      <c r="DH131" s="81"/>
      <c r="DI131" s="81"/>
      <c r="DJ131" s="81"/>
      <c r="DK131" s="81"/>
      <c r="DL131" s="81"/>
      <c r="DM131" s="43"/>
      <c r="DN131" s="43"/>
    </row>
    <row r="132" spans="1:118" customFormat="1" ht="13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81"/>
      <c r="DE132" s="81"/>
      <c r="DF132" s="81"/>
      <c r="DG132" s="81"/>
      <c r="DH132" s="81"/>
      <c r="DI132" s="81"/>
      <c r="DJ132" s="81"/>
      <c r="DK132" s="81"/>
      <c r="DL132" s="81"/>
      <c r="DM132" s="43"/>
      <c r="DN132" s="43"/>
    </row>
    <row r="133" spans="1:118" customFormat="1" ht="13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81"/>
      <c r="DE133" s="81"/>
      <c r="DF133" s="81"/>
      <c r="DG133" s="81"/>
      <c r="DH133" s="81"/>
      <c r="DI133" s="81"/>
      <c r="DJ133" s="81"/>
      <c r="DK133" s="81"/>
      <c r="DL133" s="81"/>
      <c r="DM133" s="43"/>
      <c r="DN133" s="43"/>
    </row>
    <row r="134" spans="1:118" customFormat="1" ht="13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81"/>
      <c r="DE134" s="81"/>
      <c r="DF134" s="81"/>
      <c r="DG134" s="81"/>
      <c r="DH134" s="81"/>
      <c r="DI134" s="81"/>
      <c r="DJ134" s="81"/>
      <c r="DK134" s="81"/>
      <c r="DL134" s="81"/>
      <c r="DM134" s="43"/>
      <c r="DN134" s="43"/>
    </row>
    <row r="135" spans="1:118" customFormat="1" ht="13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81"/>
      <c r="DE135" s="81"/>
      <c r="DF135" s="81"/>
      <c r="DG135" s="81"/>
      <c r="DH135" s="81"/>
      <c r="DI135" s="81"/>
      <c r="DJ135" s="81"/>
      <c r="DK135" s="81"/>
      <c r="DL135" s="81"/>
      <c r="DM135" s="43"/>
      <c r="DN135" s="43"/>
    </row>
    <row r="136" spans="1:118" customFormat="1" ht="13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81"/>
      <c r="DE136" s="81"/>
      <c r="DF136" s="81"/>
      <c r="DG136" s="81"/>
      <c r="DH136" s="81"/>
      <c r="DI136" s="81"/>
      <c r="DJ136" s="81"/>
      <c r="DK136" s="81"/>
      <c r="DL136" s="81"/>
      <c r="DM136" s="43"/>
      <c r="DN136" s="43"/>
    </row>
    <row r="137" spans="1:118" customFormat="1" ht="13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43"/>
      <c r="DE137" s="43"/>
      <c r="DF137" s="43"/>
      <c r="DG137" s="43"/>
      <c r="DH137" s="43"/>
      <c r="DI137" s="81"/>
      <c r="DJ137" s="81"/>
      <c r="DK137" s="81"/>
      <c r="DL137" s="81"/>
      <c r="DM137" s="43"/>
      <c r="DN137" s="43"/>
    </row>
  </sheetData>
  <pageMargins left="0.70000000000000007" right="0.70000000000000007" top="0.75" bottom="0.75" header="0.30000000000000004" footer="0.3000000000000000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F256-B09D-4ABD-93C7-5C6B258367D2}">
  <dimension ref="A1:BH215"/>
  <sheetViews>
    <sheetView zoomScale="60" zoomScaleNormal="60" workbookViewId="0">
      <selection activeCell="V4" sqref="V4"/>
    </sheetView>
  </sheetViews>
  <sheetFormatPr defaultRowHeight="14.25"/>
  <sheetData>
    <row r="1" spans="1:60" ht="15.75">
      <c r="A1" s="101" t="s">
        <v>342</v>
      </c>
      <c r="B1" s="102"/>
      <c r="C1" s="12"/>
      <c r="E1" s="12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102"/>
      <c r="T1" s="12"/>
      <c r="U1" s="12"/>
      <c r="V1" s="12"/>
      <c r="W1" s="12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ht="15.75">
      <c r="A2" s="101"/>
      <c r="B2" s="102"/>
      <c r="C2" s="12"/>
      <c r="D2" s="12" t="s">
        <v>187</v>
      </c>
      <c r="E2" s="12"/>
      <c r="F2" s="12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102"/>
      <c r="T2" s="12"/>
      <c r="U2" s="12" t="s">
        <v>187</v>
      </c>
      <c r="V2" s="12"/>
      <c r="W2" s="12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>
      <c r="A3" s="6"/>
      <c r="B3" s="103"/>
      <c r="C3" s="264" t="s">
        <v>1</v>
      </c>
      <c r="D3" s="276"/>
      <c r="E3" s="264" t="s">
        <v>392</v>
      </c>
      <c r="F3" s="264"/>
      <c r="G3" s="43"/>
      <c r="H3" s="127" t="s">
        <v>164</v>
      </c>
      <c r="I3" s="90"/>
      <c r="J3" s="90"/>
      <c r="K3" s="90"/>
      <c r="L3" s="90"/>
      <c r="M3" s="90"/>
      <c r="N3" s="90"/>
      <c r="O3" s="90"/>
      <c r="P3" s="90"/>
      <c r="Q3" s="90"/>
      <c r="R3" s="42"/>
      <c r="S3" s="103"/>
      <c r="T3" s="264" t="s">
        <v>1</v>
      </c>
      <c r="U3" s="276"/>
      <c r="V3" s="264" t="s">
        <v>393</v>
      </c>
      <c r="W3" s="264"/>
      <c r="X3" s="43"/>
      <c r="Y3" s="127" t="s">
        <v>164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>
      <c r="A4" s="43"/>
      <c r="B4" s="102"/>
      <c r="C4" s="276" t="s">
        <v>165</v>
      </c>
      <c r="D4" s="276" t="s">
        <v>188</v>
      </c>
      <c r="E4" s="276" t="s">
        <v>189</v>
      </c>
      <c r="F4" s="132" t="s">
        <v>190</v>
      </c>
      <c r="G4" s="43"/>
      <c r="H4" s="42"/>
      <c r="I4" s="43"/>
      <c r="J4" s="43"/>
      <c r="K4" s="43"/>
      <c r="L4" s="43"/>
      <c r="M4" s="43"/>
      <c r="N4" s="43"/>
      <c r="O4" s="43"/>
      <c r="P4" s="43"/>
      <c r="Q4" s="43"/>
      <c r="R4" s="43"/>
      <c r="S4" s="102"/>
      <c r="T4" s="276" t="s">
        <v>165</v>
      </c>
      <c r="U4" s="276" t="s">
        <v>191</v>
      </c>
      <c r="V4" s="276" t="s">
        <v>192</v>
      </c>
      <c r="W4" s="132" t="s">
        <v>193</v>
      </c>
      <c r="X4" s="43"/>
      <c r="Y4" s="42"/>
      <c r="Z4" s="43"/>
      <c r="AA4" s="43"/>
      <c r="AB4" s="43"/>
      <c r="AC4" s="43"/>
      <c r="AD4" s="43"/>
      <c r="AE4" s="43"/>
      <c r="AF4" s="43"/>
      <c r="AG4" s="43"/>
      <c r="AH4" s="43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>
      <c r="A5" s="19"/>
      <c r="B5" s="102" t="s">
        <v>2</v>
      </c>
      <c r="C5" s="19">
        <v>4</v>
      </c>
      <c r="D5" s="19">
        <v>4</v>
      </c>
      <c r="E5" s="19">
        <v>4</v>
      </c>
      <c r="F5" s="19">
        <v>3</v>
      </c>
      <c r="G5" s="43"/>
      <c r="H5" s="43" t="s">
        <v>57</v>
      </c>
      <c r="I5" s="43"/>
      <c r="J5" s="43"/>
      <c r="K5" s="43"/>
      <c r="L5" s="43"/>
      <c r="M5" s="43"/>
      <c r="N5" s="43"/>
      <c r="O5" s="43"/>
      <c r="P5" s="43"/>
      <c r="Q5" s="43"/>
      <c r="R5" s="19"/>
      <c r="S5" s="102" t="s">
        <v>2</v>
      </c>
      <c r="T5" s="19">
        <v>3</v>
      </c>
      <c r="U5" s="19">
        <v>3</v>
      </c>
      <c r="V5" s="19">
        <v>3</v>
      </c>
      <c r="W5" s="19">
        <v>3</v>
      </c>
      <c r="X5" s="90"/>
      <c r="Y5" s="43" t="s">
        <v>57</v>
      </c>
      <c r="Z5" s="43"/>
      <c r="AA5" s="43"/>
      <c r="AB5" s="43"/>
      <c r="AC5" s="43"/>
      <c r="AD5" s="43"/>
      <c r="AE5" s="43"/>
      <c r="AF5" s="43"/>
      <c r="AG5" s="43"/>
      <c r="AH5" s="43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>
      <c r="A6" s="19"/>
      <c r="B6" s="103" t="s">
        <v>3</v>
      </c>
      <c r="C6" s="19">
        <v>117</v>
      </c>
      <c r="D6" s="19">
        <v>109</v>
      </c>
      <c r="E6" s="19">
        <v>115</v>
      </c>
      <c r="F6" s="19">
        <v>81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19"/>
      <c r="S6" s="103" t="s">
        <v>3</v>
      </c>
      <c r="T6" s="19">
        <v>115</v>
      </c>
      <c r="U6" s="19">
        <v>119</v>
      </c>
      <c r="V6" s="19">
        <v>142</v>
      </c>
      <c r="W6" s="19">
        <v>118</v>
      </c>
      <c r="X6" s="90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14.65" thickBot="1">
      <c r="A7" s="19"/>
      <c r="B7" s="103" t="s">
        <v>4</v>
      </c>
      <c r="C7" s="12">
        <v>1.6384471094856325</v>
      </c>
      <c r="D7" s="12">
        <v>0.91190656108869683</v>
      </c>
      <c r="E7" s="12">
        <v>1.4470737625988987</v>
      </c>
      <c r="F7" s="12">
        <v>1.4574768861946377</v>
      </c>
      <c r="G7" s="43"/>
      <c r="H7" s="11" t="s">
        <v>71</v>
      </c>
      <c r="I7" s="11"/>
      <c r="J7" s="11"/>
      <c r="K7" s="11"/>
      <c r="L7" s="11"/>
      <c r="M7" s="11" t="s">
        <v>72</v>
      </c>
      <c r="N7" s="11">
        <v>0.05</v>
      </c>
      <c r="O7" s="11"/>
      <c r="P7" s="11"/>
      <c r="Q7" s="11"/>
      <c r="R7" s="19"/>
      <c r="S7" s="103" t="s">
        <v>4</v>
      </c>
      <c r="T7" s="12">
        <v>1.5857298828897266</v>
      </c>
      <c r="U7" s="12">
        <v>0.79749942872036139</v>
      </c>
      <c r="V7" s="12">
        <v>1.0848261934079761</v>
      </c>
      <c r="W7" s="12">
        <v>1.450421599519137</v>
      </c>
      <c r="X7" s="90"/>
      <c r="Y7" s="11" t="s">
        <v>71</v>
      </c>
      <c r="Z7" s="11"/>
      <c r="AA7" s="11"/>
      <c r="AB7" s="11"/>
      <c r="AC7" s="11"/>
      <c r="AD7" s="11" t="s">
        <v>72</v>
      </c>
      <c r="AE7" s="11">
        <v>0.05</v>
      </c>
      <c r="AF7" s="11"/>
      <c r="AG7" s="11"/>
      <c r="AH7" s="11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</row>
    <row r="8" spans="1:60" ht="14.65" thickTop="1">
      <c r="A8" s="12"/>
      <c r="B8" s="103" t="s">
        <v>5</v>
      </c>
      <c r="C8" s="12">
        <v>0.8554697879192793</v>
      </c>
      <c r="D8" s="12">
        <v>0.79581990543463366</v>
      </c>
      <c r="E8" s="12">
        <v>0.9804076741521911</v>
      </c>
      <c r="F8" s="12">
        <v>0.59977460260754312</v>
      </c>
      <c r="G8" s="43"/>
      <c r="H8" s="87" t="s">
        <v>73</v>
      </c>
      <c r="I8" s="87" t="s">
        <v>74</v>
      </c>
      <c r="J8" s="87" t="s">
        <v>75</v>
      </c>
      <c r="K8" s="87" t="s">
        <v>4</v>
      </c>
      <c r="L8" s="87" t="s">
        <v>76</v>
      </c>
      <c r="M8" s="87" t="s">
        <v>77</v>
      </c>
      <c r="N8" s="87" t="s">
        <v>78</v>
      </c>
      <c r="O8" s="87" t="s">
        <v>79</v>
      </c>
      <c r="P8" s="87" t="s">
        <v>80</v>
      </c>
      <c r="Q8" s="11"/>
      <c r="R8" s="12"/>
      <c r="S8" s="103" t="s">
        <v>5</v>
      </c>
      <c r="T8" s="12">
        <v>0.83936631592282418</v>
      </c>
      <c r="U8" s="12">
        <v>0.7917521031544712</v>
      </c>
      <c r="V8" s="12">
        <v>0.62005502140550295</v>
      </c>
      <c r="W8" s="12">
        <v>0.71695147087705635</v>
      </c>
      <c r="X8" s="90"/>
      <c r="Y8" s="87" t="s">
        <v>73</v>
      </c>
      <c r="Z8" s="87" t="s">
        <v>74</v>
      </c>
      <c r="AA8" s="87" t="s">
        <v>75</v>
      </c>
      <c r="AB8" s="87" t="s">
        <v>4</v>
      </c>
      <c r="AC8" s="87" t="s">
        <v>76</v>
      </c>
      <c r="AD8" s="87" t="s">
        <v>77</v>
      </c>
      <c r="AE8" s="87" t="s">
        <v>78</v>
      </c>
      <c r="AF8" s="87" t="s">
        <v>79</v>
      </c>
      <c r="AG8" s="87" t="s">
        <v>80</v>
      </c>
      <c r="AH8" s="11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</row>
    <row r="9" spans="1:60">
      <c r="A9" s="36"/>
      <c r="B9" s="103" t="s">
        <v>6</v>
      </c>
      <c r="C9" s="12">
        <v>1.074477177873284</v>
      </c>
      <c r="D9" s="12">
        <v>0.39142619542595458</v>
      </c>
      <c r="E9" s="12">
        <v>0.73124872336166302</v>
      </c>
      <c r="F9" s="12">
        <v>0.99982188835023322</v>
      </c>
      <c r="G9" s="43"/>
      <c r="H9" s="19" t="s">
        <v>165</v>
      </c>
      <c r="I9" s="19">
        <v>117</v>
      </c>
      <c r="J9" s="19">
        <v>191.69831180981902</v>
      </c>
      <c r="K9" s="12">
        <v>1.6384471094856325</v>
      </c>
      <c r="L9" s="12">
        <v>0.73182855804265678</v>
      </c>
      <c r="M9" s="19">
        <v>84.892112732948121</v>
      </c>
      <c r="N9" s="12">
        <v>7.7223148169084613E-2</v>
      </c>
      <c r="O9" s="12">
        <v>1.486653006366617</v>
      </c>
      <c r="P9" s="12">
        <v>1.7902412126046481</v>
      </c>
      <c r="Q9" s="11"/>
      <c r="R9" s="36"/>
      <c r="S9" s="103" t="s">
        <v>6</v>
      </c>
      <c r="T9" s="12">
        <v>0.93414266191763962</v>
      </c>
      <c r="U9" s="12">
        <v>0.1488888888888889</v>
      </c>
      <c r="V9" s="12">
        <v>0.59341487361437473</v>
      </c>
      <c r="W9" s="12">
        <v>0.83596059765291053</v>
      </c>
      <c r="X9" s="90"/>
      <c r="Y9" s="19" t="s">
        <v>165</v>
      </c>
      <c r="Z9" s="19">
        <v>115</v>
      </c>
      <c r="AA9" s="19">
        <v>182.35893653231855</v>
      </c>
      <c r="AB9" s="12">
        <v>1.5857298828897266</v>
      </c>
      <c r="AC9" s="12">
        <v>0.70453581230585438</v>
      </c>
      <c r="AD9" s="12">
        <v>80.31708260286743</v>
      </c>
      <c r="AE9" s="12">
        <v>6.9045745478454032E-2</v>
      </c>
      <c r="AF9" s="12">
        <v>1.4500676193052482</v>
      </c>
      <c r="AG9" s="12">
        <v>1.721392146474205</v>
      </c>
      <c r="AH9" s="11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</row>
    <row r="10" spans="1:60">
      <c r="A10" s="12"/>
      <c r="B10" s="103" t="s">
        <v>7</v>
      </c>
      <c r="C10" s="12">
        <v>0.11238709677419356</v>
      </c>
      <c r="D10" s="12">
        <v>3.3548387096774199E-2</v>
      </c>
      <c r="E10" s="12">
        <v>7.8364022174255574E-2</v>
      </c>
      <c r="F10" s="12">
        <v>0.42711754645418487</v>
      </c>
      <c r="G10" s="43"/>
      <c r="H10" s="19" t="s">
        <v>194</v>
      </c>
      <c r="I10" s="19">
        <v>109</v>
      </c>
      <c r="J10" s="19">
        <v>99.397815158667953</v>
      </c>
      <c r="K10" s="12">
        <v>0.91190656108869683</v>
      </c>
      <c r="L10" s="12">
        <v>0.63332932188598934</v>
      </c>
      <c r="M10" s="19">
        <v>68.399566763686735</v>
      </c>
      <c r="N10" s="12">
        <v>8.0006852329120595E-2</v>
      </c>
      <c r="O10" s="12">
        <v>0.75464065467831409</v>
      </c>
      <c r="P10" s="12">
        <v>1.0691724674990797</v>
      </c>
      <c r="Q10" s="11"/>
      <c r="R10" s="12"/>
      <c r="S10" s="103" t="s">
        <v>7</v>
      </c>
      <c r="T10" s="12">
        <v>7.7806451612903241E-2</v>
      </c>
      <c r="U10" s="12">
        <v>0</v>
      </c>
      <c r="V10" s="12">
        <v>7.2605052609518383E-2</v>
      </c>
      <c r="W10" s="12">
        <v>0.36125961773444165</v>
      </c>
      <c r="X10" s="90"/>
      <c r="Y10" s="19" t="s">
        <v>167</v>
      </c>
      <c r="Z10" s="19">
        <v>119</v>
      </c>
      <c r="AA10" s="19">
        <v>94.902432017723001</v>
      </c>
      <c r="AB10" s="12">
        <v>0.79749942872036139</v>
      </c>
      <c r="AC10" s="12">
        <v>0.62687139284952842</v>
      </c>
      <c r="AD10" s="12">
        <v>73.97082435624435</v>
      </c>
      <c r="AE10" s="12">
        <v>6.7875393828510794E-2</v>
      </c>
      <c r="AF10" s="12">
        <v>0.66413669210776094</v>
      </c>
      <c r="AG10" s="12">
        <v>0.93086216533296184</v>
      </c>
      <c r="AH10" s="11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</row>
    <row r="11" spans="1:60">
      <c r="A11" s="12"/>
      <c r="B11" s="103" t="s">
        <v>8</v>
      </c>
      <c r="C11" s="12">
        <v>1.41</v>
      </c>
      <c r="D11" s="12">
        <v>0.68070328485646092</v>
      </c>
      <c r="E11" s="12">
        <v>1.2256831829986918</v>
      </c>
      <c r="F11" s="12">
        <v>1.4661497357842952</v>
      </c>
      <c r="G11" s="43"/>
      <c r="H11" s="19" t="s">
        <v>195</v>
      </c>
      <c r="I11" s="19">
        <v>115</v>
      </c>
      <c r="J11" s="19">
        <v>166.41348269887337</v>
      </c>
      <c r="K11" s="12">
        <v>1.4470737625988987</v>
      </c>
      <c r="L11" s="12">
        <v>0.961199207536509</v>
      </c>
      <c r="M11" s="19">
        <v>109.57670965916213</v>
      </c>
      <c r="N11" s="12">
        <v>7.7891759330713947E-2</v>
      </c>
      <c r="O11" s="12">
        <v>1.2939654002969674</v>
      </c>
      <c r="P11" s="12">
        <v>1.6001821249008301</v>
      </c>
      <c r="Q11" s="11"/>
      <c r="R11" s="12"/>
      <c r="S11" s="103" t="s">
        <v>8</v>
      </c>
      <c r="T11" s="12">
        <v>1.5351007055043882</v>
      </c>
      <c r="U11" s="12">
        <v>0.46920966014408805</v>
      </c>
      <c r="V11" s="12">
        <v>1.0018241648807373</v>
      </c>
      <c r="W11" s="12">
        <v>1.2983673326916048</v>
      </c>
      <c r="X11" s="90"/>
      <c r="Y11" s="19" t="s">
        <v>196</v>
      </c>
      <c r="Z11" s="19">
        <v>142</v>
      </c>
      <c r="AA11" s="19">
        <v>154.0453194639326</v>
      </c>
      <c r="AB11" s="12">
        <v>1.0848261934079761</v>
      </c>
      <c r="AC11" s="12">
        <v>0.38446822957017879</v>
      </c>
      <c r="AD11" s="12">
        <v>54.210020369395195</v>
      </c>
      <c r="AE11" s="12">
        <v>6.2135768055240369E-2</v>
      </c>
      <c r="AF11" s="12">
        <v>0.96274077184402929</v>
      </c>
      <c r="AG11" s="12">
        <v>1.206911614971923</v>
      </c>
      <c r="AH11" s="11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</row>
    <row r="12" spans="1:60">
      <c r="A12" s="12"/>
      <c r="B12" s="103" t="s">
        <v>9</v>
      </c>
      <c r="C12" s="12">
        <v>4.8252411837808094</v>
      </c>
      <c r="D12" s="12">
        <v>4.2613892399177988</v>
      </c>
      <c r="E12" s="12">
        <v>4.7608099248245601</v>
      </c>
      <c r="F12" s="12">
        <v>2.9105474606351884</v>
      </c>
      <c r="G12" s="43"/>
      <c r="H12" s="12" t="s">
        <v>177</v>
      </c>
      <c r="I12" s="19">
        <v>81</v>
      </c>
      <c r="J12" s="19">
        <v>118.05562778176565</v>
      </c>
      <c r="K12" s="12">
        <v>1.4574768861946377</v>
      </c>
      <c r="L12" s="12">
        <v>0.35972957393303628</v>
      </c>
      <c r="M12" s="19">
        <v>28.778365914642855</v>
      </c>
      <c r="N12" s="12">
        <v>9.2810673458795886E-2</v>
      </c>
      <c r="O12" s="12">
        <v>1.2750430788250779</v>
      </c>
      <c r="P12" s="12">
        <v>1.6399106935641974</v>
      </c>
      <c r="Q12" s="11"/>
      <c r="R12" s="12"/>
      <c r="S12" s="103" t="s">
        <v>9</v>
      </c>
      <c r="T12" s="12">
        <v>3.993026429512458</v>
      </c>
      <c r="U12" s="12">
        <v>3.9624749951890266</v>
      </c>
      <c r="V12" s="12">
        <v>3.1335696039595304</v>
      </c>
      <c r="W12" s="12">
        <v>3.9382220299949795</v>
      </c>
      <c r="X12" s="36"/>
      <c r="Y12" s="12" t="s">
        <v>179</v>
      </c>
      <c r="Z12" s="19">
        <v>118</v>
      </c>
      <c r="AA12" s="19">
        <v>171.14974874325816</v>
      </c>
      <c r="AB12" s="12">
        <v>1.450421599519137</v>
      </c>
      <c r="AC12" s="12">
        <v>0.51401941159277464</v>
      </c>
      <c r="AD12" s="12">
        <v>60.140271156354899</v>
      </c>
      <c r="AE12" s="12">
        <v>6.816239465968775E-2</v>
      </c>
      <c r="AF12" s="12">
        <v>1.3164949587566386</v>
      </c>
      <c r="AG12" s="12">
        <v>1.5843482402816353</v>
      </c>
      <c r="AH12" s="11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</row>
    <row r="13" spans="1:60">
      <c r="A13" s="11"/>
      <c r="B13" s="103" t="s">
        <v>10</v>
      </c>
      <c r="C13" s="12">
        <v>2.0518938622210898</v>
      </c>
      <c r="D13" s="12">
        <v>1.2092321007471796</v>
      </c>
      <c r="E13" s="12">
        <v>1.8916878464442193</v>
      </c>
      <c r="F13" s="12">
        <v>1.8834874457321713</v>
      </c>
      <c r="G13" s="43"/>
      <c r="H13" s="104"/>
      <c r="I13" s="105"/>
      <c r="J13" s="105"/>
      <c r="K13" s="105"/>
      <c r="L13" s="105"/>
      <c r="M13" s="105"/>
      <c r="N13" s="105"/>
      <c r="O13" s="105"/>
      <c r="P13" s="105"/>
      <c r="Q13" s="11"/>
      <c r="R13" s="11"/>
      <c r="S13" s="103" t="s">
        <v>10</v>
      </c>
      <c r="T13" s="12">
        <v>2.0449379187298971</v>
      </c>
      <c r="U13" s="12">
        <v>1.2073798652129601</v>
      </c>
      <c r="V13" s="12">
        <v>1.5242435761998998</v>
      </c>
      <c r="W13" s="12">
        <v>1.9133251992549658</v>
      </c>
      <c r="X13" s="12"/>
      <c r="Y13" s="104"/>
      <c r="Z13" s="105"/>
      <c r="AA13" s="105"/>
      <c r="AB13" s="105"/>
      <c r="AC13" s="105"/>
      <c r="AD13" s="105"/>
      <c r="AE13" s="105"/>
      <c r="AF13" s="105"/>
      <c r="AG13" s="105"/>
      <c r="AH13" s="11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</row>
    <row r="14" spans="1:60" ht="14.65" thickBot="1">
      <c r="A14" s="11"/>
      <c r="B14" s="103" t="s">
        <v>5</v>
      </c>
      <c r="C14" s="12">
        <v>0.8554697879192793</v>
      </c>
      <c r="D14" s="12">
        <v>0.79581990543463366</v>
      </c>
      <c r="E14" s="12">
        <v>0.9804076741521911</v>
      </c>
      <c r="F14" s="12">
        <v>0.59977460260754312</v>
      </c>
      <c r="G14" s="43"/>
      <c r="H14" s="11" t="s">
        <v>91</v>
      </c>
      <c r="I14" s="12"/>
      <c r="J14" s="12"/>
      <c r="K14" s="12"/>
      <c r="L14" s="12"/>
      <c r="M14" s="12"/>
      <c r="N14" s="12"/>
      <c r="O14" s="12"/>
      <c r="P14" s="12"/>
      <c r="Q14" s="11"/>
      <c r="R14" s="11"/>
      <c r="S14" s="103" t="s">
        <v>5</v>
      </c>
      <c r="T14" s="12">
        <v>0.83936631592282418</v>
      </c>
      <c r="U14" s="12">
        <v>0.7917521031544712</v>
      </c>
      <c r="V14" s="12">
        <v>0.62005502140550295</v>
      </c>
      <c r="W14" s="12">
        <v>0.71695147087705635</v>
      </c>
      <c r="X14" s="12"/>
      <c r="Y14" s="11" t="s">
        <v>91</v>
      </c>
      <c r="Z14" s="12"/>
      <c r="AA14" s="12"/>
      <c r="AB14" s="12"/>
      <c r="AC14" s="12"/>
      <c r="AD14" s="12"/>
      <c r="AE14" s="12"/>
      <c r="AF14" s="12"/>
      <c r="AG14" s="12"/>
      <c r="AH14" s="11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</row>
    <row r="15" spans="1:60" ht="14.65" thickTop="1">
      <c r="A15" s="19"/>
      <c r="B15" s="103" t="s">
        <v>11</v>
      </c>
      <c r="C15" s="12">
        <v>2.4939168974049117</v>
      </c>
      <c r="D15" s="12">
        <v>1.7077264665233305</v>
      </c>
      <c r="E15" s="12">
        <v>2.4274814367510897</v>
      </c>
      <c r="F15" s="12">
        <v>2.0572514888021809</v>
      </c>
      <c r="G15" s="43"/>
      <c r="H15" s="87" t="s">
        <v>92</v>
      </c>
      <c r="I15" s="106" t="s">
        <v>77</v>
      </c>
      <c r="J15" s="106" t="s">
        <v>63</v>
      </c>
      <c r="K15" s="106" t="s">
        <v>93</v>
      </c>
      <c r="L15" s="106" t="s">
        <v>94</v>
      </c>
      <c r="M15" s="106" t="s">
        <v>95</v>
      </c>
      <c r="N15" s="106" t="s">
        <v>96</v>
      </c>
      <c r="O15" s="106" t="s">
        <v>97</v>
      </c>
      <c r="P15" s="106" t="s">
        <v>98</v>
      </c>
      <c r="Q15" s="11"/>
      <c r="R15" s="19"/>
      <c r="S15" s="103" t="s">
        <v>11</v>
      </c>
      <c r="T15" s="12">
        <v>2.4250961988125508</v>
      </c>
      <c r="U15" s="12">
        <v>1.5892515318748326</v>
      </c>
      <c r="V15" s="12">
        <v>1.7048812148134791</v>
      </c>
      <c r="W15" s="12">
        <v>2.1673730703961933</v>
      </c>
      <c r="X15" s="90"/>
      <c r="Y15" s="87" t="s">
        <v>92</v>
      </c>
      <c r="Z15" s="106" t="s">
        <v>77</v>
      </c>
      <c r="AA15" s="106" t="s">
        <v>63</v>
      </c>
      <c r="AB15" s="106" t="s">
        <v>93</v>
      </c>
      <c r="AC15" s="106" t="s">
        <v>94</v>
      </c>
      <c r="AD15" s="106" t="s">
        <v>95</v>
      </c>
      <c r="AE15" s="106" t="s">
        <v>96</v>
      </c>
      <c r="AF15" s="106" t="s">
        <v>97</v>
      </c>
      <c r="AG15" s="106" t="s">
        <v>98</v>
      </c>
      <c r="AH15" s="11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</row>
    <row r="16" spans="1:60">
      <c r="A16" s="19"/>
      <c r="B16" s="103" t="s">
        <v>12</v>
      </c>
      <c r="C16" s="12">
        <v>0.78297732156635325</v>
      </c>
      <c r="D16" s="12">
        <v>0.11608665565406318</v>
      </c>
      <c r="E16" s="12">
        <v>0.46666608844670765</v>
      </c>
      <c r="F16" s="12">
        <v>0.85770228358709455</v>
      </c>
      <c r="G16" s="43"/>
      <c r="H16" s="11" t="s">
        <v>99</v>
      </c>
      <c r="I16" s="19">
        <v>32.592337918035014</v>
      </c>
      <c r="J16" s="19">
        <v>3</v>
      </c>
      <c r="K16" s="12">
        <v>10.864112639345004</v>
      </c>
      <c r="L16" s="12">
        <v>15.570888426821005</v>
      </c>
      <c r="M16" s="12">
        <v>1.2814048913396465E-9</v>
      </c>
      <c r="N16" s="12">
        <v>2.6262490153245541</v>
      </c>
      <c r="O16" s="12">
        <v>0.37563528147901687</v>
      </c>
      <c r="P16" s="12">
        <v>9.3861877804285718E-2</v>
      </c>
      <c r="Q16" s="11"/>
      <c r="R16" s="19"/>
      <c r="S16" s="103" t="s">
        <v>12</v>
      </c>
      <c r="T16" s="12">
        <v>0.74636356696690243</v>
      </c>
      <c r="U16" s="12">
        <v>5.7473255658901934E-3</v>
      </c>
      <c r="V16" s="12">
        <v>0.4647711720024732</v>
      </c>
      <c r="W16" s="12">
        <v>0.73347012864208061</v>
      </c>
      <c r="X16" s="90"/>
      <c r="Y16" s="11" t="s">
        <v>99</v>
      </c>
      <c r="Z16" s="19">
        <v>45.484133382668688</v>
      </c>
      <c r="AA16" s="19">
        <v>3</v>
      </c>
      <c r="AB16" s="12">
        <v>15.161377794222895</v>
      </c>
      <c r="AC16" s="12">
        <v>27.654574669833693</v>
      </c>
      <c r="AD16" s="12">
        <v>1.5491698685115674E-16</v>
      </c>
      <c r="AE16" s="12">
        <v>2.6231001100092746</v>
      </c>
      <c r="AF16" s="12">
        <v>0.48272618845836679</v>
      </c>
      <c r="AG16" s="12">
        <v>0.1393184284381313</v>
      </c>
      <c r="AH16" s="11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</row>
    <row r="17" spans="1:60">
      <c r="A17" s="19"/>
      <c r="B17" s="102" t="s">
        <v>13</v>
      </c>
      <c r="C17" s="12">
        <v>0.97741668434780582</v>
      </c>
      <c r="D17" s="12">
        <v>0.81780590532122499</v>
      </c>
      <c r="E17" s="12">
        <v>1.1604391230825564</v>
      </c>
      <c r="F17" s="12">
        <v>0.88366555738193808</v>
      </c>
      <c r="G17" s="43"/>
      <c r="H17" s="11" t="s">
        <v>100</v>
      </c>
      <c r="I17" s="19">
        <v>291.64675507043984</v>
      </c>
      <c r="J17" s="19">
        <v>418</v>
      </c>
      <c r="K17" s="12">
        <v>0.69771950973789432</v>
      </c>
      <c r="L17" s="12"/>
      <c r="M17" s="12"/>
      <c r="N17" s="12"/>
      <c r="O17" s="12"/>
      <c r="P17" s="12"/>
      <c r="Q17" s="11"/>
      <c r="R17" s="19"/>
      <c r="S17" s="102" t="s">
        <v>13</v>
      </c>
      <c r="T17" s="12">
        <v>1.1107952568122574</v>
      </c>
      <c r="U17" s="12">
        <v>1.0584909763240713</v>
      </c>
      <c r="V17" s="12">
        <v>0.93082870258552508</v>
      </c>
      <c r="W17" s="12">
        <v>1.0773646016020553</v>
      </c>
      <c r="X17" s="90"/>
      <c r="Y17" s="11" t="s">
        <v>100</v>
      </c>
      <c r="Z17" s="19">
        <v>268.6381984848619</v>
      </c>
      <c r="AA17" s="19">
        <v>490</v>
      </c>
      <c r="AB17" s="12">
        <v>0.54824122139767739</v>
      </c>
      <c r="AC17" s="12"/>
      <c r="AD17" s="12"/>
      <c r="AE17" s="12"/>
      <c r="AF17" s="12"/>
      <c r="AG17" s="12"/>
      <c r="AH17" s="11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</row>
    <row r="18" spans="1:60">
      <c r="A18" s="19"/>
      <c r="B18" s="102" t="s">
        <v>14</v>
      </c>
      <c r="C18" s="12">
        <v>1.4661250265217087</v>
      </c>
      <c r="D18" s="12">
        <v>1.2267088579818375</v>
      </c>
      <c r="E18" s="12">
        <v>1.7406586846238346</v>
      </c>
      <c r="F18" s="12">
        <v>1.3254983360729071</v>
      </c>
      <c r="G18" s="43"/>
      <c r="H18" s="107" t="s">
        <v>101</v>
      </c>
      <c r="I18" s="108">
        <v>324.23909298847485</v>
      </c>
      <c r="J18" s="108">
        <v>421</v>
      </c>
      <c r="K18" s="109">
        <v>0.77016411636217308</v>
      </c>
      <c r="L18" s="109"/>
      <c r="M18" s="109"/>
      <c r="N18" s="109"/>
      <c r="O18" s="109"/>
      <c r="P18" s="109"/>
      <c r="Q18" s="11"/>
      <c r="R18" s="19"/>
      <c r="S18" s="102" t="s">
        <v>14</v>
      </c>
      <c r="T18" s="12">
        <v>1.6661928852183863</v>
      </c>
      <c r="U18" s="12">
        <v>1.5877364644861069</v>
      </c>
      <c r="V18" s="12">
        <v>1.3962430538782877</v>
      </c>
      <c r="W18" s="12">
        <v>1.6160469024030828</v>
      </c>
      <c r="X18" s="90"/>
      <c r="Y18" s="107" t="s">
        <v>101</v>
      </c>
      <c r="Z18" s="108">
        <v>314.12233186753059</v>
      </c>
      <c r="AA18" s="108">
        <v>493</v>
      </c>
      <c r="AB18" s="109">
        <v>0.63716497336213096</v>
      </c>
      <c r="AC18" s="109"/>
      <c r="AD18" s="109"/>
      <c r="AE18" s="109"/>
      <c r="AF18" s="109"/>
      <c r="AG18" s="109"/>
      <c r="AH18" s="11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</row>
    <row r="19" spans="1:60">
      <c r="A19" s="19"/>
      <c r="B19" s="110" t="s">
        <v>15</v>
      </c>
      <c r="C19" s="12">
        <v>-0.39164784864842472</v>
      </c>
      <c r="D19" s="12">
        <v>-0.8352826625558829</v>
      </c>
      <c r="E19" s="12">
        <v>-1.0094099612621714</v>
      </c>
      <c r="F19" s="12">
        <v>-0.3256764477226739</v>
      </c>
      <c r="G19" s="4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9"/>
      <c r="S19" s="110" t="s">
        <v>15</v>
      </c>
      <c r="T19" s="12">
        <v>-0.73205022330074665</v>
      </c>
      <c r="U19" s="12">
        <v>-1.4388475755972181</v>
      </c>
      <c r="V19" s="12">
        <v>-0.802828180263913</v>
      </c>
      <c r="W19" s="12">
        <v>-0.78008630475017227</v>
      </c>
      <c r="X19" s="90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</row>
    <row r="20" spans="1:60" ht="14.65" thickBot="1">
      <c r="A20" s="19"/>
      <c r="B20" s="110" t="s">
        <v>16</v>
      </c>
      <c r="C20" s="12">
        <v>3.5180188887427986</v>
      </c>
      <c r="D20" s="12">
        <v>2.4359409587290171</v>
      </c>
      <c r="E20" s="12">
        <v>3.6323465310680536</v>
      </c>
      <c r="F20" s="12">
        <v>3.2089857818050787</v>
      </c>
      <c r="G20" s="4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9"/>
      <c r="S20" s="110" t="s">
        <v>16</v>
      </c>
      <c r="T20" s="12">
        <v>3.7111308039482833</v>
      </c>
      <c r="U20" s="12">
        <v>2.7951163296990673</v>
      </c>
      <c r="V20" s="12">
        <v>2.9204866300781873</v>
      </c>
      <c r="W20" s="12">
        <v>3.5293721016580486</v>
      </c>
      <c r="X20" s="90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</row>
    <row r="21" spans="1:60" ht="14.65" thickBot="1">
      <c r="A21" s="19"/>
      <c r="B21" s="111" t="s">
        <v>17</v>
      </c>
      <c r="C21" s="12">
        <v>0.44202303518382191</v>
      </c>
      <c r="D21" s="12">
        <v>0.49849436577615092</v>
      </c>
      <c r="E21" s="12">
        <v>0.53579359030687046</v>
      </c>
      <c r="F21" s="12">
        <v>0.17376404307000959</v>
      </c>
      <c r="G21" s="43"/>
      <c r="H21" s="12" t="s">
        <v>58</v>
      </c>
      <c r="I21" s="12"/>
      <c r="J21" s="12"/>
      <c r="K21" s="12" t="s">
        <v>59</v>
      </c>
      <c r="L21" s="12">
        <v>0.05</v>
      </c>
      <c r="M21" s="12"/>
      <c r="N21" s="12"/>
      <c r="O21" s="12"/>
      <c r="P21" s="12"/>
      <c r="Q21" s="12"/>
      <c r="R21" s="19"/>
      <c r="S21" s="111" t="s">
        <v>17</v>
      </c>
      <c r="T21" s="12">
        <v>0.38015828008265373</v>
      </c>
      <c r="U21" s="12">
        <v>0.38187166666187244</v>
      </c>
      <c r="V21" s="12">
        <v>0.18063763861357929</v>
      </c>
      <c r="W21" s="12">
        <v>0.25404787114122751</v>
      </c>
      <c r="X21" s="43"/>
      <c r="Y21" s="12" t="s">
        <v>58</v>
      </c>
      <c r="Z21" s="12"/>
      <c r="AA21" s="12"/>
      <c r="AB21" s="12" t="s">
        <v>59</v>
      </c>
      <c r="AC21" s="12">
        <v>0.05</v>
      </c>
      <c r="AD21" s="12"/>
      <c r="AE21" s="12"/>
      <c r="AF21" s="12"/>
      <c r="AG21" s="12"/>
      <c r="AH21" s="12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43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</row>
    <row r="22" spans="1:60" ht="15" thickTop="1" thickBot="1">
      <c r="A22" s="19"/>
      <c r="B22" s="111" t="s">
        <v>18</v>
      </c>
      <c r="C22" s="12">
        <v>0.29149985630693076</v>
      </c>
      <c r="D22" s="12">
        <v>0.27533953977189141</v>
      </c>
      <c r="E22" s="12">
        <v>0.26458263491495537</v>
      </c>
      <c r="F22" s="12">
        <v>0.14211960476313867</v>
      </c>
      <c r="G22" s="43"/>
      <c r="H22" s="106" t="s">
        <v>60</v>
      </c>
      <c r="I22" s="106" t="s">
        <v>61</v>
      </c>
      <c r="J22" s="106" t="s">
        <v>62</v>
      </c>
      <c r="K22" s="106" t="s">
        <v>52</v>
      </c>
      <c r="L22" s="106" t="s">
        <v>63</v>
      </c>
      <c r="M22" s="106" t="s">
        <v>64</v>
      </c>
      <c r="N22" s="12"/>
      <c r="O22" s="12"/>
      <c r="P22" s="12"/>
      <c r="Q22" s="12"/>
      <c r="R22" s="19"/>
      <c r="S22" s="111" t="s">
        <v>18</v>
      </c>
      <c r="T22" s="12">
        <v>0.18777909495073719</v>
      </c>
      <c r="U22" s="12">
        <v>0.14314156332299871</v>
      </c>
      <c r="V22" s="12">
        <v>0.12864370161190153</v>
      </c>
      <c r="W22" s="12">
        <v>0.10249046901082992</v>
      </c>
      <c r="X22" s="43"/>
      <c r="Y22" s="106" t="s">
        <v>60</v>
      </c>
      <c r="Z22" s="106" t="s">
        <v>61</v>
      </c>
      <c r="AA22" s="106" t="s">
        <v>62</v>
      </c>
      <c r="AB22" s="106" t="s">
        <v>52</v>
      </c>
      <c r="AC22" s="106" t="s">
        <v>63</v>
      </c>
      <c r="AD22" s="106" t="s">
        <v>64</v>
      </c>
      <c r="AE22" s="12"/>
      <c r="AF22" s="12"/>
      <c r="AG22" s="12"/>
      <c r="AH22" s="12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43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</row>
    <row r="23" spans="1:60" ht="14.65" thickBot="1">
      <c r="A23" s="19"/>
      <c r="B23" s="111" t="s">
        <v>19</v>
      </c>
      <c r="C23" s="12">
        <v>3.4833465505014667</v>
      </c>
      <c r="D23" s="12">
        <v>2.2142067313524749</v>
      </c>
      <c r="E23" s="12">
        <v>3.3634691487133885</v>
      </c>
      <c r="F23" s="12">
        <v>2.9105474606351884</v>
      </c>
      <c r="G23" s="43"/>
      <c r="H23" s="19" t="s">
        <v>165</v>
      </c>
      <c r="I23" s="12">
        <v>1.6384471094856325</v>
      </c>
      <c r="J23" s="19">
        <v>117</v>
      </c>
      <c r="K23" s="19">
        <v>84.892112732948121</v>
      </c>
      <c r="L23" s="12"/>
      <c r="M23" s="12"/>
      <c r="N23" s="12"/>
      <c r="O23" s="12"/>
      <c r="P23" s="12"/>
      <c r="Q23" s="12"/>
      <c r="R23" s="19"/>
      <c r="S23" s="111" t="s">
        <v>19</v>
      </c>
      <c r="T23" s="12">
        <v>3.6565390590785669</v>
      </c>
      <c r="U23" s="12">
        <v>2.7420823008961053</v>
      </c>
      <c r="V23" s="12">
        <v>2.4125770429994819</v>
      </c>
      <c r="W23" s="12">
        <v>3.5148667848202151</v>
      </c>
      <c r="X23" s="43"/>
      <c r="Y23" s="19" t="s">
        <v>165</v>
      </c>
      <c r="Z23" s="12">
        <v>1.5857298828897266</v>
      </c>
      <c r="AA23" s="19">
        <v>115</v>
      </c>
      <c r="AB23" s="19">
        <v>80.31708260286743</v>
      </c>
      <c r="AC23" s="12"/>
      <c r="AD23" s="12"/>
      <c r="AE23" s="12"/>
      <c r="AF23" s="12"/>
      <c r="AG23" s="12"/>
      <c r="AH23" s="12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43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</row>
    <row r="24" spans="1:60" ht="14.65" thickBot="1">
      <c r="A24" s="19"/>
      <c r="B24" s="111" t="s">
        <v>20</v>
      </c>
      <c r="C24" s="12">
        <v>0.11238709677419356</v>
      </c>
      <c r="D24" s="12">
        <v>3.6678313037031243E-2</v>
      </c>
      <c r="E24" s="12">
        <v>7.8364022174255574E-2</v>
      </c>
      <c r="F24" s="12">
        <v>0.42711754645418487</v>
      </c>
      <c r="G24" s="43"/>
      <c r="H24" s="19" t="s">
        <v>194</v>
      </c>
      <c r="I24" s="12">
        <v>0.91190656108869683</v>
      </c>
      <c r="J24" s="19">
        <v>109</v>
      </c>
      <c r="K24" s="19">
        <v>68.399566763686735</v>
      </c>
      <c r="L24" s="12"/>
      <c r="M24" s="12"/>
      <c r="N24" s="12"/>
      <c r="O24" s="12"/>
      <c r="P24" s="12"/>
      <c r="Q24" s="12"/>
      <c r="R24" s="19"/>
      <c r="S24" s="111" t="s">
        <v>20</v>
      </c>
      <c r="T24" s="12">
        <v>0.60389066748343345</v>
      </c>
      <c r="U24" s="12">
        <v>5.428243059031905E-2</v>
      </c>
      <c r="V24" s="12">
        <v>0.10759325975593578</v>
      </c>
      <c r="W24" s="12">
        <v>0.39704593923900594</v>
      </c>
      <c r="X24" s="43"/>
      <c r="Y24" s="19" t="s">
        <v>167</v>
      </c>
      <c r="Z24" s="12">
        <v>0.79749942872036139</v>
      </c>
      <c r="AA24" s="19">
        <v>119</v>
      </c>
      <c r="AB24" s="19">
        <v>73.97082435624435</v>
      </c>
      <c r="AC24" s="12"/>
      <c r="AD24" s="12"/>
      <c r="AE24" s="12"/>
      <c r="AF24" s="12"/>
      <c r="AG24" s="12"/>
      <c r="AH24" s="12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</row>
    <row r="25" spans="1:60">
      <c r="A25" s="12"/>
      <c r="B25" s="112" t="s">
        <v>21</v>
      </c>
      <c r="C25" s="12">
        <v>1.4314526882803769</v>
      </c>
      <c r="D25" s="12">
        <v>1.0049746306052953</v>
      </c>
      <c r="E25" s="12">
        <v>1.4717813022691693</v>
      </c>
      <c r="F25" s="12">
        <v>1.0270600149030171</v>
      </c>
      <c r="G25" s="43"/>
      <c r="H25" s="19" t="s">
        <v>195</v>
      </c>
      <c r="I25" s="12">
        <v>1.4470737625988987</v>
      </c>
      <c r="J25" s="19">
        <v>115</v>
      </c>
      <c r="K25" s="19">
        <v>109.57670965916213</v>
      </c>
      <c r="L25" s="12"/>
      <c r="M25" s="12"/>
      <c r="N25" s="12"/>
      <c r="O25" s="12"/>
      <c r="P25" s="12"/>
      <c r="Q25" s="12"/>
      <c r="R25" s="12"/>
      <c r="S25" s="112" t="s">
        <v>21</v>
      </c>
      <c r="T25" s="12">
        <v>1.6116011403486699</v>
      </c>
      <c r="U25" s="12">
        <v>1.5347024356831451</v>
      </c>
      <c r="V25" s="12">
        <v>0.88833346679958214</v>
      </c>
      <c r="W25" s="12">
        <v>1.6015415855652493</v>
      </c>
      <c r="X25" s="43"/>
      <c r="Y25" s="19" t="s">
        <v>196</v>
      </c>
      <c r="Z25" s="12">
        <v>1.0848261934079761</v>
      </c>
      <c r="AA25" s="19">
        <v>142</v>
      </c>
      <c r="AB25" s="19">
        <v>54.210020369395195</v>
      </c>
      <c r="AC25" s="12"/>
      <c r="AD25" s="12"/>
      <c r="AE25" s="12"/>
      <c r="AF25" s="12"/>
      <c r="AG25" s="12"/>
      <c r="AH25" s="12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</row>
    <row r="26" spans="1:60">
      <c r="A26" s="19"/>
      <c r="B26" s="112" t="s">
        <v>22</v>
      </c>
      <c r="C26" s="12">
        <v>0.96209008109909044</v>
      </c>
      <c r="D26" s="12">
        <v>0.35474788238892335</v>
      </c>
      <c r="E26" s="12">
        <v>0.65288470118740749</v>
      </c>
      <c r="F26" s="12">
        <v>0.57270434189604835</v>
      </c>
      <c r="G26" s="43"/>
      <c r="H26" s="12" t="s">
        <v>177</v>
      </c>
      <c r="I26" s="12">
        <v>1.4574768861946377</v>
      </c>
      <c r="J26" s="19">
        <v>81</v>
      </c>
      <c r="K26" s="19">
        <v>28.778365914642855</v>
      </c>
      <c r="L26" s="12"/>
      <c r="M26" s="12"/>
      <c r="N26" s="12"/>
      <c r="O26" s="12"/>
      <c r="P26" s="12"/>
      <c r="Q26" s="12"/>
      <c r="R26" s="19"/>
      <c r="S26" s="112" t="s">
        <v>22</v>
      </c>
      <c r="T26" s="12">
        <v>0.33025199443420616</v>
      </c>
      <c r="U26" s="12">
        <v>9.4606458298569854E-2</v>
      </c>
      <c r="V26" s="12">
        <v>0.48582161385843892</v>
      </c>
      <c r="W26" s="12">
        <v>0.43891465841390459</v>
      </c>
      <c r="X26" s="43"/>
      <c r="Y26" s="12" t="s">
        <v>179</v>
      </c>
      <c r="Z26" s="12">
        <v>1.450421599519137</v>
      </c>
      <c r="AA26" s="19">
        <v>118</v>
      </c>
      <c r="AB26" s="19">
        <v>60.140271156354899</v>
      </c>
      <c r="AC26" s="12"/>
      <c r="AD26" s="12"/>
      <c r="AE26" s="12"/>
      <c r="AF26" s="12"/>
      <c r="AG26" s="12"/>
      <c r="AH26" s="12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</row>
    <row r="27" spans="1:60">
      <c r="A27" s="42"/>
      <c r="B27" s="43"/>
      <c r="C27" s="11"/>
      <c r="D27" s="11"/>
      <c r="E27" s="11"/>
      <c r="F27" s="11"/>
      <c r="G27" s="43"/>
      <c r="H27" s="105"/>
      <c r="I27" s="105"/>
      <c r="J27" s="113">
        <v>422</v>
      </c>
      <c r="K27" s="113">
        <v>291.64675507043984</v>
      </c>
      <c r="L27" s="113">
        <v>418</v>
      </c>
      <c r="M27" s="105">
        <v>3.6479282296650717</v>
      </c>
      <c r="N27" s="12"/>
      <c r="O27" s="12"/>
      <c r="P27" s="12"/>
      <c r="Q27" s="12"/>
      <c r="R27" s="19"/>
      <c r="S27" s="43"/>
      <c r="T27" s="11"/>
      <c r="U27" s="11"/>
      <c r="V27" s="11"/>
      <c r="W27" s="11"/>
      <c r="X27" s="43"/>
      <c r="Y27" s="105"/>
      <c r="Z27" s="105"/>
      <c r="AA27" s="113">
        <v>494</v>
      </c>
      <c r="AB27" s="113">
        <v>268.6381984848619</v>
      </c>
      <c r="AC27" s="113">
        <v>490</v>
      </c>
      <c r="AD27" s="105">
        <v>3.633</v>
      </c>
      <c r="AE27" s="12"/>
      <c r="AF27" s="12"/>
      <c r="AG27" s="12"/>
      <c r="AH27" s="12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</row>
    <row r="28" spans="1:60" ht="14.65" thickBot="1">
      <c r="A28" s="42"/>
      <c r="B28" s="43" t="s">
        <v>25</v>
      </c>
      <c r="C28" s="19" t="s">
        <v>165</v>
      </c>
      <c r="D28" s="19" t="s">
        <v>188</v>
      </c>
      <c r="E28" s="19" t="s">
        <v>189</v>
      </c>
      <c r="F28" s="12" t="s">
        <v>190</v>
      </c>
      <c r="G28" s="43"/>
      <c r="H28" s="12" t="s">
        <v>81</v>
      </c>
      <c r="I28" s="12"/>
      <c r="J28" s="12"/>
      <c r="K28" s="12"/>
      <c r="L28" s="12"/>
      <c r="M28" s="12"/>
      <c r="N28" s="12"/>
      <c r="O28" s="12"/>
      <c r="P28" s="12"/>
      <c r="Q28" s="12"/>
      <c r="R28" s="19"/>
      <c r="S28" s="43" t="s">
        <v>25</v>
      </c>
      <c r="T28" s="19" t="s">
        <v>165</v>
      </c>
      <c r="U28" s="19" t="s">
        <v>191</v>
      </c>
      <c r="V28" s="19" t="s">
        <v>192</v>
      </c>
      <c r="W28" s="12" t="s">
        <v>193</v>
      </c>
      <c r="X28" s="43"/>
      <c r="Y28" s="12" t="s">
        <v>81</v>
      </c>
      <c r="Z28" s="12"/>
      <c r="AA28" s="12"/>
      <c r="AB28" s="12"/>
      <c r="AC28" s="12"/>
      <c r="AD28" s="12"/>
      <c r="AE28" s="12"/>
      <c r="AF28" s="12"/>
      <c r="AG28" s="12"/>
      <c r="AH28" s="12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</row>
    <row r="29" spans="1:60" ht="14.65" thickTop="1">
      <c r="A29" s="90"/>
      <c r="B29" s="114">
        <v>21112019</v>
      </c>
      <c r="C29" s="7">
        <v>3.4833465505014667</v>
      </c>
      <c r="D29" s="7">
        <v>0.49488360455595864</v>
      </c>
      <c r="E29" s="7">
        <v>2.4703642019534593</v>
      </c>
      <c r="F29" s="7" t="s">
        <v>26</v>
      </c>
      <c r="G29" s="43"/>
      <c r="H29" s="106" t="s">
        <v>82</v>
      </c>
      <c r="I29" s="106" t="s">
        <v>83</v>
      </c>
      <c r="J29" s="106" t="s">
        <v>61</v>
      </c>
      <c r="K29" s="106" t="s">
        <v>84</v>
      </c>
      <c r="L29" s="106" t="s">
        <v>85</v>
      </c>
      <c r="M29" s="106" t="s">
        <v>86</v>
      </c>
      <c r="N29" s="106" t="s">
        <v>87</v>
      </c>
      <c r="O29" s="106" t="s">
        <v>88</v>
      </c>
      <c r="P29" s="106" t="s">
        <v>89</v>
      </c>
      <c r="Q29" s="106" t="s">
        <v>90</v>
      </c>
      <c r="R29" s="90"/>
      <c r="S29" s="114">
        <v>29112019</v>
      </c>
      <c r="T29" s="12">
        <v>0.98362985002459458</v>
      </c>
      <c r="U29" s="12">
        <v>0.46920966014408805</v>
      </c>
      <c r="V29" s="12">
        <v>0.4125653426426118</v>
      </c>
      <c r="W29" s="12">
        <v>1.2965593523453551</v>
      </c>
      <c r="X29" s="43"/>
      <c r="Y29" s="106" t="s">
        <v>82</v>
      </c>
      <c r="Z29" s="106" t="s">
        <v>83</v>
      </c>
      <c r="AA29" s="106" t="s">
        <v>61</v>
      </c>
      <c r="AB29" s="106" t="s">
        <v>84</v>
      </c>
      <c r="AC29" s="106" t="s">
        <v>85</v>
      </c>
      <c r="AD29" s="106" t="s">
        <v>86</v>
      </c>
      <c r="AE29" s="106" t="s">
        <v>87</v>
      </c>
      <c r="AF29" s="106" t="s">
        <v>88</v>
      </c>
      <c r="AG29" s="106" t="s">
        <v>89</v>
      </c>
      <c r="AH29" s="106" t="s">
        <v>90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</row>
    <row r="30" spans="1:60">
      <c r="A30" s="19"/>
      <c r="B30" s="114"/>
      <c r="C30" s="7">
        <v>3.032331774442302</v>
      </c>
      <c r="D30" s="7">
        <v>2.1429862606578043</v>
      </c>
      <c r="E30" s="7">
        <v>4.2482293249157363</v>
      </c>
      <c r="F30" s="7" t="s">
        <v>26</v>
      </c>
      <c r="G30" s="43"/>
      <c r="H30" s="19" t="s">
        <v>165</v>
      </c>
      <c r="I30" s="19" t="s">
        <v>194</v>
      </c>
      <c r="J30" s="105">
        <v>0.72654054839693571</v>
      </c>
      <c r="K30" s="105">
        <v>7.8627320419680166E-2</v>
      </c>
      <c r="L30" s="105">
        <v>9.2403066074102789</v>
      </c>
      <c r="M30" s="105">
        <v>0.43971372661506353</v>
      </c>
      <c r="N30" s="105">
        <v>1.013367370178808</v>
      </c>
      <c r="O30" s="115">
        <v>1.1194066784625534E-9</v>
      </c>
      <c r="P30" s="105">
        <v>0.28682682178187219</v>
      </c>
      <c r="Q30" s="105">
        <v>0.86980004121507493</v>
      </c>
      <c r="R30" s="19"/>
      <c r="S30" s="42"/>
      <c r="T30" s="12">
        <v>1.4526170190854653</v>
      </c>
      <c r="U30" s="12">
        <v>0.39682465192696903</v>
      </c>
      <c r="V30" s="12">
        <v>2.17366624582134</v>
      </c>
      <c r="W30" s="12">
        <v>0.71279757893560736</v>
      </c>
      <c r="X30" s="43"/>
      <c r="Y30" s="19" t="s">
        <v>165</v>
      </c>
      <c r="Z30" s="19" t="s">
        <v>167</v>
      </c>
      <c r="AA30" s="105">
        <v>0.78823045416936521</v>
      </c>
      <c r="AB30" s="105">
        <v>6.8463070541901996E-2</v>
      </c>
      <c r="AC30" s="105">
        <v>11.51322089310818</v>
      </c>
      <c r="AD30" s="105">
        <v>0.53950411889063532</v>
      </c>
      <c r="AE30" s="105">
        <v>1.0369567894480951</v>
      </c>
      <c r="AF30" s="116">
        <v>4.3776093860969922E-13</v>
      </c>
      <c r="AG30" s="105">
        <v>0.24872633527872995</v>
      </c>
      <c r="AH30" s="105">
        <v>1.0645531935689616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</row>
    <row r="31" spans="1:60">
      <c r="A31" s="19"/>
      <c r="B31" s="114"/>
      <c r="C31" s="7">
        <v>2.8711167046366728</v>
      </c>
      <c r="D31" s="7">
        <v>1.077839444649239</v>
      </c>
      <c r="E31" s="7">
        <v>3.3504917972132189</v>
      </c>
      <c r="F31" s="7" t="s">
        <v>26</v>
      </c>
      <c r="G31" s="43"/>
      <c r="H31" s="19" t="s">
        <v>165</v>
      </c>
      <c r="I31" s="12" t="s">
        <v>197</v>
      </c>
      <c r="J31" s="12">
        <v>0.1913733468867338</v>
      </c>
      <c r="K31" s="12">
        <v>7.7558174246104644E-2</v>
      </c>
      <c r="L31" s="105">
        <v>2.4674813292983817</v>
      </c>
      <c r="M31" s="105">
        <v>-9.1553306386913891E-2</v>
      </c>
      <c r="N31" s="105">
        <v>0.47430000016038149</v>
      </c>
      <c r="O31" s="105">
        <v>0.30188000197014397</v>
      </c>
      <c r="P31" s="105">
        <v>0.28292665327364769</v>
      </c>
      <c r="Q31" s="105">
        <v>0.2291084033462735</v>
      </c>
      <c r="R31" s="19"/>
      <c r="S31" s="42"/>
      <c r="T31" s="12">
        <v>1.23249073617879</v>
      </c>
      <c r="U31" s="12">
        <v>0.52917169845516665</v>
      </c>
      <c r="V31" s="12">
        <v>1.5843517863190324</v>
      </c>
      <c r="W31" s="12">
        <v>0.39704593923900594</v>
      </c>
      <c r="X31" s="43"/>
      <c r="Y31" s="19" t="s">
        <v>165</v>
      </c>
      <c r="Z31" s="19" t="s">
        <v>196</v>
      </c>
      <c r="AA31" s="12">
        <v>0.50090368948175046</v>
      </c>
      <c r="AB31" s="12">
        <v>6.5681689383305625E-2</v>
      </c>
      <c r="AC31" s="12">
        <v>7.6262302962180755</v>
      </c>
      <c r="AD31" s="12">
        <v>0.26228211195220114</v>
      </c>
      <c r="AE31" s="12">
        <v>0.73952526701129973</v>
      </c>
      <c r="AF31" s="35">
        <v>6.4689029455333724E-7</v>
      </c>
      <c r="AG31" s="12">
        <v>0.23862157752954932</v>
      </c>
      <c r="AH31" s="12">
        <v>0.67650091351798647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</row>
    <row r="32" spans="1:60">
      <c r="A32" s="12"/>
      <c r="B32" s="114"/>
      <c r="C32" s="7">
        <v>1.8623420679620484</v>
      </c>
      <c r="D32" s="7">
        <v>2.5436872856464583</v>
      </c>
      <c r="E32" s="7" t="s">
        <v>26</v>
      </c>
      <c r="F32" s="7" t="s">
        <v>26</v>
      </c>
      <c r="G32" s="43"/>
      <c r="H32" s="19" t="s">
        <v>165</v>
      </c>
      <c r="I32" s="19" t="s">
        <v>195</v>
      </c>
      <c r="J32" s="12">
        <v>0.18097022329099488</v>
      </c>
      <c r="K32" s="12">
        <v>8.537340253562474E-2</v>
      </c>
      <c r="L32" s="105">
        <v>2.1197494525942004</v>
      </c>
      <c r="M32" s="105">
        <v>-0.13046582188127021</v>
      </c>
      <c r="N32" s="105">
        <v>0.49240626846325997</v>
      </c>
      <c r="O32" s="105">
        <v>0.43906406159736566</v>
      </c>
      <c r="P32" s="105">
        <v>0.31143604517226509</v>
      </c>
      <c r="Q32" s="105">
        <v>0.21665398858263166</v>
      </c>
      <c r="R32" s="19"/>
      <c r="S32" s="42"/>
      <c r="T32" s="12">
        <v>1.2430621294301414</v>
      </c>
      <c r="U32" s="12">
        <v>1.3716725361230495</v>
      </c>
      <c r="V32" s="12">
        <v>0.90107483482236184</v>
      </c>
      <c r="W32" s="12">
        <v>0.55621925244651493</v>
      </c>
      <c r="X32" s="43"/>
      <c r="Y32" s="19" t="s">
        <v>165</v>
      </c>
      <c r="Z32" s="12" t="s">
        <v>179</v>
      </c>
      <c r="AA32" s="12">
        <v>0.13530828337058964</v>
      </c>
      <c r="AB32" s="12">
        <v>6.860549181522746E-2</v>
      </c>
      <c r="AC32" s="12">
        <v>1.9722660648656269</v>
      </c>
      <c r="AD32" s="12">
        <v>-0.11393546839413171</v>
      </c>
      <c r="AE32" s="12">
        <v>0.384552035135311</v>
      </c>
      <c r="AF32" s="12">
        <v>0.50331270800544636</v>
      </c>
      <c r="AG32" s="12">
        <v>0.24924375176472136</v>
      </c>
      <c r="AH32" s="12">
        <v>0.18274207043964974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</row>
    <row r="33" spans="1:60">
      <c r="A33" s="12"/>
      <c r="B33" s="114"/>
      <c r="C33" s="7">
        <v>3.8110581024219892</v>
      </c>
      <c r="D33" s="7">
        <v>4.2613892399177988</v>
      </c>
      <c r="E33" s="7">
        <v>0.40287227284850158</v>
      </c>
      <c r="F33" s="7" t="s">
        <v>26</v>
      </c>
      <c r="G33" s="43"/>
      <c r="H33" s="19" t="s">
        <v>194</v>
      </c>
      <c r="I33" s="12" t="s">
        <v>177</v>
      </c>
      <c r="J33" s="12">
        <v>0.53516720151020192</v>
      </c>
      <c r="K33" s="12">
        <v>7.8956388567511027E-2</v>
      </c>
      <c r="L33" s="105">
        <v>6.7780101296377238</v>
      </c>
      <c r="M33" s="105">
        <v>0.24713996274237393</v>
      </c>
      <c r="N33" s="105">
        <v>0.8231944402780299</v>
      </c>
      <c r="O33" s="115">
        <v>1.3591066455598266E-5</v>
      </c>
      <c r="P33" s="105">
        <v>0.28802723876782799</v>
      </c>
      <c r="Q33" s="105">
        <v>0.64069163786880146</v>
      </c>
      <c r="R33" s="19"/>
      <c r="S33" s="42"/>
      <c r="T33" s="12">
        <v>1.0541130485904127</v>
      </c>
      <c r="U33" s="12" t="s">
        <v>26</v>
      </c>
      <c r="V33" s="12">
        <v>2.0322593613202358</v>
      </c>
      <c r="W33" s="12">
        <v>1.322705577072032</v>
      </c>
      <c r="X33" s="43"/>
      <c r="Y33" s="19" t="s">
        <v>167</v>
      </c>
      <c r="Z33" s="19" t="s">
        <v>196</v>
      </c>
      <c r="AA33" s="12">
        <v>0.28732676468761476</v>
      </c>
      <c r="AB33" s="12">
        <v>6.506889717518681E-2</v>
      </c>
      <c r="AC33" s="12">
        <v>4.415731281168588</v>
      </c>
      <c r="AD33" s="12">
        <v>5.093146125016107E-2</v>
      </c>
      <c r="AE33" s="12">
        <v>0.5237220681250685</v>
      </c>
      <c r="AF33" s="117">
        <v>1.0225624219086682E-2</v>
      </c>
      <c r="AG33" s="12">
        <v>0.23639530343745369</v>
      </c>
      <c r="AH33" s="12">
        <v>0.38805228005097514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</row>
    <row r="34" spans="1:60">
      <c r="A34" s="12"/>
      <c r="B34" s="114"/>
      <c r="C34" s="7">
        <v>2.9810105644446905</v>
      </c>
      <c r="D34" s="7">
        <v>0.15049919445987719</v>
      </c>
      <c r="E34" s="7">
        <v>2.9826384223154028</v>
      </c>
      <c r="F34" s="7" t="s">
        <v>26</v>
      </c>
      <c r="G34" s="43"/>
      <c r="H34" s="19" t="s">
        <v>194</v>
      </c>
      <c r="I34" s="19" t="s">
        <v>195</v>
      </c>
      <c r="J34" s="12">
        <v>0.54557032510594083</v>
      </c>
      <c r="K34" s="12">
        <v>8.664559286971539E-2</v>
      </c>
      <c r="L34" s="105">
        <v>6.2965732824552019</v>
      </c>
      <c r="M34" s="105">
        <v>0.22949342090043939</v>
      </c>
      <c r="N34" s="105">
        <v>0.86164722931144233</v>
      </c>
      <c r="O34" s="115">
        <v>6.4297675915425678E-5</v>
      </c>
      <c r="P34" s="105">
        <v>0.31607690420550144</v>
      </c>
      <c r="Q34" s="105">
        <v>0.65314605263244319</v>
      </c>
      <c r="R34" s="19"/>
      <c r="S34" s="42"/>
      <c r="T34" s="12">
        <v>1.6659972218560255</v>
      </c>
      <c r="U34" s="12">
        <v>0.4318785982680784</v>
      </c>
      <c r="V34" s="12">
        <v>0.73159423293354431</v>
      </c>
      <c r="W34" s="12" t="s">
        <v>26</v>
      </c>
      <c r="X34" s="43"/>
      <c r="Y34" s="19" t="s">
        <v>167</v>
      </c>
      <c r="Z34" s="12" t="s">
        <v>179</v>
      </c>
      <c r="AA34" s="12">
        <v>0.65292217079877557</v>
      </c>
      <c r="AB34" s="12">
        <v>6.801904561635097E-2</v>
      </c>
      <c r="AC34" s="12">
        <v>9.5991080863066518</v>
      </c>
      <c r="AD34" s="12">
        <v>0.4058089780745725</v>
      </c>
      <c r="AE34" s="12">
        <v>0.90003536352297864</v>
      </c>
      <c r="AF34" s="117">
        <v>1.9861190470038537E-10</v>
      </c>
      <c r="AG34" s="12">
        <v>0.24711319272420307</v>
      </c>
      <c r="AH34" s="12">
        <v>0.88181112312931198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</row>
    <row r="35" spans="1:60">
      <c r="A35" s="11"/>
      <c r="B35" s="114"/>
      <c r="C35" s="7">
        <v>2.8648629619415265</v>
      </c>
      <c r="D35" s="7" t="s">
        <v>26</v>
      </c>
      <c r="E35" s="7">
        <v>4.0999415121312257</v>
      </c>
      <c r="F35" s="7" t="s">
        <v>26</v>
      </c>
      <c r="G35" s="43"/>
      <c r="H35" s="108" t="s">
        <v>195</v>
      </c>
      <c r="I35" s="109" t="s">
        <v>177</v>
      </c>
      <c r="J35" s="109">
        <v>1.0403123595738917E-2</v>
      </c>
      <c r="K35" s="109">
        <v>8.5676564122019683E-2</v>
      </c>
      <c r="L35" s="118">
        <v>0.12142321184732496</v>
      </c>
      <c r="M35" s="118">
        <v>-0.30213883328568636</v>
      </c>
      <c r="N35" s="118">
        <v>0.32294508047716419</v>
      </c>
      <c r="O35" s="118">
        <v>0.99977289090896404</v>
      </c>
      <c r="P35" s="118">
        <v>0.31254195688142528</v>
      </c>
      <c r="Q35" s="118">
        <v>1.2454414763641831E-2</v>
      </c>
      <c r="R35" s="19"/>
      <c r="S35" s="42"/>
      <c r="T35" s="12">
        <v>1.2319076563646272</v>
      </c>
      <c r="U35" s="12">
        <v>0.42364622787016692</v>
      </c>
      <c r="V35" s="12" t="s">
        <v>26</v>
      </c>
      <c r="W35" s="12">
        <v>1.1464171586945213</v>
      </c>
      <c r="X35" s="43"/>
      <c r="Y35" s="108" t="s">
        <v>196</v>
      </c>
      <c r="Z35" s="109" t="s">
        <v>179</v>
      </c>
      <c r="AA35" s="109">
        <v>0.36559540611116081</v>
      </c>
      <c r="AB35" s="109">
        <v>6.5218730889053861E-2</v>
      </c>
      <c r="AC35" s="109">
        <v>5.605681084673197</v>
      </c>
      <c r="AD35" s="109">
        <v>0.12865575679122815</v>
      </c>
      <c r="AE35" s="109">
        <v>0.60253505543109354</v>
      </c>
      <c r="AF35" s="109">
        <v>4.9049083488750256E-4</v>
      </c>
      <c r="AG35" s="109">
        <v>0.23693964931993267</v>
      </c>
      <c r="AH35" s="109">
        <v>0.49375884307833678</v>
      </c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</row>
    <row r="36" spans="1:60">
      <c r="A36" s="11"/>
      <c r="B36" s="114"/>
      <c r="C36" s="7" t="s">
        <v>26</v>
      </c>
      <c r="D36" s="7">
        <v>0.87106168507806458</v>
      </c>
      <c r="E36" s="7" t="s">
        <v>26</v>
      </c>
      <c r="F36" s="7" t="s">
        <v>26</v>
      </c>
      <c r="G36" s="43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19"/>
      <c r="S36" s="42"/>
      <c r="T36" s="12" t="s">
        <v>26</v>
      </c>
      <c r="U36" s="12">
        <v>0.20129032258064514</v>
      </c>
      <c r="V36" s="12">
        <v>2.2901868615732512</v>
      </c>
      <c r="W36" s="12">
        <v>1.0224250177232737</v>
      </c>
      <c r="X36" s="43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</row>
    <row r="37" spans="1:60">
      <c r="A37" s="12"/>
      <c r="B37" s="114"/>
      <c r="C37" s="7">
        <v>2.3798159587826939</v>
      </c>
      <c r="D37" s="7">
        <v>1.7513908081765344</v>
      </c>
      <c r="E37" s="7">
        <v>1.8483631035182277</v>
      </c>
      <c r="F37" s="7" t="s">
        <v>26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19"/>
      <c r="S37" s="42"/>
      <c r="T37" s="12">
        <v>1.5956078940473706</v>
      </c>
      <c r="U37" s="12">
        <v>5.7270679110774492E-2</v>
      </c>
      <c r="V37" s="12">
        <v>1.1060465491540221</v>
      </c>
      <c r="W37" s="12">
        <v>0.85729926931825629</v>
      </c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</row>
    <row r="38" spans="1:60">
      <c r="A38" s="12"/>
      <c r="B38" s="114"/>
      <c r="C38" s="7">
        <v>1.4753302957012271</v>
      </c>
      <c r="D38" s="7">
        <v>0.56242910771591925</v>
      </c>
      <c r="E38" s="7">
        <v>1.6762508357081263</v>
      </c>
      <c r="F38" s="7" t="s">
        <v>26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19"/>
      <c r="S38" s="42"/>
      <c r="T38" s="12">
        <v>1.3319201207189928</v>
      </c>
      <c r="U38" s="12">
        <v>1.1412029413609071</v>
      </c>
      <c r="V38" s="12">
        <v>0.16774193548387098</v>
      </c>
      <c r="W38" s="12">
        <v>0.53792141445150421</v>
      </c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</row>
    <row r="39" spans="1:60">
      <c r="A39" s="12"/>
      <c r="B39" s="114"/>
      <c r="C39" s="7">
        <v>2.1396819290893276</v>
      </c>
      <c r="D39" s="7">
        <v>0.20432331770532303</v>
      </c>
      <c r="E39" s="7" t="s">
        <v>26</v>
      </c>
      <c r="F39" s="7" t="s">
        <v>26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19"/>
      <c r="S39" s="42"/>
      <c r="T39" s="12">
        <v>0.84475195703802974</v>
      </c>
      <c r="U39" s="12">
        <v>0.55985329638275871</v>
      </c>
      <c r="V39" s="12">
        <v>0.92015881213978079</v>
      </c>
      <c r="W39" s="12" t="s">
        <v>26</v>
      </c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</row>
    <row r="40" spans="1:60">
      <c r="A40" s="12"/>
      <c r="B40" s="114"/>
      <c r="C40" s="7">
        <v>1.5437392944204578</v>
      </c>
      <c r="D40" s="7">
        <v>1.979712630479824</v>
      </c>
      <c r="E40" s="7">
        <v>2.4594025989745267</v>
      </c>
      <c r="F40" s="7" t="s">
        <v>26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90"/>
      <c r="S40" s="42"/>
      <c r="T40" s="12">
        <v>0.75730061405887716</v>
      </c>
      <c r="U40" s="12">
        <v>0.75015279459162176</v>
      </c>
      <c r="V40" s="12">
        <v>0.45084091087707645</v>
      </c>
      <c r="W40" s="12">
        <v>0.65972539327413082</v>
      </c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</row>
    <row r="41" spans="1:60">
      <c r="A41" s="12"/>
      <c r="B41" s="114"/>
      <c r="C41" s="7">
        <v>2.7698871546333939</v>
      </c>
      <c r="D41" s="7">
        <v>1.2907027229001411</v>
      </c>
      <c r="E41" s="7">
        <v>4.1145493326326523</v>
      </c>
      <c r="F41" s="7" t="s">
        <v>26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90"/>
      <c r="S41" s="42"/>
      <c r="T41" s="12">
        <v>0.60389066748343345</v>
      </c>
      <c r="U41" s="12">
        <v>0.14087547521249835</v>
      </c>
      <c r="V41" s="12">
        <v>1.3364667959942436</v>
      </c>
      <c r="W41" s="12">
        <v>0.64751430422332601</v>
      </c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</row>
    <row r="42" spans="1:60">
      <c r="A42" s="12"/>
      <c r="B42" s="114"/>
      <c r="C42" s="7">
        <v>4.481278421262628</v>
      </c>
      <c r="D42" s="7">
        <v>0.80648412044802598</v>
      </c>
      <c r="E42" s="7">
        <v>2.012386844013383</v>
      </c>
      <c r="F42" s="7" t="s">
        <v>26</v>
      </c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43"/>
      <c r="R42" s="43"/>
      <c r="S42" s="42"/>
      <c r="T42" s="12">
        <v>0.63606578617362008</v>
      </c>
      <c r="U42" s="12">
        <v>8.7830817687093249E-2</v>
      </c>
      <c r="V42" s="12">
        <v>0.51109983850830631</v>
      </c>
      <c r="W42" s="12">
        <v>0.59486055434694696</v>
      </c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</row>
    <row r="43" spans="1:60">
      <c r="A43" s="12"/>
      <c r="B43" s="114"/>
      <c r="C43" s="7">
        <v>3.7940195076051864</v>
      </c>
      <c r="D43" s="7" t="s">
        <v>26</v>
      </c>
      <c r="E43" s="7" t="s">
        <v>26</v>
      </c>
      <c r="F43" s="7" t="s">
        <v>26</v>
      </c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43"/>
      <c r="R43" s="43"/>
      <c r="S43" s="42"/>
      <c r="T43" s="12">
        <v>1.6178922827722197</v>
      </c>
      <c r="U43" s="12" t="s">
        <v>26</v>
      </c>
      <c r="V43" s="12">
        <v>1.0943583845787959</v>
      </c>
      <c r="W43" s="12">
        <v>0.53529099777708733</v>
      </c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</row>
    <row r="44" spans="1:60">
      <c r="A44" s="12"/>
      <c r="B44" s="114"/>
      <c r="C44" s="7">
        <v>2.2785762358942891</v>
      </c>
      <c r="D44" s="7">
        <v>1.7190079915314622</v>
      </c>
      <c r="E44" s="7">
        <v>1.8144660503416545</v>
      </c>
      <c r="F44" s="7" t="s">
        <v>26</v>
      </c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43"/>
      <c r="R44" s="43"/>
      <c r="S44" s="42"/>
      <c r="T44" s="12" t="s">
        <v>26</v>
      </c>
      <c r="U44" s="12">
        <v>0.40871574460074883</v>
      </c>
      <c r="V44" s="12">
        <v>0.97939402127223774</v>
      </c>
      <c r="W44" s="12" t="s">
        <v>26</v>
      </c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</row>
    <row r="45" spans="1:60">
      <c r="A45" s="12"/>
      <c r="B45" s="114"/>
      <c r="C45" s="7">
        <v>2.2830956920544878</v>
      </c>
      <c r="D45" s="7">
        <v>0.91788168063468145</v>
      </c>
      <c r="E45" s="7">
        <v>1.2997768232281959</v>
      </c>
      <c r="F45" s="7" t="s">
        <v>26</v>
      </c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43"/>
      <c r="R45" s="43"/>
      <c r="S45" s="42"/>
      <c r="T45" s="12">
        <v>1.5246935702855848</v>
      </c>
      <c r="U45" s="12">
        <v>0.27234694671935128</v>
      </c>
      <c r="V45" s="12" t="s">
        <v>26</v>
      </c>
      <c r="W45" s="12">
        <v>1.8745132713928434</v>
      </c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</row>
    <row r="46" spans="1:60">
      <c r="A46" s="12"/>
      <c r="B46" s="114"/>
      <c r="C46" s="7" t="s">
        <v>26</v>
      </c>
      <c r="D46" s="7" t="s">
        <v>26</v>
      </c>
      <c r="E46" s="7">
        <v>4.7608099248245601</v>
      </c>
      <c r="F46" s="7" t="s">
        <v>26</v>
      </c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43"/>
      <c r="R46" s="43"/>
      <c r="S46" s="42"/>
      <c r="T46" s="12">
        <v>1.8178382272711446</v>
      </c>
      <c r="U46" s="12">
        <v>0.29192337430532522</v>
      </c>
      <c r="V46" s="12">
        <v>1.3164930205543734</v>
      </c>
      <c r="W46" s="12">
        <v>0.77316850402180348</v>
      </c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</row>
    <row r="47" spans="1:60">
      <c r="A47" s="12"/>
      <c r="B47" s="114"/>
      <c r="C47" s="7">
        <v>4.8252411837808094</v>
      </c>
      <c r="D47" s="7">
        <v>1.1811909179274893</v>
      </c>
      <c r="E47" s="7" t="s">
        <v>26</v>
      </c>
      <c r="F47" s="7" t="s">
        <v>26</v>
      </c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43"/>
      <c r="R47" s="43"/>
      <c r="S47" s="42"/>
      <c r="T47" s="12">
        <v>1.8884904843351649</v>
      </c>
      <c r="U47" s="12">
        <v>1.1828785160188118</v>
      </c>
      <c r="V47" s="12">
        <v>0.10759325975593578</v>
      </c>
      <c r="W47" s="12">
        <v>1.078938103311025</v>
      </c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</row>
    <row r="48" spans="1:60">
      <c r="A48" s="12"/>
      <c r="B48" s="114"/>
      <c r="C48" s="7">
        <v>2.5522239594631864</v>
      </c>
      <c r="D48" s="7">
        <v>0.46173022635418903</v>
      </c>
      <c r="E48" s="7">
        <v>3.9060589268861663</v>
      </c>
      <c r="F48" s="7" t="s">
        <v>26</v>
      </c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43"/>
      <c r="R48" s="43"/>
      <c r="S48" s="42"/>
      <c r="T48" s="12">
        <v>1.9694174114218632</v>
      </c>
      <c r="U48" s="12">
        <v>0.27577288337527378</v>
      </c>
      <c r="V48" s="12">
        <v>1.424868884752502</v>
      </c>
      <c r="W48" s="12">
        <v>0.79739073865822641</v>
      </c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</row>
    <row r="49" spans="1:60">
      <c r="A49" s="12"/>
      <c r="B49" s="114"/>
      <c r="C49" s="7">
        <v>1.7329859522148106</v>
      </c>
      <c r="D49" s="7" t="s">
        <v>26</v>
      </c>
      <c r="E49" s="7">
        <v>2.8081056533024968</v>
      </c>
      <c r="F49" s="7" t="s">
        <v>26</v>
      </c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43"/>
      <c r="R49" s="42"/>
      <c r="S49" s="42"/>
      <c r="T49" s="12" t="s">
        <v>26</v>
      </c>
      <c r="U49" s="12" t="s">
        <v>26</v>
      </c>
      <c r="V49" s="12">
        <v>0.81879399827522603</v>
      </c>
      <c r="W49" s="12">
        <v>0.72533628903474878</v>
      </c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</row>
    <row r="50" spans="1:60">
      <c r="A50" s="12"/>
      <c r="B50" s="114"/>
      <c r="C50" s="7" t="s">
        <v>26</v>
      </c>
      <c r="D50" s="7">
        <v>3.878255788077337</v>
      </c>
      <c r="E50" s="7">
        <v>1.5099326729415843</v>
      </c>
      <c r="F50" s="7" t="s">
        <v>26</v>
      </c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43"/>
      <c r="R50" s="42"/>
      <c r="S50" s="42"/>
      <c r="T50" s="12">
        <v>1.6034557233358044</v>
      </c>
      <c r="U50" s="12">
        <v>1.1091988255738254</v>
      </c>
      <c r="V50" s="12">
        <v>0.58948176816157949</v>
      </c>
      <c r="W50" s="12">
        <v>1.0565475122267523</v>
      </c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</row>
    <row r="51" spans="1:60">
      <c r="A51" s="12"/>
      <c r="B51" s="114"/>
      <c r="C51" s="7">
        <v>3.947835699373786</v>
      </c>
      <c r="D51" s="7">
        <v>0.31364435854150796</v>
      </c>
      <c r="E51" s="7" t="s">
        <v>26</v>
      </c>
      <c r="F51" s="7" t="s">
        <v>26</v>
      </c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43"/>
      <c r="R51" s="42"/>
      <c r="S51" s="42"/>
      <c r="T51" s="12">
        <v>0.71341774498138855</v>
      </c>
      <c r="U51" s="12">
        <v>0.44493309789108049</v>
      </c>
      <c r="V51" s="12">
        <v>1.0346486102730901</v>
      </c>
      <c r="W51" s="12">
        <v>0.59246688971177675</v>
      </c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</row>
    <row r="52" spans="1:60">
      <c r="A52" s="12"/>
      <c r="B52" s="114"/>
      <c r="C52" s="7">
        <v>1.4388270837776735</v>
      </c>
      <c r="D52" s="46">
        <v>1.4179878783591531</v>
      </c>
      <c r="E52" s="7" t="s">
        <v>26</v>
      </c>
      <c r="F52" s="7" t="s">
        <v>26</v>
      </c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43"/>
      <c r="R52" s="42"/>
      <c r="S52" s="42"/>
      <c r="T52" s="12" t="s">
        <v>26</v>
      </c>
      <c r="U52" s="12">
        <v>0.2843367484581194</v>
      </c>
      <c r="V52" s="12">
        <v>1.6141454594510534</v>
      </c>
      <c r="W52" s="12">
        <v>0.61158926957124882</v>
      </c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</row>
    <row r="53" spans="1:60">
      <c r="A53" s="12"/>
      <c r="B53" s="114"/>
      <c r="C53" s="7">
        <v>2.5558726128458567</v>
      </c>
      <c r="D53" s="46">
        <v>1.9293012668710354</v>
      </c>
      <c r="E53" s="7" t="s">
        <v>26</v>
      </c>
      <c r="F53" s="7" t="s">
        <v>26</v>
      </c>
      <c r="G53" s="43"/>
      <c r="H53" s="90"/>
      <c r="I53" s="90"/>
      <c r="J53" s="90"/>
      <c r="K53" s="90"/>
      <c r="L53" s="90"/>
      <c r="M53" s="90"/>
      <c r="N53" s="90"/>
      <c r="O53" s="90"/>
      <c r="P53" s="90"/>
      <c r="Q53" s="43"/>
      <c r="R53" s="42"/>
      <c r="S53" s="42"/>
      <c r="T53" s="12">
        <v>0.82933726221235737</v>
      </c>
      <c r="U53" s="12">
        <v>0.12436745330432289</v>
      </c>
      <c r="V53" s="12">
        <v>0.6538706909748212</v>
      </c>
      <c r="W53" s="12" t="s">
        <v>26</v>
      </c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</row>
    <row r="54" spans="1:60">
      <c r="A54" s="12"/>
      <c r="B54" s="114"/>
      <c r="C54" s="7" t="s">
        <v>26</v>
      </c>
      <c r="D54" s="46">
        <v>2.7793938737933015</v>
      </c>
      <c r="E54" s="7" t="s">
        <v>26</v>
      </c>
      <c r="F54" s="7" t="s">
        <v>26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90"/>
      <c r="S54" s="42"/>
      <c r="T54" s="12">
        <v>1.5986171447206217</v>
      </c>
      <c r="U54" s="12">
        <v>0.62526061629796159</v>
      </c>
      <c r="V54" s="12">
        <v>1.9809308182821226</v>
      </c>
      <c r="W54" s="12">
        <v>0.83593385603426051</v>
      </c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</row>
    <row r="55" spans="1:60">
      <c r="A55" s="12"/>
      <c r="B55" s="114"/>
      <c r="C55" s="7">
        <v>2.5930328549643025</v>
      </c>
      <c r="D55" s="46" t="s">
        <v>26</v>
      </c>
      <c r="E55" s="7" t="s">
        <v>26</v>
      </c>
      <c r="F55" s="7" t="s">
        <v>26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90"/>
      <c r="S55" s="42"/>
      <c r="T55" s="12">
        <v>0.97676150565137099</v>
      </c>
      <c r="U55" s="12">
        <v>1.2073798652129601</v>
      </c>
      <c r="V55" s="12" t="s">
        <v>26</v>
      </c>
      <c r="W55" s="12">
        <v>1.9982304446184707</v>
      </c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</row>
    <row r="56" spans="1:60">
      <c r="A56" s="12"/>
      <c r="B56" s="114"/>
      <c r="C56" s="7">
        <v>2.6907032136630895</v>
      </c>
      <c r="D56" s="46">
        <v>1.2103019800463597</v>
      </c>
      <c r="E56" s="7" t="s">
        <v>26</v>
      </c>
      <c r="F56" s="7" t="s">
        <v>26</v>
      </c>
      <c r="G56" s="90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90"/>
      <c r="S56" s="42"/>
      <c r="T56" s="12">
        <v>1.4207903837662821</v>
      </c>
      <c r="U56" s="12" t="s">
        <v>26</v>
      </c>
      <c r="V56" s="12">
        <v>0.96995282389092663</v>
      </c>
      <c r="W56" s="12">
        <v>0.84408141425118965</v>
      </c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</row>
    <row r="57" spans="1:60">
      <c r="A57" s="12"/>
      <c r="B57" s="114"/>
      <c r="C57" s="7" t="s">
        <v>26</v>
      </c>
      <c r="D57" s="46">
        <v>1.2384753023076824</v>
      </c>
      <c r="E57" s="7" t="s">
        <v>26</v>
      </c>
      <c r="F57" s="7" t="s">
        <v>26</v>
      </c>
      <c r="G57" s="42"/>
      <c r="H57" s="90"/>
      <c r="I57" s="90"/>
      <c r="J57" s="90"/>
      <c r="K57" s="90"/>
      <c r="L57" s="90"/>
      <c r="M57" s="90"/>
      <c r="N57" s="90"/>
      <c r="O57" s="90"/>
      <c r="P57" s="90"/>
      <c r="Q57" s="43"/>
      <c r="R57" s="43"/>
      <c r="S57" s="42"/>
      <c r="T57" s="12" t="s">
        <v>26</v>
      </c>
      <c r="U57" s="12">
        <v>1.2936022213143483</v>
      </c>
      <c r="V57" s="12">
        <v>0.97682769880111153</v>
      </c>
      <c r="W57" s="12">
        <v>1.0730150191627017</v>
      </c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</row>
    <row r="58" spans="1:60">
      <c r="A58" s="12"/>
      <c r="B58" s="114"/>
      <c r="C58" s="7">
        <v>3.6279945300007297</v>
      </c>
      <c r="D58" s="46">
        <v>3.9255536651902823</v>
      </c>
      <c r="E58" s="7" t="s">
        <v>26</v>
      </c>
      <c r="F58" s="7" t="s">
        <v>26</v>
      </c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3"/>
      <c r="R58" s="43"/>
      <c r="S58" s="42"/>
      <c r="T58" s="12">
        <v>1.3142911222522995</v>
      </c>
      <c r="U58" s="12">
        <v>6.7096774193548397E-2</v>
      </c>
      <c r="V58" s="12">
        <v>0.37515581466566811</v>
      </c>
      <c r="W58" s="12" t="s">
        <v>26</v>
      </c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</row>
    <row r="59" spans="1:60">
      <c r="A59" s="12"/>
      <c r="B59" s="114"/>
      <c r="C59" s="7">
        <v>1.5893396840053891</v>
      </c>
      <c r="D59" s="46" t="s">
        <v>26</v>
      </c>
      <c r="E59" s="7" t="s">
        <v>26</v>
      </c>
      <c r="F59" s="46" t="s">
        <v>26</v>
      </c>
      <c r="G59" s="90"/>
      <c r="H59" s="42"/>
      <c r="I59" s="42"/>
      <c r="J59" s="42"/>
      <c r="K59" s="42"/>
      <c r="L59" s="42"/>
      <c r="M59" s="42"/>
      <c r="N59" s="42"/>
      <c r="O59" s="42"/>
      <c r="P59" s="42"/>
      <c r="Q59" s="43"/>
      <c r="R59" s="90"/>
      <c r="S59" s="42"/>
      <c r="T59" s="12">
        <v>1.7408756371849752</v>
      </c>
      <c r="U59" s="12">
        <v>1.8162186369102489</v>
      </c>
      <c r="V59" s="12">
        <v>1.8196742638865682</v>
      </c>
      <c r="W59" s="12">
        <v>0.95385293848680708</v>
      </c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</row>
    <row r="60" spans="1:60">
      <c r="A60" s="12"/>
      <c r="B60" s="114"/>
      <c r="C60" s="7" t="s">
        <v>26</v>
      </c>
      <c r="D60" s="46" t="s">
        <v>26</v>
      </c>
      <c r="E60" s="7" t="s">
        <v>26</v>
      </c>
      <c r="F60" s="46" t="s">
        <v>26</v>
      </c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43"/>
      <c r="R60" s="90"/>
      <c r="S60" s="42"/>
      <c r="T60" s="12">
        <v>0.7980919781567376</v>
      </c>
      <c r="U60" s="12">
        <v>0.74242292374417018</v>
      </c>
      <c r="V60" s="12">
        <v>1.0162061625243148</v>
      </c>
      <c r="W60" s="12">
        <v>0.68540410310215805</v>
      </c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</row>
    <row r="61" spans="1:60">
      <c r="A61" s="90"/>
      <c r="B61" s="114">
        <v>26112019</v>
      </c>
      <c r="C61" s="7">
        <v>0.6827116417514929</v>
      </c>
      <c r="D61" s="46">
        <v>2.0879567988264585</v>
      </c>
      <c r="E61" s="7">
        <v>0.61889137954191509</v>
      </c>
      <c r="F61" s="46">
        <v>1.5033674921271367</v>
      </c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43"/>
      <c r="R61" s="90"/>
      <c r="S61" s="42"/>
      <c r="T61" s="12">
        <v>0.97199650474427313</v>
      </c>
      <c r="U61" s="12">
        <v>1.0580452412660231</v>
      </c>
      <c r="V61" s="12">
        <v>0.60519380812346746</v>
      </c>
      <c r="W61" s="12">
        <v>0.72221644568126198</v>
      </c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</row>
    <row r="62" spans="1:60">
      <c r="A62" s="12"/>
      <c r="B62" s="114"/>
      <c r="C62" s="7">
        <v>1.3451329458085701</v>
      </c>
      <c r="D62" s="46">
        <v>1.6417662899047982</v>
      </c>
      <c r="E62" s="7">
        <v>1.3133919756714538</v>
      </c>
      <c r="F62" s="46">
        <v>0.96359358456268807</v>
      </c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43"/>
      <c r="R62" s="90"/>
      <c r="S62" s="42"/>
      <c r="T62" s="12">
        <v>1.6072827817336246</v>
      </c>
      <c r="U62" s="12">
        <v>5.428243059031905E-2</v>
      </c>
      <c r="V62" s="12">
        <v>1.8202103727392243</v>
      </c>
      <c r="W62" s="12">
        <v>1.4616471354297849</v>
      </c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</row>
    <row r="63" spans="1:60">
      <c r="A63" s="12"/>
      <c r="B63" s="114"/>
      <c r="C63" s="7">
        <v>1.0122446035969319</v>
      </c>
      <c r="D63" s="46">
        <v>0.40423599898350471</v>
      </c>
      <c r="E63" s="46">
        <v>1.2626417467516924</v>
      </c>
      <c r="F63" s="46">
        <v>0.59520131515452723</v>
      </c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43"/>
      <c r="R63" s="90"/>
      <c r="S63" s="42"/>
      <c r="T63" s="12" t="s">
        <v>26</v>
      </c>
      <c r="U63" s="12" t="s">
        <v>26</v>
      </c>
      <c r="V63" s="12">
        <v>2.1596347581379534</v>
      </c>
      <c r="W63" s="12" t="s">
        <v>26</v>
      </c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</row>
    <row r="64" spans="1:60">
      <c r="A64" s="12"/>
      <c r="B64" s="114"/>
      <c r="C64" s="7">
        <v>1.2450970898973326</v>
      </c>
      <c r="D64" s="46">
        <v>1.4421324035431435</v>
      </c>
      <c r="E64" s="46">
        <v>0.9085162965733693</v>
      </c>
      <c r="F64" s="46">
        <v>0.90373655323213442</v>
      </c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43"/>
      <c r="R64" s="90"/>
      <c r="S64" s="42"/>
      <c r="T64" s="12" t="s">
        <v>26</v>
      </c>
      <c r="U64" s="12">
        <v>0.76821678611796407</v>
      </c>
      <c r="V64" s="12">
        <v>1.5740892544574734</v>
      </c>
      <c r="W64" s="12" t="s">
        <v>26</v>
      </c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</row>
    <row r="65" spans="1:60">
      <c r="A65" s="12"/>
      <c r="B65" s="114"/>
      <c r="C65" s="7">
        <v>1.1089391252538887</v>
      </c>
      <c r="D65" s="46">
        <v>1.1789755928724062</v>
      </c>
      <c r="E65" s="46">
        <v>0.79207743917427853</v>
      </c>
      <c r="F65" s="46">
        <v>2.9105474606351884</v>
      </c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43"/>
      <c r="R65" s="90"/>
      <c r="S65" s="42"/>
      <c r="T65" s="12" t="s">
        <v>26</v>
      </c>
      <c r="U65" s="12">
        <v>1.1425464062854318</v>
      </c>
      <c r="V65" s="12" t="s">
        <v>26</v>
      </c>
      <c r="W65" s="12" t="s">
        <v>26</v>
      </c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</row>
    <row r="66" spans="1:60">
      <c r="A66" s="12"/>
      <c r="B66" s="114"/>
      <c r="C66" s="46">
        <v>1.7589628539215727</v>
      </c>
      <c r="D66" s="46" t="s">
        <v>26</v>
      </c>
      <c r="E66" s="46" t="s">
        <v>26</v>
      </c>
      <c r="F66" s="46">
        <v>0.50115788111937476</v>
      </c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43"/>
      <c r="R66" s="90"/>
      <c r="S66" s="42"/>
      <c r="T66" s="12" t="s">
        <v>26</v>
      </c>
      <c r="U66" s="12">
        <v>0.72875377216620296</v>
      </c>
      <c r="V66" s="12">
        <v>0.89343077215804223</v>
      </c>
      <c r="W66" s="12" t="s">
        <v>26</v>
      </c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</row>
    <row r="67" spans="1:60">
      <c r="A67" s="12"/>
      <c r="B67" s="114"/>
      <c r="C67" s="12">
        <v>1.4781916840239475</v>
      </c>
      <c r="D67" s="12">
        <v>0.86941840310185303</v>
      </c>
      <c r="E67" s="12">
        <v>0.45651404024240039</v>
      </c>
      <c r="F67" s="12" t="s">
        <v>26</v>
      </c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43"/>
      <c r="R67" s="90"/>
      <c r="S67" s="42"/>
      <c r="T67" s="12" t="s">
        <v>26</v>
      </c>
      <c r="U67" s="12">
        <v>0.20823842104625839</v>
      </c>
      <c r="V67" s="12">
        <v>1.3614041135446191</v>
      </c>
      <c r="W67" s="12" t="s">
        <v>26</v>
      </c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</row>
    <row r="68" spans="1:60">
      <c r="A68" s="12"/>
      <c r="B68" s="114"/>
      <c r="C68" s="12">
        <v>1.7025849073661536</v>
      </c>
      <c r="D68" s="12">
        <v>0.76627545644324546</v>
      </c>
      <c r="E68" s="12">
        <v>0.60966740351244308</v>
      </c>
      <c r="F68" s="12">
        <v>2.136433205811775</v>
      </c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43"/>
      <c r="R68" s="90"/>
      <c r="S68" s="42"/>
      <c r="T68" s="12" t="s">
        <v>26</v>
      </c>
      <c r="U68" s="12" t="s">
        <v>26</v>
      </c>
      <c r="V68" s="12">
        <v>0.91211904668586641</v>
      </c>
      <c r="W68" s="12" t="s">
        <v>26</v>
      </c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</row>
    <row r="69" spans="1:60">
      <c r="A69" s="12"/>
      <c r="B69" s="114"/>
      <c r="C69" s="12">
        <v>1.7533355822445196</v>
      </c>
      <c r="D69" s="12">
        <v>0.93955581656891574</v>
      </c>
      <c r="E69" s="12">
        <v>1.5407504695463765</v>
      </c>
      <c r="F69" s="12">
        <v>1.2081660672413181</v>
      </c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43"/>
      <c r="R69" s="90"/>
      <c r="S69" s="42"/>
      <c r="T69" s="12" t="s">
        <v>26</v>
      </c>
      <c r="U69" s="12">
        <v>1.1425464062854318</v>
      </c>
      <c r="V69" s="12">
        <v>0.36028801630973939</v>
      </c>
      <c r="W69" s="12" t="s">
        <v>26</v>
      </c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</row>
    <row r="70" spans="1:60">
      <c r="A70" s="12"/>
      <c r="B70" s="114"/>
      <c r="C70" s="12" t="s">
        <v>26</v>
      </c>
      <c r="D70" s="12">
        <v>0.36503584646717935</v>
      </c>
      <c r="E70" s="12">
        <v>1.7163535537308536</v>
      </c>
      <c r="F70" s="12">
        <v>1.2751756710755848</v>
      </c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43"/>
      <c r="R70" s="90"/>
      <c r="S70" s="42"/>
      <c r="T70" s="12" t="s">
        <v>26</v>
      </c>
      <c r="U70" s="12">
        <v>0.72875377216620296</v>
      </c>
      <c r="V70" s="12">
        <v>0.4681942235835389</v>
      </c>
      <c r="W70" s="12" t="s">
        <v>26</v>
      </c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</row>
    <row r="71" spans="1:60">
      <c r="A71" s="12"/>
      <c r="B71" s="114"/>
      <c r="C71" s="12">
        <v>0.87874778983819435</v>
      </c>
      <c r="D71" s="12">
        <v>2.1165319560710225</v>
      </c>
      <c r="E71" s="12">
        <v>0.73124872336166302</v>
      </c>
      <c r="F71" s="12" t="s">
        <v>26</v>
      </c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43"/>
      <c r="R71" s="90"/>
      <c r="S71" s="42"/>
      <c r="T71" s="12" t="s">
        <v>26</v>
      </c>
      <c r="U71" s="12">
        <v>0.20823842104625839</v>
      </c>
      <c r="V71" s="12">
        <v>0.13131555176993609</v>
      </c>
      <c r="W71" s="12" t="s">
        <v>26</v>
      </c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</row>
    <row r="72" spans="1:60">
      <c r="A72" s="12"/>
      <c r="B72" s="114"/>
      <c r="C72" s="12">
        <v>2.0947905489943874</v>
      </c>
      <c r="D72" s="12" t="s">
        <v>26</v>
      </c>
      <c r="E72" s="12" t="s">
        <v>26</v>
      </c>
      <c r="F72" s="12">
        <v>1.0097266546377932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43"/>
      <c r="R72" s="90"/>
      <c r="S72" s="42"/>
      <c r="T72" s="12" t="s">
        <v>26</v>
      </c>
      <c r="U72" s="12" t="s">
        <v>26</v>
      </c>
      <c r="V72" s="12">
        <v>1.7408109818505164</v>
      </c>
      <c r="W72" s="12" t="s">
        <v>26</v>
      </c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</row>
    <row r="73" spans="1:60">
      <c r="A73" s="12"/>
      <c r="B73" s="114"/>
      <c r="C73" s="12">
        <v>1.4105738125174654</v>
      </c>
      <c r="D73" s="12">
        <v>0.19748070380221358</v>
      </c>
      <c r="E73" s="12">
        <v>1.3781243108572936</v>
      </c>
      <c r="F73" s="12">
        <v>2.0518584513936955</v>
      </c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43"/>
      <c r="R73" s="90"/>
      <c r="S73" s="42"/>
      <c r="T73" s="12" t="s">
        <v>26</v>
      </c>
      <c r="U73" s="12" t="s">
        <v>26</v>
      </c>
      <c r="V73" s="12">
        <v>1.4234572351490746</v>
      </c>
      <c r="W73" s="12" t="s">
        <v>26</v>
      </c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</row>
    <row r="74" spans="1:60">
      <c r="A74" s="12"/>
      <c r="B74" s="114"/>
      <c r="C74" s="12">
        <v>2.10484558708777</v>
      </c>
      <c r="D74" s="12">
        <v>0.45724215813366087</v>
      </c>
      <c r="E74" s="12">
        <v>0.36536533589752096</v>
      </c>
      <c r="F74" s="12">
        <v>1.0119044435707498</v>
      </c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43"/>
      <c r="R74" s="90"/>
      <c r="S74" s="42"/>
      <c r="T74" s="12" t="s">
        <v>26</v>
      </c>
      <c r="U74" s="12" t="s">
        <v>26</v>
      </c>
      <c r="V74" s="12">
        <v>1.3446114271944976</v>
      </c>
      <c r="W74" s="12" t="s">
        <v>26</v>
      </c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</row>
    <row r="75" spans="1:60">
      <c r="A75" s="12"/>
      <c r="B75" s="114"/>
      <c r="C75" s="12" t="s">
        <v>26</v>
      </c>
      <c r="D75" s="12">
        <v>0.82868926591441983</v>
      </c>
      <c r="E75" s="12">
        <v>2.0455952973451152</v>
      </c>
      <c r="F75" s="12">
        <v>1.0401691706823128</v>
      </c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43"/>
      <c r="R75" s="90"/>
      <c r="S75" s="42"/>
      <c r="T75" s="12" t="s">
        <v>26</v>
      </c>
      <c r="U75" s="12" t="s">
        <v>26</v>
      </c>
      <c r="V75" s="12" t="s">
        <v>26</v>
      </c>
      <c r="W75" s="12" t="s">
        <v>26</v>
      </c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</row>
    <row r="76" spans="1:60">
      <c r="A76" s="12"/>
      <c r="B76" s="114"/>
      <c r="C76" s="12">
        <v>1.191414584749221</v>
      </c>
      <c r="D76" s="12">
        <v>0.81373695970919857</v>
      </c>
      <c r="E76" s="12">
        <v>0.35960627150878127</v>
      </c>
      <c r="F76" s="12">
        <v>1.8185895965386323</v>
      </c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43"/>
      <c r="R76" s="90"/>
      <c r="S76" s="42"/>
      <c r="T76" s="12" t="s">
        <v>26</v>
      </c>
      <c r="U76" s="12" t="s">
        <v>26</v>
      </c>
      <c r="V76" s="12">
        <v>1.0258957772291155</v>
      </c>
      <c r="W76" s="12" t="s">
        <v>26</v>
      </c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</row>
    <row r="77" spans="1:60">
      <c r="A77" s="12"/>
      <c r="B77" s="114"/>
      <c r="C77" s="12">
        <v>0.8571557113479491</v>
      </c>
      <c r="D77" s="12" t="s">
        <v>26</v>
      </c>
      <c r="E77" s="12" t="s">
        <v>26</v>
      </c>
      <c r="F77" s="12" t="s">
        <v>26</v>
      </c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43"/>
      <c r="R77" s="90"/>
      <c r="S77" s="42"/>
      <c r="T77" s="12" t="s">
        <v>26</v>
      </c>
      <c r="U77" s="12" t="s">
        <v>26</v>
      </c>
      <c r="V77" s="12">
        <v>0.71141301596736828</v>
      </c>
      <c r="W77" s="12" t="s">
        <v>26</v>
      </c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</row>
    <row r="78" spans="1:60">
      <c r="A78" s="12"/>
      <c r="B78" s="114"/>
      <c r="C78" s="12">
        <v>1.1087010687641183</v>
      </c>
      <c r="D78" s="12">
        <v>1.2154807483402712</v>
      </c>
      <c r="E78" s="12">
        <v>0.41839570173722918</v>
      </c>
      <c r="F78" s="12">
        <v>2.457846796242539</v>
      </c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43"/>
      <c r="R78" s="90"/>
      <c r="S78" s="42"/>
      <c r="T78" s="12" t="s">
        <v>26</v>
      </c>
      <c r="U78" s="12" t="s">
        <v>26</v>
      </c>
      <c r="V78" s="12">
        <v>0.71242701084851068</v>
      </c>
      <c r="W78" s="12" t="s">
        <v>26</v>
      </c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</row>
    <row r="79" spans="1:60">
      <c r="A79" s="12"/>
      <c r="B79" s="114"/>
      <c r="C79" s="12">
        <v>0.93762976272282228</v>
      </c>
      <c r="D79" s="12">
        <v>0.58163037153974251</v>
      </c>
      <c r="E79" s="12">
        <v>0.4835305159815097</v>
      </c>
      <c r="F79" s="12">
        <v>1.0416197675349994</v>
      </c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43"/>
      <c r="R79" s="90"/>
      <c r="S79" s="42"/>
      <c r="T79" s="12" t="s">
        <v>26</v>
      </c>
      <c r="U79" s="12" t="s">
        <v>26</v>
      </c>
      <c r="V79" s="12">
        <v>1.5797060973599319</v>
      </c>
      <c r="W79" s="12" t="s">
        <v>26</v>
      </c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</row>
    <row r="80" spans="1:60">
      <c r="A80" s="12"/>
      <c r="B80" s="114"/>
      <c r="C80" s="12">
        <v>0.11238709677419356</v>
      </c>
      <c r="D80" s="12">
        <v>0.44874184762192409</v>
      </c>
      <c r="E80" s="12">
        <v>0.82418096158881649</v>
      </c>
      <c r="F80" s="12" t="s">
        <v>26</v>
      </c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43"/>
      <c r="R80" s="90"/>
      <c r="S80" s="42"/>
      <c r="T80" s="12" t="s">
        <v>26</v>
      </c>
      <c r="U80" s="12" t="s">
        <v>26</v>
      </c>
      <c r="V80" s="12">
        <v>1.3281266193658392</v>
      </c>
      <c r="W80" s="12" t="s">
        <v>26</v>
      </c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60">
      <c r="A81" s="12"/>
      <c r="B81" s="114"/>
      <c r="C81" s="12" t="s">
        <v>26</v>
      </c>
      <c r="D81" s="12" t="s">
        <v>26</v>
      </c>
      <c r="E81" s="12">
        <v>0.55143990325184256</v>
      </c>
      <c r="F81" s="12">
        <v>0.8875115906254889</v>
      </c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43"/>
      <c r="R81" s="90"/>
      <c r="S81" s="42"/>
      <c r="T81" s="12" t="s">
        <v>26</v>
      </c>
      <c r="U81" s="12" t="s">
        <v>26</v>
      </c>
      <c r="V81" s="12">
        <v>0.52469861749760871</v>
      </c>
      <c r="W81" s="12" t="s">
        <v>26</v>
      </c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</row>
    <row r="82" spans="1:60">
      <c r="A82" s="12"/>
      <c r="B82" s="114"/>
      <c r="C82" s="12">
        <v>0.85739341117096823</v>
      </c>
      <c r="D82" s="12">
        <v>0.3089212928550929</v>
      </c>
      <c r="E82" s="12" t="s">
        <v>26</v>
      </c>
      <c r="F82" s="12">
        <v>0.56615015232536003</v>
      </c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43"/>
      <c r="R82" s="90"/>
      <c r="S82" s="42"/>
      <c r="T82" s="12" t="s">
        <v>26</v>
      </c>
      <c r="U82" s="12" t="s">
        <v>26</v>
      </c>
      <c r="V82" s="12">
        <v>0.56918619930686631</v>
      </c>
      <c r="W82" s="12" t="s">
        <v>26</v>
      </c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</row>
    <row r="83" spans="1:60">
      <c r="A83" s="12"/>
      <c r="B83" s="114"/>
      <c r="C83" s="12">
        <v>0.91605386806056666</v>
      </c>
      <c r="D83" s="12">
        <v>0.59588694214059412</v>
      </c>
      <c r="E83" s="12">
        <v>0.68641776509933705</v>
      </c>
      <c r="F83" s="12">
        <v>2.0207020004988654</v>
      </c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43"/>
      <c r="R83" s="90"/>
      <c r="S83" s="42"/>
      <c r="T83" s="12" t="s">
        <v>26</v>
      </c>
      <c r="U83" s="12" t="s">
        <v>26</v>
      </c>
      <c r="V83" s="12">
        <v>1.0376469766302321</v>
      </c>
      <c r="W83" s="12" t="s">
        <v>26</v>
      </c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</row>
    <row r="84" spans="1:60">
      <c r="A84" s="12"/>
      <c r="B84" s="114"/>
      <c r="C84" s="12">
        <v>1.2341778271747044</v>
      </c>
      <c r="D84" s="12" t="s">
        <v>26</v>
      </c>
      <c r="E84" s="12">
        <v>1.4303744560859968</v>
      </c>
      <c r="F84" s="12">
        <v>1.1827464337120488</v>
      </c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43"/>
      <c r="R84" s="90"/>
      <c r="S84" s="42"/>
      <c r="T84" s="12" t="s">
        <v>26</v>
      </c>
      <c r="U84" s="12" t="s">
        <v>26</v>
      </c>
      <c r="V84" s="12" t="s">
        <v>26</v>
      </c>
      <c r="W84" s="12" t="s">
        <v>26</v>
      </c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</row>
    <row r="85" spans="1:60">
      <c r="A85" s="12"/>
      <c r="B85" s="114"/>
      <c r="C85" s="12">
        <v>1.6840724781738174</v>
      </c>
      <c r="D85" s="12" t="s">
        <v>26</v>
      </c>
      <c r="E85" s="12">
        <v>0.30596815875759809</v>
      </c>
      <c r="F85" s="12">
        <v>1.0930668705320121</v>
      </c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43"/>
      <c r="R85" s="90"/>
      <c r="S85" s="42">
        <v>20191204</v>
      </c>
      <c r="T85" s="12">
        <v>1.4951515262588675</v>
      </c>
      <c r="U85" s="12">
        <v>0.22984770226757395</v>
      </c>
      <c r="V85" s="12">
        <v>1.6824181726265532</v>
      </c>
      <c r="W85" s="12">
        <v>1.8790479548641872</v>
      </c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</row>
    <row r="86" spans="1:60">
      <c r="A86" s="12"/>
      <c r="B86" s="114"/>
      <c r="C86" s="12">
        <v>1.4415991054406156</v>
      </c>
      <c r="D86" s="12" t="s">
        <v>26</v>
      </c>
      <c r="E86" s="12">
        <v>0.81164269865990057</v>
      </c>
      <c r="F86" s="12" t="s">
        <v>26</v>
      </c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43"/>
      <c r="R86" s="90"/>
      <c r="S86" s="42"/>
      <c r="T86" s="12">
        <v>1.9236380531093129</v>
      </c>
      <c r="U86" s="12">
        <v>7.5649640575407823E-2</v>
      </c>
      <c r="V86" s="12">
        <v>1.5597960986891939</v>
      </c>
      <c r="W86" s="12">
        <v>1.6905667284901977</v>
      </c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</row>
    <row r="87" spans="1:60">
      <c r="A87" s="12"/>
      <c r="B87" s="114"/>
      <c r="C87" s="12" t="s">
        <v>26</v>
      </c>
      <c r="D87" s="12" t="s">
        <v>26</v>
      </c>
      <c r="E87" s="12">
        <v>2.390070961259334</v>
      </c>
      <c r="F87" s="12">
        <v>0.75698214627207316</v>
      </c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43"/>
      <c r="R87" s="90"/>
      <c r="S87" s="42"/>
      <c r="T87" s="12">
        <v>1.4725130749846589</v>
      </c>
      <c r="U87" s="12">
        <v>2.0675577144101451</v>
      </c>
      <c r="V87" s="12">
        <v>1.6178603516858832</v>
      </c>
      <c r="W87" s="12">
        <v>0.98012529582728658</v>
      </c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</row>
    <row r="88" spans="1:60">
      <c r="A88" s="12"/>
      <c r="B88" s="114"/>
      <c r="C88" s="12">
        <v>1.8818888599932602</v>
      </c>
      <c r="D88" s="12" t="s">
        <v>26</v>
      </c>
      <c r="E88" s="12">
        <v>0.53163110416364723</v>
      </c>
      <c r="F88" s="12">
        <v>1.6708963443146729</v>
      </c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43"/>
      <c r="R88" s="90"/>
      <c r="S88" s="42"/>
      <c r="T88" s="12">
        <v>0.98953029758552202</v>
      </c>
      <c r="U88" s="12">
        <v>2.98701742368254</v>
      </c>
      <c r="V88" s="12">
        <v>0.77302902425528663</v>
      </c>
      <c r="W88" s="12">
        <v>1.9646030421361824</v>
      </c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</row>
    <row r="89" spans="1:60">
      <c r="A89" s="12"/>
      <c r="B89" s="114"/>
      <c r="C89" s="12">
        <v>0.94613692323799281</v>
      </c>
      <c r="D89" s="12" t="s">
        <v>26</v>
      </c>
      <c r="E89" s="12">
        <v>1.7592338511292887</v>
      </c>
      <c r="F89" s="12">
        <v>1.2923130691051417</v>
      </c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43"/>
      <c r="R89" s="90"/>
      <c r="S89" s="42"/>
      <c r="T89" s="12">
        <v>1.8526891749172762</v>
      </c>
      <c r="U89" s="12">
        <v>2.4710927000716394</v>
      </c>
      <c r="V89" s="12">
        <v>2.3182594119086586</v>
      </c>
      <c r="W89" s="12">
        <v>1.6714118296160045</v>
      </c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</row>
    <row r="90" spans="1:60">
      <c r="A90" s="12"/>
      <c r="B90" s="114"/>
      <c r="C90" s="12">
        <v>0.78169596626183302</v>
      </c>
      <c r="D90" s="12" t="s">
        <v>26</v>
      </c>
      <c r="E90" s="12">
        <v>1.2524612353979538</v>
      </c>
      <c r="F90" s="12">
        <v>1.84274523401382</v>
      </c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43"/>
      <c r="R90" s="90"/>
      <c r="S90" s="42"/>
      <c r="T90" s="12">
        <v>1.2495918158304029</v>
      </c>
      <c r="U90" s="12">
        <v>1.3310766786459278</v>
      </c>
      <c r="V90" s="12">
        <v>0.39095840678935284</v>
      </c>
      <c r="W90" s="12">
        <v>1.8461102884911078</v>
      </c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</row>
    <row r="91" spans="1:60">
      <c r="A91" s="12"/>
      <c r="B91" s="114"/>
      <c r="C91" s="12">
        <v>0.45406222264843549</v>
      </c>
      <c r="D91" s="12" t="s">
        <v>26</v>
      </c>
      <c r="E91" s="12">
        <v>1.0065093188556211</v>
      </c>
      <c r="F91" s="12" t="s">
        <v>26</v>
      </c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43"/>
      <c r="R91" s="90"/>
      <c r="S91" s="42"/>
      <c r="T91" s="12">
        <v>2.766711655443987</v>
      </c>
      <c r="U91" s="12">
        <v>0.44384575632440437</v>
      </c>
      <c r="V91" s="12">
        <v>2.0810835008140636</v>
      </c>
      <c r="W91" s="12">
        <v>0.68160534874007273</v>
      </c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</row>
    <row r="92" spans="1:60">
      <c r="A92" s="12"/>
      <c r="B92" s="114"/>
      <c r="C92" s="12">
        <v>1.017059622676221</v>
      </c>
      <c r="D92" s="12" t="s">
        <v>26</v>
      </c>
      <c r="E92" s="12" t="s">
        <v>26</v>
      </c>
      <c r="F92" s="12" t="s">
        <v>26</v>
      </c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43"/>
      <c r="R92" s="90"/>
      <c r="S92" s="42"/>
      <c r="T92" s="12">
        <v>2.4040443115317105</v>
      </c>
      <c r="U92" s="12">
        <v>0.37700929616839146</v>
      </c>
      <c r="V92" s="12">
        <v>0.41718227187700752</v>
      </c>
      <c r="W92" s="12">
        <v>2.0109266042736693</v>
      </c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</row>
    <row r="93" spans="1:60">
      <c r="A93" s="12"/>
      <c r="B93" s="114"/>
      <c r="C93" s="12">
        <v>1.2821779890386533</v>
      </c>
      <c r="D93" s="12" t="s">
        <v>26</v>
      </c>
      <c r="E93" s="12">
        <v>1.8589751743447767</v>
      </c>
      <c r="F93" s="12" t="s">
        <v>26</v>
      </c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43"/>
      <c r="R93" s="90"/>
      <c r="S93" s="42"/>
      <c r="T93" s="12">
        <v>1.3402950976991832</v>
      </c>
      <c r="U93" s="12">
        <v>0.14728264701411303</v>
      </c>
      <c r="V93" s="12">
        <v>1.3990329388061404</v>
      </c>
      <c r="W93" s="12">
        <v>1.4175569133651833</v>
      </c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</row>
    <row r="94" spans="1:60">
      <c r="A94" s="12"/>
      <c r="B94" s="114"/>
      <c r="C94" s="12" t="s">
        <v>26</v>
      </c>
      <c r="D94" s="12" t="s">
        <v>26</v>
      </c>
      <c r="E94" s="12">
        <v>1.4907533322722561</v>
      </c>
      <c r="F94" s="12" t="s">
        <v>26</v>
      </c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43"/>
      <c r="R94" s="90"/>
      <c r="S94" s="42"/>
      <c r="T94" s="12">
        <v>0.8253884569839538</v>
      </c>
      <c r="U94" s="12">
        <v>2.2405209964059845</v>
      </c>
      <c r="V94" s="12">
        <v>1.229483865893783</v>
      </c>
      <c r="W94" s="12">
        <v>1.9924071353331012</v>
      </c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</row>
    <row r="95" spans="1:60">
      <c r="A95" s="12"/>
      <c r="B95" s="114"/>
      <c r="C95" s="12">
        <v>0.92534269345408704</v>
      </c>
      <c r="D95" s="12" t="s">
        <v>26</v>
      </c>
      <c r="E95" s="12" t="s">
        <v>26</v>
      </c>
      <c r="F95" s="12" t="s">
        <v>26</v>
      </c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43"/>
      <c r="R95" s="90"/>
      <c r="S95" s="42"/>
      <c r="T95" s="12">
        <v>1.8342688418344639</v>
      </c>
      <c r="U95" s="12">
        <v>9.2258064516129029E-2</v>
      </c>
      <c r="V95" s="12">
        <v>0.59437909453612403</v>
      </c>
      <c r="W95" s="12">
        <v>2.6080904090077692</v>
      </c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</row>
    <row r="96" spans="1:60">
      <c r="A96" s="12"/>
      <c r="B96" s="114"/>
      <c r="C96" s="12">
        <v>1.2303727784138925</v>
      </c>
      <c r="D96" s="12" t="s">
        <v>26</v>
      </c>
      <c r="E96" s="12" t="s">
        <v>26</v>
      </c>
      <c r="F96" s="12" t="s">
        <v>26</v>
      </c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43"/>
      <c r="R96" s="90"/>
      <c r="S96" s="42"/>
      <c r="T96" s="12">
        <v>0.28491478899801587</v>
      </c>
      <c r="U96" s="12">
        <v>0.23004407740436594</v>
      </c>
      <c r="V96" s="12">
        <v>0.57356814062915251</v>
      </c>
      <c r="W96" s="12">
        <v>2.4374714407659619</v>
      </c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</row>
    <row r="97" spans="1:60">
      <c r="A97" s="12"/>
      <c r="B97" s="114"/>
      <c r="C97" s="12">
        <v>0.75929823248439487</v>
      </c>
      <c r="D97" s="12" t="s">
        <v>26</v>
      </c>
      <c r="E97" s="12" t="s">
        <v>26</v>
      </c>
      <c r="F97" s="12" t="s">
        <v>26</v>
      </c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43"/>
      <c r="R97" s="90"/>
      <c r="S97" s="42"/>
      <c r="T97" s="12">
        <v>0.72343475367368881</v>
      </c>
      <c r="U97" s="12">
        <v>7.7463795940320823E-2</v>
      </c>
      <c r="V97" s="12">
        <v>0.66288657861137079</v>
      </c>
      <c r="W97" s="12">
        <v>1.4321087925159344</v>
      </c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</row>
    <row r="98" spans="1:60">
      <c r="A98" s="12"/>
      <c r="B98" s="114"/>
      <c r="C98" s="12" t="s">
        <v>26</v>
      </c>
      <c r="D98" s="12" t="s">
        <v>26</v>
      </c>
      <c r="E98" s="12" t="s">
        <v>26</v>
      </c>
      <c r="F98" s="12" t="s">
        <v>26</v>
      </c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43"/>
      <c r="R98" s="90"/>
      <c r="S98" s="42"/>
      <c r="T98" s="12">
        <v>2.3992658120766075</v>
      </c>
      <c r="U98" s="12">
        <v>3.9624749951890266</v>
      </c>
      <c r="V98" s="12">
        <v>1.7458617316883984</v>
      </c>
      <c r="W98" s="12">
        <v>0.66962239962890568</v>
      </c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</row>
    <row r="99" spans="1:60">
      <c r="A99" s="90"/>
      <c r="B99" s="114">
        <v>27112019</v>
      </c>
      <c r="C99" s="12">
        <v>0.95</v>
      </c>
      <c r="D99" s="12">
        <v>1.6226900240008917</v>
      </c>
      <c r="E99" s="12">
        <v>0.66692367744019254</v>
      </c>
      <c r="F99" s="12">
        <v>1.4662675669939627</v>
      </c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43"/>
      <c r="R99" s="90"/>
      <c r="S99" s="42"/>
      <c r="T99" s="12">
        <v>1.9033833930765898</v>
      </c>
      <c r="U99" s="12">
        <v>2.1575460869681224</v>
      </c>
      <c r="V99" s="12">
        <v>1.1739156927987457</v>
      </c>
      <c r="W99" s="12">
        <v>1.2753511237972064</v>
      </c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</row>
    <row r="100" spans="1:60">
      <c r="A100" s="12"/>
      <c r="B100" s="114"/>
      <c r="C100" s="12">
        <v>2.57</v>
      </c>
      <c r="D100" s="12">
        <v>0.69528576286412769</v>
      </c>
      <c r="E100" s="12">
        <v>0.50147765724631721</v>
      </c>
      <c r="F100" s="12">
        <v>0.47185292230635206</v>
      </c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43"/>
      <c r="R100" s="90"/>
      <c r="S100" s="42"/>
      <c r="T100" s="12">
        <v>1.2422993377167648</v>
      </c>
      <c r="U100" s="12">
        <v>0.11155310970109356</v>
      </c>
      <c r="V100" s="12">
        <v>0.77557543583259481</v>
      </c>
      <c r="W100" s="12">
        <v>2.2702773575750177</v>
      </c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</row>
    <row r="101" spans="1:60">
      <c r="A101" s="12"/>
      <c r="B101" s="114"/>
      <c r="C101" s="12">
        <v>1.1299999999999999</v>
      </c>
      <c r="D101" s="12">
        <v>0.80550555576754002</v>
      </c>
      <c r="E101" s="12">
        <v>1.2829398459004338</v>
      </c>
      <c r="F101" s="12">
        <v>0.73471112775124592</v>
      </c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43"/>
      <c r="R101" s="90"/>
      <c r="S101" s="42"/>
      <c r="T101" s="12">
        <v>2.3803118615524181</v>
      </c>
      <c r="U101" s="12">
        <v>7.7463795940320823E-2</v>
      </c>
      <c r="V101" s="12">
        <v>0.94722158319765803</v>
      </c>
      <c r="W101" s="12">
        <v>1.0892411566466049</v>
      </c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</row>
    <row r="102" spans="1:60">
      <c r="A102" s="12"/>
      <c r="B102" s="114"/>
      <c r="C102" s="12">
        <v>2.08</v>
      </c>
      <c r="D102" s="12">
        <v>0.34420343468689196</v>
      </c>
      <c r="E102" s="12">
        <v>1.0318290294181638</v>
      </c>
      <c r="F102" s="12">
        <v>1.7020411441600349</v>
      </c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43"/>
      <c r="R102" s="90"/>
      <c r="S102" s="42"/>
      <c r="T102" s="12">
        <v>2.8164692452172533</v>
      </c>
      <c r="U102" s="12">
        <v>0.13831916793992044</v>
      </c>
      <c r="V102" s="12">
        <v>0.77587937348649971</v>
      </c>
      <c r="W102" s="12">
        <v>1.8743709102742876</v>
      </c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</row>
    <row r="103" spans="1:60">
      <c r="A103" s="12"/>
      <c r="B103" s="114"/>
      <c r="C103" s="12" t="s">
        <v>26</v>
      </c>
      <c r="D103" s="12">
        <v>0.99297007733100029</v>
      </c>
      <c r="E103" s="12">
        <v>1.5676450757093436</v>
      </c>
      <c r="F103" s="12">
        <v>1.7354360609679715</v>
      </c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43"/>
      <c r="R103" s="90"/>
      <c r="S103" s="42"/>
      <c r="T103" s="12">
        <v>2.1376858114197028</v>
      </c>
      <c r="U103" s="12">
        <v>1.9966582000146142</v>
      </c>
      <c r="V103" s="12">
        <v>1.2837608580955373</v>
      </c>
      <c r="W103" s="12">
        <v>0.91876734218641887</v>
      </c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</row>
    <row r="104" spans="1:60">
      <c r="A104" s="12"/>
      <c r="B104" s="114"/>
      <c r="C104" s="12">
        <v>1.88</v>
      </c>
      <c r="D104" s="12" t="s">
        <v>26</v>
      </c>
      <c r="E104" s="12" t="s">
        <v>26</v>
      </c>
      <c r="F104" s="12" t="s">
        <v>26</v>
      </c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43"/>
      <c r="R104" s="90"/>
      <c r="S104" s="42"/>
      <c r="T104" s="12">
        <v>1.0747863886696332</v>
      </c>
      <c r="U104" s="12">
        <v>0.33064435320647545</v>
      </c>
      <c r="V104" s="12">
        <v>1.475705522181163</v>
      </c>
      <c r="W104" s="12">
        <v>0.97936712631262246</v>
      </c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</row>
    <row r="105" spans="1:60">
      <c r="A105" s="12"/>
      <c r="B105" s="114"/>
      <c r="C105" s="12">
        <v>1.6</v>
      </c>
      <c r="D105" s="12">
        <v>0.52830868398440634</v>
      </c>
      <c r="E105" s="12">
        <v>0.91238931649234234</v>
      </c>
      <c r="F105" s="12">
        <v>1.7210827658084227</v>
      </c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43"/>
      <c r="R105" s="90"/>
      <c r="S105" s="42"/>
      <c r="T105" s="12">
        <v>0.22658604005414701</v>
      </c>
      <c r="U105" s="12">
        <v>0.11878039327883157</v>
      </c>
      <c r="V105" s="12">
        <v>0.73965247406639512</v>
      </c>
      <c r="W105" s="12">
        <v>1.6680653765052162</v>
      </c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</row>
    <row r="106" spans="1:60">
      <c r="A106" s="12"/>
      <c r="B106" s="114"/>
      <c r="C106" s="12">
        <v>1.25</v>
      </c>
      <c r="D106" s="12">
        <v>0.58662625683365732</v>
      </c>
      <c r="E106" s="12">
        <v>0.46635162834994048</v>
      </c>
      <c r="F106" s="12">
        <v>1.7307955034969242</v>
      </c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43"/>
      <c r="R106" s="90"/>
      <c r="S106" s="42"/>
      <c r="T106" s="12">
        <v>0.19798204295550442</v>
      </c>
      <c r="U106" s="12">
        <v>5.8709677419354844E-2</v>
      </c>
      <c r="V106" s="12">
        <v>1.6782655679176515</v>
      </c>
      <c r="W106" s="12">
        <v>1.8438246317990248</v>
      </c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</row>
    <row r="107" spans="1:60">
      <c r="A107" s="12"/>
      <c r="B107" s="114"/>
      <c r="C107" s="12">
        <v>0.89</v>
      </c>
      <c r="D107" s="12">
        <v>1.0531909264147932</v>
      </c>
      <c r="E107" s="12">
        <v>0.93423719662469262</v>
      </c>
      <c r="F107" s="12">
        <v>1.2101545345157292</v>
      </c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43"/>
      <c r="R107" s="90"/>
      <c r="S107" s="42"/>
      <c r="T107" s="12">
        <v>2.4780753275836926</v>
      </c>
      <c r="U107" s="12">
        <v>2.8665104381720661</v>
      </c>
      <c r="V107" s="12">
        <v>0.89447086812812271</v>
      </c>
      <c r="W107" s="12">
        <v>1.2681052893329972</v>
      </c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</row>
    <row r="108" spans="1:60">
      <c r="A108" s="12"/>
      <c r="B108" s="114"/>
      <c r="C108" s="12">
        <v>1.39</v>
      </c>
      <c r="D108" s="12">
        <v>1.5278425185953359</v>
      </c>
      <c r="E108" s="12">
        <v>0.23497842225321675</v>
      </c>
      <c r="F108" s="12">
        <v>1.4661497357842952</v>
      </c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43"/>
      <c r="R108" s="90"/>
      <c r="S108" s="42"/>
      <c r="T108" s="12">
        <v>3.5034674296539756</v>
      </c>
      <c r="U108" s="12">
        <v>1.1851704323504895</v>
      </c>
      <c r="V108" s="12">
        <v>0.93382066768474503</v>
      </c>
      <c r="W108" s="12">
        <v>1.1177491616931117</v>
      </c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</row>
    <row r="109" spans="1:60">
      <c r="A109" s="12"/>
      <c r="B109" s="114"/>
      <c r="C109" s="12">
        <v>0.64</v>
      </c>
      <c r="D109" s="12">
        <v>0.6860044339167779</v>
      </c>
      <c r="E109" s="12">
        <v>0.81216272138026557</v>
      </c>
      <c r="F109" s="12" t="s">
        <v>26</v>
      </c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43"/>
      <c r="R109" s="90"/>
      <c r="S109" s="42"/>
      <c r="T109" s="12">
        <v>2.649257546232572</v>
      </c>
      <c r="U109" s="12">
        <v>0.14450378575656461</v>
      </c>
      <c r="V109" s="12">
        <v>0.71359584355775507</v>
      </c>
      <c r="W109" s="12">
        <v>1.9267667874138503</v>
      </c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</row>
    <row r="110" spans="1:60">
      <c r="A110" s="12"/>
      <c r="B110" s="114"/>
      <c r="C110" s="12">
        <v>1.41</v>
      </c>
      <c r="D110" s="12">
        <v>0.47730900157038647</v>
      </c>
      <c r="E110" s="12" t="s">
        <v>26</v>
      </c>
      <c r="F110" s="12">
        <v>0.78044180586287515</v>
      </c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43"/>
      <c r="R110" s="90"/>
      <c r="S110" s="42"/>
      <c r="T110" s="12">
        <v>2.2327745445253431</v>
      </c>
      <c r="U110" s="12">
        <v>0.31487984316867373</v>
      </c>
      <c r="V110" s="12">
        <v>2.0781870194886993</v>
      </c>
      <c r="W110" s="12">
        <v>2.5310306695604163</v>
      </c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</row>
    <row r="111" spans="1:60">
      <c r="A111" s="12"/>
      <c r="B111" s="114"/>
      <c r="C111" s="12" t="s">
        <v>26</v>
      </c>
      <c r="D111" s="12" t="s">
        <v>26</v>
      </c>
      <c r="E111" s="12">
        <v>0.87681776569935077</v>
      </c>
      <c r="F111" s="12">
        <v>1.5102576568169337</v>
      </c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43"/>
      <c r="R111" s="90"/>
      <c r="S111" s="42"/>
      <c r="T111" s="12">
        <v>0.77768108200531627</v>
      </c>
      <c r="U111" s="12">
        <v>0.13815339833225454</v>
      </c>
      <c r="V111" s="12">
        <v>1.0415233896475329</v>
      </c>
      <c r="W111" s="12">
        <v>1.6384663463469149</v>
      </c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</row>
    <row r="112" spans="1:60">
      <c r="A112" s="12"/>
      <c r="B112" s="114"/>
      <c r="C112" s="12">
        <v>1.41</v>
      </c>
      <c r="D112" s="12">
        <v>0.44905169341997792</v>
      </c>
      <c r="E112" s="12">
        <v>2.4871011610769447</v>
      </c>
      <c r="F112" s="12">
        <v>1.8973357829659014</v>
      </c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43"/>
      <c r="R112" s="90"/>
      <c r="S112" s="42"/>
      <c r="T112" s="12">
        <v>1.1926197519243988</v>
      </c>
      <c r="U112" s="12">
        <v>0.48784554263222979</v>
      </c>
      <c r="V112" s="12">
        <v>1.1527533414760791</v>
      </c>
      <c r="W112" s="12">
        <v>1.3214849924125343</v>
      </c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</row>
    <row r="113" spans="1:60">
      <c r="A113" s="12"/>
      <c r="B113" s="114"/>
      <c r="C113" s="12">
        <v>1.36</v>
      </c>
      <c r="D113" s="12">
        <v>3.6678313037031243E-2</v>
      </c>
      <c r="E113" s="12">
        <v>0.70604174152053889</v>
      </c>
      <c r="F113" s="12" t="s">
        <v>26</v>
      </c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43"/>
      <c r="R113" s="90"/>
      <c r="S113" s="42"/>
      <c r="T113" s="12">
        <v>3.0772278992243538</v>
      </c>
      <c r="U113" s="12">
        <v>1.3836987932733025</v>
      </c>
      <c r="V113" s="12">
        <v>0.67507465144088241</v>
      </c>
      <c r="W113" s="12">
        <v>2.0947421160259956</v>
      </c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</row>
    <row r="114" spans="1:60">
      <c r="A114" s="12"/>
      <c r="B114" s="114"/>
      <c r="C114" s="12">
        <v>2.0699999999999998</v>
      </c>
      <c r="D114" s="12">
        <v>1.0618777509727038</v>
      </c>
      <c r="E114" s="12" t="s">
        <v>26</v>
      </c>
      <c r="F114" s="12">
        <v>2.3030910999443974</v>
      </c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43"/>
      <c r="R114" s="90"/>
      <c r="S114" s="42"/>
      <c r="T114" s="12">
        <v>0.31281770383664403</v>
      </c>
      <c r="U114" s="12">
        <v>0.14114164685271</v>
      </c>
      <c r="V114" s="12">
        <v>1.5834786277315094</v>
      </c>
      <c r="W114" s="12">
        <v>0.36125961773444165</v>
      </c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</row>
    <row r="115" spans="1:60">
      <c r="A115" s="12"/>
      <c r="B115" s="114"/>
      <c r="C115" s="12">
        <v>2.1</v>
      </c>
      <c r="D115" s="12">
        <v>1.0667304556390502</v>
      </c>
      <c r="E115" s="12">
        <v>1.1195851595830866</v>
      </c>
      <c r="F115" s="12">
        <v>1.7216912650714136</v>
      </c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43"/>
      <c r="R115" s="90"/>
      <c r="S115" s="42"/>
      <c r="T115" s="12">
        <v>3.993026429512458</v>
      </c>
      <c r="U115" s="12">
        <v>1.0902323665920108</v>
      </c>
      <c r="V115" s="12">
        <v>0.29804100150093005</v>
      </c>
      <c r="W115" s="12">
        <v>1.8026895726543142</v>
      </c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</row>
    <row r="116" spans="1:60">
      <c r="A116" s="12"/>
      <c r="B116" s="114"/>
      <c r="C116" s="12" t="s">
        <v>26</v>
      </c>
      <c r="D116" s="12">
        <v>0.16173544044870422</v>
      </c>
      <c r="E116" s="12">
        <v>2.2021186734677412</v>
      </c>
      <c r="F116" s="12">
        <v>1.3981899624522929</v>
      </c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43"/>
      <c r="R116" s="90"/>
      <c r="S116" s="42"/>
      <c r="T116" s="12">
        <v>3.3098382678641145</v>
      </c>
      <c r="U116" s="12">
        <v>1.6774193548387099E-2</v>
      </c>
      <c r="V116" s="12">
        <v>1.1518925796777095</v>
      </c>
      <c r="W116" s="12">
        <v>0.80112736194139078</v>
      </c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</row>
    <row r="117" spans="1:60">
      <c r="A117" s="12"/>
      <c r="B117" s="114"/>
      <c r="C117" s="12">
        <v>1.78</v>
      </c>
      <c r="D117" s="12">
        <v>1.0513283835300011</v>
      </c>
      <c r="E117" s="12">
        <v>1.1750088652162289</v>
      </c>
      <c r="F117" s="12">
        <v>0.42711754645418487</v>
      </c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43"/>
      <c r="R117" s="90"/>
      <c r="S117" s="42"/>
      <c r="T117" s="12">
        <v>0.57984267930084443</v>
      </c>
      <c r="U117" s="12">
        <v>0.34067817712649923</v>
      </c>
      <c r="V117" s="12">
        <v>0.30671101550391094</v>
      </c>
      <c r="W117" s="12">
        <v>0.7834308758203008</v>
      </c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</row>
    <row r="118" spans="1:60">
      <c r="A118" s="12"/>
      <c r="B118" s="114"/>
      <c r="C118" s="12">
        <v>0.88</v>
      </c>
      <c r="D118" s="12">
        <v>0.42615133928750071</v>
      </c>
      <c r="E118" s="12">
        <v>1.8709482573755856</v>
      </c>
      <c r="F118" s="12" t="s">
        <v>26</v>
      </c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43"/>
      <c r="R118" s="90"/>
      <c r="S118" s="42"/>
      <c r="T118" s="12">
        <v>1.4841808238719358</v>
      </c>
      <c r="U118" s="12">
        <v>2.7420823008961053</v>
      </c>
      <c r="V118" s="12">
        <v>0.33100590053190243</v>
      </c>
      <c r="W118" s="12">
        <v>1.2743356758573883</v>
      </c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</row>
    <row r="119" spans="1:60">
      <c r="A119" s="12"/>
      <c r="B119" s="114"/>
      <c r="C119" s="12">
        <v>0.71</v>
      </c>
      <c r="D119" s="12" t="s">
        <v>26</v>
      </c>
      <c r="E119" s="12" t="s">
        <v>26</v>
      </c>
      <c r="F119" s="12">
        <v>1.4426117906068208</v>
      </c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43"/>
      <c r="R119" s="90"/>
      <c r="S119" s="42"/>
      <c r="T119" s="12">
        <v>1.8991454948820685</v>
      </c>
      <c r="U119" s="12">
        <v>0.11101218303709501</v>
      </c>
      <c r="V119" s="12">
        <v>1.4135882253955556</v>
      </c>
      <c r="W119" s="12">
        <v>1.5382831865608382</v>
      </c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</row>
    <row r="120" spans="1:60">
      <c r="A120" s="12"/>
      <c r="B120" s="114"/>
      <c r="C120" s="12">
        <v>1.56</v>
      </c>
      <c r="D120" s="12">
        <v>0.38019372138970409</v>
      </c>
      <c r="E120" s="12">
        <v>2.7745831204337796</v>
      </c>
      <c r="F120" s="12">
        <v>0.94779118751609559</v>
      </c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43"/>
      <c r="R120" s="90"/>
      <c r="S120" s="42"/>
      <c r="T120" s="12">
        <v>2.5934705841656109</v>
      </c>
      <c r="U120" s="12">
        <v>1.41491760531625</v>
      </c>
      <c r="V120" s="12">
        <v>1.5193923709975556</v>
      </c>
      <c r="W120" s="12">
        <v>1.3738346606651515</v>
      </c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</row>
    <row r="121" spans="1:60">
      <c r="A121" s="12"/>
      <c r="B121" s="114"/>
      <c r="C121" s="12">
        <v>1.59</v>
      </c>
      <c r="D121" s="12">
        <v>8.1387394668257743E-2</v>
      </c>
      <c r="E121" s="12">
        <v>1.1001570113695898</v>
      </c>
      <c r="F121" s="12" t="s">
        <v>26</v>
      </c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43"/>
      <c r="R121" s="90"/>
      <c r="S121" s="42"/>
      <c r="T121" s="12">
        <v>0.24274134707007713</v>
      </c>
      <c r="U121" s="12">
        <v>2.4875087346947344</v>
      </c>
      <c r="V121" s="12">
        <v>0.98744216723715983</v>
      </c>
      <c r="W121" s="12">
        <v>0.64921166899218119</v>
      </c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</row>
    <row r="122" spans="1:60">
      <c r="A122" s="12"/>
      <c r="B122" s="114"/>
      <c r="C122" s="12">
        <v>1.44</v>
      </c>
      <c r="D122" s="12">
        <v>0.65594201855501855</v>
      </c>
      <c r="E122" s="12">
        <v>1.3420525180039449</v>
      </c>
      <c r="F122" s="12">
        <v>1.9718459918897764</v>
      </c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43"/>
      <c r="R122" s="90"/>
      <c r="S122" s="42"/>
      <c r="T122" s="12">
        <v>3.1800032694630089</v>
      </c>
      <c r="U122" s="12">
        <v>2.5836132687979356</v>
      </c>
      <c r="V122" s="12">
        <v>2.100455252859406</v>
      </c>
      <c r="W122" s="12">
        <v>2.0210035568979068</v>
      </c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</row>
    <row r="123" spans="1:60">
      <c r="A123" s="12"/>
      <c r="B123" s="114"/>
      <c r="C123" s="12">
        <v>1.37</v>
      </c>
      <c r="D123" s="12">
        <v>0.91822221904570045</v>
      </c>
      <c r="E123" s="12">
        <v>0.56137700191087903</v>
      </c>
      <c r="F123" s="12">
        <v>1.9320692170776463</v>
      </c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43"/>
      <c r="R123" s="90"/>
      <c r="S123" s="42"/>
      <c r="T123" s="12">
        <v>1.7387278866158122</v>
      </c>
      <c r="U123" s="12">
        <v>1.8292983905701861</v>
      </c>
      <c r="V123" s="12">
        <v>2.0385677040369341</v>
      </c>
      <c r="W123" s="12">
        <v>0.91432617109791425</v>
      </c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</row>
    <row r="124" spans="1:60">
      <c r="A124" s="12"/>
      <c r="B124" s="114"/>
      <c r="C124" s="12" t="s">
        <v>26</v>
      </c>
      <c r="D124" s="12">
        <v>0.54181662300807099</v>
      </c>
      <c r="E124" s="12" t="s">
        <v>26</v>
      </c>
      <c r="F124" s="12">
        <v>1.517690348408538</v>
      </c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43"/>
      <c r="R124" s="90"/>
      <c r="S124" s="42"/>
      <c r="T124" s="12">
        <v>2.3022800514750292</v>
      </c>
      <c r="U124" s="12">
        <v>0</v>
      </c>
      <c r="V124" s="12">
        <v>1.8524298632537533</v>
      </c>
      <c r="W124" s="12">
        <v>1.908844669868671</v>
      </c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</row>
    <row r="125" spans="1:60">
      <c r="A125" s="12"/>
      <c r="B125" s="114"/>
      <c r="C125" s="12">
        <v>1.48</v>
      </c>
      <c r="D125" s="12" t="s">
        <v>26</v>
      </c>
      <c r="E125" s="12">
        <v>0.33813925048539317</v>
      </c>
      <c r="F125" s="12">
        <v>2.3542936144463669</v>
      </c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43"/>
      <c r="R125" s="90"/>
      <c r="S125" s="42"/>
      <c r="T125" s="12">
        <v>0.83942071084456593</v>
      </c>
      <c r="U125" s="12">
        <v>1.4731079638179698</v>
      </c>
      <c r="V125" s="12">
        <v>1.5166924778819117</v>
      </c>
      <c r="W125" s="12">
        <v>0.78482526166351763</v>
      </c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</row>
    <row r="126" spans="1:60">
      <c r="A126" s="12"/>
      <c r="B126" s="114"/>
      <c r="C126" s="12">
        <v>1.39</v>
      </c>
      <c r="D126" s="12">
        <v>0.4057487452680319</v>
      </c>
      <c r="E126" s="12">
        <v>1.2786411817418346</v>
      </c>
      <c r="F126" s="12">
        <v>1.5751705387592767</v>
      </c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43"/>
      <c r="R126" s="90"/>
      <c r="S126" s="42"/>
      <c r="T126" s="12">
        <v>2.0001038285023789</v>
      </c>
      <c r="U126" s="12">
        <v>7.5891711811634649E-2</v>
      </c>
      <c r="V126" s="12">
        <v>0.10064516129032257</v>
      </c>
      <c r="W126" s="12">
        <v>1.9806618736183992</v>
      </c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</row>
    <row r="127" spans="1:60">
      <c r="A127" s="12"/>
      <c r="B127" s="114"/>
      <c r="C127" s="12">
        <v>1.47</v>
      </c>
      <c r="D127" s="12">
        <v>1.3930944505392981</v>
      </c>
      <c r="E127" s="12" t="s">
        <v>26</v>
      </c>
      <c r="F127" s="12">
        <v>1.6016839628477306</v>
      </c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43"/>
      <c r="R127" s="90"/>
      <c r="S127" s="42"/>
      <c r="T127" s="12">
        <v>3.3450421864117255</v>
      </c>
      <c r="U127" s="12">
        <v>0.44695624895193653</v>
      </c>
      <c r="V127" s="12">
        <v>0.29184321714798223</v>
      </c>
      <c r="W127" s="12">
        <v>1.2781369715032602</v>
      </c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</row>
    <row r="128" spans="1:60">
      <c r="A128" s="12"/>
      <c r="B128" s="114"/>
      <c r="C128" s="12">
        <v>1.18</v>
      </c>
      <c r="D128" s="12" t="s">
        <v>26</v>
      </c>
      <c r="E128" s="12" t="s">
        <v>26</v>
      </c>
      <c r="F128" s="12" t="s">
        <v>26</v>
      </c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43"/>
      <c r="R128" s="90"/>
      <c r="S128" s="42"/>
      <c r="T128" s="12" t="s">
        <v>26</v>
      </c>
      <c r="U128" s="12">
        <v>4.29679826664707E-2</v>
      </c>
      <c r="V128" s="12">
        <v>2.3260539308756458</v>
      </c>
      <c r="W128" s="12">
        <v>1.2966421982901417</v>
      </c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</row>
    <row r="129" spans="1:60">
      <c r="A129" s="12"/>
      <c r="B129" s="114"/>
      <c r="C129" s="12">
        <v>1.17</v>
      </c>
      <c r="D129" s="12">
        <v>2.2142067313524749</v>
      </c>
      <c r="E129" s="12" t="s">
        <v>26</v>
      </c>
      <c r="F129" s="12" t="s">
        <v>26</v>
      </c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43"/>
      <c r="R129" s="90"/>
      <c r="S129" s="42"/>
      <c r="T129" s="12" t="s">
        <v>26</v>
      </c>
      <c r="U129" s="12">
        <v>0.1121638340285501</v>
      </c>
      <c r="V129" s="12">
        <v>1.5020336098397813</v>
      </c>
      <c r="W129" s="12">
        <v>0.75183060389444845</v>
      </c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</row>
    <row r="130" spans="1:60">
      <c r="A130" s="12"/>
      <c r="B130" s="114"/>
      <c r="C130" s="12" t="s">
        <v>26</v>
      </c>
      <c r="D130" s="12">
        <v>1.5878365989161805</v>
      </c>
      <c r="E130" s="12" t="s">
        <v>26</v>
      </c>
      <c r="F130" s="12" t="s">
        <v>26</v>
      </c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43"/>
      <c r="R130" s="90"/>
      <c r="S130" s="42"/>
      <c r="T130" s="12" t="s">
        <v>26</v>
      </c>
      <c r="U130" s="12">
        <v>2.0237978564584047</v>
      </c>
      <c r="V130" s="12">
        <v>1.1739253547065109</v>
      </c>
      <c r="W130" s="12">
        <v>1.1445363160515392</v>
      </c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</row>
    <row r="131" spans="1:60">
      <c r="A131" s="12"/>
      <c r="B131" s="114"/>
      <c r="C131" s="12">
        <v>2.02</v>
      </c>
      <c r="D131" s="12">
        <v>1.2081622214479995</v>
      </c>
      <c r="E131" s="12" t="s">
        <v>26</v>
      </c>
      <c r="F131" s="12" t="s">
        <v>26</v>
      </c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43"/>
      <c r="R131" s="90"/>
      <c r="S131" s="42"/>
      <c r="T131" s="12" t="s">
        <v>26</v>
      </c>
      <c r="U131" s="12">
        <v>0.2553674789015532</v>
      </c>
      <c r="V131" s="12">
        <v>1.2361502766339911</v>
      </c>
      <c r="W131" s="12">
        <v>1.8810918698446102</v>
      </c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</row>
    <row r="132" spans="1:60">
      <c r="A132" s="12"/>
      <c r="B132" s="114"/>
      <c r="C132" s="12">
        <v>0.97</v>
      </c>
      <c r="D132" s="12">
        <v>1.0390391724458614</v>
      </c>
      <c r="E132" s="12" t="s">
        <v>26</v>
      </c>
      <c r="F132" s="12" t="s">
        <v>26</v>
      </c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43"/>
      <c r="R132" s="90"/>
      <c r="S132" s="42"/>
      <c r="T132" s="12" t="s">
        <v>26</v>
      </c>
      <c r="U132" s="12" t="s">
        <v>26</v>
      </c>
      <c r="V132" s="12">
        <v>1.489977204533866</v>
      </c>
      <c r="W132" s="12">
        <v>1.5423508621322253</v>
      </c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</row>
    <row r="133" spans="1:60">
      <c r="A133" s="12"/>
      <c r="B133" s="114"/>
      <c r="C133" s="12">
        <v>1.36</v>
      </c>
      <c r="D133" s="12" t="s">
        <v>26</v>
      </c>
      <c r="E133" s="12" t="s">
        <v>26</v>
      </c>
      <c r="F133" s="12" t="s">
        <v>26</v>
      </c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43"/>
      <c r="R133" s="90"/>
      <c r="S133" s="42"/>
      <c r="T133" s="12" t="s">
        <v>26</v>
      </c>
      <c r="U133" s="12" t="s">
        <v>26</v>
      </c>
      <c r="V133" s="12">
        <v>1.489977204533866</v>
      </c>
      <c r="W133" s="12">
        <v>1.6831070418025154</v>
      </c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</row>
    <row r="134" spans="1:60">
      <c r="A134" s="12"/>
      <c r="B134" s="114"/>
      <c r="C134" s="12">
        <v>1.19</v>
      </c>
      <c r="D134" s="12" t="s">
        <v>26</v>
      </c>
      <c r="E134" s="12" t="s">
        <v>26</v>
      </c>
      <c r="F134" s="12" t="s">
        <v>26</v>
      </c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43"/>
      <c r="R134" s="90"/>
      <c r="S134" s="42"/>
      <c r="T134" s="12" t="s">
        <v>26</v>
      </c>
      <c r="U134" s="12" t="s">
        <v>26</v>
      </c>
      <c r="V134" s="12">
        <v>0.22598421601934779</v>
      </c>
      <c r="W134" s="12">
        <v>0.96633866948299796</v>
      </c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</row>
    <row r="135" spans="1:60">
      <c r="A135" s="12"/>
      <c r="B135" s="114"/>
      <c r="C135" s="12">
        <v>1.0900000000000001</v>
      </c>
      <c r="D135" s="12" t="s">
        <v>26</v>
      </c>
      <c r="E135" s="12" t="s">
        <v>26</v>
      </c>
      <c r="F135" s="12" t="s">
        <v>26</v>
      </c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43"/>
      <c r="R135" s="90"/>
      <c r="S135" s="42"/>
      <c r="T135" s="12" t="s">
        <v>26</v>
      </c>
      <c r="U135" s="12" t="s">
        <v>26</v>
      </c>
      <c r="V135" s="12">
        <v>3.1335696039595304</v>
      </c>
      <c r="W135" s="12">
        <v>1.4105077134986703</v>
      </c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</row>
    <row r="136" spans="1:60">
      <c r="A136" s="12"/>
      <c r="B136" s="114"/>
      <c r="C136" s="12" t="s">
        <v>26</v>
      </c>
      <c r="D136" s="12" t="s">
        <v>26</v>
      </c>
      <c r="E136" s="12" t="s">
        <v>26</v>
      </c>
      <c r="F136" s="12" t="s">
        <v>26</v>
      </c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43"/>
      <c r="R136" s="90"/>
      <c r="S136" s="42"/>
      <c r="T136" s="12" t="s">
        <v>26</v>
      </c>
      <c r="U136" s="12" t="s">
        <v>26</v>
      </c>
      <c r="V136" s="12">
        <v>0.74157754530680198</v>
      </c>
      <c r="W136" s="12">
        <v>1.3000924670930678</v>
      </c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</row>
    <row r="137" spans="1:60">
      <c r="A137" s="90"/>
      <c r="B137" s="114">
        <v>29112019</v>
      </c>
      <c r="C137" s="12">
        <v>0.98362985002459458</v>
      </c>
      <c r="D137" s="12" t="s">
        <v>26</v>
      </c>
      <c r="E137" s="12" t="s">
        <v>26</v>
      </c>
      <c r="F137" s="12" t="s">
        <v>26</v>
      </c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43"/>
      <c r="R137" s="90"/>
      <c r="S137" s="42"/>
      <c r="T137" s="12" t="s">
        <v>26</v>
      </c>
      <c r="U137" s="12" t="s">
        <v>26</v>
      </c>
      <c r="V137" s="12">
        <v>0.46637733136054943</v>
      </c>
      <c r="W137" s="12">
        <v>0.96737082862331947</v>
      </c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</row>
    <row r="138" spans="1:60">
      <c r="A138" s="12"/>
      <c r="B138" s="114"/>
      <c r="C138" s="12">
        <v>1.4526170190854653</v>
      </c>
      <c r="D138" s="12" t="s">
        <v>26</v>
      </c>
      <c r="E138" s="12" t="s">
        <v>26</v>
      </c>
      <c r="F138" s="12" t="s">
        <v>26</v>
      </c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43"/>
      <c r="R138" s="90"/>
      <c r="S138" s="42"/>
      <c r="T138" s="12" t="s">
        <v>26</v>
      </c>
      <c r="U138" s="12" t="s">
        <v>26</v>
      </c>
      <c r="V138" s="12">
        <v>0.87087626009992858</v>
      </c>
      <c r="W138" s="12">
        <v>2.3877598565267348</v>
      </c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</row>
    <row r="139" spans="1:60">
      <c r="A139" s="12"/>
      <c r="B139" s="114"/>
      <c r="C139" s="12">
        <v>1.23249073617879</v>
      </c>
      <c r="D139" s="12" t="s">
        <v>26</v>
      </c>
      <c r="E139" s="12" t="s">
        <v>26</v>
      </c>
      <c r="F139" s="12" t="s">
        <v>26</v>
      </c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43"/>
      <c r="R139" s="90"/>
      <c r="S139" s="42"/>
      <c r="T139" s="12" t="s">
        <v>26</v>
      </c>
      <c r="U139" s="12" t="s">
        <v>26</v>
      </c>
      <c r="V139" s="12">
        <v>1.2379689170906516</v>
      </c>
      <c r="W139" s="12">
        <v>1.2330417856625682</v>
      </c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</row>
    <row r="140" spans="1:60">
      <c r="A140" s="12"/>
      <c r="B140" s="114"/>
      <c r="C140" s="12">
        <v>1.2430621294301414</v>
      </c>
      <c r="D140" s="12" t="s">
        <v>26</v>
      </c>
      <c r="E140" s="12" t="s">
        <v>26</v>
      </c>
      <c r="F140" s="12" t="s">
        <v>26</v>
      </c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43"/>
      <c r="R140" s="90"/>
      <c r="S140" s="42"/>
      <c r="T140" s="12" t="s">
        <v>26</v>
      </c>
      <c r="U140" s="12" t="s">
        <v>26</v>
      </c>
      <c r="V140" s="12">
        <v>1.8355440885573473</v>
      </c>
      <c r="W140" s="12">
        <v>1.0911889340753154</v>
      </c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</row>
    <row r="141" spans="1:60">
      <c r="A141" s="12"/>
      <c r="B141" s="114"/>
      <c r="C141" s="12">
        <v>1.0541130485904127</v>
      </c>
      <c r="D141" s="12" t="s">
        <v>26</v>
      </c>
      <c r="E141" s="12" t="s">
        <v>26</v>
      </c>
      <c r="F141" s="12" t="s">
        <v>26</v>
      </c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43"/>
      <c r="R141" s="90"/>
      <c r="S141" s="42"/>
      <c r="T141" s="12" t="s">
        <v>26</v>
      </c>
      <c r="U141" s="12" t="s">
        <v>26</v>
      </c>
      <c r="V141" s="12">
        <v>0.78183277775725446</v>
      </c>
      <c r="W141" s="12">
        <v>1.7024663804002906</v>
      </c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</row>
    <row r="142" spans="1:60">
      <c r="A142" s="12"/>
      <c r="B142" s="114"/>
      <c r="C142" s="12">
        <v>1.6659972218560255</v>
      </c>
      <c r="D142" s="12" t="s">
        <v>26</v>
      </c>
      <c r="E142" s="12" t="s">
        <v>26</v>
      </c>
      <c r="F142" s="12" t="s">
        <v>26</v>
      </c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43"/>
      <c r="R142" s="90"/>
      <c r="S142" s="42"/>
      <c r="T142" s="12" t="s">
        <v>26</v>
      </c>
      <c r="U142" s="12" t="s">
        <v>26</v>
      </c>
      <c r="V142" s="12">
        <v>0.66005093334803711</v>
      </c>
      <c r="W142" s="12">
        <v>0.81505876609023176</v>
      </c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</row>
    <row r="143" spans="1:60">
      <c r="A143" s="12"/>
      <c r="B143" s="114"/>
      <c r="C143" s="12">
        <v>1.2319076563646272</v>
      </c>
      <c r="D143" s="12" t="s">
        <v>26</v>
      </c>
      <c r="E143" s="12" t="s">
        <v>26</v>
      </c>
      <c r="F143" s="12" t="s">
        <v>26</v>
      </c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43"/>
      <c r="R143" s="90"/>
      <c r="S143" s="42"/>
      <c r="T143" s="12" t="s">
        <v>26</v>
      </c>
      <c r="U143" s="12" t="s">
        <v>26</v>
      </c>
      <c r="V143" s="12">
        <v>0.93019638087428747</v>
      </c>
      <c r="W143" s="12">
        <v>1.024695702671478</v>
      </c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</row>
    <row r="144" spans="1:60">
      <c r="A144" s="12"/>
      <c r="B144" s="114"/>
      <c r="C144" s="12" t="s">
        <v>26</v>
      </c>
      <c r="D144" s="12" t="s">
        <v>26</v>
      </c>
      <c r="E144" s="12" t="s">
        <v>26</v>
      </c>
      <c r="F144" s="12" t="s">
        <v>26</v>
      </c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43"/>
      <c r="R144" s="90"/>
      <c r="S144" s="42"/>
      <c r="T144" s="12" t="s">
        <v>26</v>
      </c>
      <c r="U144" s="12" t="s">
        <v>26</v>
      </c>
      <c r="V144" s="12">
        <v>0.72243758930828295</v>
      </c>
      <c r="W144" s="12" t="s">
        <v>26</v>
      </c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</row>
    <row r="145" spans="1:60">
      <c r="A145" s="12"/>
      <c r="B145" s="114"/>
      <c r="C145" s="12">
        <v>1.5956078940473706</v>
      </c>
      <c r="D145" s="12" t="s">
        <v>26</v>
      </c>
      <c r="E145" s="12" t="s">
        <v>26</v>
      </c>
      <c r="F145" s="12" t="s">
        <v>26</v>
      </c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43"/>
      <c r="R145" s="90"/>
      <c r="S145" s="42"/>
      <c r="T145" s="12" t="s">
        <v>26</v>
      </c>
      <c r="U145" s="12" t="s">
        <v>26</v>
      </c>
      <c r="V145" s="12">
        <v>1.1561880574050523</v>
      </c>
      <c r="W145" s="12" t="s">
        <v>26</v>
      </c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</row>
    <row r="146" spans="1:60">
      <c r="A146" s="12"/>
      <c r="B146" s="114"/>
      <c r="C146" s="12">
        <v>1.3319201207189928</v>
      </c>
      <c r="D146" s="12" t="s">
        <v>26</v>
      </c>
      <c r="E146" s="12" t="s">
        <v>26</v>
      </c>
      <c r="F146" s="12" t="s">
        <v>26</v>
      </c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43"/>
      <c r="R146" s="90"/>
      <c r="S146" s="42"/>
      <c r="T146" s="12" t="s">
        <v>26</v>
      </c>
      <c r="U146" s="12" t="s">
        <v>26</v>
      </c>
      <c r="V146" s="12">
        <v>0.57113826233294673</v>
      </c>
      <c r="W146" s="12" t="s">
        <v>26</v>
      </c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</row>
    <row r="147" spans="1:60">
      <c r="A147" s="12"/>
      <c r="B147" s="114"/>
      <c r="C147" s="12">
        <v>0.84475195703802974</v>
      </c>
      <c r="D147" s="12" t="s">
        <v>26</v>
      </c>
      <c r="E147" s="12" t="s">
        <v>26</v>
      </c>
      <c r="F147" s="12" t="s">
        <v>26</v>
      </c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43"/>
      <c r="R147" s="90"/>
      <c r="S147" s="42"/>
      <c r="T147" s="12" t="s">
        <v>26</v>
      </c>
      <c r="U147" s="12" t="s">
        <v>26</v>
      </c>
      <c r="V147" s="12">
        <v>0.50049333456691536</v>
      </c>
      <c r="W147" s="12" t="s">
        <v>26</v>
      </c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</row>
    <row r="148" spans="1:60">
      <c r="A148" s="12"/>
      <c r="B148" s="114"/>
      <c r="C148" s="12">
        <v>0.75730061405887716</v>
      </c>
      <c r="D148" s="12" t="s">
        <v>26</v>
      </c>
      <c r="E148" s="12" t="s">
        <v>26</v>
      </c>
      <c r="F148" s="12" t="s">
        <v>26</v>
      </c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43"/>
      <c r="R148" s="90"/>
      <c r="S148" s="42"/>
      <c r="T148" s="12" t="s">
        <v>26</v>
      </c>
      <c r="U148" s="12" t="s">
        <v>26</v>
      </c>
      <c r="V148" s="12">
        <v>0.18847597897741583</v>
      </c>
      <c r="W148" s="12" t="s">
        <v>26</v>
      </c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</row>
    <row r="149" spans="1:60">
      <c r="A149" s="12"/>
      <c r="B149" s="114"/>
      <c r="C149" s="12">
        <v>0.60389066748343345</v>
      </c>
      <c r="D149" s="12" t="s">
        <v>26</v>
      </c>
      <c r="E149" s="12" t="s">
        <v>26</v>
      </c>
      <c r="F149" s="12" t="s">
        <v>26</v>
      </c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43"/>
      <c r="R149" s="90"/>
      <c r="S149" s="42"/>
      <c r="T149" s="12" t="s">
        <v>26</v>
      </c>
      <c r="U149" s="12" t="s">
        <v>26</v>
      </c>
      <c r="V149" s="12">
        <v>0.45697332765490417</v>
      </c>
      <c r="W149" s="12" t="s">
        <v>26</v>
      </c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</row>
    <row r="150" spans="1:60">
      <c r="A150" s="12"/>
      <c r="B150" s="114"/>
      <c r="C150" s="12">
        <v>0.63606578617362008</v>
      </c>
      <c r="D150" s="12" t="s">
        <v>26</v>
      </c>
      <c r="E150" s="12" t="s">
        <v>26</v>
      </c>
      <c r="F150" s="12" t="s">
        <v>26</v>
      </c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43"/>
      <c r="R150" s="90"/>
      <c r="S150" s="42"/>
      <c r="T150" s="12" t="s">
        <v>26</v>
      </c>
      <c r="U150" s="12" t="s">
        <v>26</v>
      </c>
      <c r="V150" s="12" t="s">
        <v>26</v>
      </c>
      <c r="W150" s="12" t="s">
        <v>26</v>
      </c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</row>
    <row r="151" spans="1:60">
      <c r="A151" s="12"/>
      <c r="B151" s="114"/>
      <c r="C151" s="12">
        <v>1.6178922827722197</v>
      </c>
      <c r="D151" s="12" t="s">
        <v>26</v>
      </c>
      <c r="E151" s="12" t="s">
        <v>26</v>
      </c>
      <c r="F151" s="12" t="s">
        <v>26</v>
      </c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43"/>
      <c r="R151" s="90"/>
      <c r="S151" s="114" t="s">
        <v>198</v>
      </c>
      <c r="T151" s="12">
        <v>1.7142430312840577</v>
      </c>
      <c r="U151" s="12">
        <v>0.34343826895987467</v>
      </c>
      <c r="V151" s="12">
        <v>7.2605052609518383E-2</v>
      </c>
      <c r="W151" s="12">
        <v>1.1094405866667993</v>
      </c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</row>
    <row r="152" spans="1:60">
      <c r="A152" s="12"/>
      <c r="B152" s="114"/>
      <c r="C152" s="12" t="s">
        <v>26</v>
      </c>
      <c r="D152" s="12" t="s">
        <v>26</v>
      </c>
      <c r="E152" s="12" t="s">
        <v>26</v>
      </c>
      <c r="F152" s="12" t="s">
        <v>26</v>
      </c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43"/>
      <c r="R152" s="90"/>
      <c r="S152" s="42"/>
      <c r="T152" s="12">
        <v>2.7589918467537942</v>
      </c>
      <c r="U152" s="12">
        <v>0.29284946579207655</v>
      </c>
      <c r="V152" s="12">
        <v>0.12157048634012942</v>
      </c>
      <c r="W152" s="12">
        <v>0.69350296285746116</v>
      </c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</row>
    <row r="153" spans="1:60">
      <c r="A153" s="12"/>
      <c r="B153" s="114"/>
      <c r="C153" s="12">
        <v>1.5246935702855848</v>
      </c>
      <c r="D153" s="12" t="s">
        <v>26</v>
      </c>
      <c r="E153" s="12" t="s">
        <v>26</v>
      </c>
      <c r="F153" s="12" t="s">
        <v>26</v>
      </c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43"/>
      <c r="R153" s="90"/>
      <c r="S153" s="42"/>
      <c r="T153" s="12">
        <v>1.318493112039306</v>
      </c>
      <c r="U153" s="12">
        <v>1.3675793187822127</v>
      </c>
      <c r="V153" s="12">
        <v>0.3667655952755175</v>
      </c>
      <c r="W153" s="12">
        <v>2.3576419401608559</v>
      </c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</row>
    <row r="154" spans="1:60">
      <c r="A154" s="12"/>
      <c r="B154" s="114"/>
      <c r="C154" s="12">
        <v>1.8178382272711446</v>
      </c>
      <c r="D154" s="12" t="s">
        <v>26</v>
      </c>
      <c r="E154" s="12" t="s">
        <v>26</v>
      </c>
      <c r="F154" s="12" t="s">
        <v>26</v>
      </c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43"/>
      <c r="R154" s="90"/>
      <c r="S154" s="42"/>
      <c r="T154" s="12">
        <v>0.81446629503138879</v>
      </c>
      <c r="U154" s="12">
        <v>1.1636292173884883</v>
      </c>
      <c r="V154" s="12">
        <v>1.3509685194877334</v>
      </c>
      <c r="W154" s="12">
        <v>0.83596951152579391</v>
      </c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</row>
    <row r="155" spans="1:60">
      <c r="A155" s="12"/>
      <c r="B155" s="114"/>
      <c r="C155" s="12">
        <v>1.8884904843351649</v>
      </c>
      <c r="D155" s="12" t="s">
        <v>26</v>
      </c>
      <c r="E155" s="12" t="s">
        <v>26</v>
      </c>
      <c r="F155" s="12" t="s">
        <v>26</v>
      </c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43"/>
      <c r="R155" s="90"/>
      <c r="S155" s="42"/>
      <c r="T155" s="12">
        <v>2.2141588927922795</v>
      </c>
      <c r="U155" s="12">
        <v>0.3811337166200191</v>
      </c>
      <c r="V155" s="12">
        <v>0.59052221084912671</v>
      </c>
      <c r="W155" s="12">
        <v>1.5444570392798576</v>
      </c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</row>
    <row r="156" spans="1:60">
      <c r="A156" s="12"/>
      <c r="B156" s="114"/>
      <c r="C156" s="12">
        <v>1.9694174114218632</v>
      </c>
      <c r="D156" s="12" t="s">
        <v>26</v>
      </c>
      <c r="E156" s="12" t="s">
        <v>26</v>
      </c>
      <c r="F156" s="12" t="s">
        <v>26</v>
      </c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43"/>
      <c r="R156" s="90"/>
      <c r="S156" s="42"/>
      <c r="T156" s="12">
        <v>3.6565390590785669</v>
      </c>
      <c r="U156" s="12">
        <v>0.21288821803230351</v>
      </c>
      <c r="V156" s="12">
        <v>2.4125770429994819</v>
      </c>
      <c r="W156" s="12">
        <v>2.697487278073722</v>
      </c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</row>
    <row r="157" spans="1:60">
      <c r="A157" s="12"/>
      <c r="B157" s="114"/>
      <c r="C157" s="12" t="s">
        <v>26</v>
      </c>
      <c r="D157" s="12" t="s">
        <v>26</v>
      </c>
      <c r="E157" s="12" t="s">
        <v>26</v>
      </c>
      <c r="F157" s="12" t="s">
        <v>26</v>
      </c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43"/>
      <c r="R157" s="90"/>
      <c r="S157" s="42"/>
      <c r="T157" s="12">
        <v>1.9115946468347123</v>
      </c>
      <c r="U157" s="12">
        <v>1.2516869819576426</v>
      </c>
      <c r="V157" s="12">
        <v>0.66217263113716973</v>
      </c>
      <c r="W157" s="12">
        <v>2.7708663474505002</v>
      </c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</row>
    <row r="158" spans="1:60">
      <c r="A158" s="12"/>
      <c r="B158" s="114"/>
      <c r="C158" s="12">
        <v>1.6034557233358044</v>
      </c>
      <c r="D158" s="12" t="s">
        <v>26</v>
      </c>
      <c r="E158" s="12" t="s">
        <v>26</v>
      </c>
      <c r="F158" s="12" t="s">
        <v>26</v>
      </c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42"/>
      <c r="T158" s="12">
        <v>1.9680244227015085</v>
      </c>
      <c r="U158" s="12">
        <v>2.5071742289874468</v>
      </c>
      <c r="V158" s="12">
        <v>2.162499240317505</v>
      </c>
      <c r="W158" s="12">
        <v>2.8643701984899139</v>
      </c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</row>
    <row r="159" spans="1:60">
      <c r="A159" s="12"/>
      <c r="B159" s="114"/>
      <c r="C159" s="12">
        <v>0.71341774498138855</v>
      </c>
      <c r="D159" s="12" t="s">
        <v>26</v>
      </c>
      <c r="E159" s="12" t="s">
        <v>26</v>
      </c>
      <c r="F159" s="12" t="s">
        <v>26</v>
      </c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42"/>
      <c r="T159" s="12">
        <v>0.28009594389373965</v>
      </c>
      <c r="U159" s="12">
        <v>0.73543329820786885</v>
      </c>
      <c r="V159" s="12">
        <v>0.72321810914500806</v>
      </c>
      <c r="W159" s="12">
        <v>1.3848494616825719</v>
      </c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</row>
    <row r="160" spans="1:60">
      <c r="A160" s="12"/>
      <c r="B160" s="114"/>
      <c r="C160" s="12" t="s">
        <v>26</v>
      </c>
      <c r="D160" s="12" t="s">
        <v>26</v>
      </c>
      <c r="E160" s="12" t="s">
        <v>26</v>
      </c>
      <c r="F160" s="12" t="s">
        <v>26</v>
      </c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42"/>
      <c r="T160" s="12">
        <v>0.1816879174091931</v>
      </c>
      <c r="U160" s="12">
        <v>0.14500268842941141</v>
      </c>
      <c r="V160" s="12">
        <v>1.3541740703868432</v>
      </c>
      <c r="W160" s="12">
        <v>1.5313640058854636</v>
      </c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</row>
    <row r="161" spans="1:60">
      <c r="A161" s="12"/>
      <c r="B161" s="114"/>
      <c r="C161" s="12">
        <v>0.82933726221235737</v>
      </c>
      <c r="D161" s="12" t="s">
        <v>26</v>
      </c>
      <c r="E161" s="12" t="s">
        <v>26</v>
      </c>
      <c r="F161" s="12" t="s">
        <v>26</v>
      </c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42"/>
      <c r="T161" s="12">
        <v>7.7806451612903241E-2</v>
      </c>
      <c r="U161" s="12">
        <v>0.1488888888888889</v>
      </c>
      <c r="V161" s="12">
        <v>1.1387351047071899</v>
      </c>
      <c r="W161" s="12">
        <v>2.1566769317332932</v>
      </c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</row>
    <row r="162" spans="1:60">
      <c r="A162" s="12"/>
      <c r="B162" s="114"/>
      <c r="C162" s="12">
        <v>1.5986171447206217</v>
      </c>
      <c r="D162" s="12" t="s">
        <v>26</v>
      </c>
      <c r="E162" s="12" t="s">
        <v>26</v>
      </c>
      <c r="F162" s="12" t="s">
        <v>26</v>
      </c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42"/>
      <c r="T162" s="12">
        <v>0.93414266191763962</v>
      </c>
      <c r="U162" s="12">
        <v>1.4251091816156678</v>
      </c>
      <c r="V162" s="12">
        <v>1.6119313051729804</v>
      </c>
      <c r="W162" s="12" t="s">
        <v>26</v>
      </c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</row>
    <row r="163" spans="1:60">
      <c r="A163" s="12"/>
      <c r="B163" s="114"/>
      <c r="C163" s="12">
        <v>0.97676150565137099</v>
      </c>
      <c r="D163" s="12" t="s">
        <v>26</v>
      </c>
      <c r="E163" s="12" t="s">
        <v>26</v>
      </c>
      <c r="F163" s="12" t="s">
        <v>26</v>
      </c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12">
        <v>2.475922495368807</v>
      </c>
      <c r="U163" s="12">
        <v>0.35275573992981535</v>
      </c>
      <c r="V163" s="12">
        <v>1.704011201595107</v>
      </c>
      <c r="W163" s="12">
        <v>0.50813904203569715</v>
      </c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</row>
    <row r="164" spans="1:60">
      <c r="A164" s="12"/>
      <c r="B164" s="114"/>
      <c r="C164" s="12">
        <v>1.4207903837662821</v>
      </c>
      <c r="D164" s="12" t="s">
        <v>26</v>
      </c>
      <c r="E164" s="12" t="s">
        <v>26</v>
      </c>
      <c r="F164" s="12" t="s">
        <v>26</v>
      </c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12">
        <v>1.556916996486255</v>
      </c>
      <c r="U164" s="12">
        <v>9.7563958728730943E-2</v>
      </c>
      <c r="V164" s="12">
        <v>0.29257426750640569</v>
      </c>
      <c r="W164" s="12">
        <v>0.75989633371744547</v>
      </c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</row>
    <row r="165" spans="1:60">
      <c r="A165" s="12"/>
      <c r="B165" s="114"/>
      <c r="C165" s="12" t="s">
        <v>26</v>
      </c>
      <c r="D165" s="12" t="s">
        <v>26</v>
      </c>
      <c r="E165" s="12" t="s">
        <v>26</v>
      </c>
      <c r="F165" s="12" t="s">
        <v>26</v>
      </c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12">
        <v>2.6254749003400071</v>
      </c>
      <c r="U165" s="12">
        <v>1.5277010375246134</v>
      </c>
      <c r="V165" s="12">
        <v>1.8321461922409568</v>
      </c>
      <c r="W165" s="12">
        <v>0.72847965681722893</v>
      </c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</row>
    <row r="166" spans="1:60">
      <c r="A166" s="12"/>
      <c r="B166" s="114"/>
      <c r="C166" s="12">
        <v>1.3142911222522995</v>
      </c>
      <c r="D166" s="12" t="s">
        <v>26</v>
      </c>
      <c r="E166" s="12" t="s">
        <v>26</v>
      </c>
      <c r="F166" s="12" t="s">
        <v>26</v>
      </c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12">
        <v>1.6861149352807563</v>
      </c>
      <c r="U166" s="12">
        <v>0.57369010805460308</v>
      </c>
      <c r="V166" s="12">
        <v>0.62942103731547105</v>
      </c>
      <c r="W166" s="12">
        <v>2.9386460777102363</v>
      </c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</row>
    <row r="167" spans="1:60">
      <c r="A167" s="12"/>
      <c r="B167" s="114"/>
      <c r="C167" s="12">
        <v>1.7408756371849752</v>
      </c>
      <c r="D167" s="12" t="s">
        <v>26</v>
      </c>
      <c r="E167" s="12" t="s">
        <v>26</v>
      </c>
      <c r="F167" s="12" t="s">
        <v>26</v>
      </c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12">
        <v>1.8646478779002671</v>
      </c>
      <c r="U167" s="12">
        <v>1.4181228329092508</v>
      </c>
      <c r="V167" s="12">
        <v>0.11655658163510993</v>
      </c>
      <c r="W167" s="12">
        <v>3.9382220299949795</v>
      </c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</row>
    <row r="168" spans="1:60">
      <c r="A168" s="12"/>
      <c r="B168" s="114"/>
      <c r="C168" s="12">
        <v>0.7980919781567376</v>
      </c>
      <c r="D168" s="12" t="s">
        <v>26</v>
      </c>
      <c r="E168" s="12" t="s">
        <v>26</v>
      </c>
      <c r="F168" s="12" t="s">
        <v>26</v>
      </c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12">
        <v>2.304283959981563</v>
      </c>
      <c r="U168" s="12">
        <v>0.6067504060475104</v>
      </c>
      <c r="V168" s="12">
        <v>1.2726920771817072</v>
      </c>
      <c r="W168" s="12">
        <v>2.0043693148085282</v>
      </c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</row>
    <row r="169" spans="1:60">
      <c r="A169" s="12"/>
      <c r="B169" s="114"/>
      <c r="C169" s="12">
        <v>0.97199650474427313</v>
      </c>
      <c r="D169" s="12" t="s">
        <v>26</v>
      </c>
      <c r="E169" s="12" t="s">
        <v>26</v>
      </c>
      <c r="F169" s="12" t="s">
        <v>26</v>
      </c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12">
        <v>0.65704968647720929</v>
      </c>
      <c r="U169" s="12">
        <v>1.1615683110808788</v>
      </c>
      <c r="V169" s="12">
        <v>1.4120686797083477</v>
      </c>
      <c r="W169" s="12">
        <v>2.4761563962817723</v>
      </c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</row>
    <row r="170" spans="1:60">
      <c r="A170" s="12"/>
      <c r="B170" s="114"/>
      <c r="C170" s="12">
        <v>1.6072827817336246</v>
      </c>
      <c r="D170" s="12" t="s">
        <v>26</v>
      </c>
      <c r="E170" s="12" t="s">
        <v>26</v>
      </c>
      <c r="F170" s="12" t="s">
        <v>26</v>
      </c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12">
        <v>0.37900923471598952</v>
      </c>
      <c r="U170" s="12">
        <v>7.3242981804512497E-2</v>
      </c>
      <c r="V170" s="12">
        <v>1.5387971918069323</v>
      </c>
      <c r="W170" s="12">
        <v>3.5148667848202151</v>
      </c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</row>
    <row r="171" spans="1:60">
      <c r="A171" s="12"/>
      <c r="B171" s="114"/>
      <c r="C171" s="12" t="s">
        <v>26</v>
      </c>
      <c r="D171" s="12" t="s">
        <v>26</v>
      </c>
      <c r="E171" s="12" t="s">
        <v>26</v>
      </c>
      <c r="F171" s="12" t="s">
        <v>26</v>
      </c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12">
        <v>2.9117815979769892</v>
      </c>
      <c r="U171" s="12">
        <v>0.27810628257360215</v>
      </c>
      <c r="V171" s="12">
        <v>0.18695434575369962</v>
      </c>
      <c r="W171" s="12">
        <v>2.464747535548109</v>
      </c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</row>
    <row r="172" spans="1:60">
      <c r="A172" s="90"/>
      <c r="B172" s="114">
        <v>6122019</v>
      </c>
      <c r="C172" s="12">
        <v>2.760673815840871</v>
      </c>
      <c r="D172" s="12">
        <v>0.65732343836773888</v>
      </c>
      <c r="E172" s="12">
        <v>0.81463568635362604</v>
      </c>
      <c r="F172" s="12">
        <v>1.6174946082899191</v>
      </c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12">
        <v>1.5351007055043882</v>
      </c>
      <c r="U172" s="12">
        <v>5.1870967741935482E-2</v>
      </c>
      <c r="V172" s="12">
        <v>2.2027285191206945</v>
      </c>
      <c r="W172" s="12">
        <v>3.043599618005886</v>
      </c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</row>
    <row r="173" spans="1:60">
      <c r="A173" s="12"/>
      <c r="B173" s="114"/>
      <c r="C173" s="12">
        <v>0.48487675692609927</v>
      </c>
      <c r="D173" s="12">
        <v>0.95914615846027507</v>
      </c>
      <c r="E173" s="12">
        <v>0.28624314365057779</v>
      </c>
      <c r="F173" s="12">
        <v>0.68378745086197457</v>
      </c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12">
        <v>1.5182168890050844</v>
      </c>
      <c r="U173" s="12">
        <v>1.4435344898074267</v>
      </c>
      <c r="V173" s="12">
        <v>0.40044092066461967</v>
      </c>
      <c r="W173" s="12">
        <v>1.8702186100584122</v>
      </c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</row>
    <row r="174" spans="1:60">
      <c r="A174" s="12"/>
      <c r="B174" s="114"/>
      <c r="C174" s="12">
        <v>1.1087392251205259</v>
      </c>
      <c r="D174" s="12">
        <v>0.34414233841050834</v>
      </c>
      <c r="E174" s="12">
        <v>0.5261659075834596</v>
      </c>
      <c r="F174" s="12">
        <v>0.93549948792687965</v>
      </c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12">
        <v>0.88760142689279498</v>
      </c>
      <c r="U174" s="12">
        <v>0.55998536409783783</v>
      </c>
      <c r="V174" s="12">
        <v>0.83621280247758722</v>
      </c>
      <c r="W174" s="12">
        <v>1.6771056129654138</v>
      </c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</row>
    <row r="175" spans="1:60">
      <c r="A175" s="12"/>
      <c r="B175" s="114"/>
      <c r="C175" s="12">
        <v>2.0337877244421803</v>
      </c>
      <c r="D175" s="12">
        <v>0.40273924755983792</v>
      </c>
      <c r="E175" s="12">
        <v>1.2125554222360937</v>
      </c>
      <c r="F175" s="12">
        <v>1.0323287513965442</v>
      </c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12">
        <v>0.68123167899504877</v>
      </c>
      <c r="U175" s="12">
        <v>0.90011731331961542</v>
      </c>
      <c r="V175" s="12">
        <v>0.18008888220322228</v>
      </c>
      <c r="W175" s="12">
        <v>2.6922187719353676</v>
      </c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</row>
    <row r="176" spans="1:60">
      <c r="A176" s="12"/>
      <c r="B176" s="114"/>
      <c r="C176" s="12">
        <v>1.3726921477633967</v>
      </c>
      <c r="D176" s="12">
        <v>0.68070328485646092</v>
      </c>
      <c r="E176" s="12">
        <v>1.4748589919713555</v>
      </c>
      <c r="F176" s="12">
        <v>1.8696391084984409</v>
      </c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12">
        <v>2.3334333778027041</v>
      </c>
      <c r="U176" s="12">
        <v>0.39507043622841631</v>
      </c>
      <c r="V176" s="12">
        <v>1.8528738697955618</v>
      </c>
      <c r="W176" s="12">
        <v>2.4100523479308538</v>
      </c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</row>
    <row r="177" spans="1:60">
      <c r="A177" s="12"/>
      <c r="B177" s="114"/>
      <c r="C177" s="12" t="s">
        <v>26</v>
      </c>
      <c r="D177" s="12">
        <v>0.44458724511011427</v>
      </c>
      <c r="E177" s="12">
        <v>0.97358268749881793</v>
      </c>
      <c r="F177" s="12">
        <v>2.4956468207267943</v>
      </c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12">
        <v>2.0506546661839993</v>
      </c>
      <c r="U177" s="12">
        <v>0.69601870991568726</v>
      </c>
      <c r="V177" s="12">
        <v>0.77051483429908862</v>
      </c>
      <c r="W177" s="12">
        <v>1.0637217620401733</v>
      </c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</row>
    <row r="178" spans="1:60">
      <c r="A178" s="12"/>
      <c r="B178" s="114"/>
      <c r="C178" s="12">
        <v>0.72987310090162416</v>
      </c>
      <c r="D178" s="12">
        <v>0.39275455007851645</v>
      </c>
      <c r="E178" s="12">
        <v>1.0953237124854713</v>
      </c>
      <c r="F178" s="12" t="s">
        <v>26</v>
      </c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12">
        <v>1.2660304610357649</v>
      </c>
      <c r="U178" s="12">
        <v>0.41196323884793185</v>
      </c>
      <c r="V178" s="12" t="s">
        <v>26</v>
      </c>
      <c r="W178" s="12">
        <v>1.048849500454738</v>
      </c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</row>
    <row r="179" spans="1:60">
      <c r="A179" s="12"/>
      <c r="B179" s="114"/>
      <c r="C179" s="12">
        <v>1.6585393807750617</v>
      </c>
      <c r="D179" s="12" t="s">
        <v>26</v>
      </c>
      <c r="E179" s="12">
        <v>0.67731258584867271</v>
      </c>
      <c r="F179" s="12">
        <v>1.0322455537547719</v>
      </c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12">
        <v>2.0235551631432562</v>
      </c>
      <c r="U179" s="12">
        <v>0.56184419695752275</v>
      </c>
      <c r="V179" s="12" t="s">
        <v>26</v>
      </c>
      <c r="W179" s="12">
        <v>2.0308473738793289</v>
      </c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</row>
    <row r="180" spans="1:60">
      <c r="A180" s="12"/>
      <c r="B180" s="114"/>
      <c r="C180" s="12">
        <v>0.98936952169315195</v>
      </c>
      <c r="D180" s="12">
        <v>0.12832730324948066</v>
      </c>
      <c r="E180" s="12" t="s">
        <v>26</v>
      </c>
      <c r="F180" s="12">
        <v>2.353427885648383</v>
      </c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12">
        <v>2.0449379187298971</v>
      </c>
      <c r="U180" s="12">
        <v>1.3885231151880855</v>
      </c>
      <c r="V180" s="12" t="s">
        <v>26</v>
      </c>
      <c r="W180" s="12">
        <v>2.2535084103118215</v>
      </c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</row>
    <row r="181" spans="1:60">
      <c r="A181" s="12"/>
      <c r="B181" s="114"/>
      <c r="C181" s="12">
        <v>0.63730024275873898</v>
      </c>
      <c r="D181" s="12">
        <v>0.58925975869833835</v>
      </c>
      <c r="E181" s="12">
        <v>3.0655624822322314</v>
      </c>
      <c r="F181" s="12">
        <v>0.61282685312662577</v>
      </c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12">
        <v>0.42165554899792701</v>
      </c>
      <c r="U181" s="12">
        <v>1.4540770460615073</v>
      </c>
      <c r="V181" s="12" t="s">
        <v>26</v>
      </c>
      <c r="W181" s="12">
        <v>1.6390478636394579</v>
      </c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</row>
    <row r="182" spans="1:60">
      <c r="A182" s="12"/>
      <c r="B182" s="114"/>
      <c r="C182" s="12" t="s">
        <v>26</v>
      </c>
      <c r="D182" s="12">
        <v>3.3548387096774199E-2</v>
      </c>
      <c r="E182" s="12">
        <v>1.188946132184221</v>
      </c>
      <c r="F182" s="12">
        <v>0.66798362996264138</v>
      </c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12">
        <v>1.7936112522328078</v>
      </c>
      <c r="U182" s="12">
        <v>1.1923374972540954</v>
      </c>
      <c r="V182" s="12" t="s">
        <v>26</v>
      </c>
      <c r="W182" s="12" t="s">
        <v>26</v>
      </c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</row>
    <row r="183" spans="1:60">
      <c r="A183" s="12"/>
      <c r="B183" s="114"/>
      <c r="C183" s="12">
        <v>1.2838150250363549</v>
      </c>
      <c r="D183" s="12">
        <v>1.4892789292821749</v>
      </c>
      <c r="E183" s="12">
        <v>1.5265360514982749</v>
      </c>
      <c r="F183" s="12">
        <v>2.2064526814262635</v>
      </c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12">
        <v>2.8596074696071367</v>
      </c>
      <c r="U183" s="12">
        <v>0.12967741935483873</v>
      </c>
      <c r="V183" s="12" t="s">
        <v>26</v>
      </c>
      <c r="W183" s="12" t="s">
        <v>26</v>
      </c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</row>
    <row r="184" spans="1:60">
      <c r="A184" s="12"/>
      <c r="B184" s="114"/>
      <c r="C184" s="12">
        <v>1.5038459338452939</v>
      </c>
      <c r="D184" s="12">
        <v>9.7767164673161905E-2</v>
      </c>
      <c r="E184" s="12">
        <v>1.3277757979611604</v>
      </c>
      <c r="F184" s="12">
        <v>2.5044140343169912</v>
      </c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12">
        <v>0.25393590030423402</v>
      </c>
      <c r="U184" s="12">
        <v>0.50787680787975087</v>
      </c>
      <c r="V184" s="12" t="s">
        <v>26</v>
      </c>
      <c r="W184" s="12" t="s">
        <v>26</v>
      </c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</row>
    <row r="185" spans="1:60">
      <c r="A185" s="12"/>
      <c r="B185" s="114"/>
      <c r="C185" s="12">
        <v>1.0589543557465677</v>
      </c>
      <c r="D185" s="12" t="s">
        <v>26</v>
      </c>
      <c r="E185" s="12">
        <v>2.2127199620933178</v>
      </c>
      <c r="F185" s="12" t="s">
        <v>26</v>
      </c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12">
        <v>1.2753826110822546</v>
      </c>
      <c r="U185" s="12">
        <v>0.96717384731018663</v>
      </c>
      <c r="V185" s="12" t="s">
        <v>26</v>
      </c>
      <c r="W185" s="12" t="s">
        <v>26</v>
      </c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</row>
    <row r="186" spans="1:60">
      <c r="A186" s="12"/>
      <c r="B186" s="114"/>
      <c r="C186" s="12">
        <v>0.74209406739724193</v>
      </c>
      <c r="D186" s="12">
        <v>0.39009784077339271</v>
      </c>
      <c r="E186" s="12">
        <v>1.1685988402129537</v>
      </c>
      <c r="F186" s="12">
        <v>1.4530418537662568</v>
      </c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12">
        <v>2.0227282769936532</v>
      </c>
      <c r="U186" s="12" t="s">
        <v>26</v>
      </c>
      <c r="V186" s="12" t="s">
        <v>26</v>
      </c>
      <c r="W186" s="12" t="s">
        <v>26</v>
      </c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</row>
    <row r="187" spans="1:60">
      <c r="A187" s="12"/>
      <c r="B187" s="114"/>
      <c r="C187" s="12" t="s">
        <v>26</v>
      </c>
      <c r="D187" s="12">
        <v>0.22310621940218711</v>
      </c>
      <c r="E187" s="12">
        <v>0.82386821117374409</v>
      </c>
      <c r="F187" s="12">
        <v>2.6733211314626768</v>
      </c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12">
        <v>1.3272494304054883</v>
      </c>
      <c r="U187" s="12" t="s">
        <v>26</v>
      </c>
      <c r="V187" s="12" t="s">
        <v>26</v>
      </c>
      <c r="W187" s="12" t="s">
        <v>26</v>
      </c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</row>
    <row r="188" spans="1:60">
      <c r="A188" s="12"/>
      <c r="B188" s="114"/>
      <c r="C188" s="12">
        <v>1.6085535496853012</v>
      </c>
      <c r="D188" s="12">
        <v>0.83308977326103462</v>
      </c>
      <c r="E188" s="12">
        <v>0.25433498010605027</v>
      </c>
      <c r="F188" s="12">
        <v>1.3323456158427978</v>
      </c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12">
        <v>1.356411567075557</v>
      </c>
      <c r="U188" s="12" t="s">
        <v>26</v>
      </c>
      <c r="V188" s="12" t="s">
        <v>26</v>
      </c>
      <c r="W188" s="12" t="s">
        <v>26</v>
      </c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</row>
    <row r="189" spans="1:60">
      <c r="A189" s="12"/>
      <c r="B189" s="114"/>
      <c r="C189" s="12">
        <v>1.390294538358297</v>
      </c>
      <c r="D189" s="12">
        <v>0.38325999421107426</v>
      </c>
      <c r="E189" s="12">
        <v>3.0799110903643423</v>
      </c>
      <c r="F189" s="12">
        <v>1.1772456588260207</v>
      </c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12">
        <v>2.5661817569378451</v>
      </c>
      <c r="U189" s="12" t="s">
        <v>26</v>
      </c>
      <c r="V189" s="12" t="s">
        <v>26</v>
      </c>
      <c r="W189" s="12" t="s">
        <v>26</v>
      </c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</row>
    <row r="190" spans="1:60">
      <c r="A190" s="12"/>
      <c r="B190" s="114"/>
      <c r="C190" s="12">
        <v>2.587548228654911</v>
      </c>
      <c r="D190" s="12">
        <v>0.63986486507428808</v>
      </c>
      <c r="E190" s="12">
        <v>1.6591807763809112</v>
      </c>
      <c r="F190" s="12">
        <v>2.2626329779403904</v>
      </c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12">
        <v>1.6958833994305451</v>
      </c>
      <c r="U190" s="12" t="s">
        <v>26</v>
      </c>
      <c r="V190" s="12" t="s">
        <v>26</v>
      </c>
      <c r="W190" s="12" t="s">
        <v>26</v>
      </c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</row>
    <row r="191" spans="1:60">
      <c r="A191" s="12"/>
      <c r="B191" s="114"/>
      <c r="C191" s="12">
        <v>0.95288405327091519</v>
      </c>
      <c r="D191" s="12" t="s">
        <v>26</v>
      </c>
      <c r="E191" s="12" t="s">
        <v>26</v>
      </c>
      <c r="F191" s="12" t="s">
        <v>26</v>
      </c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12">
        <v>1.2415547195111494</v>
      </c>
      <c r="U191" s="12" t="s">
        <v>26</v>
      </c>
      <c r="V191" s="12" t="s">
        <v>26</v>
      </c>
      <c r="W191" s="12" t="s">
        <v>26</v>
      </c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</row>
    <row r="192" spans="1:60">
      <c r="A192" s="12"/>
      <c r="B192" s="114"/>
      <c r="C192" s="12">
        <v>1.1229002525192835</v>
      </c>
      <c r="D192" s="12">
        <v>0.42043669203767448</v>
      </c>
      <c r="E192" s="12">
        <v>1.1405575279956988</v>
      </c>
      <c r="F192" s="12">
        <v>2.2307611589204983</v>
      </c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12">
        <v>0.80789415951101362</v>
      </c>
      <c r="U192" s="12" t="s">
        <v>26</v>
      </c>
      <c r="V192" s="12" t="s">
        <v>26</v>
      </c>
      <c r="W192" s="12" t="s">
        <v>26</v>
      </c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</row>
    <row r="193" spans="1:60">
      <c r="A193" s="12"/>
      <c r="B193" s="114"/>
      <c r="C193" s="12" t="s">
        <v>26</v>
      </c>
      <c r="D193" s="12">
        <v>0.71640282584300963</v>
      </c>
      <c r="E193" s="12">
        <v>0.91746658381118495</v>
      </c>
      <c r="F193" s="12">
        <v>0.6637078039960369</v>
      </c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12">
        <v>1.8053410946273551</v>
      </c>
      <c r="U193" s="12" t="s">
        <v>26</v>
      </c>
      <c r="V193" s="12" t="s">
        <v>26</v>
      </c>
      <c r="W193" s="12" t="s">
        <v>26</v>
      </c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</row>
    <row r="194" spans="1:60">
      <c r="A194" s="12"/>
      <c r="B194" s="114"/>
      <c r="C194" s="12">
        <v>1.1897669394500452</v>
      </c>
      <c r="D194" s="12">
        <v>0.42234595940130032</v>
      </c>
      <c r="E194" s="12">
        <v>2.7851391667025083</v>
      </c>
      <c r="F194" s="12">
        <v>1.673382398532737</v>
      </c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12"/>
      <c r="U194" s="12"/>
      <c r="V194" s="12"/>
      <c r="W194" s="12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</row>
    <row r="195" spans="1:60">
      <c r="A195" s="12"/>
      <c r="B195" s="114"/>
      <c r="C195" s="12">
        <v>0.62528555371532157</v>
      </c>
      <c r="D195" s="12">
        <v>0.18858623088071058</v>
      </c>
      <c r="E195" s="12">
        <v>2.287531728259633</v>
      </c>
      <c r="F195" s="12">
        <v>1.5057683666275774</v>
      </c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12"/>
      <c r="U195" s="12"/>
      <c r="V195" s="12"/>
      <c r="W195" s="12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</row>
    <row r="196" spans="1:60">
      <c r="A196" s="12"/>
      <c r="B196" s="114"/>
      <c r="C196" s="12">
        <v>2.1505104865411155</v>
      </c>
      <c r="D196" s="12">
        <v>0.80704186387459431</v>
      </c>
      <c r="E196" s="12">
        <v>1.6275978118701004</v>
      </c>
      <c r="F196" s="12" t="s">
        <v>26</v>
      </c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12"/>
      <c r="U196" s="12"/>
      <c r="V196" s="12"/>
      <c r="W196" s="12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</row>
    <row r="197" spans="1:60">
      <c r="A197" s="12"/>
      <c r="B197" s="114"/>
      <c r="C197" s="12">
        <v>1.3104859928821493</v>
      </c>
      <c r="D197" s="12" t="s">
        <v>26</v>
      </c>
      <c r="E197" s="12" t="s">
        <v>26</v>
      </c>
      <c r="F197" s="12">
        <v>0.68959403800008878</v>
      </c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12"/>
      <c r="U197" s="12"/>
      <c r="V197" s="12"/>
      <c r="W197" s="12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</row>
    <row r="198" spans="1:60">
      <c r="A198" s="12"/>
      <c r="B198" s="114"/>
      <c r="C198" s="12" t="s">
        <v>26</v>
      </c>
      <c r="D198" s="12">
        <v>0.57393992957805229</v>
      </c>
      <c r="E198" s="12">
        <v>0.25929872324804265</v>
      </c>
      <c r="F198" s="12">
        <v>2.2954810909561649</v>
      </c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12"/>
      <c r="U198" s="12"/>
      <c r="V198" s="12"/>
      <c r="W198" s="12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</row>
    <row r="199" spans="1:60">
      <c r="A199" s="12"/>
      <c r="B199" s="114"/>
      <c r="C199" s="12">
        <v>1.9276023806529969</v>
      </c>
      <c r="D199" s="12">
        <v>0.14435118268520242</v>
      </c>
      <c r="E199" s="12">
        <v>1.4973582636186937</v>
      </c>
      <c r="F199" s="12">
        <v>0.4345541762809379</v>
      </c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12"/>
      <c r="U199" s="12"/>
      <c r="V199" s="12"/>
      <c r="W199" s="12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</row>
    <row r="200" spans="1:60">
      <c r="A200" s="12"/>
      <c r="B200" s="114"/>
      <c r="C200" s="12">
        <v>1.310502503467053</v>
      </c>
      <c r="D200" s="12">
        <v>8.387096774193549E-2</v>
      </c>
      <c r="E200" s="12">
        <v>1.8916878464442193</v>
      </c>
      <c r="F200" s="12">
        <v>1.7919181366506958</v>
      </c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12"/>
      <c r="U200" s="12"/>
      <c r="V200" s="12"/>
      <c r="W200" s="12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</row>
    <row r="201" spans="1:60">
      <c r="A201" s="12"/>
      <c r="B201" s="114"/>
      <c r="C201" s="12">
        <v>0.9990427824619893</v>
      </c>
      <c r="D201" s="12">
        <v>1.8015040293502522</v>
      </c>
      <c r="E201" s="12">
        <v>2.6314570487405984</v>
      </c>
      <c r="F201" s="12">
        <v>1.2671461352281752</v>
      </c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12"/>
      <c r="U201" s="12"/>
      <c r="V201" s="12"/>
      <c r="W201" s="12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</row>
    <row r="202" spans="1:60">
      <c r="A202" s="12"/>
      <c r="B202" s="114"/>
      <c r="C202" s="12">
        <v>1.1794969627750631</v>
      </c>
      <c r="D202" s="12">
        <v>0.28722628791358662</v>
      </c>
      <c r="E202" s="12" t="s">
        <v>26</v>
      </c>
      <c r="F202" s="12">
        <v>2.0258607277752017</v>
      </c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12"/>
      <c r="U202" s="12"/>
      <c r="V202" s="12"/>
      <c r="W202" s="12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</row>
    <row r="203" spans="1:60">
      <c r="A203" s="12"/>
      <c r="B203" s="114"/>
      <c r="C203" s="12">
        <v>1.798547922363511</v>
      </c>
      <c r="D203" s="12">
        <v>0.47303401474757212</v>
      </c>
      <c r="E203" s="12">
        <v>2.7989298844070349</v>
      </c>
      <c r="F203" s="12" t="s">
        <v>26</v>
      </c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12"/>
      <c r="U203" s="12"/>
      <c r="V203" s="12"/>
      <c r="W203" s="12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</row>
    <row r="204" spans="1:60">
      <c r="A204" s="12"/>
      <c r="B204" s="114"/>
      <c r="C204" s="12" t="s">
        <v>26</v>
      </c>
      <c r="D204" s="12">
        <v>0.20434393867622069</v>
      </c>
      <c r="E204" s="12">
        <v>1.2256831829986918</v>
      </c>
      <c r="F204" s="12">
        <v>1.2025723659203957</v>
      </c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12"/>
      <c r="U204" s="12"/>
      <c r="V204" s="12"/>
      <c r="W204" s="12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</row>
    <row r="205" spans="1:60">
      <c r="A205" s="12"/>
      <c r="B205" s="114"/>
      <c r="C205" s="12" t="s">
        <v>26</v>
      </c>
      <c r="D205" s="12" t="s">
        <v>26</v>
      </c>
      <c r="E205" s="12">
        <v>3.3634691487133885</v>
      </c>
      <c r="F205" s="12">
        <v>1.7286359625173777</v>
      </c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12"/>
      <c r="U205" s="12"/>
      <c r="V205" s="12"/>
      <c r="W205" s="12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</row>
    <row r="206" spans="1:60">
      <c r="A206" s="12"/>
      <c r="B206" s="114"/>
      <c r="C206" s="12" t="s">
        <v>26</v>
      </c>
      <c r="D206" s="12">
        <v>0.24944033639313648</v>
      </c>
      <c r="E206" s="12">
        <v>2.0728286764254067</v>
      </c>
      <c r="F206" s="12">
        <v>0.98991712206267335</v>
      </c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12"/>
      <c r="U206" s="12"/>
      <c r="V206" s="12"/>
      <c r="W206" s="12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</row>
    <row r="207" spans="1:60">
      <c r="A207" s="12"/>
      <c r="B207" s="114"/>
      <c r="C207" s="12" t="s">
        <v>26</v>
      </c>
      <c r="D207" s="12">
        <v>0.24612054828582974</v>
      </c>
      <c r="E207" s="12" t="s">
        <v>26</v>
      </c>
      <c r="F207" s="12">
        <v>1.2270854953146588</v>
      </c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12"/>
      <c r="U207" s="12"/>
      <c r="V207" s="12"/>
      <c r="W207" s="12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</row>
    <row r="208" spans="1:60">
      <c r="A208" s="12"/>
      <c r="B208" s="114"/>
      <c r="C208" s="12" t="s">
        <v>26</v>
      </c>
      <c r="D208" s="12">
        <v>0.21914636945702939</v>
      </c>
      <c r="E208" s="12">
        <v>0.96313152695577542</v>
      </c>
      <c r="F208" s="12">
        <v>2.0569276133429595</v>
      </c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12"/>
      <c r="U208" s="12"/>
      <c r="V208" s="12"/>
      <c r="W208" s="12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</row>
    <row r="209" spans="1:60">
      <c r="A209" s="12"/>
      <c r="B209" s="114"/>
      <c r="C209" s="12" t="s">
        <v>26</v>
      </c>
      <c r="D209" s="12">
        <v>9.7767164673161905E-2</v>
      </c>
      <c r="E209" s="12">
        <v>0.93248366326197218</v>
      </c>
      <c r="F209" s="12" t="s">
        <v>26</v>
      </c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12"/>
      <c r="U209" s="12"/>
      <c r="V209" s="12"/>
      <c r="W209" s="12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</row>
    <row r="210" spans="1:60">
      <c r="A210" s="12"/>
      <c r="B210" s="114"/>
      <c r="C210" s="12" t="s">
        <v>26</v>
      </c>
      <c r="D210" s="12" t="s">
        <v>26</v>
      </c>
      <c r="E210" s="12">
        <v>1.1878380455785393</v>
      </c>
      <c r="F210" s="12" t="s">
        <v>26</v>
      </c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12"/>
      <c r="U210" s="12"/>
      <c r="V210" s="12"/>
      <c r="W210" s="12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</row>
    <row r="211" spans="1:60">
      <c r="A211" s="12"/>
      <c r="B211" s="114"/>
      <c r="C211" s="12" t="s">
        <v>26</v>
      </c>
      <c r="D211" s="12" t="s">
        <v>26</v>
      </c>
      <c r="E211" s="12">
        <v>2.0607658477673456</v>
      </c>
      <c r="F211" s="12" t="s">
        <v>26</v>
      </c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12"/>
      <c r="U211" s="12"/>
      <c r="V211" s="12"/>
      <c r="W211" s="12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</row>
    <row r="212" spans="1:60">
      <c r="A212" s="12"/>
      <c r="B212" s="114"/>
      <c r="C212" s="12" t="s">
        <v>26</v>
      </c>
      <c r="D212" s="12" t="s">
        <v>26</v>
      </c>
      <c r="E212" s="12">
        <v>1.3133552713476924</v>
      </c>
      <c r="F212" s="12" t="s">
        <v>26</v>
      </c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12"/>
      <c r="U212" s="12"/>
      <c r="V212" s="12"/>
      <c r="W212" s="12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</row>
    <row r="213" spans="1:60">
      <c r="A213" s="12"/>
      <c r="B213" s="114"/>
      <c r="C213" s="12" t="s">
        <v>26</v>
      </c>
      <c r="D213" s="12" t="s">
        <v>26</v>
      </c>
      <c r="E213" s="12" t="s">
        <v>26</v>
      </c>
      <c r="F213" s="12" t="s">
        <v>26</v>
      </c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12"/>
      <c r="U213" s="12"/>
      <c r="V213" s="12"/>
      <c r="W213" s="12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</row>
    <row r="214" spans="1:60">
      <c r="A214" s="90"/>
      <c r="B214" s="42"/>
      <c r="C214" s="12"/>
      <c r="D214" s="12"/>
      <c r="E214" s="12"/>
      <c r="F214" s="12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12"/>
      <c r="U214" s="12"/>
      <c r="V214" s="12"/>
      <c r="W214" s="12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</row>
    <row r="215" spans="1:60">
      <c r="A215" s="90"/>
      <c r="B215" s="42"/>
      <c r="C215" s="12"/>
      <c r="D215" s="12"/>
      <c r="E215" s="12"/>
      <c r="F215" s="12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12"/>
      <c r="U215" s="12"/>
      <c r="V215" s="12"/>
      <c r="W215" s="12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261D-1B51-4477-BBAF-084D75F29E64}">
  <dimension ref="A1:CA557"/>
  <sheetViews>
    <sheetView zoomScale="59" zoomScaleNormal="59" workbookViewId="0">
      <selection activeCell="G15" sqref="G15"/>
    </sheetView>
  </sheetViews>
  <sheetFormatPr defaultRowHeight="14.25"/>
  <sheetData>
    <row r="1" spans="1:79" ht="15.75">
      <c r="A1" s="120" t="s">
        <v>343</v>
      </c>
      <c r="B1" s="90"/>
      <c r="C1" s="102"/>
      <c r="D1" s="12"/>
      <c r="E1" s="12"/>
      <c r="F1" s="12"/>
      <c r="G1" s="12"/>
      <c r="H1" s="12" t="s">
        <v>187</v>
      </c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90"/>
      <c r="AC1" s="90"/>
      <c r="AD1" s="90"/>
      <c r="AE1" s="90"/>
      <c r="AF1" s="90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</row>
    <row r="2" spans="1:79" ht="15.75">
      <c r="A2" s="120"/>
      <c r="B2" s="90"/>
      <c r="C2" s="10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90"/>
      <c r="AC2" s="90"/>
      <c r="AD2" s="90"/>
      <c r="AE2" s="90"/>
      <c r="AF2" s="90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</row>
    <row r="3" spans="1:79">
      <c r="A3" s="43"/>
      <c r="B3" s="43"/>
      <c r="C3" s="121"/>
      <c r="D3" s="71" t="s">
        <v>46</v>
      </c>
      <c r="E3" s="71" t="s">
        <v>46</v>
      </c>
      <c r="F3" s="71" t="s">
        <v>46</v>
      </c>
      <c r="G3" s="71" t="s">
        <v>46</v>
      </c>
      <c r="H3" s="71"/>
      <c r="I3" s="73" t="s">
        <v>47</v>
      </c>
      <c r="J3" s="73" t="s">
        <v>47</v>
      </c>
      <c r="K3" s="73" t="s">
        <v>47</v>
      </c>
      <c r="L3" s="73" t="s">
        <v>47</v>
      </c>
      <c r="M3" s="71"/>
      <c r="N3" s="74" t="s">
        <v>48</v>
      </c>
      <c r="O3" s="74" t="s">
        <v>48</v>
      </c>
      <c r="P3" s="74" t="s">
        <v>48</v>
      </c>
      <c r="Q3" s="74" t="s">
        <v>48</v>
      </c>
      <c r="R3" s="74"/>
      <c r="S3" s="75" t="s">
        <v>49</v>
      </c>
      <c r="T3" s="75" t="s">
        <v>49</v>
      </c>
      <c r="U3" s="75" t="s">
        <v>49</v>
      </c>
      <c r="V3" s="75" t="s">
        <v>49</v>
      </c>
      <c r="W3" s="74"/>
      <c r="X3" s="76" t="s">
        <v>50</v>
      </c>
      <c r="Y3" s="76" t="s">
        <v>50</v>
      </c>
      <c r="Z3" s="76" t="s">
        <v>50</v>
      </c>
      <c r="AA3" s="76" t="s">
        <v>50</v>
      </c>
      <c r="AB3" s="74"/>
      <c r="AC3" s="43"/>
      <c r="AD3" s="43"/>
      <c r="AE3" s="43"/>
      <c r="AF3" s="80" t="s">
        <v>143</v>
      </c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</row>
    <row r="4" spans="1:79">
      <c r="A4" s="43"/>
      <c r="B4" s="43"/>
      <c r="C4" s="274"/>
      <c r="D4" s="132" t="s">
        <v>199</v>
      </c>
      <c r="E4" s="132" t="s">
        <v>200</v>
      </c>
      <c r="F4" s="132" t="s">
        <v>201</v>
      </c>
      <c r="G4" s="132" t="s">
        <v>202</v>
      </c>
      <c r="H4" s="132"/>
      <c r="I4" s="132" t="s">
        <v>203</v>
      </c>
      <c r="J4" s="132" t="s">
        <v>204</v>
      </c>
      <c r="K4" s="132" t="s">
        <v>205</v>
      </c>
      <c r="L4" s="132" t="s">
        <v>206</v>
      </c>
      <c r="M4" s="264"/>
      <c r="N4" s="132" t="s">
        <v>203</v>
      </c>
      <c r="O4" s="132" t="s">
        <v>204</v>
      </c>
      <c r="P4" s="132" t="s">
        <v>205</v>
      </c>
      <c r="Q4" s="132" t="s">
        <v>206</v>
      </c>
      <c r="R4" s="264"/>
      <c r="S4" s="132" t="s">
        <v>203</v>
      </c>
      <c r="T4" s="132" t="s">
        <v>204</v>
      </c>
      <c r="U4" s="132" t="s">
        <v>205</v>
      </c>
      <c r="V4" s="132" t="s">
        <v>206</v>
      </c>
      <c r="W4" s="264"/>
      <c r="X4" s="132" t="s">
        <v>203</v>
      </c>
      <c r="Y4" s="132" t="s">
        <v>204</v>
      </c>
      <c r="Z4" s="132" t="s">
        <v>205</v>
      </c>
      <c r="AA4" s="132" t="s">
        <v>206</v>
      </c>
      <c r="AB4" s="43"/>
      <c r="AC4" s="43"/>
      <c r="AD4" s="43"/>
      <c r="AE4" s="90"/>
      <c r="AF4" s="90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</row>
    <row r="5" spans="1:79" ht="14.65" thickBot="1">
      <c r="A5" s="90"/>
      <c r="B5" s="90"/>
      <c r="C5" s="103" t="s">
        <v>3</v>
      </c>
      <c r="D5" s="19">
        <v>73</v>
      </c>
      <c r="E5" s="19">
        <v>104</v>
      </c>
      <c r="F5" s="19">
        <v>177</v>
      </c>
      <c r="G5" s="19">
        <v>88</v>
      </c>
      <c r="H5" s="11"/>
      <c r="I5" s="19">
        <v>13</v>
      </c>
      <c r="J5" s="19">
        <v>60</v>
      </c>
      <c r="K5" s="19">
        <v>28</v>
      </c>
      <c r="L5" s="19">
        <v>34</v>
      </c>
      <c r="M5" s="12"/>
      <c r="N5" s="19">
        <v>89</v>
      </c>
      <c r="O5" s="19">
        <v>125</v>
      </c>
      <c r="P5" s="19">
        <v>77</v>
      </c>
      <c r="Q5" s="19">
        <v>42</v>
      </c>
      <c r="R5" s="12"/>
      <c r="S5" s="19">
        <v>279</v>
      </c>
      <c r="T5" s="19">
        <v>137</v>
      </c>
      <c r="U5" s="19">
        <v>208</v>
      </c>
      <c r="V5" s="19">
        <v>65</v>
      </c>
      <c r="W5" s="12"/>
      <c r="X5" s="19">
        <v>134</v>
      </c>
      <c r="Y5" s="19">
        <v>125</v>
      </c>
      <c r="Z5" s="19">
        <v>70</v>
      </c>
      <c r="AA5" s="19">
        <v>36</v>
      </c>
      <c r="AB5" s="90"/>
      <c r="AC5" s="90"/>
      <c r="AD5" s="90"/>
      <c r="AE5" s="90"/>
      <c r="AF5" s="122" t="s">
        <v>46</v>
      </c>
      <c r="AG5" s="12" t="s">
        <v>57</v>
      </c>
      <c r="AH5" s="12"/>
      <c r="AI5" s="12"/>
      <c r="AJ5" s="12"/>
      <c r="AK5" s="12"/>
      <c r="AL5" s="12"/>
      <c r="AM5" s="12"/>
      <c r="AN5" s="12"/>
      <c r="AO5" s="12"/>
      <c r="AP5" s="12"/>
      <c r="AQ5" s="12" t="s">
        <v>58</v>
      </c>
      <c r="AR5" s="12"/>
      <c r="AS5" s="12"/>
      <c r="AT5" s="12" t="s">
        <v>59</v>
      </c>
      <c r="AU5" s="12">
        <v>0.05</v>
      </c>
      <c r="AV5" s="12"/>
      <c r="AW5" s="12"/>
      <c r="AX5" s="12"/>
      <c r="AY5" s="12"/>
      <c r="AZ5" s="12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</row>
    <row r="6" spans="1:79" ht="14.65" thickTop="1">
      <c r="A6" s="90"/>
      <c r="B6" s="90"/>
      <c r="C6" s="103" t="s">
        <v>38</v>
      </c>
      <c r="D6" s="12">
        <v>1.211861749650468</v>
      </c>
      <c r="E6" s="12">
        <v>1.2479913920551071</v>
      </c>
      <c r="F6" s="12">
        <v>0.60224286124517412</v>
      </c>
      <c r="G6" s="12">
        <v>0.54261264331090298</v>
      </c>
      <c r="H6" s="11"/>
      <c r="I6" s="12">
        <v>0.96145491764816271</v>
      </c>
      <c r="J6" s="12">
        <v>0.99855313498949039</v>
      </c>
      <c r="K6" s="12">
        <v>1.0501163876913977</v>
      </c>
      <c r="L6" s="12">
        <v>0.47470542476981009</v>
      </c>
      <c r="M6" s="12"/>
      <c r="N6" s="12">
        <v>1.9793262383479677</v>
      </c>
      <c r="O6" s="12">
        <v>2.0260431963227354</v>
      </c>
      <c r="P6" s="12">
        <v>2.2998960344851724</v>
      </c>
      <c r="Q6" s="12">
        <v>1.1891584053754822</v>
      </c>
      <c r="R6" s="12"/>
      <c r="S6" s="12">
        <v>2.7708312405320461</v>
      </c>
      <c r="T6" s="12">
        <v>2.8538742730192475</v>
      </c>
      <c r="U6" s="12">
        <v>1.9214682750380045</v>
      </c>
      <c r="V6" s="12">
        <v>1.7536228085095831</v>
      </c>
      <c r="W6" s="12"/>
      <c r="X6" s="12">
        <v>2.0094377357269413</v>
      </c>
      <c r="Y6" s="12">
        <v>1.9554654802680222</v>
      </c>
      <c r="Z6" s="12">
        <v>1.8937455292444298</v>
      </c>
      <c r="AA6" s="12">
        <v>1.0698535168375316</v>
      </c>
      <c r="AB6" s="90"/>
      <c r="AC6" s="90"/>
      <c r="AD6" s="90"/>
      <c r="AE6" s="90"/>
      <c r="AF6" s="90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06" t="s">
        <v>60</v>
      </c>
      <c r="AR6" s="106" t="s">
        <v>61</v>
      </c>
      <c r="AS6" s="106" t="s">
        <v>62</v>
      </c>
      <c r="AT6" s="106" t="s">
        <v>52</v>
      </c>
      <c r="AU6" s="106" t="s">
        <v>63</v>
      </c>
      <c r="AV6" s="106" t="s">
        <v>64</v>
      </c>
      <c r="AW6" s="12"/>
      <c r="AX6" s="12"/>
      <c r="AY6" s="12"/>
      <c r="AZ6" s="12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</row>
    <row r="7" spans="1:79" ht="14.65" thickBot="1">
      <c r="A7" s="90"/>
      <c r="B7" s="90"/>
      <c r="C7" s="103" t="s">
        <v>5</v>
      </c>
      <c r="D7" s="12">
        <v>1.2527497058101864</v>
      </c>
      <c r="E7" s="12">
        <v>1.2163970129067219</v>
      </c>
      <c r="F7" s="12">
        <v>0.73305125014109718</v>
      </c>
      <c r="G7" s="12">
        <v>0.355201803023867</v>
      </c>
      <c r="H7" s="11"/>
      <c r="I7" s="12">
        <v>1.3737578419110741</v>
      </c>
      <c r="J7" s="12">
        <v>1.4563539251128985</v>
      </c>
      <c r="K7" s="12">
        <v>0.77725737027133057</v>
      </c>
      <c r="L7" s="12">
        <v>0.54000969217471428</v>
      </c>
      <c r="M7" s="12"/>
      <c r="N7" s="12">
        <v>1.5795047152255921</v>
      </c>
      <c r="O7" s="12">
        <v>1.4641539708551352</v>
      </c>
      <c r="P7" s="12">
        <v>1.819780993483854</v>
      </c>
      <c r="Q7" s="12">
        <v>0.88308051073693528</v>
      </c>
      <c r="R7" s="12"/>
      <c r="S7" s="12">
        <v>1.1840393882632574</v>
      </c>
      <c r="T7" s="12">
        <v>1.1893637676624613</v>
      </c>
      <c r="U7" s="12">
        <v>1.0707069771442013</v>
      </c>
      <c r="V7" s="12">
        <v>0.93717394913712859</v>
      </c>
      <c r="W7" s="12"/>
      <c r="X7" s="12">
        <v>1.6376780985970636</v>
      </c>
      <c r="Y7" s="12">
        <v>1.368333144420536</v>
      </c>
      <c r="Z7" s="12">
        <v>1.6831011977901573</v>
      </c>
      <c r="AA7" s="12">
        <v>0.88495400263324919</v>
      </c>
      <c r="AB7" s="90"/>
      <c r="AC7" s="90"/>
      <c r="AD7" s="90"/>
      <c r="AE7" s="90"/>
      <c r="AF7" s="90"/>
      <c r="AG7" s="12" t="s">
        <v>71</v>
      </c>
      <c r="AH7" s="19"/>
      <c r="AI7" s="19"/>
      <c r="AJ7" s="12"/>
      <c r="AK7" s="12"/>
      <c r="AL7" s="12" t="s">
        <v>72</v>
      </c>
      <c r="AM7" s="12">
        <v>0.05</v>
      </c>
      <c r="AN7" s="12"/>
      <c r="AO7" s="12"/>
      <c r="AP7" s="12"/>
      <c r="AQ7" s="12" t="s">
        <v>165</v>
      </c>
      <c r="AR7" s="12">
        <v>1.211861749650468</v>
      </c>
      <c r="AS7" s="19">
        <v>73</v>
      </c>
      <c r="AT7" s="19">
        <v>112.99549142934055</v>
      </c>
      <c r="AU7" s="19"/>
      <c r="AV7" s="12"/>
      <c r="AW7" s="12"/>
      <c r="AX7" s="12"/>
      <c r="AY7" s="12"/>
      <c r="AZ7" s="12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</row>
    <row r="8" spans="1:79" ht="14.65" thickTop="1">
      <c r="A8" s="90"/>
      <c r="B8" s="90"/>
      <c r="C8" s="103" t="s">
        <v>4</v>
      </c>
      <c r="D8" s="12">
        <v>1.211861749650468</v>
      </c>
      <c r="E8" s="12">
        <v>1.2479913920551071</v>
      </c>
      <c r="F8" s="12">
        <v>0.60224286124517412</v>
      </c>
      <c r="G8" s="12">
        <v>0.54261264331090298</v>
      </c>
      <c r="H8" s="11"/>
      <c r="I8" s="12">
        <v>0.96145491764816271</v>
      </c>
      <c r="J8" s="12">
        <v>0.99855313498949039</v>
      </c>
      <c r="K8" s="12">
        <v>1.0501163876913977</v>
      </c>
      <c r="L8" s="12">
        <v>0.47470542476981009</v>
      </c>
      <c r="M8" s="12"/>
      <c r="N8" s="12">
        <v>1.9793262383479677</v>
      </c>
      <c r="O8" s="12">
        <v>2.0260431963227354</v>
      </c>
      <c r="P8" s="12">
        <v>2.2998960344851724</v>
      </c>
      <c r="Q8" s="12">
        <v>1.1891584053754822</v>
      </c>
      <c r="R8" s="12"/>
      <c r="S8" s="12">
        <v>2.7708312405320461</v>
      </c>
      <c r="T8" s="12">
        <v>2.8538742730192475</v>
      </c>
      <c r="U8" s="12">
        <v>1.9214682750380045</v>
      </c>
      <c r="V8" s="12">
        <v>1.7536228085095831</v>
      </c>
      <c r="W8" s="12"/>
      <c r="X8" s="12">
        <v>2.0094377357269413</v>
      </c>
      <c r="Y8" s="12">
        <v>1.9554654802680222</v>
      </c>
      <c r="Z8" s="12">
        <v>1.8937455292444298</v>
      </c>
      <c r="AA8" s="12">
        <v>1.0698535168375316</v>
      </c>
      <c r="AB8" s="90"/>
      <c r="AC8" s="90"/>
      <c r="AD8" s="90"/>
      <c r="AE8" s="90"/>
      <c r="AF8" s="90"/>
      <c r="AG8" s="106" t="s">
        <v>73</v>
      </c>
      <c r="AH8" s="123" t="s">
        <v>74</v>
      </c>
      <c r="AI8" s="123" t="s">
        <v>75</v>
      </c>
      <c r="AJ8" s="106" t="s">
        <v>4</v>
      </c>
      <c r="AK8" s="106" t="s">
        <v>76</v>
      </c>
      <c r="AL8" s="106" t="s">
        <v>77</v>
      </c>
      <c r="AM8" s="106" t="s">
        <v>78</v>
      </c>
      <c r="AN8" s="106" t="s">
        <v>79</v>
      </c>
      <c r="AO8" s="106" t="s">
        <v>80</v>
      </c>
      <c r="AP8" s="12"/>
      <c r="AQ8" s="12" t="s">
        <v>166</v>
      </c>
      <c r="AR8" s="12">
        <v>1.2479913920551071</v>
      </c>
      <c r="AS8" s="19">
        <v>104</v>
      </c>
      <c r="AT8" s="19">
        <v>152.4010343798648</v>
      </c>
      <c r="AU8" s="19"/>
      <c r="AV8" s="12"/>
      <c r="AW8" s="12"/>
      <c r="AX8" s="12"/>
      <c r="AY8" s="12"/>
      <c r="AZ8" s="12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</row>
    <row r="9" spans="1:79">
      <c r="A9" s="90"/>
      <c r="B9" s="90"/>
      <c r="C9" s="103" t="s">
        <v>5</v>
      </c>
      <c r="D9" s="12">
        <v>1.2527497058101864</v>
      </c>
      <c r="E9" s="12">
        <v>1.2163970129067219</v>
      </c>
      <c r="F9" s="12">
        <v>0.73305125014109718</v>
      </c>
      <c r="G9" s="12">
        <v>0.355201803023867</v>
      </c>
      <c r="H9" s="11"/>
      <c r="I9" s="12">
        <v>1.3737578419110741</v>
      </c>
      <c r="J9" s="12">
        <v>1.4563539251128985</v>
      </c>
      <c r="K9" s="12">
        <v>0.77725737027133057</v>
      </c>
      <c r="L9" s="12">
        <v>0.54000969217471428</v>
      </c>
      <c r="M9" s="12"/>
      <c r="N9" s="12">
        <v>1.5795047152255921</v>
      </c>
      <c r="O9" s="12">
        <v>1.4641539708551352</v>
      </c>
      <c r="P9" s="12">
        <v>1.819780993483854</v>
      </c>
      <c r="Q9" s="12">
        <v>0.88308051073693528</v>
      </c>
      <c r="R9" s="12"/>
      <c r="S9" s="12">
        <v>1.1840393882632574</v>
      </c>
      <c r="T9" s="12">
        <v>1.1893637676624613</v>
      </c>
      <c r="U9" s="12">
        <v>1.0707069771442013</v>
      </c>
      <c r="V9" s="12">
        <v>0.93717394913712859</v>
      </c>
      <c r="W9" s="12"/>
      <c r="X9" s="12">
        <v>1.6376780985970636</v>
      </c>
      <c r="Y9" s="12">
        <v>1.368333144420536</v>
      </c>
      <c r="Z9" s="12">
        <v>1.6831011977901573</v>
      </c>
      <c r="AA9" s="12">
        <v>0.88495400263324919</v>
      </c>
      <c r="AB9" s="90"/>
      <c r="AC9" s="90"/>
      <c r="AD9" s="90"/>
      <c r="AE9" s="90"/>
      <c r="AF9" s="90"/>
      <c r="AG9" s="12" t="s">
        <v>165</v>
      </c>
      <c r="AH9" s="19">
        <v>73</v>
      </c>
      <c r="AI9" s="19">
        <v>88.465907724484168</v>
      </c>
      <c r="AJ9" s="12">
        <v>1.211861749650468</v>
      </c>
      <c r="AK9" s="12">
        <v>1.5693818254075085</v>
      </c>
      <c r="AL9" s="19">
        <v>112.99549142934055</v>
      </c>
      <c r="AM9" s="12">
        <v>0.10771068002104296</v>
      </c>
      <c r="AN9" s="12">
        <v>1.0001677314958985</v>
      </c>
      <c r="AO9" s="12">
        <v>1.4235557678050375</v>
      </c>
      <c r="AP9" s="12"/>
      <c r="AQ9" s="12" t="s">
        <v>167</v>
      </c>
      <c r="AR9" s="12">
        <v>0.60224286124517412</v>
      </c>
      <c r="AS9" s="19">
        <v>177</v>
      </c>
      <c r="AT9" s="19">
        <v>94.576087818683021</v>
      </c>
      <c r="AU9" s="19"/>
      <c r="AV9" s="12"/>
      <c r="AW9" s="12"/>
      <c r="AX9" s="12"/>
      <c r="AY9" s="12"/>
      <c r="AZ9" s="12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</row>
    <row r="10" spans="1:79">
      <c r="A10" s="90"/>
      <c r="B10" s="90"/>
      <c r="C10" s="103" t="s">
        <v>6</v>
      </c>
      <c r="D10" s="12">
        <v>0.33515206496225436</v>
      </c>
      <c r="E10" s="12">
        <v>0.41848839191605719</v>
      </c>
      <c r="F10" s="12">
        <v>0.16318802780228853</v>
      </c>
      <c r="G10" s="12">
        <v>0.31026772313694512</v>
      </c>
      <c r="H10" s="11"/>
      <c r="I10" s="12">
        <v>5.6853383305524231E-2</v>
      </c>
      <c r="J10" s="12">
        <v>0.25851071493451128</v>
      </c>
      <c r="K10" s="12">
        <v>0.52881859407577492</v>
      </c>
      <c r="L10" s="12">
        <v>0.20748387096774193</v>
      </c>
      <c r="M10" s="12"/>
      <c r="N10" s="12">
        <v>0.89296287547599462</v>
      </c>
      <c r="O10" s="12">
        <v>1.0258467804501827</v>
      </c>
      <c r="P10" s="12">
        <v>0.7379895260841105</v>
      </c>
      <c r="Q10" s="12">
        <v>0.4543581733070699</v>
      </c>
      <c r="R10" s="12"/>
      <c r="S10" s="12">
        <v>1.9754810041948818</v>
      </c>
      <c r="T10" s="12">
        <v>1.9854225988242715</v>
      </c>
      <c r="U10" s="12">
        <v>1.1922103944538964</v>
      </c>
      <c r="V10" s="12">
        <v>0.98356543195381718</v>
      </c>
      <c r="W10" s="12"/>
      <c r="X10" s="12">
        <v>0.84155987745009786</v>
      </c>
      <c r="Y10" s="12">
        <v>1.0286247995741995</v>
      </c>
      <c r="Z10" s="12">
        <v>0.55457081789257745</v>
      </c>
      <c r="AA10" s="12">
        <v>0.48496434763399332</v>
      </c>
      <c r="AB10" s="90"/>
      <c r="AC10" s="90"/>
      <c r="AD10" s="90"/>
      <c r="AE10" s="90"/>
      <c r="AF10" s="90"/>
      <c r="AG10" s="12" t="s">
        <v>166</v>
      </c>
      <c r="AH10" s="19">
        <v>104</v>
      </c>
      <c r="AI10" s="19">
        <v>129.79110477373115</v>
      </c>
      <c r="AJ10" s="12">
        <v>1.2479913920551071</v>
      </c>
      <c r="AK10" s="12">
        <v>1.4796216930083959</v>
      </c>
      <c r="AL10" s="19">
        <v>152.4010343798648</v>
      </c>
      <c r="AM10" s="12">
        <v>9.0240922892846201E-2</v>
      </c>
      <c r="AN10" s="12">
        <v>1.0706323449723931</v>
      </c>
      <c r="AO10" s="12">
        <v>1.4253504391378211</v>
      </c>
      <c r="AP10" s="12"/>
      <c r="AQ10" s="12" t="s">
        <v>170</v>
      </c>
      <c r="AR10" s="12">
        <v>0.54261264331090298</v>
      </c>
      <c r="AS10" s="19">
        <v>88</v>
      </c>
      <c r="AT10" s="19">
        <v>10.976643915812321</v>
      </c>
      <c r="AU10" s="19"/>
      <c r="AV10" s="12"/>
      <c r="AW10" s="12"/>
      <c r="AX10" s="12"/>
      <c r="AY10" s="12"/>
      <c r="AZ10" s="12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</row>
    <row r="11" spans="1:79">
      <c r="A11" s="90"/>
      <c r="B11" s="90"/>
      <c r="C11" s="103" t="s">
        <v>7</v>
      </c>
      <c r="D11" s="12">
        <v>0</v>
      </c>
      <c r="E11" s="12">
        <v>0</v>
      </c>
      <c r="F11" s="12">
        <v>0</v>
      </c>
      <c r="G11" s="12">
        <v>0</v>
      </c>
      <c r="H11" s="11"/>
      <c r="I11" s="12">
        <v>0</v>
      </c>
      <c r="J11" s="12">
        <v>0</v>
      </c>
      <c r="K11" s="12">
        <v>0</v>
      </c>
      <c r="L11" s="12">
        <v>0</v>
      </c>
      <c r="M11" s="12"/>
      <c r="N11" s="12">
        <v>0</v>
      </c>
      <c r="O11" s="12">
        <v>0</v>
      </c>
      <c r="P11" s="12">
        <v>0</v>
      </c>
      <c r="Q11" s="12">
        <v>0</v>
      </c>
      <c r="R11" s="12"/>
      <c r="S11" s="12">
        <v>0</v>
      </c>
      <c r="T11" s="12">
        <v>0</v>
      </c>
      <c r="U11" s="12">
        <v>0</v>
      </c>
      <c r="V11" s="12">
        <v>0.27343630161564075</v>
      </c>
      <c r="W11" s="12"/>
      <c r="X11" s="12">
        <v>0</v>
      </c>
      <c r="Y11" s="12">
        <v>0</v>
      </c>
      <c r="Z11" s="12">
        <v>0</v>
      </c>
      <c r="AA11" s="12">
        <v>0</v>
      </c>
      <c r="AB11" s="90"/>
      <c r="AC11" s="90"/>
      <c r="AD11" s="90"/>
      <c r="AE11" s="90"/>
      <c r="AF11" s="90"/>
      <c r="AG11" s="12" t="s">
        <v>167</v>
      </c>
      <c r="AH11" s="19">
        <v>177</v>
      </c>
      <c r="AI11" s="19">
        <v>106.59698644039582</v>
      </c>
      <c r="AJ11" s="12">
        <v>0.60224286124517412</v>
      </c>
      <c r="AK11" s="12">
        <v>0.53736413533342542</v>
      </c>
      <c r="AL11" s="19">
        <v>94.576087818683021</v>
      </c>
      <c r="AM11" s="12">
        <v>6.9172514752980127E-2</v>
      </c>
      <c r="AN11" s="12">
        <v>0.46629155547815282</v>
      </c>
      <c r="AO11" s="12">
        <v>0.73819416701219542</v>
      </c>
      <c r="AP11" s="12"/>
      <c r="AQ11" s="105"/>
      <c r="AR11" s="105"/>
      <c r="AS11" s="113">
        <v>442</v>
      </c>
      <c r="AT11" s="113">
        <v>370.94925754370064</v>
      </c>
      <c r="AU11" s="113">
        <v>438</v>
      </c>
      <c r="AV11" s="105">
        <v>3.6472465753424657</v>
      </c>
      <c r="AW11" s="12"/>
      <c r="AX11" s="12"/>
      <c r="AY11" s="12"/>
      <c r="AZ11" s="12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</row>
    <row r="12" spans="1:79" ht="14.65" thickBot="1">
      <c r="A12" s="90"/>
      <c r="B12" s="90"/>
      <c r="C12" s="103" t="s">
        <v>8</v>
      </c>
      <c r="D12" s="12">
        <v>0.87100000000000011</v>
      </c>
      <c r="E12" s="12">
        <v>0.78890055718429175</v>
      </c>
      <c r="F12" s="12">
        <v>0.35095621121980619</v>
      </c>
      <c r="G12" s="12">
        <v>0.51386329607662651</v>
      </c>
      <c r="H12" s="11"/>
      <c r="I12" s="12">
        <v>0.26624236328355289</v>
      </c>
      <c r="J12" s="12">
        <v>0.4957078064564619</v>
      </c>
      <c r="K12" s="12">
        <v>0.8742247000473482</v>
      </c>
      <c r="L12" s="12">
        <v>0.3074841461289749</v>
      </c>
      <c r="M12" s="12"/>
      <c r="N12" s="12">
        <v>1.5111926992477982</v>
      </c>
      <c r="O12" s="12">
        <v>1.7261705052716352</v>
      </c>
      <c r="P12" s="12">
        <v>2.1340763000014693</v>
      </c>
      <c r="Q12" s="12">
        <v>1.1471676348751165</v>
      </c>
      <c r="R12" s="12"/>
      <c r="S12" s="12">
        <v>2.7156175448738065</v>
      </c>
      <c r="T12" s="12">
        <v>2.7669023465222784</v>
      </c>
      <c r="U12" s="12">
        <v>1.7357594736092969</v>
      </c>
      <c r="V12" s="12">
        <v>1.7355386489068294</v>
      </c>
      <c r="W12" s="12"/>
      <c r="X12" s="12">
        <v>1.6612870726377811</v>
      </c>
      <c r="Y12" s="12">
        <v>1.7230472890975872</v>
      </c>
      <c r="Z12" s="12">
        <v>1.498170480484097</v>
      </c>
      <c r="AA12" s="12">
        <v>0.83330892964985948</v>
      </c>
      <c r="AB12" s="90"/>
      <c r="AC12" s="90"/>
      <c r="AD12" s="90"/>
      <c r="AE12" s="90"/>
      <c r="AF12" s="90"/>
      <c r="AG12" s="12" t="s">
        <v>170</v>
      </c>
      <c r="AH12" s="19">
        <v>88</v>
      </c>
      <c r="AI12" s="19">
        <v>47.749912611359463</v>
      </c>
      <c r="AJ12" s="12">
        <v>0.54261264331090298</v>
      </c>
      <c r="AK12" s="12">
        <v>0.126168320871406</v>
      </c>
      <c r="AL12" s="19">
        <v>10.976643915812321</v>
      </c>
      <c r="AM12" s="12">
        <v>9.8102225968251175E-2</v>
      </c>
      <c r="AN12" s="12">
        <v>0.34980303147789482</v>
      </c>
      <c r="AO12" s="12">
        <v>0.73542225514391113</v>
      </c>
      <c r="AP12" s="12"/>
      <c r="AQ12" s="12" t="s">
        <v>81</v>
      </c>
      <c r="AR12" s="12"/>
      <c r="AS12" s="12"/>
      <c r="AT12" s="12"/>
      <c r="AU12" s="12"/>
      <c r="AV12" s="12"/>
      <c r="AW12" s="12"/>
      <c r="AX12" s="12"/>
      <c r="AY12" s="12"/>
      <c r="AZ12" s="12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</row>
    <row r="13" spans="1:79" ht="14.65" thickTop="1">
      <c r="A13" s="90"/>
      <c r="B13" s="90"/>
      <c r="C13" s="103" t="s">
        <v>9</v>
      </c>
      <c r="D13" s="12">
        <v>7.7744801415650588</v>
      </c>
      <c r="E13" s="12">
        <v>5.8263899250831646</v>
      </c>
      <c r="F13" s="12">
        <v>5.6005713994198842</v>
      </c>
      <c r="G13" s="12">
        <v>1.4197989840473086</v>
      </c>
      <c r="H13" s="11"/>
      <c r="I13" s="12">
        <v>3.9133887118519532</v>
      </c>
      <c r="J13" s="12">
        <v>9.0606158613564531</v>
      </c>
      <c r="K13" s="12">
        <v>3.1253902156370814</v>
      </c>
      <c r="L13" s="12">
        <v>2.3247031901430804</v>
      </c>
      <c r="M13" s="12"/>
      <c r="N13" s="12">
        <v>7.8042778013087162</v>
      </c>
      <c r="O13" s="12">
        <v>7.4711982536079429</v>
      </c>
      <c r="P13" s="12">
        <v>8.6560300565356343</v>
      </c>
      <c r="Q13" s="12">
        <v>3.7520000000000002</v>
      </c>
      <c r="R13" s="12"/>
      <c r="S13" s="12">
        <v>8.2699731363428803</v>
      </c>
      <c r="T13" s="12">
        <v>6.1548064206775681</v>
      </c>
      <c r="U13" s="12">
        <v>6.7046952790974945</v>
      </c>
      <c r="V13" s="12">
        <v>3.8877057533768671</v>
      </c>
      <c r="W13" s="12"/>
      <c r="X13" s="12">
        <v>9.3761706469112429</v>
      </c>
      <c r="Y13" s="12">
        <v>7.3770402923537137</v>
      </c>
      <c r="Z13" s="12">
        <v>9.2216926862696962</v>
      </c>
      <c r="AA13" s="12">
        <v>3.9691469131429833</v>
      </c>
      <c r="AB13" s="90"/>
      <c r="AC13" s="90"/>
      <c r="AD13" s="90"/>
      <c r="AE13" s="90"/>
      <c r="AF13" s="90"/>
      <c r="AG13" s="105"/>
      <c r="AH13" s="113"/>
      <c r="AI13" s="113"/>
      <c r="AJ13" s="105"/>
      <c r="AK13" s="105"/>
      <c r="AL13" s="105"/>
      <c r="AM13" s="105"/>
      <c r="AN13" s="105"/>
      <c r="AO13" s="105"/>
      <c r="AP13" s="12"/>
      <c r="AQ13" s="106" t="s">
        <v>82</v>
      </c>
      <c r="AR13" s="106" t="s">
        <v>83</v>
      </c>
      <c r="AS13" s="106" t="s">
        <v>61</v>
      </c>
      <c r="AT13" s="106" t="s">
        <v>84</v>
      </c>
      <c r="AU13" s="106" t="s">
        <v>85</v>
      </c>
      <c r="AV13" s="106" t="s">
        <v>86</v>
      </c>
      <c r="AW13" s="106" t="s">
        <v>87</v>
      </c>
      <c r="AX13" s="106" t="s">
        <v>88</v>
      </c>
      <c r="AY13" s="106" t="s">
        <v>89</v>
      </c>
      <c r="AZ13" s="106" t="s">
        <v>90</v>
      </c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</row>
    <row r="14" spans="1:79" ht="14.65" thickBot="1">
      <c r="A14" s="90"/>
      <c r="B14" s="90"/>
      <c r="C14" s="103" t="s">
        <v>10</v>
      </c>
      <c r="D14" s="12">
        <v>1.8521522654271512</v>
      </c>
      <c r="E14" s="12">
        <v>1.8358736907775906</v>
      </c>
      <c r="F14" s="12">
        <v>0.75936452411204347</v>
      </c>
      <c r="G14" s="12">
        <v>0.78770572517487225</v>
      </c>
      <c r="H14" s="11"/>
      <c r="I14" s="12">
        <v>1.4746070964456477</v>
      </c>
      <c r="J14" s="12">
        <v>1.3150053653931137</v>
      </c>
      <c r="K14" s="12">
        <v>1.4580268338174283</v>
      </c>
      <c r="L14" s="12">
        <v>0.45443871626694737</v>
      </c>
      <c r="M14" s="12"/>
      <c r="N14" s="12">
        <v>2.7287196297190484</v>
      </c>
      <c r="O14" s="12">
        <v>2.637566682184497</v>
      </c>
      <c r="P14" s="12">
        <v>3.2767367950977455</v>
      </c>
      <c r="Q14" s="12">
        <v>1.7016537681334678</v>
      </c>
      <c r="R14" s="12"/>
      <c r="S14" s="12">
        <v>3.3490526060343186</v>
      </c>
      <c r="T14" s="12">
        <v>3.7182906314077684</v>
      </c>
      <c r="U14" s="12">
        <v>2.4563835780621019</v>
      </c>
      <c r="V14" s="12">
        <v>2.5976679322669654</v>
      </c>
      <c r="W14" s="12"/>
      <c r="X14" s="12">
        <v>2.7147496472479822</v>
      </c>
      <c r="Y14" s="12">
        <v>2.6011279909677931</v>
      </c>
      <c r="Z14" s="12">
        <v>2.8493612760348705</v>
      </c>
      <c r="AA14" s="12">
        <v>1.381931275717718</v>
      </c>
      <c r="AB14" s="90"/>
      <c r="AC14" s="90"/>
      <c r="AD14" s="90"/>
      <c r="AE14" s="90"/>
      <c r="AF14" s="90"/>
      <c r="AG14" s="12" t="s">
        <v>91</v>
      </c>
      <c r="AH14" s="19"/>
      <c r="AI14" s="19"/>
      <c r="AJ14" s="12"/>
      <c r="AK14" s="12"/>
      <c r="AL14" s="12"/>
      <c r="AM14" s="12"/>
      <c r="AN14" s="12"/>
      <c r="AO14" s="12"/>
      <c r="AP14" s="12"/>
      <c r="AQ14" s="105" t="s">
        <v>165</v>
      </c>
      <c r="AR14" s="105" t="s">
        <v>166</v>
      </c>
      <c r="AS14" s="105">
        <v>3.6129642404639117E-2</v>
      </c>
      <c r="AT14" s="105">
        <v>9.9360492035688197E-2</v>
      </c>
      <c r="AU14" s="105">
        <v>0.36362181451015874</v>
      </c>
      <c r="AV14" s="105">
        <v>-0.32626257189686697</v>
      </c>
      <c r="AW14" s="105">
        <v>0.39852185670614521</v>
      </c>
      <c r="AX14" s="105">
        <v>0.99403456941914048</v>
      </c>
      <c r="AY14" s="105">
        <v>0.36239221430150609</v>
      </c>
      <c r="AZ14" s="105">
        <v>3.9259382579320767E-2</v>
      </c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</row>
    <row r="15" spans="1:79" ht="14.65" thickTop="1">
      <c r="A15" s="90"/>
      <c r="B15" s="90"/>
      <c r="C15" s="103" t="s">
        <v>5</v>
      </c>
      <c r="D15" s="12">
        <v>1.2527497058101864</v>
      </c>
      <c r="E15" s="12">
        <v>1.2163970129067219</v>
      </c>
      <c r="F15" s="12">
        <v>0.73305125014109718</v>
      </c>
      <c r="G15" s="12">
        <v>0.355201803023867</v>
      </c>
      <c r="H15" s="11"/>
      <c r="I15" s="12">
        <v>1.3737578419110741</v>
      </c>
      <c r="J15" s="12">
        <v>1.4563539251128985</v>
      </c>
      <c r="K15" s="12">
        <v>0.77725737027133057</v>
      </c>
      <c r="L15" s="12">
        <v>0.54000969217471428</v>
      </c>
      <c r="M15" s="12"/>
      <c r="N15" s="12">
        <v>1.5795047152255921</v>
      </c>
      <c r="O15" s="12">
        <v>1.4641539708551352</v>
      </c>
      <c r="P15" s="12">
        <v>1.819780993483854</v>
      </c>
      <c r="Q15" s="12">
        <v>0.88308051073693528</v>
      </c>
      <c r="R15" s="12"/>
      <c r="S15" s="12">
        <v>1.1840393882632574</v>
      </c>
      <c r="T15" s="12">
        <v>1.1893637676624613</v>
      </c>
      <c r="U15" s="12">
        <v>1.0707069771442013</v>
      </c>
      <c r="V15" s="12">
        <v>0.93717394913712859</v>
      </c>
      <c r="W15" s="12"/>
      <c r="X15" s="12">
        <v>1.6376780985970636</v>
      </c>
      <c r="Y15" s="12">
        <v>1.368333144420536</v>
      </c>
      <c r="Z15" s="12">
        <v>1.6831011977901573</v>
      </c>
      <c r="AA15" s="12">
        <v>0.88495400263324919</v>
      </c>
      <c r="AB15" s="90"/>
      <c r="AC15" s="90"/>
      <c r="AD15" s="90"/>
      <c r="AE15" s="90"/>
      <c r="AF15" s="90"/>
      <c r="AG15" s="106" t="s">
        <v>92</v>
      </c>
      <c r="AH15" s="123" t="s">
        <v>77</v>
      </c>
      <c r="AI15" s="123" t="s">
        <v>63</v>
      </c>
      <c r="AJ15" s="106" t="s">
        <v>93</v>
      </c>
      <c r="AK15" s="106" t="s">
        <v>94</v>
      </c>
      <c r="AL15" s="106" t="s">
        <v>95</v>
      </c>
      <c r="AM15" s="106" t="s">
        <v>96</v>
      </c>
      <c r="AN15" s="106" t="s">
        <v>97</v>
      </c>
      <c r="AO15" s="106" t="s">
        <v>98</v>
      </c>
      <c r="AP15" s="12"/>
      <c r="AQ15" s="12" t="s">
        <v>165</v>
      </c>
      <c r="AR15" s="12" t="s">
        <v>167</v>
      </c>
      <c r="AS15" s="12">
        <v>0.60961888840529388</v>
      </c>
      <c r="AT15" s="12">
        <v>9.0516372518585714E-2</v>
      </c>
      <c r="AU15" s="12">
        <v>6.7349018905957694</v>
      </c>
      <c r="AV15" s="12">
        <v>0.27948335872445929</v>
      </c>
      <c r="AW15" s="12">
        <v>0.93975441808612847</v>
      </c>
      <c r="AX15" s="36">
        <v>1.5462610201244509E-5</v>
      </c>
      <c r="AY15" s="12">
        <v>0.33013552968083459</v>
      </c>
      <c r="AZ15" s="12">
        <v>0.66242729168032422</v>
      </c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</row>
    <row r="16" spans="1:79">
      <c r="A16" s="90"/>
      <c r="B16" s="90"/>
      <c r="C16" s="103" t="s">
        <v>11</v>
      </c>
      <c r="D16" s="12">
        <v>2.4646114554606546</v>
      </c>
      <c r="E16" s="12">
        <v>2.464388404961829</v>
      </c>
      <c r="F16" s="12">
        <v>1.3352941113862713</v>
      </c>
      <c r="G16" s="12">
        <v>0.89781444633476992</v>
      </c>
      <c r="H16" s="11"/>
      <c r="I16" s="12">
        <v>2.3352127595592367</v>
      </c>
      <c r="J16" s="12">
        <v>2.4549070601023888</v>
      </c>
      <c r="K16" s="12">
        <v>1.8273737579627283</v>
      </c>
      <c r="L16" s="12">
        <v>1.0147151169445243</v>
      </c>
      <c r="M16" s="12"/>
      <c r="N16" s="12">
        <v>3.5588309535735601</v>
      </c>
      <c r="O16" s="12">
        <v>3.4901971671778709</v>
      </c>
      <c r="P16" s="12">
        <v>4.1196770279690265</v>
      </c>
      <c r="Q16" s="12">
        <v>2.0722389161124175</v>
      </c>
      <c r="R16" s="12"/>
      <c r="S16" s="12">
        <v>3.9548706287953035</v>
      </c>
      <c r="T16" s="12">
        <v>4.0432380406817092</v>
      </c>
      <c r="U16" s="12">
        <v>2.9921752521822058</v>
      </c>
      <c r="V16" s="12">
        <v>2.6907967576467118</v>
      </c>
      <c r="W16" s="12"/>
      <c r="X16" s="12">
        <v>3.6471158343240049</v>
      </c>
      <c r="Y16" s="12">
        <v>3.3237986246885582</v>
      </c>
      <c r="Z16" s="12">
        <v>3.5768467270345869</v>
      </c>
      <c r="AA16" s="12">
        <v>1.9548075194707808</v>
      </c>
      <c r="AB16" s="90"/>
      <c r="AC16" s="90"/>
      <c r="AD16" s="90"/>
      <c r="AE16" s="90"/>
      <c r="AF16" s="90"/>
      <c r="AG16" s="12" t="s">
        <v>99</v>
      </c>
      <c r="AH16" s="19">
        <v>45.190274773122837</v>
      </c>
      <c r="AI16" s="19">
        <v>3</v>
      </c>
      <c r="AJ16" s="12">
        <v>15.06342492437428</v>
      </c>
      <c r="AK16" s="12">
        <v>17.786206557102126</v>
      </c>
      <c r="AL16" s="12">
        <v>6.5426144786786576E-11</v>
      </c>
      <c r="AM16" s="12">
        <v>2.6252699827954142</v>
      </c>
      <c r="AN16" s="12">
        <v>0.41364864348373731</v>
      </c>
      <c r="AO16" s="12">
        <v>0.10228036569142479</v>
      </c>
      <c r="AP16" s="12"/>
      <c r="AQ16" s="12" t="s">
        <v>165</v>
      </c>
      <c r="AR16" s="12" t="s">
        <v>170</v>
      </c>
      <c r="AS16" s="12">
        <v>0.66924910633956503</v>
      </c>
      <c r="AT16" s="12">
        <v>0.10301853554220551</v>
      </c>
      <c r="AU16" s="12">
        <v>6.4963950692677175</v>
      </c>
      <c r="AV16" s="12">
        <v>0.29351510538645992</v>
      </c>
      <c r="AW16" s="12">
        <v>1.0449831072926701</v>
      </c>
      <c r="AX16" s="36">
        <v>3.3720617054200375E-5</v>
      </c>
      <c r="AY16" s="12">
        <v>0.37573400095310511</v>
      </c>
      <c r="AZ16" s="12">
        <v>0.72722299358489739</v>
      </c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</row>
    <row r="17" spans="1:79">
      <c r="A17" s="90"/>
      <c r="B17" s="90"/>
      <c r="C17" s="103" t="s">
        <v>12</v>
      </c>
      <c r="D17" s="12">
        <v>-4.0887956159718408E-2</v>
      </c>
      <c r="E17" s="12">
        <v>3.1594379148385254E-2</v>
      </c>
      <c r="F17" s="12">
        <v>-0.13080838889592306</v>
      </c>
      <c r="G17" s="12">
        <v>0.18741084028703597</v>
      </c>
      <c r="H17" s="11"/>
      <c r="I17" s="12">
        <v>-0.41230292426291137</v>
      </c>
      <c r="J17" s="12">
        <v>-0.45780079012340813</v>
      </c>
      <c r="K17" s="12">
        <v>0.27285901742006713</v>
      </c>
      <c r="L17" s="12">
        <v>-6.5304267404904193E-2</v>
      </c>
      <c r="M17" s="12"/>
      <c r="N17" s="12">
        <v>0.39982152312237562</v>
      </c>
      <c r="O17" s="12">
        <v>0.56188922546760023</v>
      </c>
      <c r="P17" s="12">
        <v>0.48011504100131841</v>
      </c>
      <c r="Q17" s="12">
        <v>0.30607789463854695</v>
      </c>
      <c r="R17" s="12"/>
      <c r="S17" s="12">
        <v>1.5867918522687887</v>
      </c>
      <c r="T17" s="12">
        <v>1.6645105053567861</v>
      </c>
      <c r="U17" s="12">
        <v>0.85076129789380328</v>
      </c>
      <c r="V17" s="12">
        <v>0.81644885937245448</v>
      </c>
      <c r="W17" s="12"/>
      <c r="X17" s="12">
        <v>0.3717596371298777</v>
      </c>
      <c r="Y17" s="12">
        <v>0.58713233584748625</v>
      </c>
      <c r="Z17" s="12">
        <v>0.21064433145427253</v>
      </c>
      <c r="AA17" s="12">
        <v>0.18489951420428241</v>
      </c>
      <c r="AB17" s="90"/>
      <c r="AC17" s="90"/>
      <c r="AD17" s="90"/>
      <c r="AE17" s="90"/>
      <c r="AF17" s="90"/>
      <c r="AG17" s="12" t="s">
        <v>100</v>
      </c>
      <c r="AH17" s="19">
        <v>370.94925754370064</v>
      </c>
      <c r="AI17" s="19">
        <v>438</v>
      </c>
      <c r="AJ17" s="12">
        <v>0.84691611311347181</v>
      </c>
      <c r="AK17" s="12"/>
      <c r="AL17" s="12"/>
      <c r="AM17" s="12"/>
      <c r="AN17" s="12"/>
      <c r="AO17" s="12"/>
      <c r="AP17" s="12"/>
      <c r="AQ17" s="12" t="s">
        <v>166</v>
      </c>
      <c r="AR17" s="12" t="s">
        <v>167</v>
      </c>
      <c r="AS17" s="12">
        <v>0.645748530809933</v>
      </c>
      <c r="AT17" s="12">
        <v>8.03998164233099E-2</v>
      </c>
      <c r="AU17" s="12">
        <v>8.0317164831574726</v>
      </c>
      <c r="AV17" s="12">
        <v>0.35251057570185301</v>
      </c>
      <c r="AW17" s="12">
        <v>0.93898648591801304</v>
      </c>
      <c r="AX17" s="36">
        <v>1.4769564660177537E-7</v>
      </c>
      <c r="AY17" s="12">
        <v>0.29323795510807998</v>
      </c>
      <c r="AZ17" s="12">
        <v>0.70168667425964493</v>
      </c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</row>
    <row r="18" spans="1:79">
      <c r="A18" s="90"/>
      <c r="B18" s="90"/>
      <c r="C18" s="102" t="s">
        <v>13</v>
      </c>
      <c r="D18" s="12">
        <v>1.5170002004648968</v>
      </c>
      <c r="E18" s="12">
        <v>1.4173852988615334</v>
      </c>
      <c r="F18" s="12">
        <v>0.59617649630975489</v>
      </c>
      <c r="G18" s="12">
        <v>0.47743800203792713</v>
      </c>
      <c r="H18" s="12"/>
      <c r="I18" s="12">
        <v>1.4177537131401234</v>
      </c>
      <c r="J18" s="12">
        <v>1.0564946504586024</v>
      </c>
      <c r="K18" s="12">
        <v>0.92920823974165334</v>
      </c>
      <c r="L18" s="12">
        <v>0.24695484529920544</v>
      </c>
      <c r="M18" s="12"/>
      <c r="N18" s="12">
        <v>1.8357567542430537</v>
      </c>
      <c r="O18" s="12">
        <v>1.6117199017343142</v>
      </c>
      <c r="P18" s="12">
        <v>2.5387472690136352</v>
      </c>
      <c r="Q18" s="12">
        <v>1.247295594826398</v>
      </c>
      <c r="R18" s="12"/>
      <c r="S18" s="12">
        <v>1.3735716018394368</v>
      </c>
      <c r="T18" s="12">
        <v>1.7328680325834969</v>
      </c>
      <c r="U18" s="12">
        <v>1.2641731836082055</v>
      </c>
      <c r="V18" s="12">
        <v>1.6141025003131482</v>
      </c>
      <c r="W18" s="12"/>
      <c r="X18" s="12">
        <v>1.8731897697978843</v>
      </c>
      <c r="Y18" s="12">
        <v>1.5725031913935936</v>
      </c>
      <c r="Z18" s="12">
        <v>2.2947904581422929</v>
      </c>
      <c r="AA18" s="12">
        <v>0.89696692808372469</v>
      </c>
      <c r="AB18" s="90"/>
      <c r="AC18" s="90"/>
      <c r="AD18" s="90"/>
      <c r="AE18" s="90"/>
      <c r="AF18" s="90"/>
      <c r="AG18" s="109" t="s">
        <v>101</v>
      </c>
      <c r="AH18" s="108">
        <v>416.13953231682348</v>
      </c>
      <c r="AI18" s="108">
        <v>441</v>
      </c>
      <c r="AJ18" s="109">
        <v>0.94362705740776298</v>
      </c>
      <c r="AK18" s="109"/>
      <c r="AL18" s="109"/>
      <c r="AM18" s="109"/>
      <c r="AN18" s="109"/>
      <c r="AO18" s="109"/>
      <c r="AP18" s="12"/>
      <c r="AQ18" s="12" t="s">
        <v>166</v>
      </c>
      <c r="AR18" s="12" t="s">
        <v>170</v>
      </c>
      <c r="AS18" s="12">
        <v>0.70537874874420414</v>
      </c>
      <c r="AT18" s="12">
        <v>9.4253569970793233E-2</v>
      </c>
      <c r="AU18" s="12">
        <v>7.483841184612773</v>
      </c>
      <c r="AV18" s="12">
        <v>0.36161273845442704</v>
      </c>
      <c r="AW18" s="12">
        <v>1.0491447590339813</v>
      </c>
      <c r="AX18" s="36">
        <v>1.1451573330711895E-6</v>
      </c>
      <c r="AY18" s="12">
        <v>0.3437660102897771</v>
      </c>
      <c r="AZ18" s="12">
        <v>0.76648237616421822</v>
      </c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</row>
    <row r="19" spans="1:79">
      <c r="A19" s="90"/>
      <c r="B19" s="90"/>
      <c r="C19" s="102" t="s">
        <v>14</v>
      </c>
      <c r="D19" s="12">
        <v>2.2755003006973453</v>
      </c>
      <c r="E19" s="12">
        <v>2.1260779482923002</v>
      </c>
      <c r="F19" s="12">
        <v>0.89426474446463233</v>
      </c>
      <c r="G19" s="12">
        <v>0.71615700305689067</v>
      </c>
      <c r="H19" s="12"/>
      <c r="I19" s="12">
        <v>2.1266305697101853</v>
      </c>
      <c r="J19" s="12">
        <v>1.5847419756879035</v>
      </c>
      <c r="K19" s="12">
        <v>1.3938123596124801</v>
      </c>
      <c r="L19" s="12">
        <v>0.37043226794880818</v>
      </c>
      <c r="M19" s="12"/>
      <c r="N19" s="12">
        <v>2.7536351313645806</v>
      </c>
      <c r="O19" s="12">
        <v>2.4175798526014711</v>
      </c>
      <c r="P19" s="12">
        <v>3.8081209035204528</v>
      </c>
      <c r="Q19" s="12">
        <v>1.8709433922395968</v>
      </c>
      <c r="R19" s="12"/>
      <c r="S19" s="12">
        <v>2.0603574027591551</v>
      </c>
      <c r="T19" s="12">
        <v>2.5993020488752454</v>
      </c>
      <c r="U19" s="12">
        <v>1.8962597754123083</v>
      </c>
      <c r="V19" s="12">
        <v>2.4211537504697223</v>
      </c>
      <c r="W19" s="12"/>
      <c r="X19" s="12">
        <v>2.8097846546968266</v>
      </c>
      <c r="Y19" s="12">
        <v>2.3587547870903904</v>
      </c>
      <c r="Z19" s="12">
        <v>3.4421856872134393</v>
      </c>
      <c r="AA19" s="12">
        <v>1.3454503921255871</v>
      </c>
      <c r="AB19" s="90"/>
      <c r="AC19" s="90"/>
      <c r="AD19" s="90"/>
      <c r="AE19" s="90"/>
      <c r="AF19" s="90"/>
      <c r="AG19" s="12"/>
      <c r="AH19" s="19"/>
      <c r="AI19" s="19"/>
      <c r="AJ19" s="12"/>
      <c r="AK19" s="12"/>
      <c r="AL19" s="12"/>
      <c r="AM19" s="12"/>
      <c r="AN19" s="12"/>
      <c r="AO19" s="12"/>
      <c r="AP19" s="12"/>
      <c r="AQ19" s="109" t="s">
        <v>167</v>
      </c>
      <c r="AR19" s="109" t="s">
        <v>170</v>
      </c>
      <c r="AS19" s="109">
        <v>5.9630217934271146E-2</v>
      </c>
      <c r="AT19" s="109">
        <v>8.4878983079373277E-2</v>
      </c>
      <c r="AU19" s="109">
        <v>0.70253219078401141</v>
      </c>
      <c r="AV19" s="109">
        <v>-0.24994436242052415</v>
      </c>
      <c r="AW19" s="109">
        <v>0.36920479828906644</v>
      </c>
      <c r="AX19" s="109">
        <v>0.95977915358860288</v>
      </c>
      <c r="AY19" s="109">
        <v>0.30957458035479529</v>
      </c>
      <c r="AZ19" s="109">
        <v>6.4795701904573261E-2</v>
      </c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</row>
    <row r="20" spans="1:79">
      <c r="A20" s="90"/>
      <c r="B20" s="90"/>
      <c r="C20" s="110" t="s">
        <v>15</v>
      </c>
      <c r="D20" s="12">
        <v>-1.940348235735091</v>
      </c>
      <c r="E20" s="12">
        <v>-1.7075895563762431</v>
      </c>
      <c r="F20" s="12">
        <v>-0.73107671666234375</v>
      </c>
      <c r="G20" s="12">
        <v>-0.40588927991994556</v>
      </c>
      <c r="H20" s="13"/>
      <c r="I20" s="12">
        <v>-2.0697771864046612</v>
      </c>
      <c r="J20" s="12">
        <v>-1.3262312607533921</v>
      </c>
      <c r="K20" s="12">
        <v>-0.86499376553670515</v>
      </c>
      <c r="L20" s="12">
        <v>-0.16294839698106625</v>
      </c>
      <c r="M20" s="12"/>
      <c r="N20" s="12">
        <v>-1.860672255888586</v>
      </c>
      <c r="O20" s="12">
        <v>-1.3917330721512884</v>
      </c>
      <c r="P20" s="12">
        <v>-3.0701313774363426</v>
      </c>
      <c r="Q20" s="12">
        <v>-1.416585218932527</v>
      </c>
      <c r="R20" s="12"/>
      <c r="S20" s="12">
        <v>-8.4876398564273314E-2</v>
      </c>
      <c r="T20" s="12">
        <v>-0.61387945005097388</v>
      </c>
      <c r="U20" s="12">
        <v>-0.70404938095841185</v>
      </c>
      <c r="V20" s="12">
        <v>-1.4375883185159051</v>
      </c>
      <c r="W20" s="12"/>
      <c r="X20" s="12">
        <v>-1.9682247772467287</v>
      </c>
      <c r="Y20" s="12">
        <v>-1.3301299875161909</v>
      </c>
      <c r="Z20" s="12">
        <v>-2.8876148693208616</v>
      </c>
      <c r="AA20" s="12">
        <v>-0.86048604449159383</v>
      </c>
      <c r="AB20" s="90"/>
      <c r="AC20" s="90"/>
      <c r="AD20" s="90"/>
      <c r="AE20" s="90"/>
      <c r="AF20" s="90"/>
      <c r="AG20" s="12"/>
      <c r="AH20" s="19"/>
      <c r="AI20" s="19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</row>
    <row r="21" spans="1:79" ht="14.65" thickBot="1">
      <c r="A21" s="90"/>
      <c r="B21" s="90"/>
      <c r="C21" s="110" t="s">
        <v>16</v>
      </c>
      <c r="D21" s="12">
        <v>4.127652566124496</v>
      </c>
      <c r="E21" s="12">
        <v>3.9619516390698908</v>
      </c>
      <c r="F21" s="12">
        <v>1.6536292685766758</v>
      </c>
      <c r="G21" s="12">
        <v>1.5038627282317629</v>
      </c>
      <c r="H21" s="13"/>
      <c r="I21" s="12">
        <v>3.601237666155833</v>
      </c>
      <c r="J21" s="12">
        <v>2.8997473410810173</v>
      </c>
      <c r="K21" s="12">
        <v>2.8518391934299085</v>
      </c>
      <c r="L21" s="12">
        <v>0.82487098421575555</v>
      </c>
      <c r="M21" s="12"/>
      <c r="N21" s="12">
        <v>5.482354761083629</v>
      </c>
      <c r="O21" s="12">
        <v>5.0551465347859681</v>
      </c>
      <c r="P21" s="12">
        <v>7.0848576986181984</v>
      </c>
      <c r="Q21" s="12">
        <v>3.5725971603730646</v>
      </c>
      <c r="R21" s="12"/>
      <c r="S21" s="12">
        <v>5.4094100087934738</v>
      </c>
      <c r="T21" s="12">
        <v>6.3175926802830134</v>
      </c>
      <c r="U21" s="12">
        <v>4.3526433534744102</v>
      </c>
      <c r="V21" s="12">
        <v>5.0188216827366876</v>
      </c>
      <c r="W21" s="12"/>
      <c r="X21" s="12">
        <v>5.5245343019448088</v>
      </c>
      <c r="Y21" s="12">
        <v>4.9598827780581836</v>
      </c>
      <c r="Z21" s="12">
        <v>6.2915469632483099</v>
      </c>
      <c r="AA21" s="12">
        <v>2.7273816678433054</v>
      </c>
      <c r="AB21" s="90"/>
      <c r="AC21" s="90"/>
      <c r="AD21" s="90"/>
      <c r="AE21" s="90"/>
      <c r="AF21" s="90"/>
      <c r="AG21" s="12"/>
      <c r="AH21" s="19"/>
      <c r="AI21" s="19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</row>
    <row r="22" spans="1:79" ht="14.65" thickBot="1">
      <c r="A22" s="90"/>
      <c r="B22" s="90"/>
      <c r="C22" s="111" t="s">
        <v>17</v>
      </c>
      <c r="D22" s="12">
        <v>0.61245919003350346</v>
      </c>
      <c r="E22" s="12">
        <v>0.62851471418423843</v>
      </c>
      <c r="F22" s="12">
        <v>0.57592958727422783</v>
      </c>
      <c r="G22" s="12">
        <v>0.11010872115989767</v>
      </c>
      <c r="H22" s="124"/>
      <c r="I22" s="12">
        <v>0.86060566311358899</v>
      </c>
      <c r="J22" s="12">
        <v>1.139901694709275</v>
      </c>
      <c r="K22" s="12">
        <v>0.36934692414530002</v>
      </c>
      <c r="L22" s="12">
        <v>0.56027640067757689</v>
      </c>
      <c r="M22" s="12"/>
      <c r="N22" s="12">
        <v>0.8301113238545117</v>
      </c>
      <c r="O22" s="12">
        <v>0.8526304849933739</v>
      </c>
      <c r="P22" s="12">
        <v>0.84294023287128095</v>
      </c>
      <c r="Q22" s="12">
        <v>0.3705851479789497</v>
      </c>
      <c r="R22" s="12"/>
      <c r="S22" s="12">
        <v>0.60581802276098484</v>
      </c>
      <c r="T22" s="12">
        <v>0.32494740927394083</v>
      </c>
      <c r="U22" s="12">
        <v>0.53579167412010387</v>
      </c>
      <c r="V22" s="12">
        <v>9.3128825379746427E-2</v>
      </c>
      <c r="W22" s="12"/>
      <c r="X22" s="12">
        <v>0.9323661870760227</v>
      </c>
      <c r="Y22" s="12">
        <v>0.72267063372076512</v>
      </c>
      <c r="Z22" s="12">
        <v>0.7274854509997164</v>
      </c>
      <c r="AA22" s="12">
        <v>0.57287624375306279</v>
      </c>
      <c r="AB22" s="90"/>
      <c r="AC22" s="90"/>
      <c r="AD22" s="90"/>
      <c r="AE22" s="90"/>
      <c r="AF22" s="125" t="s">
        <v>47</v>
      </c>
      <c r="AG22" s="12" t="s">
        <v>57</v>
      </c>
      <c r="AH22" s="19"/>
      <c r="AI22" s="19"/>
      <c r="AJ22" s="12"/>
      <c r="AK22" s="12"/>
      <c r="AL22" s="12"/>
      <c r="AM22" s="12"/>
      <c r="AN22" s="12"/>
      <c r="AO22" s="12"/>
      <c r="AP22" s="12"/>
      <c r="AQ22" s="12" t="s">
        <v>58</v>
      </c>
      <c r="AR22" s="12"/>
      <c r="AS22" s="12"/>
      <c r="AT22" s="12" t="s">
        <v>59</v>
      </c>
      <c r="AU22" s="12">
        <v>0.05</v>
      </c>
      <c r="AV22" s="12"/>
      <c r="AW22" s="12"/>
      <c r="AX22" s="12"/>
      <c r="AY22" s="12"/>
      <c r="AZ22" s="12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</row>
    <row r="23" spans="1:79" ht="15" thickTop="1" thickBot="1">
      <c r="A23" s="90"/>
      <c r="B23" s="90"/>
      <c r="C23" s="111" t="s">
        <v>18</v>
      </c>
      <c r="D23" s="12">
        <v>0.37604002112197277</v>
      </c>
      <c r="E23" s="12">
        <v>0.38689401276767194</v>
      </c>
      <c r="F23" s="12">
        <v>0.29399641669821158</v>
      </c>
      <c r="G23" s="12">
        <v>0.12285688284990914</v>
      </c>
      <c r="H23" s="124"/>
      <c r="I23" s="12">
        <v>0.46915630756843563</v>
      </c>
      <c r="J23" s="12">
        <v>0.71631150505791941</v>
      </c>
      <c r="K23" s="12">
        <v>0.25595957665570779</v>
      </c>
      <c r="L23" s="12">
        <v>0.27278813837264615</v>
      </c>
      <c r="M23" s="12"/>
      <c r="N23" s="12">
        <v>0.493141352353619</v>
      </c>
      <c r="O23" s="12">
        <v>0.46395755498258251</v>
      </c>
      <c r="P23" s="12">
        <v>0.25787448508279209</v>
      </c>
      <c r="Q23" s="12">
        <v>0.14828027866852295</v>
      </c>
      <c r="R23" s="12"/>
      <c r="S23" s="12">
        <v>0.3886891519260931</v>
      </c>
      <c r="T23" s="12">
        <v>0.32091209346748539</v>
      </c>
      <c r="U23" s="12">
        <v>0.34144909656009315</v>
      </c>
      <c r="V23" s="12">
        <v>0.1671165725813627</v>
      </c>
      <c r="W23" s="12"/>
      <c r="X23" s="12">
        <v>0.46980024032022016</v>
      </c>
      <c r="Y23" s="12">
        <v>0.44149246372671325</v>
      </c>
      <c r="Z23" s="12">
        <v>0.34392648643830492</v>
      </c>
      <c r="AA23" s="12">
        <v>0.30006483342971091</v>
      </c>
      <c r="AB23" s="90"/>
      <c r="AC23" s="90"/>
      <c r="AD23" s="90"/>
      <c r="AE23" s="90"/>
      <c r="AF23" s="90"/>
      <c r="AG23" s="12"/>
      <c r="AH23" s="19"/>
      <c r="AI23" s="19"/>
      <c r="AJ23" s="12"/>
      <c r="AK23" s="12"/>
      <c r="AL23" s="12"/>
      <c r="AM23" s="12"/>
      <c r="AN23" s="12"/>
      <c r="AO23" s="12"/>
      <c r="AP23" s="12"/>
      <c r="AQ23" s="106" t="s">
        <v>60</v>
      </c>
      <c r="AR23" s="106" t="s">
        <v>61</v>
      </c>
      <c r="AS23" s="106" t="s">
        <v>62</v>
      </c>
      <c r="AT23" s="106" t="s">
        <v>52</v>
      </c>
      <c r="AU23" s="106" t="s">
        <v>63</v>
      </c>
      <c r="AV23" s="106" t="s">
        <v>64</v>
      </c>
      <c r="AW23" s="12"/>
      <c r="AX23" s="12"/>
      <c r="AY23" s="12"/>
      <c r="AZ23" s="12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</row>
    <row r="24" spans="1:79" ht="14.65" thickBot="1">
      <c r="A24" s="90"/>
      <c r="B24" s="90"/>
      <c r="C24" s="111" t="s">
        <v>19</v>
      </c>
      <c r="D24" s="12">
        <v>3.9741854115090489</v>
      </c>
      <c r="E24" s="12">
        <v>3.9179317000544103</v>
      </c>
      <c r="F24" s="12">
        <v>1.6332855250682656</v>
      </c>
      <c r="G24" s="12">
        <v>1.4197989840473086</v>
      </c>
      <c r="H24" s="124"/>
      <c r="I24" s="12">
        <v>1.9942126104116256</v>
      </c>
      <c r="J24" s="12">
        <v>2.5023737751894517</v>
      </c>
      <c r="K24" s="12">
        <v>2.7968469372832745</v>
      </c>
      <c r="L24" s="12">
        <v>0.80732708038024481</v>
      </c>
      <c r="M24" s="12"/>
      <c r="N24" s="12">
        <v>5.2069274900196474</v>
      </c>
      <c r="O24" s="12">
        <v>4.9817333295019877</v>
      </c>
      <c r="P24" s="12">
        <v>6.8678128083367866</v>
      </c>
      <c r="Q24" s="12">
        <v>2.9589932145136322</v>
      </c>
      <c r="R24" s="12"/>
      <c r="S24" s="12">
        <v>5.2616875697518974</v>
      </c>
      <c r="T24" s="12">
        <v>6.1548064206775681</v>
      </c>
      <c r="U24" s="12">
        <v>4.3278949849236357</v>
      </c>
      <c r="V24" s="12">
        <v>3.8877057533768671</v>
      </c>
      <c r="W24" s="12"/>
      <c r="X24" s="12">
        <v>5.2262405337284665</v>
      </c>
      <c r="Y24" s="12">
        <v>4.5317765987450036</v>
      </c>
      <c r="Z24" s="12">
        <v>6.0035268171176028</v>
      </c>
      <c r="AA24" s="12">
        <v>2.4628734067647757</v>
      </c>
      <c r="AB24" s="90"/>
      <c r="AC24" s="90"/>
      <c r="AD24" s="90"/>
      <c r="AE24" s="90"/>
      <c r="AF24" s="90"/>
      <c r="AG24" s="12" t="s">
        <v>71</v>
      </c>
      <c r="AH24" s="19"/>
      <c r="AI24" s="19"/>
      <c r="AJ24" s="12"/>
      <c r="AK24" s="12"/>
      <c r="AL24" s="12" t="s">
        <v>72</v>
      </c>
      <c r="AM24" s="12">
        <v>0.05</v>
      </c>
      <c r="AN24" s="12"/>
      <c r="AO24" s="12"/>
      <c r="AP24" s="12"/>
      <c r="AQ24" s="12" t="s">
        <v>165</v>
      </c>
      <c r="AR24" s="12">
        <v>0.96145491764816271</v>
      </c>
      <c r="AS24" s="19">
        <v>13</v>
      </c>
      <c r="AT24" s="19">
        <v>22.646527298546069</v>
      </c>
      <c r="AU24" s="12"/>
      <c r="AV24" s="12"/>
      <c r="AW24" s="12"/>
      <c r="AX24" s="12"/>
      <c r="AY24" s="12"/>
      <c r="AZ24" s="12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</row>
    <row r="25" spans="1:79" ht="15" thickTop="1" thickBot="1">
      <c r="A25" s="90"/>
      <c r="B25" s="90"/>
      <c r="C25" s="111" t="s">
        <v>20</v>
      </c>
      <c r="D25" s="12">
        <v>0</v>
      </c>
      <c r="E25" s="12">
        <v>0.24703800877147991</v>
      </c>
      <c r="F25" s="12">
        <v>0</v>
      </c>
      <c r="G25" s="12">
        <v>0</v>
      </c>
      <c r="H25" s="124"/>
      <c r="I25" s="12">
        <v>0</v>
      </c>
      <c r="J25" s="12">
        <v>7.4285714285714288E-2</v>
      </c>
      <c r="K25" s="12">
        <v>0</v>
      </c>
      <c r="L25" s="12">
        <v>0.1585049607376556</v>
      </c>
      <c r="M25" s="12"/>
      <c r="N25" s="12">
        <v>2.9656964992979242</v>
      </c>
      <c r="O25" s="12">
        <v>1.0243232060034733</v>
      </c>
      <c r="P25" s="12">
        <v>2.3984554263310707</v>
      </c>
      <c r="Q25" s="12">
        <v>7.5801846943197901E-2</v>
      </c>
      <c r="R25" s="12"/>
      <c r="S25" s="12">
        <v>0.90256517540566839</v>
      </c>
      <c r="T25" s="12">
        <v>1.4870733521216535</v>
      </c>
      <c r="U25" s="12">
        <v>0.12256517540566825</v>
      </c>
      <c r="V25" s="12">
        <v>1.0508813061146436</v>
      </c>
      <c r="W25" s="12"/>
      <c r="X25" s="12">
        <v>0</v>
      </c>
      <c r="Y25" s="12">
        <v>0</v>
      </c>
      <c r="Z25" s="12">
        <v>0.1859625606037856</v>
      </c>
      <c r="AA25" s="12">
        <v>0</v>
      </c>
      <c r="AB25" s="90"/>
      <c r="AC25" s="90"/>
      <c r="AD25" s="90"/>
      <c r="AE25" s="90"/>
      <c r="AF25" s="90"/>
      <c r="AG25" s="106" t="s">
        <v>73</v>
      </c>
      <c r="AH25" s="123" t="s">
        <v>74</v>
      </c>
      <c r="AI25" s="123" t="s">
        <v>75</v>
      </c>
      <c r="AJ25" s="106" t="s">
        <v>4</v>
      </c>
      <c r="AK25" s="106" t="s">
        <v>76</v>
      </c>
      <c r="AL25" s="106" t="s">
        <v>77</v>
      </c>
      <c r="AM25" s="106" t="s">
        <v>78</v>
      </c>
      <c r="AN25" s="106" t="s">
        <v>79</v>
      </c>
      <c r="AO25" s="106" t="s">
        <v>80</v>
      </c>
      <c r="AP25" s="12"/>
      <c r="AQ25" s="12" t="s">
        <v>166</v>
      </c>
      <c r="AR25" s="12">
        <v>0.99855313498949039</v>
      </c>
      <c r="AS25" s="19">
        <v>60</v>
      </c>
      <c r="AT25" s="19">
        <v>125.137038556313</v>
      </c>
      <c r="AU25" s="12"/>
      <c r="AV25" s="12"/>
      <c r="AW25" s="12"/>
      <c r="AX25" s="12"/>
      <c r="AY25" s="12"/>
      <c r="AZ25" s="12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</row>
    <row r="26" spans="1:79">
      <c r="A26" s="90"/>
      <c r="B26" s="90"/>
      <c r="C26" s="112" t="s">
        <v>21</v>
      </c>
      <c r="D26" s="12">
        <v>2.1220331460818977</v>
      </c>
      <c r="E26" s="12">
        <v>2.0820580092768197</v>
      </c>
      <c r="F26" s="12">
        <v>0.87392100095622216</v>
      </c>
      <c r="G26" s="12">
        <v>0.63209325887243639</v>
      </c>
      <c r="H26" s="126"/>
      <c r="I26" s="12">
        <v>0.51960551396597787</v>
      </c>
      <c r="J26" s="12">
        <v>1.187368409796338</v>
      </c>
      <c r="K26" s="12">
        <v>1.3388201034658462</v>
      </c>
      <c r="L26" s="12">
        <v>0.35288836411329744</v>
      </c>
      <c r="M26" s="12"/>
      <c r="N26" s="12">
        <v>2.478207860300599</v>
      </c>
      <c r="O26" s="12">
        <v>2.3441666473174907</v>
      </c>
      <c r="P26" s="12">
        <v>3.5910760132390411</v>
      </c>
      <c r="Q26" s="12">
        <v>1.2573394463801644</v>
      </c>
      <c r="R26" s="12"/>
      <c r="S26" s="12">
        <v>1.9126349637175788</v>
      </c>
      <c r="T26" s="12">
        <v>2.4365157892697997</v>
      </c>
      <c r="U26" s="12">
        <v>1.8715114068615337</v>
      </c>
      <c r="V26" s="12">
        <v>1.2900378211099017</v>
      </c>
      <c r="W26" s="12"/>
      <c r="X26" s="12">
        <v>2.5114908864804844</v>
      </c>
      <c r="Y26" s="12">
        <v>1.9306486077772105</v>
      </c>
      <c r="Z26" s="12">
        <v>3.1541655410827323</v>
      </c>
      <c r="AA26" s="12">
        <v>1.0809421310470577</v>
      </c>
      <c r="AB26" s="90"/>
      <c r="AC26" s="90"/>
      <c r="AD26" s="90"/>
      <c r="AE26" s="90"/>
      <c r="AF26" s="90"/>
      <c r="AG26" s="12" t="s">
        <v>165</v>
      </c>
      <c r="AH26" s="19">
        <v>13</v>
      </c>
      <c r="AI26" s="19">
        <v>12.498913929426115</v>
      </c>
      <c r="AJ26" s="12">
        <v>0.96145491764816271</v>
      </c>
      <c r="AK26" s="12">
        <v>1.8872106082121718</v>
      </c>
      <c r="AL26" s="19">
        <v>22.646527298546069</v>
      </c>
      <c r="AM26" s="12">
        <v>0.31938559890092999</v>
      </c>
      <c r="AN26" s="12">
        <v>0.32963401702716577</v>
      </c>
      <c r="AO26" s="12">
        <v>1.5932758182691598</v>
      </c>
      <c r="AP26" s="12"/>
      <c r="AQ26" s="12" t="s">
        <v>167</v>
      </c>
      <c r="AR26" s="12">
        <v>1.0501163876913977</v>
      </c>
      <c r="AS26" s="19">
        <v>28</v>
      </c>
      <c r="AT26" s="19">
        <v>16.311483530309804</v>
      </c>
      <c r="AU26" s="12"/>
      <c r="AV26" s="12"/>
      <c r="AW26" s="12"/>
      <c r="AX26" s="12"/>
      <c r="AY26" s="12"/>
      <c r="AZ26" s="12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</row>
    <row r="27" spans="1:79">
      <c r="A27" s="90"/>
      <c r="B27" s="90"/>
      <c r="C27" s="112" t="s">
        <v>22</v>
      </c>
      <c r="D27" s="12">
        <v>0.33515206496225436</v>
      </c>
      <c r="E27" s="12">
        <v>0.17145038314457728</v>
      </c>
      <c r="F27" s="12">
        <v>0.16318802780228853</v>
      </c>
      <c r="G27" s="12">
        <v>0.31026772313694512</v>
      </c>
      <c r="H27" s="126"/>
      <c r="I27" s="12">
        <v>5.6853383305524231E-2</v>
      </c>
      <c r="J27" s="12">
        <v>0.18422500064879699</v>
      </c>
      <c r="K27" s="12">
        <v>0.52881859407577492</v>
      </c>
      <c r="L27" s="12">
        <v>4.8978910230086325E-2</v>
      </c>
      <c r="M27" s="12"/>
      <c r="N27" s="12">
        <v>-2.0727336238219296</v>
      </c>
      <c r="O27" s="12">
        <v>1.5235744467094747E-3</v>
      </c>
      <c r="P27" s="12">
        <v>-1.6604659002469602</v>
      </c>
      <c r="Q27" s="12">
        <v>0.37855632636387199</v>
      </c>
      <c r="R27" s="12"/>
      <c r="S27" s="12">
        <v>1.0729158287892133</v>
      </c>
      <c r="T27" s="12">
        <v>0.49834924670261804</v>
      </c>
      <c r="U27" s="12">
        <v>1.0696452190482282</v>
      </c>
      <c r="V27" s="12">
        <v>-6.7315874160826406E-2</v>
      </c>
      <c r="W27" s="12"/>
      <c r="X27" s="12">
        <v>0.84155987745009786</v>
      </c>
      <c r="Y27" s="12">
        <v>1.0286247995741995</v>
      </c>
      <c r="Z27" s="12">
        <v>0.36860825728879187</v>
      </c>
      <c r="AA27" s="12">
        <v>0.48496434763399332</v>
      </c>
      <c r="AB27" s="90"/>
      <c r="AC27" s="90"/>
      <c r="AD27" s="90"/>
      <c r="AE27" s="90"/>
      <c r="AF27" s="90"/>
      <c r="AG27" s="12" t="s">
        <v>166</v>
      </c>
      <c r="AH27" s="19">
        <v>60</v>
      </c>
      <c r="AI27" s="19">
        <v>59.913188099369421</v>
      </c>
      <c r="AJ27" s="12">
        <v>0.99855313498949039</v>
      </c>
      <c r="AK27" s="12">
        <v>2.1209667551917462</v>
      </c>
      <c r="AL27" s="19">
        <v>125.137038556313</v>
      </c>
      <c r="AM27" s="12">
        <v>0.14866590565251642</v>
      </c>
      <c r="AN27" s="12">
        <v>0.70445651095809425</v>
      </c>
      <c r="AO27" s="12">
        <v>1.2926497590208865</v>
      </c>
      <c r="AP27" s="12"/>
      <c r="AQ27" s="12" t="s">
        <v>170</v>
      </c>
      <c r="AR27" s="12">
        <v>0.47470542476981009</v>
      </c>
      <c r="AS27" s="19">
        <v>34</v>
      </c>
      <c r="AT27" s="19">
        <v>9.6231454322067833</v>
      </c>
      <c r="AU27" s="12"/>
      <c r="AV27" s="12"/>
      <c r="AW27" s="12"/>
      <c r="AX27" s="12"/>
      <c r="AY27" s="12"/>
      <c r="AZ27" s="12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</row>
    <row r="28" spans="1:79">
      <c r="A28" s="127"/>
      <c r="B28" s="127"/>
      <c r="C28" s="80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90"/>
      <c r="AC28" s="90"/>
      <c r="AD28" s="90"/>
      <c r="AE28" s="90"/>
      <c r="AF28" s="90"/>
      <c r="AG28" s="12" t="s">
        <v>167</v>
      </c>
      <c r="AH28" s="19">
        <v>28</v>
      </c>
      <c r="AI28" s="19">
        <v>29.403258855359134</v>
      </c>
      <c r="AJ28" s="12">
        <v>1.0501163876913977</v>
      </c>
      <c r="AK28" s="12">
        <v>0.60412901964110433</v>
      </c>
      <c r="AL28" s="19">
        <v>16.311483530309804</v>
      </c>
      <c r="AM28" s="12">
        <v>0.21762460225687577</v>
      </c>
      <c r="AN28" s="12">
        <v>0.61960301242216254</v>
      </c>
      <c r="AO28" s="12">
        <v>1.4806297629606329</v>
      </c>
      <c r="AP28" s="12"/>
      <c r="AQ28" s="105"/>
      <c r="AR28" s="105"/>
      <c r="AS28" s="113">
        <v>135</v>
      </c>
      <c r="AT28" s="113">
        <v>173.71819481737566</v>
      </c>
      <c r="AU28" s="113">
        <v>131</v>
      </c>
      <c r="AV28" s="105">
        <v>3.6806335877862595</v>
      </c>
      <c r="AW28" s="12"/>
      <c r="AX28" s="12"/>
      <c r="AY28" s="12"/>
      <c r="AZ28" s="12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</row>
    <row r="29" spans="1:79" ht="14.65" thickBot="1">
      <c r="A29" s="90"/>
      <c r="B29" s="90"/>
      <c r="C29" s="43"/>
      <c r="D29" s="12" t="s">
        <v>165</v>
      </c>
      <c r="E29" s="12" t="s">
        <v>166</v>
      </c>
      <c r="F29" s="12" t="s">
        <v>167</v>
      </c>
      <c r="G29" s="12" t="s">
        <v>170</v>
      </c>
      <c r="H29" s="11"/>
      <c r="I29" s="12" t="s">
        <v>165</v>
      </c>
      <c r="J29" s="12" t="s">
        <v>166</v>
      </c>
      <c r="K29" s="12" t="s">
        <v>167</v>
      </c>
      <c r="L29" s="12" t="s">
        <v>170</v>
      </c>
      <c r="M29" s="19"/>
      <c r="N29" s="12" t="s">
        <v>165</v>
      </c>
      <c r="O29" s="12" t="s">
        <v>166</v>
      </c>
      <c r="P29" s="12" t="s">
        <v>167</v>
      </c>
      <c r="Q29" s="12" t="s">
        <v>170</v>
      </c>
      <c r="R29" s="19"/>
      <c r="S29" s="12" t="s">
        <v>165</v>
      </c>
      <c r="T29" s="12" t="s">
        <v>166</v>
      </c>
      <c r="U29" s="12" t="s">
        <v>167</v>
      </c>
      <c r="V29" s="12" t="s">
        <v>170</v>
      </c>
      <c r="W29" s="19"/>
      <c r="X29" s="12" t="s">
        <v>165</v>
      </c>
      <c r="Y29" s="12" t="s">
        <v>166</v>
      </c>
      <c r="Z29" s="12" t="s">
        <v>167</v>
      </c>
      <c r="AA29" s="12" t="s">
        <v>170</v>
      </c>
      <c r="AB29" s="90"/>
      <c r="AC29" s="90"/>
      <c r="AD29" s="90"/>
      <c r="AE29" s="90"/>
      <c r="AF29" s="90"/>
      <c r="AG29" s="12" t="s">
        <v>170</v>
      </c>
      <c r="AH29" s="19">
        <v>34</v>
      </c>
      <c r="AI29" s="19">
        <v>16.139984442173542</v>
      </c>
      <c r="AJ29" s="12">
        <v>0.47470542476981009</v>
      </c>
      <c r="AK29" s="12">
        <v>0.29161046764262971</v>
      </c>
      <c r="AL29" s="19">
        <v>9.6231454322067833</v>
      </c>
      <c r="AM29" s="12">
        <v>0.19749110852725188</v>
      </c>
      <c r="AN29" s="12">
        <v>8.4020902725870206E-2</v>
      </c>
      <c r="AO29" s="12">
        <v>0.86538994681375003</v>
      </c>
      <c r="AP29" s="12"/>
      <c r="AQ29" s="12" t="s">
        <v>81</v>
      </c>
      <c r="AR29" s="12"/>
      <c r="AS29" s="12"/>
      <c r="AT29" s="12"/>
      <c r="AU29" s="12"/>
      <c r="AV29" s="12"/>
      <c r="AW29" s="12"/>
      <c r="AX29" s="12"/>
      <c r="AY29" s="12"/>
      <c r="AZ29" s="12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</row>
    <row r="30" spans="1:79" ht="14.65" thickTop="1">
      <c r="A30" s="90"/>
      <c r="B30" s="90"/>
      <c r="C30" s="43"/>
      <c r="D30" s="71" t="s">
        <v>46</v>
      </c>
      <c r="E30" s="71" t="s">
        <v>46</v>
      </c>
      <c r="F30" s="71" t="s">
        <v>46</v>
      </c>
      <c r="G30" s="71" t="s">
        <v>46</v>
      </c>
      <c r="H30" s="71"/>
      <c r="I30" s="73" t="s">
        <v>47</v>
      </c>
      <c r="J30" s="73" t="s">
        <v>47</v>
      </c>
      <c r="K30" s="73" t="s">
        <v>47</v>
      </c>
      <c r="L30" s="73" t="s">
        <v>47</v>
      </c>
      <c r="M30" s="71"/>
      <c r="N30" s="74" t="s">
        <v>48</v>
      </c>
      <c r="O30" s="74" t="s">
        <v>48</v>
      </c>
      <c r="P30" s="74" t="s">
        <v>48</v>
      </c>
      <c r="Q30" s="74" t="s">
        <v>48</v>
      </c>
      <c r="R30" s="74"/>
      <c r="S30" s="75" t="s">
        <v>49</v>
      </c>
      <c r="T30" s="75" t="s">
        <v>49</v>
      </c>
      <c r="U30" s="75" t="s">
        <v>49</v>
      </c>
      <c r="V30" s="75" t="s">
        <v>49</v>
      </c>
      <c r="W30" s="74"/>
      <c r="X30" s="76" t="s">
        <v>50</v>
      </c>
      <c r="Y30" s="76" t="s">
        <v>50</v>
      </c>
      <c r="Z30" s="76" t="s">
        <v>50</v>
      </c>
      <c r="AA30" s="76" t="s">
        <v>50</v>
      </c>
      <c r="AB30" s="90"/>
      <c r="AC30" s="90"/>
      <c r="AD30" s="90"/>
      <c r="AE30" s="90"/>
      <c r="AF30" s="90"/>
      <c r="AG30" s="105"/>
      <c r="AH30" s="113"/>
      <c r="AI30" s="113"/>
      <c r="AJ30" s="105"/>
      <c r="AK30" s="105"/>
      <c r="AL30" s="113"/>
      <c r="AM30" s="105"/>
      <c r="AN30" s="105"/>
      <c r="AO30" s="105"/>
      <c r="AP30" s="12"/>
      <c r="AQ30" s="106" t="s">
        <v>82</v>
      </c>
      <c r="AR30" s="106" t="s">
        <v>83</v>
      </c>
      <c r="AS30" s="106" t="s">
        <v>61</v>
      </c>
      <c r="AT30" s="106" t="s">
        <v>84</v>
      </c>
      <c r="AU30" s="106" t="s">
        <v>85</v>
      </c>
      <c r="AV30" s="106" t="s">
        <v>86</v>
      </c>
      <c r="AW30" s="106" t="s">
        <v>87</v>
      </c>
      <c r="AX30" s="106" t="s">
        <v>88</v>
      </c>
      <c r="AY30" s="106" t="s">
        <v>89</v>
      </c>
      <c r="AZ30" s="106" t="s">
        <v>90</v>
      </c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</row>
    <row r="31" spans="1:79" ht="14.65" thickBot="1">
      <c r="A31" s="90"/>
      <c r="B31" s="90"/>
      <c r="C31" s="90"/>
      <c r="D31" s="128" t="s">
        <v>26</v>
      </c>
      <c r="E31" s="128" t="s">
        <v>26</v>
      </c>
      <c r="F31" s="128" t="s">
        <v>26</v>
      </c>
      <c r="G31" s="128" t="s">
        <v>26</v>
      </c>
      <c r="H31" s="128"/>
      <c r="I31" s="128" t="s">
        <v>26</v>
      </c>
      <c r="J31" s="128" t="s">
        <v>26</v>
      </c>
      <c r="K31" s="128" t="s">
        <v>26</v>
      </c>
      <c r="L31" s="128" t="s">
        <v>26</v>
      </c>
      <c r="M31" s="128"/>
      <c r="N31" s="128" t="s">
        <v>26</v>
      </c>
      <c r="O31" s="128" t="s">
        <v>26</v>
      </c>
      <c r="P31" s="128" t="s">
        <v>26</v>
      </c>
      <c r="Q31" s="128" t="s">
        <v>26</v>
      </c>
      <c r="R31" s="128"/>
      <c r="S31" s="128">
        <v>2.9681229549124528</v>
      </c>
      <c r="T31" s="128">
        <v>3.318535218224516</v>
      </c>
      <c r="U31" s="128">
        <v>2.0745321166381752</v>
      </c>
      <c r="V31" s="128" t="s">
        <v>26</v>
      </c>
      <c r="W31" s="128"/>
      <c r="X31" s="128" t="s">
        <v>26</v>
      </c>
      <c r="Y31" s="128" t="s">
        <v>26</v>
      </c>
      <c r="Z31" s="128" t="s">
        <v>26</v>
      </c>
      <c r="AA31" s="128" t="s">
        <v>26</v>
      </c>
      <c r="AB31" s="90"/>
      <c r="AC31" s="90"/>
      <c r="AD31" s="90"/>
      <c r="AE31" s="90"/>
      <c r="AF31" s="90"/>
      <c r="AG31" s="12" t="s">
        <v>91</v>
      </c>
      <c r="AH31" s="19"/>
      <c r="AI31" s="19"/>
      <c r="AJ31" s="12"/>
      <c r="AK31" s="12"/>
      <c r="AL31" s="12"/>
      <c r="AM31" s="12"/>
      <c r="AN31" s="12"/>
      <c r="AO31" s="12"/>
      <c r="AP31" s="12"/>
      <c r="AQ31" s="105" t="s">
        <v>165</v>
      </c>
      <c r="AR31" s="105" t="s">
        <v>166</v>
      </c>
      <c r="AS31" s="105">
        <v>3.7098217341327677E-2</v>
      </c>
      <c r="AT31" s="105">
        <v>0.24910711781158387</v>
      </c>
      <c r="AU31" s="105">
        <v>0.14892475842214795</v>
      </c>
      <c r="AV31" s="105">
        <v>-0.87977380743261668</v>
      </c>
      <c r="AW31" s="105">
        <v>0.95397024211527204</v>
      </c>
      <c r="AX31" s="105">
        <v>0.99957996227974177</v>
      </c>
      <c r="AY31" s="105">
        <v>0.91687202477394436</v>
      </c>
      <c r="AZ31" s="105">
        <v>3.2215585971401076E-2</v>
      </c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</row>
    <row r="32" spans="1:79" ht="14.65" thickTop="1">
      <c r="A32" s="90"/>
      <c r="B32" s="90"/>
      <c r="C32" s="90"/>
      <c r="D32" s="128" t="s">
        <v>26</v>
      </c>
      <c r="E32" s="128" t="s">
        <v>26</v>
      </c>
      <c r="F32" s="128" t="s">
        <v>26</v>
      </c>
      <c r="G32" s="128" t="s">
        <v>26</v>
      </c>
      <c r="H32" s="128"/>
      <c r="I32" s="128" t="s">
        <v>26</v>
      </c>
      <c r="J32" s="128" t="s">
        <v>26</v>
      </c>
      <c r="K32" s="128" t="s">
        <v>26</v>
      </c>
      <c r="L32" s="128" t="s">
        <v>26</v>
      </c>
      <c r="M32" s="128"/>
      <c r="N32" s="128" t="s">
        <v>26</v>
      </c>
      <c r="O32" s="128" t="s">
        <v>26</v>
      </c>
      <c r="P32" s="128" t="s">
        <v>26</v>
      </c>
      <c r="Q32" s="128" t="s">
        <v>26</v>
      </c>
      <c r="R32" s="128"/>
      <c r="S32" s="128">
        <v>2.6395824815118143</v>
      </c>
      <c r="T32" s="128">
        <v>3.5442803663169484</v>
      </c>
      <c r="U32" s="128">
        <v>1.6016954800318963</v>
      </c>
      <c r="V32" s="128" t="s">
        <v>26</v>
      </c>
      <c r="W32" s="128"/>
      <c r="X32" s="128" t="s">
        <v>26</v>
      </c>
      <c r="Y32" s="128" t="s">
        <v>26</v>
      </c>
      <c r="Z32" s="128" t="s">
        <v>26</v>
      </c>
      <c r="AA32" s="128" t="s">
        <v>26</v>
      </c>
      <c r="AB32" s="90"/>
      <c r="AC32" s="90"/>
      <c r="AD32" s="90"/>
      <c r="AE32" s="90"/>
      <c r="AF32" s="90"/>
      <c r="AG32" s="106" t="s">
        <v>92</v>
      </c>
      <c r="AH32" s="123" t="s">
        <v>77</v>
      </c>
      <c r="AI32" s="123" t="s">
        <v>63</v>
      </c>
      <c r="AJ32" s="106" t="s">
        <v>93</v>
      </c>
      <c r="AK32" s="106" t="s">
        <v>94</v>
      </c>
      <c r="AL32" s="106" t="s">
        <v>95</v>
      </c>
      <c r="AM32" s="106" t="s">
        <v>96</v>
      </c>
      <c r="AN32" s="106" t="s">
        <v>97</v>
      </c>
      <c r="AO32" s="106" t="s">
        <v>98</v>
      </c>
      <c r="AP32" s="12"/>
      <c r="AQ32" s="12" t="s">
        <v>165</v>
      </c>
      <c r="AR32" s="12" t="s">
        <v>167</v>
      </c>
      <c r="AS32" s="12">
        <v>8.8661470043234991E-2</v>
      </c>
      <c r="AT32" s="12">
        <v>0.27328339529943008</v>
      </c>
      <c r="AU32" s="12">
        <v>0.32443050535906415</v>
      </c>
      <c r="AV32" s="12">
        <v>-0.91719457368011692</v>
      </c>
      <c r="AW32" s="12">
        <v>1.0945175137665868</v>
      </c>
      <c r="AX32" s="12">
        <v>0.99572582350210859</v>
      </c>
      <c r="AY32" s="12">
        <v>1.0058560437233519</v>
      </c>
      <c r="AZ32" s="12">
        <v>7.6992411367074506E-2</v>
      </c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</row>
    <row r="33" spans="1:79">
      <c r="A33" s="90"/>
      <c r="B33" s="90"/>
      <c r="C33" s="90"/>
      <c r="D33" s="128" t="s">
        <v>26</v>
      </c>
      <c r="E33" s="128" t="s">
        <v>26</v>
      </c>
      <c r="F33" s="128" t="s">
        <v>26</v>
      </c>
      <c r="G33" s="128" t="s">
        <v>26</v>
      </c>
      <c r="H33" s="128"/>
      <c r="I33" s="128" t="s">
        <v>26</v>
      </c>
      <c r="J33" s="128" t="s">
        <v>26</v>
      </c>
      <c r="K33" s="128" t="s">
        <v>26</v>
      </c>
      <c r="L33" s="128" t="s">
        <v>26</v>
      </c>
      <c r="M33" s="128"/>
      <c r="N33" s="128" t="s">
        <v>26</v>
      </c>
      <c r="O33" s="128" t="s">
        <v>26</v>
      </c>
      <c r="P33" s="128" t="s">
        <v>26</v>
      </c>
      <c r="Q33" s="128" t="s">
        <v>26</v>
      </c>
      <c r="R33" s="128"/>
      <c r="S33" s="128">
        <v>1.9747797889880629</v>
      </c>
      <c r="T33" s="128">
        <v>2.1967870874597146</v>
      </c>
      <c r="U33" s="128">
        <v>2.2377722936086233</v>
      </c>
      <c r="V33" s="128" t="s">
        <v>26</v>
      </c>
      <c r="W33" s="128"/>
      <c r="X33" s="128" t="s">
        <v>26</v>
      </c>
      <c r="Y33" s="128" t="s">
        <v>26</v>
      </c>
      <c r="Z33" s="128" t="s">
        <v>26</v>
      </c>
      <c r="AA33" s="128" t="s">
        <v>26</v>
      </c>
      <c r="AB33" s="90"/>
      <c r="AC33" s="90"/>
      <c r="AD33" s="90"/>
      <c r="AE33" s="90"/>
      <c r="AF33" s="90"/>
      <c r="AG33" s="12" t="s">
        <v>99</v>
      </c>
      <c r="AH33" s="19">
        <v>7.3195336861720364</v>
      </c>
      <c r="AI33" s="19">
        <v>3</v>
      </c>
      <c r="AJ33" s="12">
        <v>2.4398445620573455</v>
      </c>
      <c r="AK33" s="12">
        <v>1.8398742743413727</v>
      </c>
      <c r="AL33" s="12">
        <v>0.14307029154403461</v>
      </c>
      <c r="AM33" s="12">
        <v>2.6737475746677091</v>
      </c>
      <c r="AN33" s="12">
        <v>0.23170559129322446</v>
      </c>
      <c r="AO33" s="12">
        <v>1.8321914875134959E-2</v>
      </c>
      <c r="AP33" s="12"/>
      <c r="AQ33" s="12" t="s">
        <v>165</v>
      </c>
      <c r="AR33" s="12" t="s">
        <v>170</v>
      </c>
      <c r="AS33" s="12">
        <v>0.48674949287835262</v>
      </c>
      <c r="AT33" s="12">
        <v>0.26552768097943058</v>
      </c>
      <c r="AU33" s="12">
        <v>1.8331403004120661</v>
      </c>
      <c r="AV33" s="12">
        <v>-0.4905606082215343</v>
      </c>
      <c r="AW33" s="12">
        <v>1.4640595939782395</v>
      </c>
      <c r="AX33" s="12">
        <v>0.56697597962700541</v>
      </c>
      <c r="AY33" s="12">
        <v>0.97731010109988692</v>
      </c>
      <c r="AZ33" s="12">
        <v>0.42268662103312948</v>
      </c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</row>
    <row r="34" spans="1:79">
      <c r="A34" s="90"/>
      <c r="B34" s="90"/>
      <c r="C34" s="90"/>
      <c r="D34" s="128" t="s">
        <v>26</v>
      </c>
      <c r="E34" s="128" t="s">
        <v>26</v>
      </c>
      <c r="F34" s="128" t="s">
        <v>26</v>
      </c>
      <c r="G34" s="128" t="s">
        <v>26</v>
      </c>
      <c r="H34" s="128"/>
      <c r="I34" s="128" t="s">
        <v>26</v>
      </c>
      <c r="J34" s="128" t="s">
        <v>26</v>
      </c>
      <c r="K34" s="128" t="s">
        <v>26</v>
      </c>
      <c r="L34" s="128" t="s">
        <v>26</v>
      </c>
      <c r="M34" s="128"/>
      <c r="N34" s="128" t="s">
        <v>26</v>
      </c>
      <c r="O34" s="128" t="s">
        <v>26</v>
      </c>
      <c r="P34" s="128" t="s">
        <v>26</v>
      </c>
      <c r="Q34" s="128" t="s">
        <v>26</v>
      </c>
      <c r="R34" s="128"/>
      <c r="S34" s="128">
        <v>1.668396947281068</v>
      </c>
      <c r="T34" s="128" t="s">
        <v>26</v>
      </c>
      <c r="U34" s="128">
        <v>2.0591001325785152</v>
      </c>
      <c r="V34" s="128" t="s">
        <v>26</v>
      </c>
      <c r="W34" s="128"/>
      <c r="X34" s="128" t="s">
        <v>26</v>
      </c>
      <c r="Y34" s="128">
        <v>0.89268010887415739</v>
      </c>
      <c r="Z34" s="128" t="s">
        <v>26</v>
      </c>
      <c r="AA34" s="128" t="s">
        <v>26</v>
      </c>
      <c r="AB34" s="90"/>
      <c r="AC34" s="90"/>
      <c r="AD34" s="90"/>
      <c r="AE34" s="90"/>
      <c r="AF34" s="90"/>
      <c r="AG34" s="12" t="s">
        <v>100</v>
      </c>
      <c r="AH34" s="19">
        <v>173.71819481737566</v>
      </c>
      <c r="AI34" s="19">
        <v>131</v>
      </c>
      <c r="AJ34" s="12">
        <v>1.3260930902089745</v>
      </c>
      <c r="AK34" s="12"/>
      <c r="AL34" s="12"/>
      <c r="AM34" s="12"/>
      <c r="AN34" s="12"/>
      <c r="AO34" s="12"/>
      <c r="AP34" s="12"/>
      <c r="AQ34" s="12" t="s">
        <v>166</v>
      </c>
      <c r="AR34" s="12" t="s">
        <v>167</v>
      </c>
      <c r="AS34" s="12">
        <v>5.1563252701907314E-2</v>
      </c>
      <c r="AT34" s="12">
        <v>0.18636257538860407</v>
      </c>
      <c r="AU34" s="12">
        <v>0.27668244331989611</v>
      </c>
      <c r="AV34" s="12">
        <v>-0.63436910177973771</v>
      </c>
      <c r="AW34" s="12">
        <v>0.73749560718355234</v>
      </c>
      <c r="AX34" s="12">
        <v>0.99733428792977286</v>
      </c>
      <c r="AY34" s="12">
        <v>0.68593235448164502</v>
      </c>
      <c r="AZ34" s="12">
        <v>4.4776825395673438E-2</v>
      </c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</row>
    <row r="35" spans="1:79">
      <c r="A35" s="90"/>
      <c r="B35" s="90"/>
      <c r="C35" s="90"/>
      <c r="D35" s="128" t="s">
        <v>26</v>
      </c>
      <c r="E35" s="128" t="s">
        <v>26</v>
      </c>
      <c r="F35" s="128" t="s">
        <v>26</v>
      </c>
      <c r="G35" s="128" t="s">
        <v>26</v>
      </c>
      <c r="H35" s="128"/>
      <c r="I35" s="128" t="s">
        <v>26</v>
      </c>
      <c r="J35" s="128" t="s">
        <v>26</v>
      </c>
      <c r="K35" s="128" t="s">
        <v>26</v>
      </c>
      <c r="L35" s="128" t="s">
        <v>26</v>
      </c>
      <c r="M35" s="128"/>
      <c r="N35" s="128" t="s">
        <v>26</v>
      </c>
      <c r="O35" s="128" t="s">
        <v>26</v>
      </c>
      <c r="P35" s="128" t="s">
        <v>26</v>
      </c>
      <c r="Q35" s="128" t="s">
        <v>26</v>
      </c>
      <c r="R35" s="128"/>
      <c r="S35" s="128">
        <v>2.4274860932553417</v>
      </c>
      <c r="T35" s="128">
        <v>3.5606645117139286</v>
      </c>
      <c r="U35" s="128">
        <v>1.9944341016489677</v>
      </c>
      <c r="V35" s="128" t="s">
        <v>26</v>
      </c>
      <c r="W35" s="128"/>
      <c r="X35" s="128" t="s">
        <v>26</v>
      </c>
      <c r="Y35" s="128">
        <v>2.6308557355085829</v>
      </c>
      <c r="Z35" s="128" t="s">
        <v>26</v>
      </c>
      <c r="AA35" s="128" t="s">
        <v>26</v>
      </c>
      <c r="AB35" s="90"/>
      <c r="AC35" s="90"/>
      <c r="AD35" s="90"/>
      <c r="AE35" s="90"/>
      <c r="AF35" s="90"/>
      <c r="AG35" s="109" t="s">
        <v>101</v>
      </c>
      <c r="AH35" s="108">
        <v>181.0377285035477</v>
      </c>
      <c r="AI35" s="108">
        <v>134</v>
      </c>
      <c r="AJ35" s="109">
        <v>1.3510278246533409</v>
      </c>
      <c r="AK35" s="109"/>
      <c r="AL35" s="109"/>
      <c r="AM35" s="109"/>
      <c r="AN35" s="109"/>
      <c r="AO35" s="109"/>
      <c r="AP35" s="12"/>
      <c r="AQ35" s="12" t="s">
        <v>166</v>
      </c>
      <c r="AR35" s="12" t="s">
        <v>170</v>
      </c>
      <c r="AS35" s="12">
        <v>0.52384771021968035</v>
      </c>
      <c r="AT35" s="12">
        <v>0.17479171812589647</v>
      </c>
      <c r="AU35" s="12">
        <v>2.9969824419391018</v>
      </c>
      <c r="AV35" s="12">
        <v>-0.11949655838136253</v>
      </c>
      <c r="AW35" s="12">
        <v>1.1671919788207232</v>
      </c>
      <c r="AX35" s="12">
        <v>0.1524095771576125</v>
      </c>
      <c r="AY35" s="12">
        <v>0.64334426860104288</v>
      </c>
      <c r="AZ35" s="12">
        <v>0.4549022070045306</v>
      </c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</row>
    <row r="36" spans="1:79">
      <c r="A36" s="90"/>
      <c r="B36" s="90"/>
      <c r="C36" s="90"/>
      <c r="D36" s="128" t="s">
        <v>26</v>
      </c>
      <c r="E36" s="128" t="s">
        <v>26</v>
      </c>
      <c r="F36" s="128" t="s">
        <v>26</v>
      </c>
      <c r="G36" s="128" t="s">
        <v>26</v>
      </c>
      <c r="H36" s="128"/>
      <c r="I36" s="128" t="s">
        <v>26</v>
      </c>
      <c r="J36" s="128" t="s">
        <v>26</v>
      </c>
      <c r="K36" s="128" t="s">
        <v>26</v>
      </c>
      <c r="L36" s="128" t="s">
        <v>26</v>
      </c>
      <c r="M36" s="128"/>
      <c r="N36" s="128" t="s">
        <v>26</v>
      </c>
      <c r="O36" s="128" t="s">
        <v>26</v>
      </c>
      <c r="P36" s="128" t="s">
        <v>26</v>
      </c>
      <c r="Q36" s="128" t="s">
        <v>26</v>
      </c>
      <c r="R36" s="128"/>
      <c r="S36" s="128">
        <v>2.6565343571662186</v>
      </c>
      <c r="T36" s="128">
        <v>2.4564000802222279</v>
      </c>
      <c r="U36" s="128">
        <v>1.7110113668717173</v>
      </c>
      <c r="V36" s="128" t="s">
        <v>26</v>
      </c>
      <c r="W36" s="128"/>
      <c r="X36" s="128" t="s">
        <v>26</v>
      </c>
      <c r="Y36" s="128" t="s">
        <v>26</v>
      </c>
      <c r="Z36" s="128" t="s">
        <v>26</v>
      </c>
      <c r="AA36" s="128" t="s">
        <v>26</v>
      </c>
      <c r="AB36" s="90"/>
      <c r="AC36" s="90"/>
      <c r="AD36" s="90"/>
      <c r="AE36" s="90"/>
      <c r="AF36" s="90"/>
      <c r="AG36" s="12"/>
      <c r="AH36" s="19"/>
      <c r="AI36" s="19"/>
      <c r="AJ36" s="12"/>
      <c r="AK36" s="12"/>
      <c r="AL36" s="12"/>
      <c r="AM36" s="12"/>
      <c r="AN36" s="12"/>
      <c r="AO36" s="12"/>
      <c r="AP36" s="12"/>
      <c r="AQ36" s="109" t="s">
        <v>167</v>
      </c>
      <c r="AR36" s="109" t="s">
        <v>170</v>
      </c>
      <c r="AS36" s="109">
        <v>0.57541096292158755</v>
      </c>
      <c r="AT36" s="109">
        <v>0.20780183523586376</v>
      </c>
      <c r="AU36" s="109">
        <v>2.7690369638385151</v>
      </c>
      <c r="AV36" s="109">
        <v>-0.18943145145115881</v>
      </c>
      <c r="AW36" s="109">
        <v>1.3402533772943339</v>
      </c>
      <c r="AX36" s="109">
        <v>0.20936737944331862</v>
      </c>
      <c r="AY36" s="109">
        <v>0.76484241437274636</v>
      </c>
      <c r="AZ36" s="109">
        <v>0.49967903240020395</v>
      </c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</row>
    <row r="37" spans="1:79">
      <c r="A37" s="90"/>
      <c r="B37" s="90"/>
      <c r="C37" s="90"/>
      <c r="D37" s="128" t="s">
        <v>26</v>
      </c>
      <c r="E37" s="128" t="s">
        <v>26</v>
      </c>
      <c r="F37" s="128" t="s">
        <v>26</v>
      </c>
      <c r="G37" s="128" t="s">
        <v>26</v>
      </c>
      <c r="H37" s="128"/>
      <c r="I37" s="128" t="s">
        <v>26</v>
      </c>
      <c r="J37" s="128" t="s">
        <v>26</v>
      </c>
      <c r="K37" s="128" t="s">
        <v>26</v>
      </c>
      <c r="L37" s="128" t="s">
        <v>26</v>
      </c>
      <c r="M37" s="128"/>
      <c r="N37" s="128" t="s">
        <v>26</v>
      </c>
      <c r="O37" s="128" t="s">
        <v>26</v>
      </c>
      <c r="P37" s="128" t="s">
        <v>26</v>
      </c>
      <c r="Q37" s="128" t="s">
        <v>26</v>
      </c>
      <c r="R37" s="128"/>
      <c r="S37" s="128">
        <v>2.8853376247749258</v>
      </c>
      <c r="T37" s="128">
        <v>2.6977013821604992</v>
      </c>
      <c r="U37" s="128">
        <v>2.2328712581746513</v>
      </c>
      <c r="V37" s="128" t="s">
        <v>26</v>
      </c>
      <c r="W37" s="128"/>
      <c r="X37" s="128" t="s">
        <v>26</v>
      </c>
      <c r="Y37" s="128" t="s">
        <v>26</v>
      </c>
      <c r="Z37" s="128" t="s">
        <v>26</v>
      </c>
      <c r="AA37" s="128" t="s">
        <v>26</v>
      </c>
      <c r="AB37" s="90"/>
      <c r="AC37" s="90"/>
      <c r="AD37" s="90"/>
      <c r="AE37" s="90"/>
      <c r="AF37" s="90"/>
      <c r="AG37" s="12"/>
      <c r="AH37" s="19"/>
      <c r="AI37" s="19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</row>
    <row r="38" spans="1:79">
      <c r="A38" s="90"/>
      <c r="B38" s="90"/>
      <c r="C38" s="90"/>
      <c r="D38" s="128" t="s">
        <v>26</v>
      </c>
      <c r="E38" s="128" t="s">
        <v>26</v>
      </c>
      <c r="F38" s="128" t="s">
        <v>26</v>
      </c>
      <c r="G38" s="128" t="s">
        <v>26</v>
      </c>
      <c r="H38" s="128"/>
      <c r="I38" s="128" t="s">
        <v>26</v>
      </c>
      <c r="J38" s="128" t="s">
        <v>26</v>
      </c>
      <c r="K38" s="128" t="s">
        <v>26</v>
      </c>
      <c r="L38" s="128" t="s">
        <v>26</v>
      </c>
      <c r="M38" s="128"/>
      <c r="N38" s="128" t="s">
        <v>26</v>
      </c>
      <c r="O38" s="128" t="s">
        <v>26</v>
      </c>
      <c r="P38" s="128" t="s">
        <v>26</v>
      </c>
      <c r="Q38" s="128" t="s">
        <v>26</v>
      </c>
      <c r="R38" s="128"/>
      <c r="S38" s="128">
        <v>3.457418372385721</v>
      </c>
      <c r="T38" s="128">
        <v>4.424554675760703</v>
      </c>
      <c r="U38" s="128">
        <v>0.75185333332813142</v>
      </c>
      <c r="V38" s="128" t="s">
        <v>26</v>
      </c>
      <c r="W38" s="128"/>
      <c r="X38" s="128" t="s">
        <v>26</v>
      </c>
      <c r="Y38" s="128" t="s">
        <v>26</v>
      </c>
      <c r="Z38" s="128" t="s">
        <v>26</v>
      </c>
      <c r="AA38" s="128" t="s">
        <v>26</v>
      </c>
      <c r="AB38" s="129"/>
      <c r="AC38" s="127"/>
      <c r="AD38" s="90"/>
      <c r="AE38" s="90"/>
      <c r="AF38" s="90"/>
      <c r="AG38" s="12"/>
      <c r="AH38" s="19"/>
      <c r="AI38" s="19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</row>
    <row r="39" spans="1:79" ht="14.65" thickBot="1">
      <c r="A39" s="90"/>
      <c r="B39" s="90"/>
      <c r="C39" s="90"/>
      <c r="D39" s="128">
        <v>1.0207418256842298</v>
      </c>
      <c r="E39" s="128" t="s">
        <v>26</v>
      </c>
      <c r="F39" s="128" t="s">
        <v>26</v>
      </c>
      <c r="G39" s="128" t="s">
        <v>26</v>
      </c>
      <c r="H39" s="128"/>
      <c r="I39" s="128" t="s">
        <v>26</v>
      </c>
      <c r="J39" s="128" t="s">
        <v>26</v>
      </c>
      <c r="K39" s="128" t="s">
        <v>26</v>
      </c>
      <c r="L39" s="128" t="s">
        <v>26</v>
      </c>
      <c r="M39" s="128"/>
      <c r="N39" s="128" t="s">
        <v>26</v>
      </c>
      <c r="O39" s="128" t="s">
        <v>26</v>
      </c>
      <c r="P39" s="128" t="s">
        <v>26</v>
      </c>
      <c r="Q39" s="128" t="s">
        <v>26</v>
      </c>
      <c r="R39" s="128"/>
      <c r="S39" s="128">
        <v>0.90256517540566839</v>
      </c>
      <c r="T39" s="128">
        <v>5.3335655600428629</v>
      </c>
      <c r="U39" s="128">
        <v>1.6068474535291479</v>
      </c>
      <c r="V39" s="128" t="s">
        <v>26</v>
      </c>
      <c r="W39" s="128"/>
      <c r="X39" s="128" t="s">
        <v>26</v>
      </c>
      <c r="Y39" s="128">
        <v>2.8397609317775916</v>
      </c>
      <c r="Z39" s="128" t="s">
        <v>26</v>
      </c>
      <c r="AA39" s="128" t="s">
        <v>26</v>
      </c>
      <c r="AB39" s="119"/>
      <c r="AC39" s="90"/>
      <c r="AD39" s="90"/>
      <c r="AE39" s="90"/>
      <c r="AF39" s="74" t="s">
        <v>48</v>
      </c>
      <c r="AG39" s="12" t="s">
        <v>57</v>
      </c>
      <c r="AH39" s="19"/>
      <c r="AI39" s="19"/>
      <c r="AJ39" s="12"/>
      <c r="AK39" s="12"/>
      <c r="AL39" s="12"/>
      <c r="AM39" s="12"/>
      <c r="AN39" s="12"/>
      <c r="AO39" s="12"/>
      <c r="AP39" s="12"/>
      <c r="AQ39" s="12" t="s">
        <v>58</v>
      </c>
      <c r="AR39" s="12"/>
      <c r="AS39" s="12"/>
      <c r="AT39" s="12" t="s">
        <v>59</v>
      </c>
      <c r="AU39" s="12">
        <v>0.05</v>
      </c>
      <c r="AV39" s="12"/>
      <c r="AW39" s="12"/>
      <c r="AX39" s="12"/>
      <c r="AY39" s="12"/>
      <c r="AZ39" s="12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</row>
    <row r="40" spans="1:79" ht="14.65" thickTop="1">
      <c r="A40" s="90"/>
      <c r="B40" s="90"/>
      <c r="C40" s="90"/>
      <c r="D40" s="128">
        <v>0.66381598867124703</v>
      </c>
      <c r="E40" s="128" t="s">
        <v>26</v>
      </c>
      <c r="F40" s="128" t="s">
        <v>26</v>
      </c>
      <c r="G40" s="128" t="s">
        <v>26</v>
      </c>
      <c r="H40" s="128"/>
      <c r="I40" s="128" t="s">
        <v>26</v>
      </c>
      <c r="J40" s="128" t="s">
        <v>26</v>
      </c>
      <c r="K40" s="128" t="s">
        <v>26</v>
      </c>
      <c r="L40" s="128" t="s">
        <v>26</v>
      </c>
      <c r="M40" s="128"/>
      <c r="N40" s="128" t="s">
        <v>26</v>
      </c>
      <c r="O40" s="128" t="s">
        <v>26</v>
      </c>
      <c r="P40" s="128" t="s">
        <v>26</v>
      </c>
      <c r="Q40" s="128" t="s">
        <v>26</v>
      </c>
      <c r="R40" s="128"/>
      <c r="S40" s="128" t="s">
        <v>26</v>
      </c>
      <c r="T40" s="128">
        <v>2.0131520134240093</v>
      </c>
      <c r="U40" s="128">
        <v>1.8109484881933853</v>
      </c>
      <c r="V40" s="128" t="s">
        <v>26</v>
      </c>
      <c r="W40" s="128"/>
      <c r="X40" s="128">
        <v>0.68654015378791322</v>
      </c>
      <c r="Y40" s="128" t="s">
        <v>26</v>
      </c>
      <c r="Z40" s="128" t="s">
        <v>26</v>
      </c>
      <c r="AA40" s="128" t="s">
        <v>26</v>
      </c>
      <c r="AB40" s="74"/>
      <c r="AC40" s="43"/>
      <c r="AD40" s="90"/>
      <c r="AE40" s="90"/>
      <c r="AF40" s="90"/>
      <c r="AG40" s="12"/>
      <c r="AH40" s="19"/>
      <c r="AI40" s="19"/>
      <c r="AJ40" s="12"/>
      <c r="AK40" s="12"/>
      <c r="AL40" s="12"/>
      <c r="AM40" s="12"/>
      <c r="AN40" s="12"/>
      <c r="AO40" s="12"/>
      <c r="AP40" s="12"/>
      <c r="AQ40" s="106" t="s">
        <v>60</v>
      </c>
      <c r="AR40" s="106" t="s">
        <v>61</v>
      </c>
      <c r="AS40" s="106" t="s">
        <v>62</v>
      </c>
      <c r="AT40" s="106" t="s">
        <v>52</v>
      </c>
      <c r="AU40" s="106" t="s">
        <v>63</v>
      </c>
      <c r="AV40" s="106" t="s">
        <v>64</v>
      </c>
      <c r="AW40" s="12"/>
      <c r="AX40" s="12"/>
      <c r="AY40" s="12"/>
      <c r="AZ40" s="12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</row>
    <row r="41" spans="1:79" ht="14.65" thickBot="1">
      <c r="A41" s="90"/>
      <c r="B41" s="90"/>
      <c r="C41" s="90"/>
      <c r="D41" s="128">
        <v>0.23461592103616749</v>
      </c>
      <c r="E41" s="128" t="s">
        <v>26</v>
      </c>
      <c r="F41" s="128" t="s">
        <v>26</v>
      </c>
      <c r="G41" s="128" t="s">
        <v>26</v>
      </c>
      <c r="H41" s="128"/>
      <c r="I41" s="128" t="s">
        <v>26</v>
      </c>
      <c r="J41" s="128" t="s">
        <v>26</v>
      </c>
      <c r="K41" s="128" t="s">
        <v>26</v>
      </c>
      <c r="L41" s="128" t="s">
        <v>26</v>
      </c>
      <c r="M41" s="128"/>
      <c r="N41" s="128" t="s">
        <v>26</v>
      </c>
      <c r="O41" s="128" t="s">
        <v>26</v>
      </c>
      <c r="P41" s="128" t="s">
        <v>26</v>
      </c>
      <c r="Q41" s="128" t="s">
        <v>26</v>
      </c>
      <c r="R41" s="128"/>
      <c r="S41" s="128" t="s">
        <v>26</v>
      </c>
      <c r="T41" s="128">
        <v>3.8649820330442806</v>
      </c>
      <c r="U41" s="128">
        <v>3.7337133140413465</v>
      </c>
      <c r="V41" s="128" t="s">
        <v>26</v>
      </c>
      <c r="W41" s="128"/>
      <c r="X41" s="128">
        <v>0.33277745246821011</v>
      </c>
      <c r="Y41" s="128" t="s">
        <v>26</v>
      </c>
      <c r="Z41" s="128" t="s">
        <v>26</v>
      </c>
      <c r="AA41" s="128" t="s">
        <v>26</v>
      </c>
      <c r="AB41" s="119"/>
      <c r="AC41" s="43"/>
      <c r="AD41" s="90"/>
      <c r="AE41" s="90"/>
      <c r="AF41" s="90"/>
      <c r="AG41" s="12" t="s">
        <v>71</v>
      </c>
      <c r="AH41" s="19"/>
      <c r="AI41" s="19"/>
      <c r="AJ41" s="12"/>
      <c r="AK41" s="12"/>
      <c r="AL41" s="12" t="s">
        <v>72</v>
      </c>
      <c r="AM41" s="12">
        <v>0.05</v>
      </c>
      <c r="AN41" s="12"/>
      <c r="AO41" s="12"/>
      <c r="AP41" s="12"/>
      <c r="AQ41" s="12" t="s">
        <v>165</v>
      </c>
      <c r="AR41" s="12">
        <v>1.9793262383479677</v>
      </c>
      <c r="AS41" s="19">
        <v>89</v>
      </c>
      <c r="AT41" s="19">
        <v>219.54549279694947</v>
      </c>
      <c r="AU41" s="12"/>
      <c r="AV41" s="12"/>
      <c r="AW41" s="12"/>
      <c r="AX41" s="12"/>
      <c r="AY41" s="12"/>
      <c r="AZ41" s="12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</row>
    <row r="42" spans="1:79" ht="14.65" thickTop="1">
      <c r="A42" s="90"/>
      <c r="B42" s="90"/>
      <c r="C42" s="90"/>
      <c r="D42" s="128">
        <v>1.0976089244091256</v>
      </c>
      <c r="E42" s="128" t="s">
        <v>26</v>
      </c>
      <c r="F42" s="128" t="s">
        <v>26</v>
      </c>
      <c r="G42" s="128" t="s">
        <v>26</v>
      </c>
      <c r="H42" s="128"/>
      <c r="I42" s="128" t="s">
        <v>26</v>
      </c>
      <c r="J42" s="128" t="s">
        <v>26</v>
      </c>
      <c r="K42" s="128" t="s">
        <v>26</v>
      </c>
      <c r="L42" s="128" t="s">
        <v>26</v>
      </c>
      <c r="M42" s="128"/>
      <c r="N42" s="128" t="s">
        <v>26</v>
      </c>
      <c r="O42" s="128" t="s">
        <v>26</v>
      </c>
      <c r="P42" s="128" t="s">
        <v>26</v>
      </c>
      <c r="Q42" s="128" t="s">
        <v>26</v>
      </c>
      <c r="R42" s="128"/>
      <c r="S42" s="128" t="s">
        <v>26</v>
      </c>
      <c r="T42" s="128">
        <v>1.9502032203369111</v>
      </c>
      <c r="U42" s="128">
        <v>1.3550517040917929</v>
      </c>
      <c r="V42" s="128" t="s">
        <v>26</v>
      </c>
      <c r="W42" s="128"/>
      <c r="X42" s="128">
        <v>0.76044434575361342</v>
      </c>
      <c r="Y42" s="128">
        <v>5.0058941620594837</v>
      </c>
      <c r="Z42" s="128" t="s">
        <v>26</v>
      </c>
      <c r="AA42" s="128" t="s">
        <v>26</v>
      </c>
      <c r="AB42" s="119"/>
      <c r="AC42" s="43"/>
      <c r="AD42" s="90"/>
      <c r="AE42" s="90"/>
      <c r="AF42" s="90"/>
      <c r="AG42" s="106" t="s">
        <v>73</v>
      </c>
      <c r="AH42" s="123" t="s">
        <v>74</v>
      </c>
      <c r="AI42" s="123" t="s">
        <v>75</v>
      </c>
      <c r="AJ42" s="106" t="s">
        <v>4</v>
      </c>
      <c r="AK42" s="106" t="s">
        <v>76</v>
      </c>
      <c r="AL42" s="106" t="s">
        <v>77</v>
      </c>
      <c r="AM42" s="106" t="s">
        <v>78</v>
      </c>
      <c r="AN42" s="106" t="s">
        <v>79</v>
      </c>
      <c r="AO42" s="106" t="s">
        <v>80</v>
      </c>
      <c r="AP42" s="12"/>
      <c r="AQ42" s="12" t="s">
        <v>166</v>
      </c>
      <c r="AR42" s="12">
        <v>2.0260431963227354</v>
      </c>
      <c r="AS42" s="19">
        <v>125</v>
      </c>
      <c r="AT42" s="19">
        <v>265.82460944598586</v>
      </c>
      <c r="AU42" s="12"/>
      <c r="AV42" s="12"/>
      <c r="AW42" s="12"/>
      <c r="AX42" s="12"/>
      <c r="AY42" s="12"/>
      <c r="AZ42" s="12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</row>
    <row r="43" spans="1:79">
      <c r="A43" s="90"/>
      <c r="B43" s="90"/>
      <c r="C43" s="90"/>
      <c r="D43" s="128">
        <v>0.65654945168911616</v>
      </c>
      <c r="E43" s="128" t="s">
        <v>26</v>
      </c>
      <c r="F43" s="128" t="s">
        <v>26</v>
      </c>
      <c r="G43" s="128" t="s">
        <v>26</v>
      </c>
      <c r="H43" s="128"/>
      <c r="I43" s="128" t="s">
        <v>26</v>
      </c>
      <c r="J43" s="128" t="s">
        <v>26</v>
      </c>
      <c r="K43" s="128" t="s">
        <v>26</v>
      </c>
      <c r="L43" s="128" t="s">
        <v>26</v>
      </c>
      <c r="M43" s="128"/>
      <c r="N43" s="128" t="s">
        <v>26</v>
      </c>
      <c r="O43" s="128" t="s">
        <v>26</v>
      </c>
      <c r="P43" s="128" t="s">
        <v>26</v>
      </c>
      <c r="Q43" s="128" t="s">
        <v>26</v>
      </c>
      <c r="R43" s="128"/>
      <c r="S43" s="128" t="s">
        <v>26</v>
      </c>
      <c r="T43" s="128">
        <v>4.4459587295663701</v>
      </c>
      <c r="U43" s="128">
        <v>1.3784418327664751</v>
      </c>
      <c r="V43" s="128" t="s">
        <v>26</v>
      </c>
      <c r="W43" s="128"/>
      <c r="X43" s="128">
        <v>0.36291970074425722</v>
      </c>
      <c r="Y43" s="128">
        <v>5.89460770535241</v>
      </c>
      <c r="Z43" s="128" t="s">
        <v>26</v>
      </c>
      <c r="AA43" s="128" t="s">
        <v>26</v>
      </c>
      <c r="AB43" s="119"/>
      <c r="AC43" s="43"/>
      <c r="AD43" s="90"/>
      <c r="AE43" s="90"/>
      <c r="AF43" s="90"/>
      <c r="AG43" s="12" t="s">
        <v>165</v>
      </c>
      <c r="AH43" s="19">
        <v>89</v>
      </c>
      <c r="AI43" s="19">
        <v>176.16003521296912</v>
      </c>
      <c r="AJ43" s="12">
        <v>1.9793262383479677</v>
      </c>
      <c r="AK43" s="12">
        <v>2.4948351454198789</v>
      </c>
      <c r="AL43" s="19">
        <v>219.54549279694947</v>
      </c>
      <c r="AM43" s="12">
        <v>0.16206053807076617</v>
      </c>
      <c r="AN43" s="12">
        <v>1.660520637109977</v>
      </c>
      <c r="AO43" s="12">
        <v>2.2981318395859587</v>
      </c>
      <c r="AP43" s="12"/>
      <c r="AQ43" s="12" t="s">
        <v>167</v>
      </c>
      <c r="AR43" s="12">
        <v>2.2998960344851724</v>
      </c>
      <c r="AS43" s="19">
        <v>77</v>
      </c>
      <c r="AT43" s="19">
        <v>251.68181768262619</v>
      </c>
      <c r="AU43" s="12"/>
      <c r="AV43" s="12"/>
      <c r="AW43" s="12"/>
      <c r="AX43" s="12"/>
      <c r="AY43" s="12"/>
      <c r="AZ43" s="12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</row>
    <row r="44" spans="1:79">
      <c r="A44" s="90"/>
      <c r="B44" s="90"/>
      <c r="C44" s="90"/>
      <c r="D44" s="128" t="s">
        <v>26</v>
      </c>
      <c r="E44" s="128" t="s">
        <v>26</v>
      </c>
      <c r="F44" s="128" t="s">
        <v>26</v>
      </c>
      <c r="G44" s="128" t="s">
        <v>26</v>
      </c>
      <c r="H44" s="128"/>
      <c r="I44" s="128" t="s">
        <v>26</v>
      </c>
      <c r="J44" s="128" t="s">
        <v>26</v>
      </c>
      <c r="K44" s="128" t="s">
        <v>26</v>
      </c>
      <c r="L44" s="128" t="s">
        <v>26</v>
      </c>
      <c r="M44" s="128"/>
      <c r="N44" s="128" t="s">
        <v>26</v>
      </c>
      <c r="O44" s="128" t="s">
        <v>26</v>
      </c>
      <c r="P44" s="128" t="s">
        <v>26</v>
      </c>
      <c r="Q44" s="128" t="s">
        <v>26</v>
      </c>
      <c r="R44" s="128"/>
      <c r="S44" s="128">
        <v>3.0295070802493029</v>
      </c>
      <c r="T44" s="128">
        <v>4.891738135198576</v>
      </c>
      <c r="U44" s="128">
        <v>1.9537451832283022</v>
      </c>
      <c r="V44" s="128" t="s">
        <v>26</v>
      </c>
      <c r="W44" s="128"/>
      <c r="X44" s="128" t="s">
        <v>26</v>
      </c>
      <c r="Y44" s="128" t="s">
        <v>26</v>
      </c>
      <c r="Z44" s="128" t="s">
        <v>26</v>
      </c>
      <c r="AA44" s="128" t="s">
        <v>26</v>
      </c>
      <c r="AB44" s="119"/>
      <c r="AC44" s="43"/>
      <c r="AD44" s="90"/>
      <c r="AE44" s="90"/>
      <c r="AF44" s="90"/>
      <c r="AG44" s="12" t="s">
        <v>166</v>
      </c>
      <c r="AH44" s="19">
        <v>125</v>
      </c>
      <c r="AI44" s="19">
        <v>253.25539954034193</v>
      </c>
      <c r="AJ44" s="12">
        <v>2.0260431963227354</v>
      </c>
      <c r="AK44" s="12">
        <v>2.1437468503708601</v>
      </c>
      <c r="AL44" s="19">
        <v>265.82460944598586</v>
      </c>
      <c r="AM44" s="12">
        <v>0.13674683183111708</v>
      </c>
      <c r="AN44" s="12">
        <v>1.7570347352976772</v>
      </c>
      <c r="AO44" s="12">
        <v>2.2950516573477939</v>
      </c>
      <c r="AP44" s="12"/>
      <c r="AQ44" s="12" t="s">
        <v>170</v>
      </c>
      <c r="AR44" s="12">
        <v>1.1891584053754822</v>
      </c>
      <c r="AS44" s="19">
        <v>42</v>
      </c>
      <c r="AT44" s="19">
        <v>31.973078726179672</v>
      </c>
      <c r="AU44" s="12"/>
      <c r="AV44" s="12"/>
      <c r="AW44" s="12"/>
      <c r="AX44" s="12"/>
      <c r="AY44" s="12"/>
      <c r="AZ44" s="12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</row>
    <row r="45" spans="1:79">
      <c r="A45" s="90"/>
      <c r="B45" s="90"/>
      <c r="C45" s="90"/>
      <c r="D45" s="128" t="s">
        <v>26</v>
      </c>
      <c r="E45" s="128" t="s">
        <v>26</v>
      </c>
      <c r="F45" s="128" t="s">
        <v>26</v>
      </c>
      <c r="G45" s="128" t="s">
        <v>26</v>
      </c>
      <c r="H45" s="128"/>
      <c r="I45" s="128" t="s">
        <v>26</v>
      </c>
      <c r="J45" s="128" t="s">
        <v>26</v>
      </c>
      <c r="K45" s="128" t="s">
        <v>26</v>
      </c>
      <c r="L45" s="128" t="s">
        <v>26</v>
      </c>
      <c r="M45" s="128"/>
      <c r="N45" s="128" t="s">
        <v>26</v>
      </c>
      <c r="O45" s="128" t="s">
        <v>26</v>
      </c>
      <c r="P45" s="128" t="s">
        <v>26</v>
      </c>
      <c r="Q45" s="128" t="s">
        <v>26</v>
      </c>
      <c r="R45" s="128"/>
      <c r="S45" s="128">
        <v>3.2983726038433638</v>
      </c>
      <c r="T45" s="128">
        <v>3.8027318474505036</v>
      </c>
      <c r="U45" s="128">
        <v>2.5039420257387404</v>
      </c>
      <c r="V45" s="128" t="s">
        <v>26</v>
      </c>
      <c r="W45" s="128"/>
      <c r="X45" s="128" t="s">
        <v>26</v>
      </c>
      <c r="Y45" s="128" t="s">
        <v>26</v>
      </c>
      <c r="Z45" s="128" t="s">
        <v>26</v>
      </c>
      <c r="AA45" s="128" t="s">
        <v>26</v>
      </c>
      <c r="AB45" s="119"/>
      <c r="AC45" s="43"/>
      <c r="AD45" s="90"/>
      <c r="AE45" s="90"/>
      <c r="AF45" s="90"/>
      <c r="AG45" s="12" t="s">
        <v>167</v>
      </c>
      <c r="AH45" s="19">
        <v>77</v>
      </c>
      <c r="AI45" s="19">
        <v>177.09199465535829</v>
      </c>
      <c r="AJ45" s="12">
        <v>2.2998960344851724</v>
      </c>
      <c r="AK45" s="12">
        <v>3.3116028642450828</v>
      </c>
      <c r="AL45" s="19">
        <v>251.68181768262619</v>
      </c>
      <c r="AM45" s="12">
        <v>0.17423159695180526</v>
      </c>
      <c r="AN45" s="12">
        <v>1.9571475178992253</v>
      </c>
      <c r="AO45" s="12">
        <v>2.6426445510711196</v>
      </c>
      <c r="AP45" s="12"/>
      <c r="AQ45" s="105"/>
      <c r="AR45" s="105"/>
      <c r="AS45" s="113">
        <v>333</v>
      </c>
      <c r="AT45" s="113">
        <v>769.02499865174116</v>
      </c>
      <c r="AU45" s="113">
        <v>329</v>
      </c>
      <c r="AV45" s="105">
        <v>3.6519665653495439</v>
      </c>
      <c r="AW45" s="12"/>
      <c r="AX45" s="12"/>
      <c r="AY45" s="12"/>
      <c r="AZ45" s="12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</row>
    <row r="46" spans="1:79" ht="14.65" thickBot="1">
      <c r="A46" s="90"/>
      <c r="B46" s="90"/>
      <c r="C46" s="90"/>
      <c r="D46" s="128">
        <v>3.6975658259343733</v>
      </c>
      <c r="E46" s="128" t="s">
        <v>26</v>
      </c>
      <c r="F46" s="128">
        <v>0.21707928352202646</v>
      </c>
      <c r="G46" s="128" t="s">
        <v>26</v>
      </c>
      <c r="H46" s="128"/>
      <c r="I46" s="128" t="s">
        <v>26</v>
      </c>
      <c r="J46" s="128" t="s">
        <v>26</v>
      </c>
      <c r="K46" s="128" t="s">
        <v>26</v>
      </c>
      <c r="L46" s="128" t="s">
        <v>26</v>
      </c>
      <c r="M46" s="128"/>
      <c r="N46" s="128" t="s">
        <v>26</v>
      </c>
      <c r="O46" s="128" t="s">
        <v>26</v>
      </c>
      <c r="P46" s="128" t="s">
        <v>26</v>
      </c>
      <c r="Q46" s="128" t="s">
        <v>26</v>
      </c>
      <c r="R46" s="128"/>
      <c r="S46" s="128">
        <v>3.7568741085981552</v>
      </c>
      <c r="T46" s="128">
        <v>3.9520559467415501</v>
      </c>
      <c r="U46" s="128" t="s">
        <v>26</v>
      </c>
      <c r="V46" s="128" t="s">
        <v>26</v>
      </c>
      <c r="W46" s="128"/>
      <c r="X46" s="128" t="s">
        <v>26</v>
      </c>
      <c r="Y46" s="128" t="s">
        <v>26</v>
      </c>
      <c r="Z46" s="128" t="s">
        <v>26</v>
      </c>
      <c r="AA46" s="128" t="s">
        <v>26</v>
      </c>
      <c r="AB46" s="119"/>
      <c r="AC46" s="43"/>
      <c r="AD46" s="90"/>
      <c r="AE46" s="90"/>
      <c r="AF46" s="90"/>
      <c r="AG46" s="12" t="s">
        <v>170</v>
      </c>
      <c r="AH46" s="19">
        <v>42</v>
      </c>
      <c r="AI46" s="19">
        <v>49.944653025770258</v>
      </c>
      <c r="AJ46" s="12">
        <v>1.1891584053754822</v>
      </c>
      <c r="AK46" s="12">
        <v>0.77983118844340649</v>
      </c>
      <c r="AL46" s="19">
        <v>31.973078726179672</v>
      </c>
      <c r="AM46" s="12">
        <v>0.2359106974895866</v>
      </c>
      <c r="AN46" s="12">
        <v>0.7250747200627754</v>
      </c>
      <c r="AO46" s="12">
        <v>1.6532420906881891</v>
      </c>
      <c r="AP46" s="12"/>
      <c r="AQ46" s="12" t="s">
        <v>81</v>
      </c>
      <c r="AR46" s="12"/>
      <c r="AS46" s="12"/>
      <c r="AT46" s="12"/>
      <c r="AU46" s="12"/>
      <c r="AV46" s="12"/>
      <c r="AW46" s="12"/>
      <c r="AX46" s="12"/>
      <c r="AY46" s="12"/>
      <c r="AZ46" s="12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</row>
    <row r="47" spans="1:79" ht="14.65" thickTop="1">
      <c r="A47" s="90"/>
      <c r="B47" s="90"/>
      <c r="C47" s="90"/>
      <c r="D47" s="128" t="s">
        <v>26</v>
      </c>
      <c r="E47" s="128" t="s">
        <v>26</v>
      </c>
      <c r="F47" s="128">
        <v>0.15851189301674301</v>
      </c>
      <c r="G47" s="128" t="s">
        <v>26</v>
      </c>
      <c r="H47" s="128"/>
      <c r="I47" s="128" t="s">
        <v>26</v>
      </c>
      <c r="J47" s="128" t="s">
        <v>26</v>
      </c>
      <c r="K47" s="128" t="s">
        <v>26</v>
      </c>
      <c r="L47" s="128" t="s">
        <v>26</v>
      </c>
      <c r="M47" s="128"/>
      <c r="N47" s="128" t="s">
        <v>26</v>
      </c>
      <c r="O47" s="128" t="s">
        <v>26</v>
      </c>
      <c r="P47" s="128" t="s">
        <v>26</v>
      </c>
      <c r="Q47" s="128" t="s">
        <v>26</v>
      </c>
      <c r="R47" s="128"/>
      <c r="S47" s="128">
        <v>3.1673722640283204</v>
      </c>
      <c r="T47" s="128">
        <v>3.3560635964345193</v>
      </c>
      <c r="U47" s="128" t="s">
        <v>26</v>
      </c>
      <c r="V47" s="128" t="s">
        <v>26</v>
      </c>
      <c r="W47" s="128"/>
      <c r="X47" s="128" t="s">
        <v>26</v>
      </c>
      <c r="Y47" s="128" t="s">
        <v>26</v>
      </c>
      <c r="Z47" s="128" t="s">
        <v>26</v>
      </c>
      <c r="AA47" s="128" t="s">
        <v>26</v>
      </c>
      <c r="AB47" s="119"/>
      <c r="AC47" s="43"/>
      <c r="AD47" s="90"/>
      <c r="AE47" s="90"/>
      <c r="AF47" s="90"/>
      <c r="AG47" s="105"/>
      <c r="AH47" s="113"/>
      <c r="AI47" s="113"/>
      <c r="AJ47" s="105"/>
      <c r="AK47" s="105"/>
      <c r="AL47" s="105"/>
      <c r="AM47" s="105"/>
      <c r="AN47" s="105"/>
      <c r="AO47" s="105"/>
      <c r="AP47" s="12"/>
      <c r="AQ47" s="106" t="s">
        <v>82</v>
      </c>
      <c r="AR47" s="106" t="s">
        <v>83</v>
      </c>
      <c r="AS47" s="106" t="s">
        <v>61</v>
      </c>
      <c r="AT47" s="106" t="s">
        <v>84</v>
      </c>
      <c r="AU47" s="106" t="s">
        <v>85</v>
      </c>
      <c r="AV47" s="106" t="s">
        <v>86</v>
      </c>
      <c r="AW47" s="106" t="s">
        <v>87</v>
      </c>
      <c r="AX47" s="106" t="s">
        <v>88</v>
      </c>
      <c r="AY47" s="106" t="s">
        <v>89</v>
      </c>
      <c r="AZ47" s="106" t="s">
        <v>90</v>
      </c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</row>
    <row r="48" spans="1:79" ht="14.65" thickBot="1">
      <c r="A48" s="90"/>
      <c r="B48" s="90"/>
      <c r="C48" s="90"/>
      <c r="D48" s="128" t="s">
        <v>26</v>
      </c>
      <c r="E48" s="128" t="s">
        <v>26</v>
      </c>
      <c r="F48" s="128" t="s">
        <v>26</v>
      </c>
      <c r="G48" s="128" t="s">
        <v>26</v>
      </c>
      <c r="H48" s="128"/>
      <c r="I48" s="128" t="s">
        <v>26</v>
      </c>
      <c r="J48" s="128" t="s">
        <v>26</v>
      </c>
      <c r="K48" s="128" t="s">
        <v>26</v>
      </c>
      <c r="L48" s="128" t="s">
        <v>26</v>
      </c>
      <c r="M48" s="128"/>
      <c r="N48" s="128" t="s">
        <v>26</v>
      </c>
      <c r="O48" s="128" t="s">
        <v>26</v>
      </c>
      <c r="P48" s="128" t="s">
        <v>26</v>
      </c>
      <c r="Q48" s="128" t="s">
        <v>26</v>
      </c>
      <c r="R48" s="128"/>
      <c r="S48" s="128">
        <v>1.7817740545073861</v>
      </c>
      <c r="T48" s="128">
        <v>3.1239885216065737</v>
      </c>
      <c r="U48" s="128">
        <v>2.1197425519897175</v>
      </c>
      <c r="V48" s="128" t="s">
        <v>26</v>
      </c>
      <c r="W48" s="128"/>
      <c r="X48" s="128" t="s">
        <v>26</v>
      </c>
      <c r="Y48" s="128" t="s">
        <v>26</v>
      </c>
      <c r="Z48" s="128" t="s">
        <v>26</v>
      </c>
      <c r="AA48" s="128" t="s">
        <v>26</v>
      </c>
      <c r="AB48" s="119"/>
      <c r="AC48" s="43"/>
      <c r="AD48" s="90"/>
      <c r="AE48" s="90"/>
      <c r="AF48" s="90"/>
      <c r="AG48" s="11" t="s">
        <v>91</v>
      </c>
      <c r="AH48" s="19"/>
      <c r="AI48" s="19"/>
      <c r="AJ48" s="11"/>
      <c r="AK48" s="11"/>
      <c r="AL48" s="11"/>
      <c r="AM48" s="11"/>
      <c r="AN48" s="11"/>
      <c r="AO48" s="11"/>
      <c r="AP48" s="11"/>
      <c r="AQ48" s="105" t="s">
        <v>165</v>
      </c>
      <c r="AR48" s="105" t="s">
        <v>166</v>
      </c>
      <c r="AS48" s="105">
        <v>4.6716957974767714E-2</v>
      </c>
      <c r="AT48" s="105">
        <v>0.1499388442259611</v>
      </c>
      <c r="AU48" s="105">
        <v>0.3115734165881941</v>
      </c>
      <c r="AV48" s="105">
        <v>-0.50085468798559574</v>
      </c>
      <c r="AW48" s="105">
        <v>0.59428860393513117</v>
      </c>
      <c r="AX48" s="105">
        <v>0.99622020260840405</v>
      </c>
      <c r="AY48" s="105">
        <v>0.54757164596036345</v>
      </c>
      <c r="AZ48" s="105">
        <v>3.0556406268363982E-2</v>
      </c>
      <c r="BA48" s="43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</row>
    <row r="49" spans="1:79" ht="14.65" thickTop="1">
      <c r="A49" s="90"/>
      <c r="B49" s="90"/>
      <c r="C49" s="90"/>
      <c r="D49" s="128" t="s">
        <v>26</v>
      </c>
      <c r="E49" s="128" t="s">
        <v>26</v>
      </c>
      <c r="F49" s="128">
        <v>1.3783440875943487</v>
      </c>
      <c r="G49" s="128" t="s">
        <v>26</v>
      </c>
      <c r="H49" s="128"/>
      <c r="I49" s="128" t="s">
        <v>26</v>
      </c>
      <c r="J49" s="128" t="s">
        <v>26</v>
      </c>
      <c r="K49" s="128" t="s">
        <v>26</v>
      </c>
      <c r="L49" s="128" t="s">
        <v>26</v>
      </c>
      <c r="M49" s="128"/>
      <c r="N49" s="128" t="s">
        <v>26</v>
      </c>
      <c r="O49" s="128" t="s">
        <v>26</v>
      </c>
      <c r="P49" s="128" t="s">
        <v>26</v>
      </c>
      <c r="Q49" s="128" t="s">
        <v>26</v>
      </c>
      <c r="R49" s="128"/>
      <c r="S49" s="128">
        <v>3.4720501620282604</v>
      </c>
      <c r="T49" s="128">
        <v>2.3961785149239816</v>
      </c>
      <c r="U49" s="128">
        <v>2.8718813144592366</v>
      </c>
      <c r="V49" s="128" t="s">
        <v>26</v>
      </c>
      <c r="W49" s="128"/>
      <c r="X49" s="128" t="s">
        <v>26</v>
      </c>
      <c r="Y49" s="128" t="s">
        <v>26</v>
      </c>
      <c r="Z49" s="128" t="s">
        <v>26</v>
      </c>
      <c r="AA49" s="128" t="s">
        <v>26</v>
      </c>
      <c r="AB49" s="119"/>
      <c r="AC49" s="43"/>
      <c r="AD49" s="90"/>
      <c r="AE49" s="90"/>
      <c r="AF49" s="90"/>
      <c r="AG49" s="87" t="s">
        <v>92</v>
      </c>
      <c r="AH49" s="123" t="s">
        <v>77</v>
      </c>
      <c r="AI49" s="123" t="s">
        <v>63</v>
      </c>
      <c r="AJ49" s="87" t="s">
        <v>93</v>
      </c>
      <c r="AK49" s="87" t="s">
        <v>94</v>
      </c>
      <c r="AL49" s="87" t="s">
        <v>95</v>
      </c>
      <c r="AM49" s="87" t="s">
        <v>96</v>
      </c>
      <c r="AN49" s="87" t="s">
        <v>97</v>
      </c>
      <c r="AO49" s="87" t="s">
        <v>98</v>
      </c>
      <c r="AP49" s="11"/>
      <c r="AQ49" s="12" t="s">
        <v>165</v>
      </c>
      <c r="AR49" s="12" t="s">
        <v>167</v>
      </c>
      <c r="AS49" s="12">
        <v>0.32056979613720471</v>
      </c>
      <c r="AT49" s="12">
        <v>0.16825615497829874</v>
      </c>
      <c r="AU49" s="12">
        <v>1.9052485549699565</v>
      </c>
      <c r="AV49" s="12">
        <v>-0.29389605625781345</v>
      </c>
      <c r="AW49" s="12">
        <v>0.93503564853222287</v>
      </c>
      <c r="AX49" s="12">
        <v>0.53352875870923799</v>
      </c>
      <c r="AY49" s="12">
        <v>0.61446585239501816</v>
      </c>
      <c r="AZ49" s="12">
        <v>0.20967677162168114</v>
      </c>
      <c r="BA49" s="43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</row>
    <row r="50" spans="1:79">
      <c r="A50" s="90"/>
      <c r="B50" s="90"/>
      <c r="C50" s="90"/>
      <c r="D50" s="128" t="s">
        <v>26</v>
      </c>
      <c r="E50" s="128" t="s">
        <v>26</v>
      </c>
      <c r="F50" s="128" t="s">
        <v>26</v>
      </c>
      <c r="G50" s="128" t="s">
        <v>26</v>
      </c>
      <c r="H50" s="128"/>
      <c r="I50" s="128" t="s">
        <v>26</v>
      </c>
      <c r="J50" s="128" t="s">
        <v>26</v>
      </c>
      <c r="K50" s="128" t="s">
        <v>26</v>
      </c>
      <c r="L50" s="128" t="s">
        <v>26</v>
      </c>
      <c r="M50" s="128"/>
      <c r="N50" s="128" t="s">
        <v>26</v>
      </c>
      <c r="O50" s="128" t="s">
        <v>26</v>
      </c>
      <c r="P50" s="128">
        <v>3.1521012888910436</v>
      </c>
      <c r="Q50" s="128" t="s">
        <v>26</v>
      </c>
      <c r="R50" s="128"/>
      <c r="S50" s="128">
        <v>3.5658771049463018</v>
      </c>
      <c r="T50" s="128">
        <v>2.7501916451782376</v>
      </c>
      <c r="U50" s="128">
        <v>2.7534426238290139</v>
      </c>
      <c r="V50" s="128" t="s">
        <v>26</v>
      </c>
      <c r="W50" s="128"/>
      <c r="X50" s="128" t="s">
        <v>26</v>
      </c>
      <c r="Y50" s="128">
        <v>0.52</v>
      </c>
      <c r="Z50" s="128" t="s">
        <v>26</v>
      </c>
      <c r="AA50" s="128" t="s">
        <v>26</v>
      </c>
      <c r="AB50" s="119"/>
      <c r="AC50" s="43"/>
      <c r="AD50" s="90"/>
      <c r="AE50" s="90"/>
      <c r="AF50" s="90"/>
      <c r="AG50" s="11" t="s">
        <v>99</v>
      </c>
      <c r="AH50" s="19">
        <v>34.387747522896007</v>
      </c>
      <c r="AI50" s="19">
        <v>3</v>
      </c>
      <c r="AJ50" s="11">
        <v>11.462582507632002</v>
      </c>
      <c r="AK50" s="11">
        <v>4.9038583292124427</v>
      </c>
      <c r="AL50" s="11">
        <v>2.3926173985185529E-3</v>
      </c>
      <c r="AM50" s="11">
        <v>2.6320582165801265</v>
      </c>
      <c r="AN50" s="11">
        <v>0.3124548765825419</v>
      </c>
      <c r="AO50" s="11">
        <v>3.3974997758799752E-2</v>
      </c>
      <c r="AP50" s="11"/>
      <c r="AQ50" s="12" t="s">
        <v>165</v>
      </c>
      <c r="AR50" s="12" t="s">
        <v>170</v>
      </c>
      <c r="AS50" s="12">
        <v>0.7901678329724855</v>
      </c>
      <c r="AT50" s="12">
        <v>0.20238265141781484</v>
      </c>
      <c r="AU50" s="12">
        <v>3.9043259263423731</v>
      </c>
      <c r="AV50" s="12">
        <v>5.107315658783429E-2</v>
      </c>
      <c r="AW50" s="12">
        <v>1.5292625093571366</v>
      </c>
      <c r="AX50" s="36">
        <v>3.0839898195166415E-2</v>
      </c>
      <c r="AY50" s="12">
        <v>0.73909467638465121</v>
      </c>
      <c r="AZ50" s="12">
        <v>0.51682922799769671</v>
      </c>
      <c r="BA50" s="43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</row>
    <row r="51" spans="1:79">
      <c r="A51" s="90"/>
      <c r="B51" s="90"/>
      <c r="C51" s="90"/>
      <c r="D51" s="128" t="s">
        <v>26</v>
      </c>
      <c r="E51" s="128" t="s">
        <v>26</v>
      </c>
      <c r="F51" s="128" t="s">
        <v>26</v>
      </c>
      <c r="G51" s="128" t="s">
        <v>26</v>
      </c>
      <c r="H51" s="128"/>
      <c r="I51" s="128" t="s">
        <v>26</v>
      </c>
      <c r="J51" s="128" t="s">
        <v>26</v>
      </c>
      <c r="K51" s="128" t="s">
        <v>26</v>
      </c>
      <c r="L51" s="128" t="s">
        <v>26</v>
      </c>
      <c r="M51" s="128"/>
      <c r="N51" s="128" t="s">
        <v>26</v>
      </c>
      <c r="O51" s="128" t="s">
        <v>26</v>
      </c>
      <c r="P51" s="128" t="s">
        <v>26</v>
      </c>
      <c r="Q51" s="128" t="s">
        <v>26</v>
      </c>
      <c r="R51" s="128"/>
      <c r="S51" s="128">
        <v>4.2104557381550407</v>
      </c>
      <c r="T51" s="128">
        <v>3.8863031986420609</v>
      </c>
      <c r="U51" s="128">
        <v>1.2384059347397456</v>
      </c>
      <c r="V51" s="128" t="s">
        <v>26</v>
      </c>
      <c r="W51" s="128"/>
      <c r="X51" s="128">
        <v>3.1107836564474711</v>
      </c>
      <c r="Y51" s="128" t="s">
        <v>26</v>
      </c>
      <c r="Z51" s="128" t="s">
        <v>26</v>
      </c>
      <c r="AA51" s="128" t="s">
        <v>26</v>
      </c>
      <c r="AB51" s="119"/>
      <c r="AC51" s="43"/>
      <c r="AD51" s="90"/>
      <c r="AE51" s="90"/>
      <c r="AF51" s="90"/>
      <c r="AG51" s="12" t="s">
        <v>100</v>
      </c>
      <c r="AH51" s="19">
        <v>769.02499865174116</v>
      </c>
      <c r="AI51" s="19">
        <v>329</v>
      </c>
      <c r="AJ51" s="12">
        <v>2.3374620019809762</v>
      </c>
      <c r="AK51" s="12"/>
      <c r="AL51" s="12"/>
      <c r="AM51" s="12"/>
      <c r="AN51" s="12"/>
      <c r="AO51" s="12"/>
      <c r="AP51" s="12"/>
      <c r="AQ51" s="12" t="s">
        <v>166</v>
      </c>
      <c r="AR51" s="12" t="s">
        <v>167</v>
      </c>
      <c r="AS51" s="12">
        <v>0.273852838162437</v>
      </c>
      <c r="AT51" s="12">
        <v>0.15661472694517609</v>
      </c>
      <c r="AU51" s="12">
        <v>1.7485765451565791</v>
      </c>
      <c r="AV51" s="12">
        <v>-0.29809890828269436</v>
      </c>
      <c r="AW51" s="12">
        <v>0.84580458460756835</v>
      </c>
      <c r="AX51" s="12">
        <v>0.60412040218534524</v>
      </c>
      <c r="AY51" s="12">
        <v>0.57195174644513136</v>
      </c>
      <c r="AZ51" s="12">
        <v>0.17912036535331716</v>
      </c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</row>
    <row r="52" spans="1:79">
      <c r="A52" s="90"/>
      <c r="B52" s="90"/>
      <c r="C52" s="90"/>
      <c r="D52" s="128" t="s">
        <v>26</v>
      </c>
      <c r="E52" s="128" t="s">
        <v>26</v>
      </c>
      <c r="F52" s="128" t="s">
        <v>26</v>
      </c>
      <c r="G52" s="128" t="s">
        <v>26</v>
      </c>
      <c r="H52" s="128"/>
      <c r="I52" s="128" t="s">
        <v>26</v>
      </c>
      <c r="J52" s="128" t="s">
        <v>26</v>
      </c>
      <c r="K52" s="128" t="s">
        <v>26</v>
      </c>
      <c r="L52" s="128" t="s">
        <v>26</v>
      </c>
      <c r="M52" s="128"/>
      <c r="N52" s="128" t="s">
        <v>26</v>
      </c>
      <c r="O52" s="128" t="s">
        <v>26</v>
      </c>
      <c r="P52" s="128" t="s">
        <v>26</v>
      </c>
      <c r="Q52" s="128" t="s">
        <v>26</v>
      </c>
      <c r="R52" s="128"/>
      <c r="S52" s="128">
        <v>2.706920587001922</v>
      </c>
      <c r="T52" s="128">
        <v>2.9352391556194828</v>
      </c>
      <c r="U52" s="128">
        <v>2.9297608932090657</v>
      </c>
      <c r="V52" s="128" t="s">
        <v>26</v>
      </c>
      <c r="W52" s="128"/>
      <c r="X52" s="128" t="s">
        <v>26</v>
      </c>
      <c r="Y52" s="128" t="s">
        <v>26</v>
      </c>
      <c r="Z52" s="128" t="s">
        <v>26</v>
      </c>
      <c r="AA52" s="128" t="s">
        <v>26</v>
      </c>
      <c r="AB52" s="119"/>
      <c r="AC52" s="43"/>
      <c r="AD52" s="90"/>
      <c r="AE52" s="90"/>
      <c r="AF52" s="90"/>
      <c r="AG52" s="130" t="s">
        <v>101</v>
      </c>
      <c r="AH52" s="131">
        <v>803.41274617463716</v>
      </c>
      <c r="AI52" s="131">
        <v>332</v>
      </c>
      <c r="AJ52" s="130">
        <v>2.4199179101645698</v>
      </c>
      <c r="AK52" s="130"/>
      <c r="AL52" s="130"/>
      <c r="AM52" s="130"/>
      <c r="AN52" s="130"/>
      <c r="AO52" s="130"/>
      <c r="AP52" s="132"/>
      <c r="AQ52" s="12" t="s">
        <v>166</v>
      </c>
      <c r="AR52" s="12" t="s">
        <v>170</v>
      </c>
      <c r="AS52" s="12">
        <v>0.83688479094725321</v>
      </c>
      <c r="AT52" s="12">
        <v>0.19281280196847803</v>
      </c>
      <c r="AU52" s="12">
        <v>4.3404005460388007</v>
      </c>
      <c r="AV52" s="12">
        <v>0.13273888478700879</v>
      </c>
      <c r="AW52" s="12">
        <v>1.5410306971074976</v>
      </c>
      <c r="AX52" s="36">
        <v>1.2391860516249964E-2</v>
      </c>
      <c r="AY52" s="12">
        <v>0.70414590616024442</v>
      </c>
      <c r="AZ52" s="12">
        <v>0.54738563426606068</v>
      </c>
      <c r="BA52" s="127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</row>
    <row r="53" spans="1:79">
      <c r="A53" s="90"/>
      <c r="B53" s="90"/>
      <c r="C53" s="90"/>
      <c r="D53" s="128" t="s">
        <v>26</v>
      </c>
      <c r="E53" s="128" t="s">
        <v>26</v>
      </c>
      <c r="F53" s="128" t="s">
        <v>26</v>
      </c>
      <c r="G53" s="128" t="s">
        <v>26</v>
      </c>
      <c r="H53" s="128"/>
      <c r="I53" s="128" t="s">
        <v>26</v>
      </c>
      <c r="J53" s="128" t="s">
        <v>26</v>
      </c>
      <c r="K53" s="128" t="s">
        <v>26</v>
      </c>
      <c r="L53" s="128" t="s">
        <v>26</v>
      </c>
      <c r="M53" s="128"/>
      <c r="N53" s="128" t="s">
        <v>26</v>
      </c>
      <c r="O53" s="128" t="s">
        <v>26</v>
      </c>
      <c r="P53" s="128" t="s">
        <v>26</v>
      </c>
      <c r="Q53" s="128" t="s">
        <v>26</v>
      </c>
      <c r="R53" s="128"/>
      <c r="S53" s="128">
        <v>2.1138078469048032</v>
      </c>
      <c r="T53" s="128">
        <v>2.6582654730413053</v>
      </c>
      <c r="U53" s="128">
        <v>1.7870230564183991</v>
      </c>
      <c r="V53" s="128" t="s">
        <v>26</v>
      </c>
      <c r="W53" s="128"/>
      <c r="X53" s="128" t="s">
        <v>26</v>
      </c>
      <c r="Y53" s="128" t="s">
        <v>26</v>
      </c>
      <c r="Z53" s="128" t="s">
        <v>26</v>
      </c>
      <c r="AA53" s="128" t="s">
        <v>26</v>
      </c>
      <c r="AB53" s="119"/>
      <c r="AC53" s="43"/>
      <c r="AD53" s="90"/>
      <c r="AE53" s="90"/>
      <c r="AF53" s="90"/>
      <c r="AG53" s="12"/>
      <c r="AH53" s="19"/>
      <c r="AI53" s="19"/>
      <c r="AJ53" s="12"/>
      <c r="AK53" s="12"/>
      <c r="AL53" s="12"/>
      <c r="AM53" s="12"/>
      <c r="AN53" s="12"/>
      <c r="AO53" s="12"/>
      <c r="AP53" s="12"/>
      <c r="AQ53" s="109" t="s">
        <v>167</v>
      </c>
      <c r="AR53" s="109" t="s">
        <v>170</v>
      </c>
      <c r="AS53" s="109">
        <v>1.1107376291096902</v>
      </c>
      <c r="AT53" s="109">
        <v>0.20737707993700696</v>
      </c>
      <c r="AU53" s="109">
        <v>5.3561253222732654</v>
      </c>
      <c r="AV53" s="109">
        <v>0.35340346675992107</v>
      </c>
      <c r="AW53" s="109">
        <v>1.8680717914594593</v>
      </c>
      <c r="AX53" s="133">
        <v>1.0349132923891391E-3</v>
      </c>
      <c r="AY53" s="109">
        <v>0.75733416234976914</v>
      </c>
      <c r="AZ53" s="109">
        <v>0.7265059996193779</v>
      </c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</row>
    <row r="54" spans="1:79">
      <c r="A54" s="90"/>
      <c r="B54" s="90"/>
      <c r="C54" s="90"/>
      <c r="D54" s="128" t="s">
        <v>26</v>
      </c>
      <c r="E54" s="128" t="s">
        <v>26</v>
      </c>
      <c r="F54" s="128" t="s">
        <v>26</v>
      </c>
      <c r="G54" s="128" t="s">
        <v>26</v>
      </c>
      <c r="H54" s="128"/>
      <c r="I54" s="128" t="s">
        <v>26</v>
      </c>
      <c r="J54" s="128" t="s">
        <v>26</v>
      </c>
      <c r="K54" s="128" t="s">
        <v>26</v>
      </c>
      <c r="L54" s="128" t="s">
        <v>26</v>
      </c>
      <c r="M54" s="128"/>
      <c r="N54" s="128" t="s">
        <v>26</v>
      </c>
      <c r="O54" s="128" t="s">
        <v>26</v>
      </c>
      <c r="P54" s="128" t="s">
        <v>26</v>
      </c>
      <c r="Q54" s="128" t="s">
        <v>26</v>
      </c>
      <c r="R54" s="128"/>
      <c r="S54" s="128">
        <v>1.9629871231323595</v>
      </c>
      <c r="T54" s="128">
        <v>4.0251815807171436</v>
      </c>
      <c r="U54" s="128">
        <v>1.6101940351899799</v>
      </c>
      <c r="V54" s="128" t="s">
        <v>26</v>
      </c>
      <c r="W54" s="128"/>
      <c r="X54" s="128" t="s">
        <v>26</v>
      </c>
      <c r="Y54" s="128" t="s">
        <v>26</v>
      </c>
      <c r="Z54" s="128" t="s">
        <v>26</v>
      </c>
      <c r="AA54" s="128" t="s">
        <v>26</v>
      </c>
      <c r="AB54" s="119"/>
      <c r="AC54" s="43"/>
      <c r="AD54" s="90"/>
      <c r="AE54" s="90"/>
      <c r="AF54" s="90"/>
      <c r="AG54" s="12"/>
      <c r="AH54" s="19"/>
      <c r="AI54" s="19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</row>
    <row r="55" spans="1:79">
      <c r="A55" s="90"/>
      <c r="B55" s="90"/>
      <c r="C55" s="90"/>
      <c r="D55" s="128" t="s">
        <v>26</v>
      </c>
      <c r="E55" s="128" t="s">
        <v>26</v>
      </c>
      <c r="F55" s="128" t="s">
        <v>26</v>
      </c>
      <c r="G55" s="128" t="s">
        <v>26</v>
      </c>
      <c r="H55" s="128"/>
      <c r="I55" s="128" t="s">
        <v>26</v>
      </c>
      <c r="J55" s="128" t="s">
        <v>26</v>
      </c>
      <c r="K55" s="128" t="s">
        <v>26</v>
      </c>
      <c r="L55" s="128" t="s">
        <v>26</v>
      </c>
      <c r="M55" s="128"/>
      <c r="N55" s="128" t="s">
        <v>26</v>
      </c>
      <c r="O55" s="128" t="s">
        <v>26</v>
      </c>
      <c r="P55" s="128" t="s">
        <v>26</v>
      </c>
      <c r="Q55" s="128" t="s">
        <v>26</v>
      </c>
      <c r="R55" s="128"/>
      <c r="S55" s="128">
        <v>2.7508785602251162</v>
      </c>
      <c r="T55" s="128">
        <v>2.9467785637723596</v>
      </c>
      <c r="U55" s="128">
        <v>2.8158657943194951</v>
      </c>
      <c r="V55" s="128" t="s">
        <v>26</v>
      </c>
      <c r="W55" s="128"/>
      <c r="X55" s="128" t="s">
        <v>26</v>
      </c>
      <c r="Y55" s="128" t="s">
        <v>26</v>
      </c>
      <c r="Z55" s="128" t="s">
        <v>26</v>
      </c>
      <c r="AA55" s="128" t="s">
        <v>26</v>
      </c>
      <c r="AB55" s="119"/>
      <c r="AC55" s="43"/>
      <c r="AD55" s="43"/>
      <c r="AE55" s="90"/>
      <c r="AF55" s="90"/>
      <c r="AG55" s="12"/>
      <c r="AH55" s="19"/>
      <c r="AI55" s="19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</row>
    <row r="56" spans="1:79" ht="14.65" thickBot="1">
      <c r="A56" s="90"/>
      <c r="B56" s="90"/>
      <c r="C56" s="90"/>
      <c r="D56" s="128" t="s">
        <v>26</v>
      </c>
      <c r="E56" s="128" t="s">
        <v>26</v>
      </c>
      <c r="F56" s="128" t="s">
        <v>26</v>
      </c>
      <c r="G56" s="128" t="s">
        <v>26</v>
      </c>
      <c r="H56" s="128"/>
      <c r="I56" s="128" t="s">
        <v>26</v>
      </c>
      <c r="J56" s="128" t="s">
        <v>26</v>
      </c>
      <c r="K56" s="128" t="s">
        <v>26</v>
      </c>
      <c r="L56" s="128" t="s">
        <v>26</v>
      </c>
      <c r="M56" s="128"/>
      <c r="N56" s="128" t="s">
        <v>26</v>
      </c>
      <c r="O56" s="128" t="s">
        <v>26</v>
      </c>
      <c r="P56" s="128" t="s">
        <v>26</v>
      </c>
      <c r="Q56" s="128" t="s">
        <v>26</v>
      </c>
      <c r="R56" s="128"/>
      <c r="S56" s="128">
        <v>4.5964977864626615</v>
      </c>
      <c r="T56" s="128">
        <v>2.0665605971164029</v>
      </c>
      <c r="U56" s="128">
        <v>2.6679811009943721</v>
      </c>
      <c r="V56" s="128" t="s">
        <v>26</v>
      </c>
      <c r="W56" s="128"/>
      <c r="X56" s="128" t="s">
        <v>26</v>
      </c>
      <c r="Y56" s="128" t="s">
        <v>26</v>
      </c>
      <c r="Z56" s="128" t="s">
        <v>26</v>
      </c>
      <c r="AA56" s="128" t="s">
        <v>26</v>
      </c>
      <c r="AB56" s="119"/>
      <c r="AC56" s="43"/>
      <c r="AD56" s="43"/>
      <c r="AE56" s="90"/>
      <c r="AF56" s="75" t="s">
        <v>49</v>
      </c>
      <c r="AG56" s="12" t="s">
        <v>57</v>
      </c>
      <c r="AH56" s="19"/>
      <c r="AI56" s="19"/>
      <c r="AJ56" s="12"/>
      <c r="AK56" s="12"/>
      <c r="AL56" s="12"/>
      <c r="AM56" s="12"/>
      <c r="AN56" s="12"/>
      <c r="AO56" s="12"/>
      <c r="AP56" s="12"/>
      <c r="AQ56" s="12" t="s">
        <v>58</v>
      </c>
      <c r="AR56" s="12"/>
      <c r="AS56" s="12"/>
      <c r="AT56" s="12" t="s">
        <v>59</v>
      </c>
      <c r="AU56" s="12">
        <v>0.05</v>
      </c>
      <c r="AV56" s="12"/>
      <c r="AW56" s="12"/>
      <c r="AX56" s="12"/>
      <c r="AY56" s="12"/>
      <c r="AZ56" s="12"/>
      <c r="BA56" s="90"/>
      <c r="BB56" s="127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</row>
    <row r="57" spans="1:79" ht="14.65" thickTop="1">
      <c r="A57" s="90"/>
      <c r="B57" s="90"/>
      <c r="C57" s="90"/>
      <c r="D57" s="128" t="s">
        <v>26</v>
      </c>
      <c r="E57" s="128" t="s">
        <v>26</v>
      </c>
      <c r="F57" s="128" t="s">
        <v>26</v>
      </c>
      <c r="G57" s="128" t="s">
        <v>26</v>
      </c>
      <c r="H57" s="128"/>
      <c r="I57" s="128" t="s">
        <v>26</v>
      </c>
      <c r="J57" s="128" t="s">
        <v>26</v>
      </c>
      <c r="K57" s="128" t="s">
        <v>26</v>
      </c>
      <c r="L57" s="128" t="s">
        <v>26</v>
      </c>
      <c r="M57" s="128"/>
      <c r="N57" s="128" t="s">
        <v>26</v>
      </c>
      <c r="O57" s="128" t="s">
        <v>26</v>
      </c>
      <c r="P57" s="128" t="s">
        <v>26</v>
      </c>
      <c r="Q57" s="128" t="s">
        <v>26</v>
      </c>
      <c r="R57" s="128"/>
      <c r="S57" s="128">
        <v>3.2414614601249765</v>
      </c>
      <c r="T57" s="128">
        <v>3.9570287266863544</v>
      </c>
      <c r="U57" s="128">
        <v>1.5368016052906177</v>
      </c>
      <c r="V57" s="128" t="s">
        <v>26</v>
      </c>
      <c r="W57" s="128"/>
      <c r="X57" s="128" t="s">
        <v>26</v>
      </c>
      <c r="Y57" s="128">
        <v>0</v>
      </c>
      <c r="Z57" s="128" t="s">
        <v>26</v>
      </c>
      <c r="AA57" s="128" t="s">
        <v>26</v>
      </c>
      <c r="AB57" s="119"/>
      <c r="AC57" s="43"/>
      <c r="AD57" s="43"/>
      <c r="AE57" s="90"/>
      <c r="AF57" s="90"/>
      <c r="AG57" s="12"/>
      <c r="AH57" s="19"/>
      <c r="AI57" s="19"/>
      <c r="AJ57" s="12"/>
      <c r="AK57" s="12"/>
      <c r="AL57" s="12"/>
      <c r="AM57" s="12"/>
      <c r="AN57" s="12"/>
      <c r="AO57" s="12"/>
      <c r="AP57" s="12"/>
      <c r="AQ57" s="106" t="s">
        <v>60</v>
      </c>
      <c r="AR57" s="106" t="s">
        <v>61</v>
      </c>
      <c r="AS57" s="106" t="s">
        <v>62</v>
      </c>
      <c r="AT57" s="106" t="s">
        <v>52</v>
      </c>
      <c r="AU57" s="106" t="s">
        <v>63</v>
      </c>
      <c r="AV57" s="106" t="s">
        <v>64</v>
      </c>
      <c r="AW57" s="12"/>
      <c r="AX57" s="12"/>
      <c r="AY57" s="12"/>
      <c r="AZ57" s="12"/>
      <c r="BA57" s="90"/>
      <c r="BB57" s="90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</row>
    <row r="58" spans="1:79" ht="14.65" thickBot="1">
      <c r="A58" s="90"/>
      <c r="B58" s="90"/>
      <c r="C58" s="90"/>
      <c r="D58" s="128">
        <v>0.58254778745782476</v>
      </c>
      <c r="E58" s="128" t="s">
        <v>26</v>
      </c>
      <c r="F58" s="128" t="s">
        <v>26</v>
      </c>
      <c r="G58" s="128" t="s">
        <v>26</v>
      </c>
      <c r="H58" s="128"/>
      <c r="I58" s="128" t="s">
        <v>26</v>
      </c>
      <c r="J58" s="128" t="s">
        <v>26</v>
      </c>
      <c r="K58" s="128" t="s">
        <v>26</v>
      </c>
      <c r="L58" s="128" t="s">
        <v>26</v>
      </c>
      <c r="M58" s="128"/>
      <c r="N58" s="128" t="s">
        <v>26</v>
      </c>
      <c r="O58" s="128" t="s">
        <v>26</v>
      </c>
      <c r="P58" s="128">
        <v>2.7957888489001337</v>
      </c>
      <c r="Q58" s="128" t="s">
        <v>26</v>
      </c>
      <c r="R58" s="128"/>
      <c r="S58" s="128" t="s">
        <v>26</v>
      </c>
      <c r="T58" s="128">
        <v>2.613939248091889</v>
      </c>
      <c r="U58" s="128" t="s">
        <v>26</v>
      </c>
      <c r="V58" s="128" t="s">
        <v>26</v>
      </c>
      <c r="W58" s="128"/>
      <c r="X58" s="128" t="s">
        <v>26</v>
      </c>
      <c r="Y58" s="128">
        <v>0.45961940777125598</v>
      </c>
      <c r="Z58" s="128" t="s">
        <v>26</v>
      </c>
      <c r="AA58" s="128" t="s">
        <v>26</v>
      </c>
      <c r="AB58" s="119"/>
      <c r="AC58" s="43"/>
      <c r="AD58" s="90"/>
      <c r="AE58" s="90"/>
      <c r="AF58" s="90"/>
      <c r="AG58" s="12" t="s">
        <v>71</v>
      </c>
      <c r="AH58" s="19"/>
      <c r="AI58" s="19"/>
      <c r="AJ58" s="12"/>
      <c r="AK58" s="12"/>
      <c r="AL58" s="12" t="s">
        <v>72</v>
      </c>
      <c r="AM58" s="12">
        <v>0.05</v>
      </c>
      <c r="AN58" s="12"/>
      <c r="AO58" s="12"/>
      <c r="AP58" s="12"/>
      <c r="AQ58" s="12" t="s">
        <v>165</v>
      </c>
      <c r="AR58" s="12">
        <v>2.7708312405320461</v>
      </c>
      <c r="AS58" s="19">
        <v>279</v>
      </c>
      <c r="AT58" s="19">
        <v>389.74189788255183</v>
      </c>
      <c r="AU58" s="19"/>
      <c r="AV58" s="12"/>
      <c r="AW58" s="12"/>
      <c r="AX58" s="12"/>
      <c r="AY58" s="12"/>
      <c r="AZ58" s="12"/>
      <c r="BA58" s="90"/>
      <c r="BB58" s="90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</row>
    <row r="59" spans="1:79" ht="14.65" thickTop="1">
      <c r="A59" s="90"/>
      <c r="B59" s="90"/>
      <c r="C59" s="90"/>
      <c r="D59" s="128" t="s">
        <v>26</v>
      </c>
      <c r="E59" s="128" t="s">
        <v>26</v>
      </c>
      <c r="F59" s="128" t="s">
        <v>26</v>
      </c>
      <c r="G59" s="128" t="s">
        <v>26</v>
      </c>
      <c r="H59" s="128"/>
      <c r="I59" s="128" t="s">
        <v>26</v>
      </c>
      <c r="J59" s="128" t="s">
        <v>26</v>
      </c>
      <c r="K59" s="128" t="s">
        <v>26</v>
      </c>
      <c r="L59" s="128" t="s">
        <v>26</v>
      </c>
      <c r="M59" s="128"/>
      <c r="N59" s="128" t="s">
        <v>26</v>
      </c>
      <c r="O59" s="128" t="s">
        <v>26</v>
      </c>
      <c r="P59" s="128" t="s">
        <v>26</v>
      </c>
      <c r="Q59" s="128" t="s">
        <v>26</v>
      </c>
      <c r="R59" s="128"/>
      <c r="S59" s="128">
        <v>3.3438937351258993</v>
      </c>
      <c r="T59" s="128">
        <v>1.8145603465820852</v>
      </c>
      <c r="U59" s="128">
        <v>2.6719838452041098</v>
      </c>
      <c r="V59" s="128" t="s">
        <v>26</v>
      </c>
      <c r="W59" s="128"/>
      <c r="X59" s="128" t="s">
        <v>26</v>
      </c>
      <c r="Y59" s="128" t="s">
        <v>26</v>
      </c>
      <c r="Z59" s="128" t="s">
        <v>26</v>
      </c>
      <c r="AA59" s="128" t="s">
        <v>26</v>
      </c>
      <c r="AB59" s="119"/>
      <c r="AC59" s="43"/>
      <c r="AD59" s="127"/>
      <c r="AE59" s="90"/>
      <c r="AF59" s="90"/>
      <c r="AG59" s="106" t="s">
        <v>73</v>
      </c>
      <c r="AH59" s="123" t="s">
        <v>74</v>
      </c>
      <c r="AI59" s="123" t="s">
        <v>75</v>
      </c>
      <c r="AJ59" s="106" t="s">
        <v>4</v>
      </c>
      <c r="AK59" s="106" t="s">
        <v>76</v>
      </c>
      <c r="AL59" s="106" t="s">
        <v>77</v>
      </c>
      <c r="AM59" s="106" t="s">
        <v>78</v>
      </c>
      <c r="AN59" s="106" t="s">
        <v>79</v>
      </c>
      <c r="AO59" s="106" t="s">
        <v>80</v>
      </c>
      <c r="AP59" s="12"/>
      <c r="AQ59" s="12" t="s">
        <v>166</v>
      </c>
      <c r="AR59" s="12">
        <v>2.8538742730192475</v>
      </c>
      <c r="AS59" s="19">
        <v>137</v>
      </c>
      <c r="AT59" s="19">
        <v>192.38371936864277</v>
      </c>
      <c r="AU59" s="19"/>
      <c r="AV59" s="12"/>
      <c r="AW59" s="12"/>
      <c r="AX59" s="12"/>
      <c r="AY59" s="12"/>
      <c r="AZ59" s="12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</row>
    <row r="60" spans="1:79">
      <c r="A60" s="90"/>
      <c r="B60" s="90"/>
      <c r="C60" s="90"/>
      <c r="D60" s="128" t="s">
        <v>26</v>
      </c>
      <c r="E60" s="128" t="s">
        <v>26</v>
      </c>
      <c r="F60" s="128">
        <v>0.4301447955480544</v>
      </c>
      <c r="G60" s="128" t="s">
        <v>26</v>
      </c>
      <c r="H60" s="128"/>
      <c r="I60" s="128" t="s">
        <v>26</v>
      </c>
      <c r="J60" s="128" t="s">
        <v>26</v>
      </c>
      <c r="K60" s="128" t="s">
        <v>26</v>
      </c>
      <c r="L60" s="128" t="s">
        <v>26</v>
      </c>
      <c r="M60" s="128"/>
      <c r="N60" s="128" t="s">
        <v>26</v>
      </c>
      <c r="O60" s="128" t="s">
        <v>26</v>
      </c>
      <c r="P60" s="128" t="s">
        <v>26</v>
      </c>
      <c r="Q60" s="128" t="s">
        <v>26</v>
      </c>
      <c r="R60" s="128"/>
      <c r="S60" s="128">
        <v>1.2936019239921885</v>
      </c>
      <c r="T60" s="128">
        <v>3.0102419302146108</v>
      </c>
      <c r="U60" s="128" t="s">
        <v>26</v>
      </c>
      <c r="V60" s="128" t="s">
        <v>26</v>
      </c>
      <c r="W60" s="128"/>
      <c r="X60" s="128" t="s">
        <v>26</v>
      </c>
      <c r="Y60" s="128" t="s">
        <v>26</v>
      </c>
      <c r="Z60" s="128" t="s">
        <v>26</v>
      </c>
      <c r="AA60" s="128" t="s">
        <v>26</v>
      </c>
      <c r="AB60" s="119"/>
      <c r="AC60" s="43"/>
      <c r="AD60" s="127"/>
      <c r="AE60" s="90"/>
      <c r="AF60" s="90"/>
      <c r="AG60" s="12" t="s">
        <v>165</v>
      </c>
      <c r="AH60" s="19">
        <v>279</v>
      </c>
      <c r="AI60" s="19">
        <v>773.06191610844087</v>
      </c>
      <c r="AJ60" s="12">
        <v>2.7708312405320461</v>
      </c>
      <c r="AK60" s="12">
        <v>1.401949272958829</v>
      </c>
      <c r="AL60" s="19">
        <v>389.74189788255183</v>
      </c>
      <c r="AM60" s="12">
        <v>6.7688738464065423E-2</v>
      </c>
      <c r="AN60" s="12">
        <v>2.6379289256944509</v>
      </c>
      <c r="AO60" s="12">
        <v>2.9037335553696413</v>
      </c>
      <c r="AP60" s="12"/>
      <c r="AQ60" s="12" t="s">
        <v>167</v>
      </c>
      <c r="AR60" s="12">
        <v>1.9214682750380045</v>
      </c>
      <c r="AS60" s="19">
        <v>208</v>
      </c>
      <c r="AT60" s="19">
        <v>237.30758019739221</v>
      </c>
      <c r="AU60" s="19"/>
      <c r="AV60" s="12"/>
      <c r="AW60" s="12"/>
      <c r="AX60" s="12"/>
      <c r="AY60" s="12"/>
      <c r="AZ60" s="12"/>
      <c r="BA60" s="90"/>
      <c r="BB60" s="90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</row>
    <row r="61" spans="1:79">
      <c r="A61" s="90"/>
      <c r="B61" s="90"/>
      <c r="C61" s="90"/>
      <c r="D61" s="128" t="s">
        <v>26</v>
      </c>
      <c r="E61" s="128" t="s">
        <v>26</v>
      </c>
      <c r="F61" s="128" t="s">
        <v>26</v>
      </c>
      <c r="G61" s="128" t="s">
        <v>26</v>
      </c>
      <c r="H61" s="128"/>
      <c r="I61" s="128" t="s">
        <v>26</v>
      </c>
      <c r="J61" s="128" t="s">
        <v>26</v>
      </c>
      <c r="K61" s="128" t="s">
        <v>26</v>
      </c>
      <c r="L61" s="128" t="s">
        <v>26</v>
      </c>
      <c r="M61" s="128"/>
      <c r="N61" s="128" t="s">
        <v>26</v>
      </c>
      <c r="O61" s="128" t="s">
        <v>26</v>
      </c>
      <c r="P61" s="128" t="s">
        <v>26</v>
      </c>
      <c r="Q61" s="128" t="s">
        <v>26</v>
      </c>
      <c r="R61" s="128"/>
      <c r="S61" s="128">
        <v>2.1280769445544303</v>
      </c>
      <c r="T61" s="128">
        <v>2.1795370984577387</v>
      </c>
      <c r="U61" s="128">
        <v>1.9199661858439179</v>
      </c>
      <c r="V61" s="128" t="s">
        <v>26</v>
      </c>
      <c r="W61" s="128"/>
      <c r="X61" s="128" t="s">
        <v>26</v>
      </c>
      <c r="Y61" s="128" t="s">
        <v>26</v>
      </c>
      <c r="Z61" s="128" t="s">
        <v>26</v>
      </c>
      <c r="AA61" s="128" t="s">
        <v>26</v>
      </c>
      <c r="AB61" s="119"/>
      <c r="AC61" s="43"/>
      <c r="AD61" s="43"/>
      <c r="AE61" s="90"/>
      <c r="AF61" s="90"/>
      <c r="AG61" s="12" t="s">
        <v>166</v>
      </c>
      <c r="AH61" s="19">
        <v>137</v>
      </c>
      <c r="AI61" s="19">
        <v>390.98077540363693</v>
      </c>
      <c r="AJ61" s="12">
        <v>2.8538742730192475</v>
      </c>
      <c r="AK61" s="12">
        <v>1.4145861718282451</v>
      </c>
      <c r="AL61" s="19">
        <v>192.38371936864277</v>
      </c>
      <c r="AM61" s="12">
        <v>9.6595798779938374E-2</v>
      </c>
      <c r="AN61" s="12">
        <v>2.664214876895981</v>
      </c>
      <c r="AO61" s="12">
        <v>3.0435336691425139</v>
      </c>
      <c r="AP61" s="12"/>
      <c r="AQ61" s="12" t="s">
        <v>170</v>
      </c>
      <c r="AR61" s="12">
        <v>1.7536228085095831</v>
      </c>
      <c r="AS61" s="19">
        <v>65</v>
      </c>
      <c r="AT61" s="19">
        <v>56.21088070024193</v>
      </c>
      <c r="AU61" s="19"/>
      <c r="AV61" s="12"/>
      <c r="AW61" s="12"/>
      <c r="AX61" s="12"/>
      <c r="AY61" s="12"/>
      <c r="AZ61" s="12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</row>
    <row r="62" spans="1:79">
      <c r="A62" s="90"/>
      <c r="B62" s="90"/>
      <c r="C62" s="90"/>
      <c r="D62" s="128" t="s">
        <v>26</v>
      </c>
      <c r="E62" s="128" t="s">
        <v>26</v>
      </c>
      <c r="F62" s="128" t="s">
        <v>26</v>
      </c>
      <c r="G62" s="128" t="s">
        <v>26</v>
      </c>
      <c r="H62" s="128"/>
      <c r="I62" s="128" t="s">
        <v>26</v>
      </c>
      <c r="J62" s="128" t="s">
        <v>26</v>
      </c>
      <c r="K62" s="128" t="s">
        <v>26</v>
      </c>
      <c r="L62" s="128" t="s">
        <v>26</v>
      </c>
      <c r="M62" s="128"/>
      <c r="N62" s="128" t="s">
        <v>26</v>
      </c>
      <c r="O62" s="128" t="s">
        <v>26</v>
      </c>
      <c r="P62" s="128" t="s">
        <v>26</v>
      </c>
      <c r="Q62" s="128" t="s">
        <v>26</v>
      </c>
      <c r="R62" s="128"/>
      <c r="S62" s="128">
        <v>1.9754810041948818</v>
      </c>
      <c r="T62" s="128">
        <v>3.2467009666674067</v>
      </c>
      <c r="U62" s="128">
        <v>3.7122799910527648</v>
      </c>
      <c r="V62" s="128" t="s">
        <v>26</v>
      </c>
      <c r="W62" s="128"/>
      <c r="X62" s="128" t="s">
        <v>26</v>
      </c>
      <c r="Y62" s="128">
        <v>1.651064063331976</v>
      </c>
      <c r="Z62" s="128" t="s">
        <v>26</v>
      </c>
      <c r="AA62" s="128" t="s">
        <v>26</v>
      </c>
      <c r="AB62" s="119"/>
      <c r="AC62" s="43"/>
      <c r="AD62" s="43"/>
      <c r="AE62" s="90"/>
      <c r="AF62" s="90"/>
      <c r="AG62" s="12" t="s">
        <v>167</v>
      </c>
      <c r="AH62" s="19">
        <v>208</v>
      </c>
      <c r="AI62" s="19">
        <v>399.66540120790495</v>
      </c>
      <c r="AJ62" s="12">
        <v>1.9214682750380045</v>
      </c>
      <c r="AK62" s="12">
        <v>1.1464134309052731</v>
      </c>
      <c r="AL62" s="19">
        <v>237.30758019739221</v>
      </c>
      <c r="AM62" s="12">
        <v>7.839472739227224E-2</v>
      </c>
      <c r="AN62" s="12">
        <v>1.7675454663417489</v>
      </c>
      <c r="AO62" s="12">
        <v>2.0753910837342602</v>
      </c>
      <c r="AP62" s="12"/>
      <c r="AQ62" s="105"/>
      <c r="AR62" s="105"/>
      <c r="AS62" s="113">
        <v>689</v>
      </c>
      <c r="AT62" s="113">
        <v>875.64407814882873</v>
      </c>
      <c r="AU62" s="113">
        <v>685</v>
      </c>
      <c r="AV62" s="105">
        <v>3.633</v>
      </c>
      <c r="AW62" s="12"/>
      <c r="AX62" s="12"/>
      <c r="AY62" s="12"/>
      <c r="AZ62" s="12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</row>
    <row r="63" spans="1:79" ht="14.65" thickBot="1">
      <c r="A63" s="90"/>
      <c r="B63" s="90"/>
      <c r="C63" s="90"/>
      <c r="D63" s="128" t="s">
        <v>26</v>
      </c>
      <c r="E63" s="128" t="s">
        <v>26</v>
      </c>
      <c r="F63" s="128" t="s">
        <v>26</v>
      </c>
      <c r="G63" s="128" t="s">
        <v>26</v>
      </c>
      <c r="H63" s="128"/>
      <c r="I63" s="128" t="s">
        <v>26</v>
      </c>
      <c r="J63" s="128" t="s">
        <v>26</v>
      </c>
      <c r="K63" s="128" t="s">
        <v>26</v>
      </c>
      <c r="L63" s="128" t="s">
        <v>26</v>
      </c>
      <c r="M63" s="128"/>
      <c r="N63" s="128" t="s">
        <v>26</v>
      </c>
      <c r="O63" s="128" t="s">
        <v>26</v>
      </c>
      <c r="P63" s="128" t="s">
        <v>26</v>
      </c>
      <c r="Q63" s="128" t="s">
        <v>26</v>
      </c>
      <c r="R63" s="128"/>
      <c r="S63" s="128">
        <v>2.437772297931402</v>
      </c>
      <c r="T63" s="128" t="s">
        <v>26</v>
      </c>
      <c r="U63" s="128">
        <v>2.4034900420129719</v>
      </c>
      <c r="V63" s="128" t="s">
        <v>26</v>
      </c>
      <c r="W63" s="128"/>
      <c r="X63" s="128" t="s">
        <v>26</v>
      </c>
      <c r="Y63" s="128" t="s">
        <v>26</v>
      </c>
      <c r="Z63" s="128" t="s">
        <v>26</v>
      </c>
      <c r="AA63" s="128" t="s">
        <v>26</v>
      </c>
      <c r="AB63" s="119"/>
      <c r="AC63" s="43"/>
      <c r="AD63" s="43"/>
      <c r="AE63" s="90"/>
      <c r="AF63" s="90"/>
      <c r="AG63" s="12" t="s">
        <v>170</v>
      </c>
      <c r="AH63" s="19">
        <v>65</v>
      </c>
      <c r="AI63" s="19">
        <v>113.98548255312291</v>
      </c>
      <c r="AJ63" s="12">
        <v>1.7536228085095831</v>
      </c>
      <c r="AK63" s="12">
        <v>0.87829501094128126</v>
      </c>
      <c r="AL63" s="19">
        <v>56.21088070024193</v>
      </c>
      <c r="AM63" s="12">
        <v>0.14023675162134844</v>
      </c>
      <c r="AN63" s="12">
        <v>1.4782773176835642</v>
      </c>
      <c r="AO63" s="12">
        <v>2.028968299335602</v>
      </c>
      <c r="AP63" s="12"/>
      <c r="AQ63" s="12" t="s">
        <v>81</v>
      </c>
      <c r="AR63" s="12"/>
      <c r="AS63" s="12"/>
      <c r="AT63" s="12"/>
      <c r="AU63" s="12"/>
      <c r="AV63" s="12"/>
      <c r="AW63" s="12"/>
      <c r="AX63" s="12"/>
      <c r="AY63" s="12"/>
      <c r="AZ63" s="12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</row>
    <row r="64" spans="1:79" ht="14.65" thickTop="1">
      <c r="A64" s="90"/>
      <c r="B64" s="90"/>
      <c r="C64" s="90"/>
      <c r="D64" s="128" t="s">
        <v>26</v>
      </c>
      <c r="E64" s="128" t="s">
        <v>26</v>
      </c>
      <c r="F64" s="128" t="s">
        <v>26</v>
      </c>
      <c r="G64" s="128" t="s">
        <v>26</v>
      </c>
      <c r="H64" s="128"/>
      <c r="I64" s="128" t="s">
        <v>26</v>
      </c>
      <c r="J64" s="128" t="s">
        <v>26</v>
      </c>
      <c r="K64" s="128" t="s">
        <v>26</v>
      </c>
      <c r="L64" s="128" t="s">
        <v>26</v>
      </c>
      <c r="M64" s="128"/>
      <c r="N64" s="128">
        <v>2.9656964992979242</v>
      </c>
      <c r="O64" s="128" t="s">
        <v>26</v>
      </c>
      <c r="P64" s="128" t="s">
        <v>26</v>
      </c>
      <c r="Q64" s="128" t="s">
        <v>26</v>
      </c>
      <c r="R64" s="128"/>
      <c r="S64" s="128">
        <v>2.1577838315787128</v>
      </c>
      <c r="T64" s="128" t="s">
        <v>26</v>
      </c>
      <c r="U64" s="128">
        <v>0.93177401259698311</v>
      </c>
      <c r="V64" s="128" t="s">
        <v>26</v>
      </c>
      <c r="W64" s="128"/>
      <c r="X64" s="128" t="s">
        <v>26</v>
      </c>
      <c r="Y64" s="128" t="s">
        <v>26</v>
      </c>
      <c r="Z64" s="128" t="s">
        <v>26</v>
      </c>
      <c r="AA64" s="128" t="s">
        <v>26</v>
      </c>
      <c r="AB64" s="119"/>
      <c r="AC64" s="43"/>
      <c r="AD64" s="43"/>
      <c r="AE64" s="90"/>
      <c r="AF64" s="90"/>
      <c r="AG64" s="105"/>
      <c r="AH64" s="113"/>
      <c r="AI64" s="113"/>
      <c r="AJ64" s="105"/>
      <c r="AK64" s="105"/>
      <c r="AL64" s="105"/>
      <c r="AM64" s="105"/>
      <c r="AN64" s="105"/>
      <c r="AO64" s="105"/>
      <c r="AP64" s="12"/>
      <c r="AQ64" s="106" t="s">
        <v>82</v>
      </c>
      <c r="AR64" s="106" t="s">
        <v>83</v>
      </c>
      <c r="AS64" s="106" t="s">
        <v>61</v>
      </c>
      <c r="AT64" s="106" t="s">
        <v>84</v>
      </c>
      <c r="AU64" s="106" t="s">
        <v>85</v>
      </c>
      <c r="AV64" s="106" t="s">
        <v>86</v>
      </c>
      <c r="AW64" s="106" t="s">
        <v>87</v>
      </c>
      <c r="AX64" s="106" t="s">
        <v>88</v>
      </c>
      <c r="AY64" s="106" t="s">
        <v>89</v>
      </c>
      <c r="AZ64" s="106" t="s">
        <v>90</v>
      </c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</row>
    <row r="65" spans="1:79" ht="14.65" thickBot="1">
      <c r="A65" s="90"/>
      <c r="B65" s="90"/>
      <c r="C65" s="90"/>
      <c r="D65" s="128" t="s">
        <v>26</v>
      </c>
      <c r="E65" s="128" t="s">
        <v>26</v>
      </c>
      <c r="F65" s="128">
        <v>0.27219102698243441</v>
      </c>
      <c r="G65" s="128" t="s">
        <v>26</v>
      </c>
      <c r="H65" s="128"/>
      <c r="I65" s="128" t="s">
        <v>26</v>
      </c>
      <c r="J65" s="128" t="s">
        <v>26</v>
      </c>
      <c r="K65" s="128" t="s">
        <v>26</v>
      </c>
      <c r="L65" s="128" t="s">
        <v>26</v>
      </c>
      <c r="M65" s="128"/>
      <c r="N65" s="128" t="s">
        <v>26</v>
      </c>
      <c r="O65" s="128" t="s">
        <v>26</v>
      </c>
      <c r="P65" s="128" t="s">
        <v>26</v>
      </c>
      <c r="Q65" s="128" t="s">
        <v>26</v>
      </c>
      <c r="R65" s="128"/>
      <c r="S65" s="128">
        <v>2.6593973014349563</v>
      </c>
      <c r="T65" s="128" t="s">
        <v>26</v>
      </c>
      <c r="U65" s="128" t="s">
        <v>26</v>
      </c>
      <c r="V65" s="128" t="s">
        <v>26</v>
      </c>
      <c r="W65" s="128"/>
      <c r="X65" s="128" t="s">
        <v>26</v>
      </c>
      <c r="Y65" s="128" t="s">
        <v>26</v>
      </c>
      <c r="Z65" s="128" t="s">
        <v>26</v>
      </c>
      <c r="AA65" s="128" t="s">
        <v>26</v>
      </c>
      <c r="AB65" s="119"/>
      <c r="AC65" s="43"/>
      <c r="AD65" s="43"/>
      <c r="AE65" s="90"/>
      <c r="AF65" s="90"/>
      <c r="AG65" s="12" t="s">
        <v>91</v>
      </c>
      <c r="AH65" s="19"/>
      <c r="AI65" s="19"/>
      <c r="AJ65" s="12"/>
      <c r="AK65" s="12"/>
      <c r="AL65" s="12"/>
      <c r="AM65" s="12"/>
      <c r="AN65" s="12"/>
      <c r="AO65" s="12"/>
      <c r="AP65" s="12"/>
      <c r="AQ65" s="105" t="s">
        <v>165</v>
      </c>
      <c r="AR65" s="105" t="s">
        <v>166</v>
      </c>
      <c r="AS65" s="105">
        <v>8.3043032487201351E-2</v>
      </c>
      <c r="AT65" s="105">
        <v>8.3404177523643847E-2</v>
      </c>
      <c r="AU65" s="105">
        <v>0.99566994067725068</v>
      </c>
      <c r="AV65" s="105">
        <v>-0.21996434445619673</v>
      </c>
      <c r="AW65" s="105">
        <v>0.38605040943059943</v>
      </c>
      <c r="AX65" s="105">
        <v>0.89549130728318127</v>
      </c>
      <c r="AY65" s="105">
        <v>0.30300737694339808</v>
      </c>
      <c r="AZ65" s="105">
        <v>7.344879551862793E-2</v>
      </c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</row>
    <row r="66" spans="1:79" ht="14.65" thickTop="1">
      <c r="A66" s="90"/>
      <c r="B66" s="90"/>
      <c r="C66" s="90"/>
      <c r="D66" s="128" t="s">
        <v>26</v>
      </c>
      <c r="E66" s="128" t="s">
        <v>26</v>
      </c>
      <c r="F66" s="128" t="s">
        <v>26</v>
      </c>
      <c r="G66" s="128" t="s">
        <v>26</v>
      </c>
      <c r="H66" s="128"/>
      <c r="I66" s="128" t="s">
        <v>26</v>
      </c>
      <c r="J66" s="128" t="s">
        <v>26</v>
      </c>
      <c r="K66" s="128" t="s">
        <v>26</v>
      </c>
      <c r="L66" s="128" t="s">
        <v>26</v>
      </c>
      <c r="M66" s="128"/>
      <c r="N66" s="128" t="s">
        <v>26</v>
      </c>
      <c r="O66" s="128" t="s">
        <v>26</v>
      </c>
      <c r="P66" s="128" t="s">
        <v>26</v>
      </c>
      <c r="Q66" s="128" t="s">
        <v>26</v>
      </c>
      <c r="R66" s="128"/>
      <c r="S66" s="128">
        <v>2.7097357908464432</v>
      </c>
      <c r="T66" s="128" t="s">
        <v>26</v>
      </c>
      <c r="U66" s="128">
        <v>2.3098176377023734</v>
      </c>
      <c r="V66" s="128" t="s">
        <v>26</v>
      </c>
      <c r="W66" s="128"/>
      <c r="X66" s="128" t="s">
        <v>26</v>
      </c>
      <c r="Y66" s="128" t="s">
        <v>26</v>
      </c>
      <c r="Z66" s="128" t="s">
        <v>26</v>
      </c>
      <c r="AA66" s="128" t="s">
        <v>26</v>
      </c>
      <c r="AB66" s="119"/>
      <c r="AC66" s="43"/>
      <c r="AD66" s="43"/>
      <c r="AE66" s="90"/>
      <c r="AF66" s="90"/>
      <c r="AG66" s="106" t="s">
        <v>92</v>
      </c>
      <c r="AH66" s="123" t="s">
        <v>77</v>
      </c>
      <c r="AI66" s="123" t="s">
        <v>63</v>
      </c>
      <c r="AJ66" s="106" t="s">
        <v>93</v>
      </c>
      <c r="AK66" s="106" t="s">
        <v>94</v>
      </c>
      <c r="AL66" s="106" t="s">
        <v>95</v>
      </c>
      <c r="AM66" s="106" t="s">
        <v>96</v>
      </c>
      <c r="AN66" s="106" t="s">
        <v>97</v>
      </c>
      <c r="AO66" s="106" t="s">
        <v>98</v>
      </c>
      <c r="AP66" s="12"/>
      <c r="AQ66" s="12" t="s">
        <v>165</v>
      </c>
      <c r="AR66" s="12" t="s">
        <v>167</v>
      </c>
      <c r="AS66" s="12">
        <v>0.84936296549404156</v>
      </c>
      <c r="AT66" s="12">
        <v>7.323762215475503E-2</v>
      </c>
      <c r="AU66" s="12">
        <v>11.597358577525796</v>
      </c>
      <c r="AV66" s="12">
        <v>0.58329068420581653</v>
      </c>
      <c r="AW66" s="12">
        <v>1.1154352467822666</v>
      </c>
      <c r="AX66" s="36">
        <v>3.8069547514396618E-13</v>
      </c>
      <c r="AY66" s="12">
        <v>0.26607228128822502</v>
      </c>
      <c r="AZ66" s="12">
        <v>0.7512332450441529</v>
      </c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</row>
    <row r="67" spans="1:79">
      <c r="A67" s="90"/>
      <c r="B67" s="90"/>
      <c r="C67" s="90"/>
      <c r="D67" s="128" t="s">
        <v>26</v>
      </c>
      <c r="E67" s="128" t="s">
        <v>26</v>
      </c>
      <c r="F67" s="128" t="s">
        <v>26</v>
      </c>
      <c r="G67" s="128" t="s">
        <v>26</v>
      </c>
      <c r="H67" s="128"/>
      <c r="I67" s="128" t="s">
        <v>26</v>
      </c>
      <c r="J67" s="128" t="s">
        <v>26</v>
      </c>
      <c r="K67" s="128" t="s">
        <v>26</v>
      </c>
      <c r="L67" s="128" t="s">
        <v>26</v>
      </c>
      <c r="M67" s="128"/>
      <c r="N67" s="128" t="s">
        <v>26</v>
      </c>
      <c r="O67" s="128" t="s">
        <v>26</v>
      </c>
      <c r="P67" s="128" t="s">
        <v>26</v>
      </c>
      <c r="Q67" s="128" t="s">
        <v>26</v>
      </c>
      <c r="R67" s="128"/>
      <c r="S67" s="128">
        <v>3.0144396622739897</v>
      </c>
      <c r="T67" s="128" t="s">
        <v>26</v>
      </c>
      <c r="U67" s="128">
        <v>1.4473141515265997</v>
      </c>
      <c r="V67" s="128" t="s">
        <v>26</v>
      </c>
      <c r="W67" s="128"/>
      <c r="X67" s="128" t="s">
        <v>26</v>
      </c>
      <c r="Y67" s="128" t="s">
        <v>26</v>
      </c>
      <c r="Z67" s="128" t="s">
        <v>26</v>
      </c>
      <c r="AA67" s="128" t="s">
        <v>26</v>
      </c>
      <c r="AB67" s="119"/>
      <c r="AC67" s="43"/>
      <c r="AD67" s="43"/>
      <c r="AE67" s="90"/>
      <c r="AF67" s="90"/>
      <c r="AG67" s="12" t="s">
        <v>99</v>
      </c>
      <c r="AH67" s="19">
        <v>140.53432803760597</v>
      </c>
      <c r="AI67" s="19">
        <v>3</v>
      </c>
      <c r="AJ67" s="12">
        <v>46.844776012535327</v>
      </c>
      <c r="AK67" s="12">
        <v>36.645792930415674</v>
      </c>
      <c r="AL67" s="12">
        <v>5.6826319134186162E-22</v>
      </c>
      <c r="AM67" s="12">
        <v>2.6179060345375644</v>
      </c>
      <c r="AN67" s="12">
        <v>0.50235403726663852</v>
      </c>
      <c r="AO67" s="12">
        <v>0.13435401030373501</v>
      </c>
      <c r="AP67" s="12"/>
      <c r="AQ67" s="12" t="s">
        <v>165</v>
      </c>
      <c r="AR67" s="12" t="s">
        <v>170</v>
      </c>
      <c r="AS67" s="12">
        <v>1.017208432022463</v>
      </c>
      <c r="AT67" s="12">
        <v>0.11010929075278894</v>
      </c>
      <c r="AU67" s="12">
        <v>9.2381707762176131</v>
      </c>
      <c r="AV67" s="12">
        <v>0.61718137871758083</v>
      </c>
      <c r="AW67" s="12">
        <v>1.4172354853273452</v>
      </c>
      <c r="AX67" s="36">
        <v>7.5767236928925286E-10</v>
      </c>
      <c r="AY67" s="12">
        <v>0.4000270533048822</v>
      </c>
      <c r="AZ67" s="12">
        <v>0.89968696813855875</v>
      </c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</row>
    <row r="68" spans="1:79">
      <c r="A68" s="90"/>
      <c r="B68" s="90"/>
      <c r="C68" s="90"/>
      <c r="D68" s="128" t="s">
        <v>26</v>
      </c>
      <c r="E68" s="128" t="s">
        <v>26</v>
      </c>
      <c r="F68" s="128" t="s">
        <v>26</v>
      </c>
      <c r="G68" s="128" t="s">
        <v>26</v>
      </c>
      <c r="H68" s="128"/>
      <c r="I68" s="128" t="s">
        <v>26</v>
      </c>
      <c r="J68" s="128" t="s">
        <v>26</v>
      </c>
      <c r="K68" s="128" t="s">
        <v>26</v>
      </c>
      <c r="L68" s="128" t="s">
        <v>26</v>
      </c>
      <c r="M68" s="128"/>
      <c r="N68" s="128" t="s">
        <v>26</v>
      </c>
      <c r="O68" s="128" t="s">
        <v>26</v>
      </c>
      <c r="P68" s="128" t="s">
        <v>26</v>
      </c>
      <c r="Q68" s="128" t="s">
        <v>26</v>
      </c>
      <c r="R68" s="128"/>
      <c r="S68" s="128">
        <v>3.5386851715632099</v>
      </c>
      <c r="T68" s="128" t="s">
        <v>26</v>
      </c>
      <c r="U68" s="128">
        <v>1.870947567046261</v>
      </c>
      <c r="V68" s="128" t="s">
        <v>26</v>
      </c>
      <c r="W68" s="128"/>
      <c r="X68" s="128" t="s">
        <v>26</v>
      </c>
      <c r="Y68" s="128" t="s">
        <v>26</v>
      </c>
      <c r="Z68" s="128" t="s">
        <v>26</v>
      </c>
      <c r="AA68" s="128" t="s">
        <v>26</v>
      </c>
      <c r="AB68" s="119"/>
      <c r="AC68" s="43"/>
      <c r="AD68" s="43"/>
      <c r="AE68" s="90"/>
      <c r="AF68" s="90"/>
      <c r="AG68" s="12" t="s">
        <v>100</v>
      </c>
      <c r="AH68" s="19">
        <v>875.64407814882873</v>
      </c>
      <c r="AI68" s="19">
        <v>685</v>
      </c>
      <c r="AJ68" s="12">
        <v>1.2783125228450054</v>
      </c>
      <c r="AK68" s="12"/>
      <c r="AL68" s="12"/>
      <c r="AM68" s="12"/>
      <c r="AN68" s="12"/>
      <c r="AO68" s="12"/>
      <c r="AP68" s="12"/>
      <c r="AQ68" s="12" t="s">
        <v>166</v>
      </c>
      <c r="AR68" s="12" t="s">
        <v>167</v>
      </c>
      <c r="AS68" s="12">
        <v>0.93240599798124291</v>
      </c>
      <c r="AT68" s="12">
        <v>8.7967271257107391E-2</v>
      </c>
      <c r="AU68" s="12">
        <v>10.599464831142052</v>
      </c>
      <c r="AV68" s="12">
        <v>0.61282090150417168</v>
      </c>
      <c r="AW68" s="12">
        <v>1.2519910944583141</v>
      </c>
      <c r="AX68" s="36">
        <v>1.6069368058424516E-12</v>
      </c>
      <c r="AY68" s="12">
        <v>0.31958509647707117</v>
      </c>
      <c r="AZ68" s="12">
        <v>0.82468204056278083</v>
      </c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</row>
    <row r="69" spans="1:79">
      <c r="A69" s="90"/>
      <c r="B69" s="90"/>
      <c r="C69" s="90"/>
      <c r="D69" s="128" t="s">
        <v>26</v>
      </c>
      <c r="E69" s="128" t="s">
        <v>26</v>
      </c>
      <c r="F69" s="128" t="s">
        <v>26</v>
      </c>
      <c r="G69" s="128" t="s">
        <v>26</v>
      </c>
      <c r="H69" s="128"/>
      <c r="I69" s="128" t="s">
        <v>26</v>
      </c>
      <c r="J69" s="128" t="s">
        <v>26</v>
      </c>
      <c r="K69" s="128" t="s">
        <v>26</v>
      </c>
      <c r="L69" s="128" t="s">
        <v>26</v>
      </c>
      <c r="M69" s="128"/>
      <c r="N69" s="128" t="s">
        <v>26</v>
      </c>
      <c r="O69" s="128" t="s">
        <v>26</v>
      </c>
      <c r="P69" s="128" t="s">
        <v>26</v>
      </c>
      <c r="Q69" s="128" t="s">
        <v>26</v>
      </c>
      <c r="R69" s="128"/>
      <c r="S69" s="128">
        <v>2.8123456950925365</v>
      </c>
      <c r="T69" s="128" t="s">
        <v>26</v>
      </c>
      <c r="U69" s="128">
        <v>1.4057482508177368</v>
      </c>
      <c r="V69" s="128" t="s">
        <v>26</v>
      </c>
      <c r="W69" s="128"/>
      <c r="X69" s="128" t="s">
        <v>26</v>
      </c>
      <c r="Y69" s="128" t="s">
        <v>26</v>
      </c>
      <c r="Z69" s="128" t="s">
        <v>26</v>
      </c>
      <c r="AA69" s="128" t="s">
        <v>26</v>
      </c>
      <c r="AB69" s="119"/>
      <c r="AC69" s="43"/>
      <c r="AD69" s="43"/>
      <c r="AE69" s="90"/>
      <c r="AF69" s="90"/>
      <c r="AG69" s="109" t="s">
        <v>101</v>
      </c>
      <c r="AH69" s="108">
        <v>1016.1784061864347</v>
      </c>
      <c r="AI69" s="108">
        <v>688</v>
      </c>
      <c r="AJ69" s="109">
        <v>1.4770034973640038</v>
      </c>
      <c r="AK69" s="109"/>
      <c r="AL69" s="109"/>
      <c r="AM69" s="109"/>
      <c r="AN69" s="109"/>
      <c r="AO69" s="109"/>
      <c r="AP69" s="12"/>
      <c r="AQ69" s="12" t="s">
        <v>166</v>
      </c>
      <c r="AR69" s="12" t="s">
        <v>170</v>
      </c>
      <c r="AS69" s="12">
        <v>1.1002514645096644</v>
      </c>
      <c r="AT69" s="12">
        <v>0.12040991414173943</v>
      </c>
      <c r="AU69" s="12">
        <v>9.1375487836866434</v>
      </c>
      <c r="AV69" s="12">
        <v>0.66280224643272501</v>
      </c>
      <c r="AW69" s="12">
        <v>1.5377006825866038</v>
      </c>
      <c r="AX69" s="36">
        <v>1.1823776402408726E-9</v>
      </c>
      <c r="AY69" s="12">
        <v>0.43744921807693937</v>
      </c>
      <c r="AZ69" s="12">
        <v>0.97313576365718668</v>
      </c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</row>
    <row r="70" spans="1:79">
      <c r="A70" s="90"/>
      <c r="B70" s="90"/>
      <c r="C70" s="90"/>
      <c r="D70" s="128" t="s">
        <v>26</v>
      </c>
      <c r="E70" s="128" t="s">
        <v>26</v>
      </c>
      <c r="F70" s="128" t="s">
        <v>26</v>
      </c>
      <c r="G70" s="128" t="s">
        <v>26</v>
      </c>
      <c r="H70" s="128"/>
      <c r="I70" s="128" t="s">
        <v>26</v>
      </c>
      <c r="J70" s="128" t="s">
        <v>26</v>
      </c>
      <c r="K70" s="128" t="s">
        <v>26</v>
      </c>
      <c r="L70" s="128" t="s">
        <v>26</v>
      </c>
      <c r="M70" s="128"/>
      <c r="N70" s="128" t="s">
        <v>26</v>
      </c>
      <c r="O70" s="128" t="s">
        <v>26</v>
      </c>
      <c r="P70" s="128" t="s">
        <v>26</v>
      </c>
      <c r="Q70" s="128" t="s">
        <v>26</v>
      </c>
      <c r="R70" s="128"/>
      <c r="S70" s="128">
        <v>1.5316472338835991</v>
      </c>
      <c r="T70" s="128" t="s">
        <v>26</v>
      </c>
      <c r="U70" s="128">
        <v>2.4640380422074575</v>
      </c>
      <c r="V70" s="128" t="s">
        <v>26</v>
      </c>
      <c r="W70" s="128"/>
      <c r="X70" s="128" t="s">
        <v>26</v>
      </c>
      <c r="Y70" s="128" t="s">
        <v>26</v>
      </c>
      <c r="Z70" s="128" t="s">
        <v>26</v>
      </c>
      <c r="AA70" s="128" t="s">
        <v>26</v>
      </c>
      <c r="AB70" s="119"/>
      <c r="AC70" s="43"/>
      <c r="AD70" s="43"/>
      <c r="AE70" s="90"/>
      <c r="AF70" s="90"/>
      <c r="AG70" s="12"/>
      <c r="AH70" s="19"/>
      <c r="AI70" s="19"/>
      <c r="AJ70" s="12"/>
      <c r="AK70" s="12"/>
      <c r="AL70" s="12"/>
      <c r="AM70" s="12"/>
      <c r="AN70" s="12"/>
      <c r="AO70" s="12"/>
      <c r="AP70" s="12"/>
      <c r="AQ70" s="109" t="s">
        <v>167</v>
      </c>
      <c r="AR70" s="109" t="s">
        <v>170</v>
      </c>
      <c r="AS70" s="109">
        <v>0.16784546652842147</v>
      </c>
      <c r="AT70" s="109">
        <v>0.11360475295562343</v>
      </c>
      <c r="AU70" s="109">
        <v>1.4774510939166927</v>
      </c>
      <c r="AV70" s="109">
        <v>-0.24488060095935843</v>
      </c>
      <c r="AW70" s="109">
        <v>0.58057153401620143</v>
      </c>
      <c r="AX70" s="109">
        <v>0.72315698297506059</v>
      </c>
      <c r="AY70" s="109">
        <v>0.4127260674877799</v>
      </c>
      <c r="AZ70" s="109">
        <v>0.14845372309440583</v>
      </c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</row>
    <row r="71" spans="1:79">
      <c r="A71" s="90"/>
      <c r="B71" s="90"/>
      <c r="C71" s="90"/>
      <c r="D71" s="128" t="s">
        <v>26</v>
      </c>
      <c r="E71" s="128" t="s">
        <v>26</v>
      </c>
      <c r="F71" s="128" t="s">
        <v>26</v>
      </c>
      <c r="G71" s="128" t="s">
        <v>26</v>
      </c>
      <c r="H71" s="128"/>
      <c r="I71" s="128" t="s">
        <v>26</v>
      </c>
      <c r="J71" s="128" t="s">
        <v>26</v>
      </c>
      <c r="K71" s="128" t="s">
        <v>26</v>
      </c>
      <c r="L71" s="128" t="s">
        <v>26</v>
      </c>
      <c r="M71" s="128"/>
      <c r="N71" s="128" t="s">
        <v>26</v>
      </c>
      <c r="O71" s="128" t="s">
        <v>26</v>
      </c>
      <c r="P71" s="128" t="s">
        <v>26</v>
      </c>
      <c r="Q71" s="128" t="s">
        <v>26</v>
      </c>
      <c r="R71" s="128"/>
      <c r="S71" s="128">
        <v>2.6152563620987634</v>
      </c>
      <c r="T71" s="128" t="s">
        <v>26</v>
      </c>
      <c r="U71" s="128">
        <v>1.6757784643391456</v>
      </c>
      <c r="V71" s="128" t="s">
        <v>26</v>
      </c>
      <c r="W71" s="128"/>
      <c r="X71" s="128" t="s">
        <v>26</v>
      </c>
      <c r="Y71" s="128" t="s">
        <v>26</v>
      </c>
      <c r="Z71" s="128" t="s">
        <v>26</v>
      </c>
      <c r="AA71" s="128" t="s">
        <v>26</v>
      </c>
      <c r="AB71" s="119"/>
      <c r="AC71" s="43"/>
      <c r="AD71" s="43"/>
      <c r="AE71" s="90"/>
      <c r="AF71" s="90"/>
      <c r="AG71" s="12"/>
      <c r="AH71" s="19"/>
      <c r="AI71" s="19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</row>
    <row r="72" spans="1:79">
      <c r="A72" s="90"/>
      <c r="B72" s="90"/>
      <c r="C72" s="90"/>
      <c r="D72" s="128">
        <v>1.8374473977143411</v>
      </c>
      <c r="E72" s="128" t="s">
        <v>26</v>
      </c>
      <c r="F72" s="128" t="s">
        <v>26</v>
      </c>
      <c r="G72" s="128" t="s">
        <v>26</v>
      </c>
      <c r="H72" s="128"/>
      <c r="I72" s="128" t="s">
        <v>26</v>
      </c>
      <c r="J72" s="128" t="s">
        <v>26</v>
      </c>
      <c r="K72" s="128" t="s">
        <v>26</v>
      </c>
      <c r="L72" s="128" t="s">
        <v>26</v>
      </c>
      <c r="M72" s="128"/>
      <c r="N72" s="128" t="s">
        <v>26</v>
      </c>
      <c r="O72" s="128" t="s">
        <v>26</v>
      </c>
      <c r="P72" s="128" t="s">
        <v>26</v>
      </c>
      <c r="Q72" s="128" t="s">
        <v>26</v>
      </c>
      <c r="R72" s="128"/>
      <c r="S72" s="128">
        <v>3.339292573351281</v>
      </c>
      <c r="T72" s="128" t="s">
        <v>26</v>
      </c>
      <c r="U72" s="128">
        <v>1.9188526850277949</v>
      </c>
      <c r="V72" s="128" t="s">
        <v>26</v>
      </c>
      <c r="W72" s="128"/>
      <c r="X72" s="128" t="s">
        <v>26</v>
      </c>
      <c r="Y72" s="128" t="s">
        <v>26</v>
      </c>
      <c r="Z72" s="128" t="s">
        <v>26</v>
      </c>
      <c r="AA72" s="128" t="s">
        <v>26</v>
      </c>
      <c r="AB72" s="119"/>
      <c r="AC72" s="43"/>
      <c r="AD72" s="43"/>
      <c r="AE72" s="90"/>
      <c r="AF72" s="90"/>
      <c r="AG72" s="12"/>
      <c r="AH72" s="19"/>
      <c r="AI72" s="19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</row>
    <row r="73" spans="1:79" ht="14.65" thickBot="1">
      <c r="A73" s="90"/>
      <c r="B73" s="90"/>
      <c r="C73" s="90"/>
      <c r="D73" s="128" t="s">
        <v>26</v>
      </c>
      <c r="E73" s="128" t="s">
        <v>26</v>
      </c>
      <c r="F73" s="128" t="s">
        <v>26</v>
      </c>
      <c r="G73" s="128" t="s">
        <v>26</v>
      </c>
      <c r="H73" s="128"/>
      <c r="I73" s="128" t="s">
        <v>26</v>
      </c>
      <c r="J73" s="128" t="s">
        <v>26</v>
      </c>
      <c r="K73" s="128" t="s">
        <v>26</v>
      </c>
      <c r="L73" s="128" t="s">
        <v>26</v>
      </c>
      <c r="M73" s="128"/>
      <c r="N73" s="128" t="s">
        <v>26</v>
      </c>
      <c r="O73" s="128" t="s">
        <v>26</v>
      </c>
      <c r="P73" s="128" t="s">
        <v>26</v>
      </c>
      <c r="Q73" s="128" t="s">
        <v>26</v>
      </c>
      <c r="R73" s="128"/>
      <c r="S73" s="128">
        <v>4.3363912866936314</v>
      </c>
      <c r="T73" s="128" t="s">
        <v>26</v>
      </c>
      <c r="U73" s="128">
        <v>1.8340784261385061</v>
      </c>
      <c r="V73" s="128" t="s">
        <v>26</v>
      </c>
      <c r="W73" s="128"/>
      <c r="X73" s="128" t="s">
        <v>26</v>
      </c>
      <c r="Y73" s="128" t="s">
        <v>26</v>
      </c>
      <c r="Z73" s="128" t="s">
        <v>26</v>
      </c>
      <c r="AA73" s="128" t="s">
        <v>26</v>
      </c>
      <c r="AB73" s="119"/>
      <c r="AC73" s="43"/>
      <c r="AD73" s="43"/>
      <c r="AE73" s="90"/>
      <c r="AF73" s="76" t="s">
        <v>50</v>
      </c>
      <c r="AG73" s="12" t="s">
        <v>57</v>
      </c>
      <c r="AH73" s="19"/>
      <c r="AI73" s="19"/>
      <c r="AJ73" s="12"/>
      <c r="AK73" s="12"/>
      <c r="AL73" s="12"/>
      <c r="AM73" s="12"/>
      <c r="AN73" s="12"/>
      <c r="AO73" s="12"/>
      <c r="AP73" s="12"/>
      <c r="AQ73" s="12" t="s">
        <v>58</v>
      </c>
      <c r="AR73" s="12"/>
      <c r="AS73" s="12"/>
      <c r="AT73" s="12" t="s">
        <v>59</v>
      </c>
      <c r="AU73" s="12">
        <v>0.05</v>
      </c>
      <c r="AV73" s="12"/>
      <c r="AW73" s="12"/>
      <c r="AX73" s="12"/>
      <c r="AY73" s="12"/>
      <c r="AZ73" s="12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</row>
    <row r="74" spans="1:79" ht="14.65" thickTop="1">
      <c r="A74" s="90"/>
      <c r="B74" s="90"/>
      <c r="C74" s="90"/>
      <c r="D74" s="128">
        <v>0.49694440748143026</v>
      </c>
      <c r="E74" s="128" t="s">
        <v>26</v>
      </c>
      <c r="F74" s="128" t="s">
        <v>26</v>
      </c>
      <c r="G74" s="128" t="s">
        <v>26</v>
      </c>
      <c r="H74" s="128"/>
      <c r="I74" s="128" t="s">
        <v>26</v>
      </c>
      <c r="J74" s="128" t="s">
        <v>26</v>
      </c>
      <c r="K74" s="128" t="s">
        <v>26</v>
      </c>
      <c r="L74" s="128" t="s">
        <v>26</v>
      </c>
      <c r="M74" s="128"/>
      <c r="N74" s="128" t="s">
        <v>26</v>
      </c>
      <c r="O74" s="128" t="s">
        <v>26</v>
      </c>
      <c r="P74" s="128" t="s">
        <v>26</v>
      </c>
      <c r="Q74" s="128" t="s">
        <v>26</v>
      </c>
      <c r="R74" s="128"/>
      <c r="S74" s="128" t="s">
        <v>26</v>
      </c>
      <c r="T74" s="128" t="s">
        <v>26</v>
      </c>
      <c r="U74" s="128">
        <v>1.5128775501780996</v>
      </c>
      <c r="V74" s="128" t="s">
        <v>26</v>
      </c>
      <c r="W74" s="128"/>
      <c r="X74" s="128">
        <v>0.82148206977817095</v>
      </c>
      <c r="Y74" s="128" t="s">
        <v>26</v>
      </c>
      <c r="Z74" s="128" t="s">
        <v>26</v>
      </c>
      <c r="AA74" s="128" t="s">
        <v>26</v>
      </c>
      <c r="AB74" s="119"/>
      <c r="AC74" s="43"/>
      <c r="AD74" s="43"/>
      <c r="AE74" s="90"/>
      <c r="AF74" s="90"/>
      <c r="AG74" s="12"/>
      <c r="AH74" s="19"/>
      <c r="AI74" s="19"/>
      <c r="AJ74" s="12"/>
      <c r="AK74" s="12"/>
      <c r="AL74" s="12"/>
      <c r="AM74" s="12"/>
      <c r="AN74" s="12"/>
      <c r="AO74" s="12"/>
      <c r="AP74" s="12"/>
      <c r="AQ74" s="106" t="s">
        <v>60</v>
      </c>
      <c r="AR74" s="106" t="s">
        <v>61</v>
      </c>
      <c r="AS74" s="106" t="s">
        <v>62</v>
      </c>
      <c r="AT74" s="106" t="s">
        <v>52</v>
      </c>
      <c r="AU74" s="106" t="s">
        <v>63</v>
      </c>
      <c r="AV74" s="106" t="s">
        <v>64</v>
      </c>
      <c r="AW74" s="12"/>
      <c r="AX74" s="12"/>
      <c r="AY74" s="12"/>
      <c r="AZ74" s="12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</row>
    <row r="75" spans="1:79" ht="14.65" thickBot="1">
      <c r="A75" s="90"/>
      <c r="B75" s="90"/>
      <c r="C75" s="90"/>
      <c r="D75" s="128" t="s">
        <v>26</v>
      </c>
      <c r="E75" s="128" t="s">
        <v>26</v>
      </c>
      <c r="F75" s="128" t="s">
        <v>26</v>
      </c>
      <c r="G75" s="128" t="s">
        <v>26</v>
      </c>
      <c r="H75" s="128"/>
      <c r="I75" s="128" t="s">
        <v>26</v>
      </c>
      <c r="J75" s="128" t="s">
        <v>26</v>
      </c>
      <c r="K75" s="128" t="s">
        <v>26</v>
      </c>
      <c r="L75" s="128" t="s">
        <v>26</v>
      </c>
      <c r="M75" s="128"/>
      <c r="N75" s="128" t="s">
        <v>26</v>
      </c>
      <c r="O75" s="128" t="s">
        <v>26</v>
      </c>
      <c r="P75" s="128" t="s">
        <v>26</v>
      </c>
      <c r="Q75" s="128" t="s">
        <v>26</v>
      </c>
      <c r="R75" s="128"/>
      <c r="S75" s="128">
        <v>3.571807619578101</v>
      </c>
      <c r="T75" s="128" t="s">
        <v>26</v>
      </c>
      <c r="U75" s="128">
        <v>2.0615524968704815</v>
      </c>
      <c r="V75" s="128" t="s">
        <v>26</v>
      </c>
      <c r="W75" s="128"/>
      <c r="X75" s="128" t="s">
        <v>26</v>
      </c>
      <c r="Y75" s="128" t="s">
        <v>26</v>
      </c>
      <c r="Z75" s="128" t="s">
        <v>26</v>
      </c>
      <c r="AA75" s="128" t="s">
        <v>26</v>
      </c>
      <c r="AB75" s="119"/>
      <c r="AC75" s="43"/>
      <c r="AD75" s="43"/>
      <c r="AE75" s="90"/>
      <c r="AF75" s="90"/>
      <c r="AG75" s="12" t="s">
        <v>71</v>
      </c>
      <c r="AH75" s="19"/>
      <c r="AI75" s="19"/>
      <c r="AJ75" s="12"/>
      <c r="AK75" s="12"/>
      <c r="AL75" s="12" t="s">
        <v>72</v>
      </c>
      <c r="AM75" s="12">
        <v>0.05</v>
      </c>
      <c r="AN75" s="12"/>
      <c r="AO75" s="12"/>
      <c r="AP75" s="12"/>
      <c r="AQ75" s="12" t="s">
        <v>165</v>
      </c>
      <c r="AR75" s="12">
        <v>2.0094377357269413</v>
      </c>
      <c r="AS75" s="19">
        <v>134</v>
      </c>
      <c r="AT75" s="19">
        <v>356.70461076505768</v>
      </c>
      <c r="AU75" s="19"/>
      <c r="AV75" s="12"/>
      <c r="AW75" s="12"/>
      <c r="AX75" s="12"/>
      <c r="AY75" s="12"/>
      <c r="AZ75" s="12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</row>
    <row r="76" spans="1:79" ht="14.65" thickTop="1">
      <c r="A76" s="90"/>
      <c r="B76" s="90"/>
      <c r="C76" s="90"/>
      <c r="D76" s="128" t="s">
        <v>26</v>
      </c>
      <c r="E76" s="128" t="s">
        <v>26</v>
      </c>
      <c r="F76" s="128" t="s">
        <v>26</v>
      </c>
      <c r="G76" s="128" t="s">
        <v>26</v>
      </c>
      <c r="H76" s="128"/>
      <c r="I76" s="128" t="s">
        <v>26</v>
      </c>
      <c r="J76" s="128" t="s">
        <v>26</v>
      </c>
      <c r="K76" s="128" t="s">
        <v>26</v>
      </c>
      <c r="L76" s="128" t="s">
        <v>26</v>
      </c>
      <c r="M76" s="128"/>
      <c r="N76" s="128" t="s">
        <v>26</v>
      </c>
      <c r="O76" s="128" t="s">
        <v>26</v>
      </c>
      <c r="P76" s="128" t="s">
        <v>26</v>
      </c>
      <c r="Q76" s="128" t="s">
        <v>26</v>
      </c>
      <c r="R76" s="128"/>
      <c r="S76" s="128">
        <v>1.9030121254749257</v>
      </c>
      <c r="T76" s="128" t="s">
        <v>26</v>
      </c>
      <c r="U76" s="128">
        <v>1.7259002592571224</v>
      </c>
      <c r="V76" s="128" t="s">
        <v>26</v>
      </c>
      <c r="W76" s="128"/>
      <c r="X76" s="128" t="s">
        <v>26</v>
      </c>
      <c r="Y76" s="128" t="s">
        <v>26</v>
      </c>
      <c r="Z76" s="128" t="s">
        <v>26</v>
      </c>
      <c r="AA76" s="128" t="s">
        <v>26</v>
      </c>
      <c r="AB76" s="119"/>
      <c r="AC76" s="43"/>
      <c r="AD76" s="43"/>
      <c r="AE76" s="90"/>
      <c r="AF76" s="90"/>
      <c r="AG76" s="106" t="s">
        <v>73</v>
      </c>
      <c r="AH76" s="123" t="s">
        <v>74</v>
      </c>
      <c r="AI76" s="123" t="s">
        <v>75</v>
      </c>
      <c r="AJ76" s="106" t="s">
        <v>4</v>
      </c>
      <c r="AK76" s="106" t="s">
        <v>76</v>
      </c>
      <c r="AL76" s="106" t="s">
        <v>77</v>
      </c>
      <c r="AM76" s="106" t="s">
        <v>78</v>
      </c>
      <c r="AN76" s="106" t="s">
        <v>79</v>
      </c>
      <c r="AO76" s="106" t="s">
        <v>80</v>
      </c>
      <c r="AP76" s="12"/>
      <c r="AQ76" s="12" t="s">
        <v>166</v>
      </c>
      <c r="AR76" s="12">
        <v>1.9554654802680222</v>
      </c>
      <c r="AS76" s="19">
        <v>125</v>
      </c>
      <c r="AT76" s="19">
        <v>232.16961367085347</v>
      </c>
      <c r="AU76" s="19"/>
      <c r="AV76" s="12"/>
      <c r="AW76" s="12"/>
      <c r="AX76" s="12"/>
      <c r="AY76" s="12"/>
      <c r="AZ76" s="12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</row>
    <row r="77" spans="1:79">
      <c r="A77" s="90"/>
      <c r="B77" s="90"/>
      <c r="C77" s="90"/>
      <c r="D77" s="128" t="s">
        <v>26</v>
      </c>
      <c r="E77" s="128" t="s">
        <v>26</v>
      </c>
      <c r="F77" s="128" t="s">
        <v>26</v>
      </c>
      <c r="G77" s="128" t="s">
        <v>26</v>
      </c>
      <c r="H77" s="128"/>
      <c r="I77" s="128" t="s">
        <v>26</v>
      </c>
      <c r="J77" s="128" t="s">
        <v>26</v>
      </c>
      <c r="K77" s="128" t="s">
        <v>26</v>
      </c>
      <c r="L77" s="128" t="s">
        <v>26</v>
      </c>
      <c r="M77" s="128"/>
      <c r="N77" s="128" t="s">
        <v>26</v>
      </c>
      <c r="O77" s="128" t="s">
        <v>26</v>
      </c>
      <c r="P77" s="128" t="s">
        <v>26</v>
      </c>
      <c r="Q77" s="128" t="s">
        <v>26</v>
      </c>
      <c r="R77" s="128"/>
      <c r="S77" s="128">
        <v>2.4967669310269756</v>
      </c>
      <c r="T77" s="128" t="s">
        <v>26</v>
      </c>
      <c r="U77" s="128">
        <v>3.2761822430631753</v>
      </c>
      <c r="V77" s="128" t="s">
        <v>26</v>
      </c>
      <c r="W77" s="128"/>
      <c r="X77" s="128" t="s">
        <v>26</v>
      </c>
      <c r="Y77" s="128" t="s">
        <v>26</v>
      </c>
      <c r="Z77" s="128" t="s">
        <v>26</v>
      </c>
      <c r="AA77" s="128" t="s">
        <v>26</v>
      </c>
      <c r="AB77" s="119"/>
      <c r="AC77" s="43"/>
      <c r="AD77" s="43"/>
      <c r="AE77" s="90"/>
      <c r="AF77" s="90"/>
      <c r="AG77" s="12" t="s">
        <v>165</v>
      </c>
      <c r="AH77" s="19">
        <v>134</v>
      </c>
      <c r="AI77" s="19">
        <v>269.26465658741012</v>
      </c>
      <c r="AJ77" s="12">
        <v>2.0094377357269413</v>
      </c>
      <c r="AK77" s="12">
        <v>2.6819895546244936</v>
      </c>
      <c r="AL77" s="19">
        <v>356.70461076505768</v>
      </c>
      <c r="AM77" s="12">
        <v>0.12954033430270107</v>
      </c>
      <c r="AN77" s="12">
        <v>1.7546892734512121</v>
      </c>
      <c r="AO77" s="12">
        <v>2.2641861980026703</v>
      </c>
      <c r="AP77" s="12"/>
      <c r="AQ77" s="12" t="s">
        <v>167</v>
      </c>
      <c r="AR77" s="12">
        <v>1.8937455292444298</v>
      </c>
      <c r="AS77" s="19">
        <v>70</v>
      </c>
      <c r="AT77" s="19">
        <v>195.46524529818362</v>
      </c>
      <c r="AU77" s="19"/>
      <c r="AV77" s="12"/>
      <c r="AW77" s="12"/>
      <c r="AX77" s="12"/>
      <c r="AY77" s="12"/>
      <c r="AZ77" s="12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</row>
    <row r="78" spans="1:79">
      <c r="A78" s="90"/>
      <c r="B78" s="90"/>
      <c r="C78" s="90"/>
      <c r="D78" s="128" t="s">
        <v>26</v>
      </c>
      <c r="E78" s="128" t="s">
        <v>26</v>
      </c>
      <c r="F78" s="128" t="s">
        <v>26</v>
      </c>
      <c r="G78" s="128" t="s">
        <v>26</v>
      </c>
      <c r="H78" s="128"/>
      <c r="I78" s="128" t="s">
        <v>26</v>
      </c>
      <c r="J78" s="128" t="s">
        <v>26</v>
      </c>
      <c r="K78" s="128">
        <v>0.38954693053206846</v>
      </c>
      <c r="L78" s="128" t="s">
        <v>26</v>
      </c>
      <c r="M78" s="128"/>
      <c r="N78" s="128" t="s">
        <v>26</v>
      </c>
      <c r="O78" s="128" t="s">
        <v>26</v>
      </c>
      <c r="P78" s="128" t="s">
        <v>26</v>
      </c>
      <c r="Q78" s="128" t="s">
        <v>26</v>
      </c>
      <c r="R78" s="128"/>
      <c r="S78" s="128">
        <v>3.1703552517231843</v>
      </c>
      <c r="T78" s="128" t="s">
        <v>26</v>
      </c>
      <c r="U78" s="128" t="s">
        <v>26</v>
      </c>
      <c r="V78" s="128" t="s">
        <v>26</v>
      </c>
      <c r="W78" s="128"/>
      <c r="X78" s="128" t="s">
        <v>26</v>
      </c>
      <c r="Y78" s="128" t="s">
        <v>26</v>
      </c>
      <c r="Z78" s="128" t="s">
        <v>26</v>
      </c>
      <c r="AA78" s="128" t="s">
        <v>26</v>
      </c>
      <c r="AB78" s="119"/>
      <c r="AC78" s="43"/>
      <c r="AD78" s="43"/>
      <c r="AE78" s="90"/>
      <c r="AF78" s="90"/>
      <c r="AG78" s="12" t="s">
        <v>166</v>
      </c>
      <c r="AH78" s="19">
        <v>125</v>
      </c>
      <c r="AI78" s="19">
        <v>244.43318503350278</v>
      </c>
      <c r="AJ78" s="12">
        <v>1.9554654802680222</v>
      </c>
      <c r="AK78" s="12">
        <v>1.8723355941197917</v>
      </c>
      <c r="AL78" s="19">
        <v>232.16961367085347</v>
      </c>
      <c r="AM78" s="12">
        <v>0.13412273663501634</v>
      </c>
      <c r="AN78" s="12">
        <v>1.6917054622172538</v>
      </c>
      <c r="AO78" s="12">
        <v>2.2192254983187909</v>
      </c>
      <c r="AP78" s="12"/>
      <c r="AQ78" s="12" t="s">
        <v>170</v>
      </c>
      <c r="AR78" s="12">
        <v>1.0698535168375316</v>
      </c>
      <c r="AS78" s="19">
        <v>36</v>
      </c>
      <c r="AT78" s="19">
        <v>27.41002553718133</v>
      </c>
      <c r="AU78" s="19"/>
      <c r="AV78" s="12"/>
      <c r="AW78" s="12"/>
      <c r="AX78" s="12"/>
      <c r="AY78" s="12"/>
      <c r="AZ78" s="12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</row>
    <row r="79" spans="1:79">
      <c r="A79" s="90"/>
      <c r="B79" s="90"/>
      <c r="C79" s="90"/>
      <c r="D79" s="128" t="s">
        <v>26</v>
      </c>
      <c r="E79" s="128" t="s">
        <v>26</v>
      </c>
      <c r="F79" s="128" t="s">
        <v>26</v>
      </c>
      <c r="G79" s="128" t="s">
        <v>26</v>
      </c>
      <c r="H79" s="128"/>
      <c r="I79" s="128" t="s">
        <v>26</v>
      </c>
      <c r="J79" s="128" t="s">
        <v>26</v>
      </c>
      <c r="K79" s="128">
        <v>0.6331616249317259</v>
      </c>
      <c r="L79" s="128" t="s">
        <v>26</v>
      </c>
      <c r="M79" s="128"/>
      <c r="N79" s="128" t="s">
        <v>26</v>
      </c>
      <c r="O79" s="128" t="s">
        <v>26</v>
      </c>
      <c r="P79" s="128" t="s">
        <v>26</v>
      </c>
      <c r="Q79" s="128" t="s">
        <v>26</v>
      </c>
      <c r="R79" s="128"/>
      <c r="S79" s="128">
        <v>1.7509860876848353</v>
      </c>
      <c r="T79" s="128" t="s">
        <v>26</v>
      </c>
      <c r="U79" s="128" t="s">
        <v>26</v>
      </c>
      <c r="V79" s="128" t="s">
        <v>26</v>
      </c>
      <c r="W79" s="128"/>
      <c r="X79" s="128" t="s">
        <v>26</v>
      </c>
      <c r="Y79" s="128" t="s">
        <v>26</v>
      </c>
      <c r="Z79" s="128" t="s">
        <v>26</v>
      </c>
      <c r="AA79" s="128" t="s">
        <v>26</v>
      </c>
      <c r="AB79" s="119"/>
      <c r="AC79" s="43"/>
      <c r="AD79" s="43"/>
      <c r="AE79" s="90"/>
      <c r="AF79" s="90"/>
      <c r="AG79" s="12" t="s">
        <v>167</v>
      </c>
      <c r="AH79" s="19">
        <v>70</v>
      </c>
      <c r="AI79" s="19">
        <v>132.56218704711009</v>
      </c>
      <c r="AJ79" s="12">
        <v>1.8937455292444298</v>
      </c>
      <c r="AK79" s="12">
        <v>2.8328296420026624</v>
      </c>
      <c r="AL79" s="19">
        <v>195.46524529818362</v>
      </c>
      <c r="AM79" s="12">
        <v>0.17922904580883742</v>
      </c>
      <c r="AN79" s="12">
        <v>1.5412813792889706</v>
      </c>
      <c r="AO79" s="12">
        <v>2.2462096791998891</v>
      </c>
      <c r="AP79" s="12"/>
      <c r="AQ79" s="105"/>
      <c r="AR79" s="105"/>
      <c r="AS79" s="113">
        <v>365</v>
      </c>
      <c r="AT79" s="113">
        <v>811.74949527127615</v>
      </c>
      <c r="AU79" s="113">
        <v>361</v>
      </c>
      <c r="AV79" s="105">
        <v>3.6502853185595567</v>
      </c>
      <c r="AW79" s="12"/>
      <c r="AX79" s="12"/>
      <c r="AY79" s="12"/>
      <c r="AZ79" s="12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</row>
    <row r="80" spans="1:79" ht="14.65" thickBot="1">
      <c r="A80" s="90"/>
      <c r="B80" s="90"/>
      <c r="C80" s="90"/>
      <c r="D80" s="128" t="s">
        <v>26</v>
      </c>
      <c r="E80" s="128" t="s">
        <v>26</v>
      </c>
      <c r="F80" s="128" t="s">
        <v>26</v>
      </c>
      <c r="G80" s="128" t="s">
        <v>26</v>
      </c>
      <c r="H80" s="128"/>
      <c r="I80" s="128" t="s">
        <v>26</v>
      </c>
      <c r="J80" s="128" t="s">
        <v>26</v>
      </c>
      <c r="K80" s="128" t="s">
        <v>26</v>
      </c>
      <c r="L80" s="128" t="s">
        <v>26</v>
      </c>
      <c r="M80" s="128"/>
      <c r="N80" s="128" t="s">
        <v>26</v>
      </c>
      <c r="O80" s="128" t="s">
        <v>26</v>
      </c>
      <c r="P80" s="128" t="s">
        <v>26</v>
      </c>
      <c r="Q80" s="128" t="s">
        <v>26</v>
      </c>
      <c r="R80" s="128"/>
      <c r="S80" s="128">
        <v>1.7771261976178958</v>
      </c>
      <c r="T80" s="128" t="s">
        <v>26</v>
      </c>
      <c r="U80" s="128">
        <v>0.12256517540566825</v>
      </c>
      <c r="V80" s="128" t="s">
        <v>26</v>
      </c>
      <c r="W80" s="128"/>
      <c r="X80" s="128" t="s">
        <v>26</v>
      </c>
      <c r="Y80" s="128" t="s">
        <v>26</v>
      </c>
      <c r="Z80" s="128">
        <v>0.25762297840550297</v>
      </c>
      <c r="AA80" s="128" t="s">
        <v>26</v>
      </c>
      <c r="AB80" s="119"/>
      <c r="AC80" s="43"/>
      <c r="AD80" s="43"/>
      <c r="AE80" s="90"/>
      <c r="AF80" s="90"/>
      <c r="AG80" s="12" t="s">
        <v>170</v>
      </c>
      <c r="AH80" s="19">
        <v>36</v>
      </c>
      <c r="AI80" s="19">
        <v>38.514726606151136</v>
      </c>
      <c r="AJ80" s="12">
        <v>1.0698535168375316</v>
      </c>
      <c r="AK80" s="12">
        <v>0.78314358677660889</v>
      </c>
      <c r="AL80" s="19">
        <v>27.41002553718133</v>
      </c>
      <c r="AM80" s="12">
        <v>0.24992296370349826</v>
      </c>
      <c r="AN80" s="12">
        <v>0.5783657417474567</v>
      </c>
      <c r="AO80" s="12">
        <v>1.5613412919276066</v>
      </c>
      <c r="AP80" s="12"/>
      <c r="AQ80" s="12" t="s">
        <v>81</v>
      </c>
      <c r="AR80" s="12"/>
      <c r="AS80" s="12"/>
      <c r="AT80" s="12"/>
      <c r="AU80" s="12"/>
      <c r="AV80" s="12"/>
      <c r="AW80" s="12"/>
      <c r="AX80" s="12"/>
      <c r="AY80" s="12"/>
      <c r="AZ80" s="12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</row>
    <row r="81" spans="1:79" ht="14.65" thickTop="1">
      <c r="A81" s="90"/>
      <c r="B81" s="90"/>
      <c r="C81" s="90"/>
      <c r="D81" s="128">
        <v>0.62856820030628824</v>
      </c>
      <c r="E81" s="128" t="s">
        <v>26</v>
      </c>
      <c r="F81" s="128" t="s">
        <v>26</v>
      </c>
      <c r="G81" s="128" t="s">
        <v>26</v>
      </c>
      <c r="H81" s="128"/>
      <c r="I81" s="128" t="s">
        <v>26</v>
      </c>
      <c r="J81" s="128" t="s">
        <v>26</v>
      </c>
      <c r="K81" s="128" t="s">
        <v>26</v>
      </c>
      <c r="L81" s="128" t="s">
        <v>26</v>
      </c>
      <c r="M81" s="128"/>
      <c r="N81" s="128" t="s">
        <v>26</v>
      </c>
      <c r="O81" s="128" t="s">
        <v>26</v>
      </c>
      <c r="P81" s="128" t="s">
        <v>26</v>
      </c>
      <c r="Q81" s="128" t="s">
        <v>26</v>
      </c>
      <c r="R81" s="128"/>
      <c r="S81" s="128">
        <v>1.4856364788119654</v>
      </c>
      <c r="T81" s="128" t="s">
        <v>26</v>
      </c>
      <c r="U81" s="128">
        <v>0.35200124377676534</v>
      </c>
      <c r="V81" s="128" t="s">
        <v>26</v>
      </c>
      <c r="W81" s="128"/>
      <c r="X81" s="128" t="s">
        <v>26</v>
      </c>
      <c r="Y81" s="128" t="s">
        <v>26</v>
      </c>
      <c r="Z81" s="128">
        <v>0.1859625606037856</v>
      </c>
      <c r="AA81" s="128" t="s">
        <v>26</v>
      </c>
      <c r="AB81" s="119"/>
      <c r="AC81" s="43"/>
      <c r="AD81" s="43"/>
      <c r="AE81" s="90"/>
      <c r="AF81" s="90"/>
      <c r="AG81" s="105"/>
      <c r="AH81" s="113"/>
      <c r="AI81" s="113"/>
      <c r="AJ81" s="105"/>
      <c r="AK81" s="105"/>
      <c r="AL81" s="105"/>
      <c r="AM81" s="105"/>
      <c r="AN81" s="105"/>
      <c r="AO81" s="105"/>
      <c r="AP81" s="12"/>
      <c r="AQ81" s="106" t="s">
        <v>82</v>
      </c>
      <c r="AR81" s="106" t="s">
        <v>83</v>
      </c>
      <c r="AS81" s="106" t="s">
        <v>61</v>
      </c>
      <c r="AT81" s="106" t="s">
        <v>84</v>
      </c>
      <c r="AU81" s="106" t="s">
        <v>85</v>
      </c>
      <c r="AV81" s="106" t="s">
        <v>86</v>
      </c>
      <c r="AW81" s="106" t="s">
        <v>87</v>
      </c>
      <c r="AX81" s="106" t="s">
        <v>88</v>
      </c>
      <c r="AY81" s="106" t="s">
        <v>89</v>
      </c>
      <c r="AZ81" s="106" t="s">
        <v>90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</row>
    <row r="82" spans="1:79" ht="14.65" thickBot="1">
      <c r="A82" s="90"/>
      <c r="B82" s="90"/>
      <c r="C82" s="90"/>
      <c r="D82" s="128">
        <v>0.19083327326823987</v>
      </c>
      <c r="E82" s="128" t="s">
        <v>26</v>
      </c>
      <c r="F82" s="128">
        <v>7.4155516315180095E-2</v>
      </c>
      <c r="G82" s="128" t="s">
        <v>26</v>
      </c>
      <c r="H82" s="128"/>
      <c r="I82" s="128" t="s">
        <v>26</v>
      </c>
      <c r="J82" s="128" t="s">
        <v>26</v>
      </c>
      <c r="K82" s="128" t="s">
        <v>26</v>
      </c>
      <c r="L82" s="128" t="s">
        <v>26</v>
      </c>
      <c r="M82" s="128"/>
      <c r="N82" s="128" t="s">
        <v>26</v>
      </c>
      <c r="O82" s="128" t="s">
        <v>26</v>
      </c>
      <c r="P82" s="128" t="s">
        <v>26</v>
      </c>
      <c r="Q82" s="128" t="s">
        <v>26</v>
      </c>
      <c r="R82" s="128"/>
      <c r="S82" s="128" t="s">
        <v>26</v>
      </c>
      <c r="T82" s="128" t="s">
        <v>26</v>
      </c>
      <c r="U82" s="128" t="s">
        <v>26</v>
      </c>
      <c r="V82" s="128" t="s">
        <v>26</v>
      </c>
      <c r="W82" s="128"/>
      <c r="X82" s="128" t="s">
        <v>26</v>
      </c>
      <c r="Y82" s="128" t="s">
        <v>26</v>
      </c>
      <c r="Z82" s="128" t="s">
        <v>26</v>
      </c>
      <c r="AA82" s="128" t="s">
        <v>26</v>
      </c>
      <c r="AB82" s="119"/>
      <c r="AC82" s="43"/>
      <c r="AD82" s="43"/>
      <c r="AE82" s="90"/>
      <c r="AF82" s="90"/>
      <c r="AG82" s="12" t="s">
        <v>91</v>
      </c>
      <c r="AH82" s="19"/>
      <c r="AI82" s="19"/>
      <c r="AJ82" s="12"/>
      <c r="AK82" s="12"/>
      <c r="AL82" s="12"/>
      <c r="AM82" s="12"/>
      <c r="AN82" s="12"/>
      <c r="AO82" s="12"/>
      <c r="AP82" s="12"/>
      <c r="AQ82" s="105" t="s">
        <v>165</v>
      </c>
      <c r="AR82" s="105" t="s">
        <v>166</v>
      </c>
      <c r="AS82" s="105">
        <v>5.3972255458919038E-2</v>
      </c>
      <c r="AT82" s="105">
        <v>0.13185144423502063</v>
      </c>
      <c r="AU82" s="105">
        <v>0.40934140518563727</v>
      </c>
      <c r="AV82" s="105">
        <v>-0.42732313566305086</v>
      </c>
      <c r="AW82" s="105">
        <v>0.53526764658088899</v>
      </c>
      <c r="AX82" s="105">
        <v>0.99154315796527159</v>
      </c>
      <c r="AY82" s="105">
        <v>0.4812953911219699</v>
      </c>
      <c r="AZ82" s="105">
        <v>3.5992594584032332E-2</v>
      </c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</row>
    <row r="83" spans="1:79" ht="14.65" thickTop="1">
      <c r="A83" s="90"/>
      <c r="B83" s="90"/>
      <c r="C83" s="90"/>
      <c r="D83" s="128" t="s">
        <v>26</v>
      </c>
      <c r="E83" s="128" t="s">
        <v>26</v>
      </c>
      <c r="F83" s="128">
        <v>8.3870967741935497E-3</v>
      </c>
      <c r="G83" s="128" t="s">
        <v>26</v>
      </c>
      <c r="H83" s="128"/>
      <c r="I83" s="128" t="s">
        <v>26</v>
      </c>
      <c r="J83" s="128" t="s">
        <v>26</v>
      </c>
      <c r="K83" s="128" t="s">
        <v>26</v>
      </c>
      <c r="L83" s="128" t="s">
        <v>26</v>
      </c>
      <c r="M83" s="128"/>
      <c r="N83" s="128" t="s">
        <v>26</v>
      </c>
      <c r="O83" s="128" t="s">
        <v>26</v>
      </c>
      <c r="P83" s="128" t="s">
        <v>26</v>
      </c>
      <c r="Q83" s="128" t="s">
        <v>26</v>
      </c>
      <c r="R83" s="128"/>
      <c r="S83" s="128">
        <v>2.8928150901012044</v>
      </c>
      <c r="T83" s="128" t="s">
        <v>26</v>
      </c>
      <c r="U83" s="128" t="s">
        <v>26</v>
      </c>
      <c r="V83" s="128" t="s">
        <v>26</v>
      </c>
      <c r="W83" s="128"/>
      <c r="X83" s="128" t="s">
        <v>26</v>
      </c>
      <c r="Y83" s="128" t="s">
        <v>26</v>
      </c>
      <c r="Z83" s="128" t="s">
        <v>26</v>
      </c>
      <c r="AA83" s="128" t="s">
        <v>26</v>
      </c>
      <c r="AB83" s="119"/>
      <c r="AC83" s="43"/>
      <c r="AD83" s="43"/>
      <c r="AE83" s="90"/>
      <c r="AF83" s="90"/>
      <c r="AG83" s="106" t="s">
        <v>92</v>
      </c>
      <c r="AH83" s="123" t="s">
        <v>77</v>
      </c>
      <c r="AI83" s="123" t="s">
        <v>63</v>
      </c>
      <c r="AJ83" s="106" t="s">
        <v>93</v>
      </c>
      <c r="AK83" s="106" t="s">
        <v>94</v>
      </c>
      <c r="AL83" s="106" t="s">
        <v>95</v>
      </c>
      <c r="AM83" s="106" t="s">
        <v>96</v>
      </c>
      <c r="AN83" s="106" t="s">
        <v>97</v>
      </c>
      <c r="AO83" s="106" t="s">
        <v>98</v>
      </c>
      <c r="AP83" s="12"/>
      <c r="AQ83" s="12" t="s">
        <v>165</v>
      </c>
      <c r="AR83" s="12" t="s">
        <v>167</v>
      </c>
      <c r="AS83" s="12">
        <v>0.11569220648251144</v>
      </c>
      <c r="AT83" s="12">
        <v>0.15637095170267701</v>
      </c>
      <c r="AU83" s="12">
        <v>0.73985740460599136</v>
      </c>
      <c r="AV83" s="12">
        <v>-0.45510638276695592</v>
      </c>
      <c r="AW83" s="12">
        <v>0.6864907957319788</v>
      </c>
      <c r="AX83" s="12">
        <v>0.95347621104178815</v>
      </c>
      <c r="AY83" s="12">
        <v>0.57079858924946736</v>
      </c>
      <c r="AZ83" s="12">
        <v>7.7151911645172322E-2</v>
      </c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</row>
    <row r="84" spans="1:79">
      <c r="A84" s="90"/>
      <c r="B84" s="90"/>
      <c r="C84" s="90"/>
      <c r="D84" s="128" t="s">
        <v>26</v>
      </c>
      <c r="E84" s="128" t="s">
        <v>26</v>
      </c>
      <c r="F84" s="128" t="s">
        <v>26</v>
      </c>
      <c r="G84" s="128" t="s">
        <v>26</v>
      </c>
      <c r="H84" s="128"/>
      <c r="I84" s="128" t="s">
        <v>26</v>
      </c>
      <c r="J84" s="128" t="s">
        <v>26</v>
      </c>
      <c r="K84" s="128" t="s">
        <v>26</v>
      </c>
      <c r="L84" s="128" t="s">
        <v>26</v>
      </c>
      <c r="M84" s="128"/>
      <c r="N84" s="128" t="s">
        <v>26</v>
      </c>
      <c r="O84" s="128" t="s">
        <v>26</v>
      </c>
      <c r="P84" s="128" t="s">
        <v>26</v>
      </c>
      <c r="Q84" s="128" t="s">
        <v>26</v>
      </c>
      <c r="R84" s="128"/>
      <c r="S84" s="128">
        <v>2.7338744826343668</v>
      </c>
      <c r="T84" s="128" t="s">
        <v>26</v>
      </c>
      <c r="U84" s="128" t="s">
        <v>26</v>
      </c>
      <c r="V84" s="128" t="s">
        <v>26</v>
      </c>
      <c r="W84" s="128"/>
      <c r="X84" s="128" t="s">
        <v>26</v>
      </c>
      <c r="Y84" s="128" t="s">
        <v>26</v>
      </c>
      <c r="Z84" s="128" t="s">
        <v>26</v>
      </c>
      <c r="AA84" s="128" t="s">
        <v>26</v>
      </c>
      <c r="AB84" s="119"/>
      <c r="AC84" s="43"/>
      <c r="AD84" s="43"/>
      <c r="AE84" s="90"/>
      <c r="AF84" s="90"/>
      <c r="AG84" s="12" t="s">
        <v>99</v>
      </c>
      <c r="AH84" s="19">
        <v>26.592737088138392</v>
      </c>
      <c r="AI84" s="19">
        <v>3</v>
      </c>
      <c r="AJ84" s="12">
        <v>8.8642456960461313</v>
      </c>
      <c r="AK84" s="12">
        <v>3.9420938539706238</v>
      </c>
      <c r="AL84" s="12">
        <v>8.6724736238782459E-3</v>
      </c>
      <c r="AM84" s="12">
        <v>2.6296378260378739</v>
      </c>
      <c r="AN84" s="12">
        <v>0.29611627988296513</v>
      </c>
      <c r="AO84" s="12">
        <v>2.3610650179634669E-2</v>
      </c>
      <c r="AP84" s="12"/>
      <c r="AQ84" s="12" t="s">
        <v>165</v>
      </c>
      <c r="AR84" s="12" t="s">
        <v>170</v>
      </c>
      <c r="AS84" s="12">
        <v>0.93958421888940968</v>
      </c>
      <c r="AT84" s="12">
        <v>0.1990504785193892</v>
      </c>
      <c r="AU84" s="12">
        <v>4.7203313746260909</v>
      </c>
      <c r="AV84" s="12">
        <v>0.21299317949782892</v>
      </c>
      <c r="AW84" s="12">
        <v>1.6661752582809903</v>
      </c>
      <c r="AX84" s="36">
        <v>5.1390935317684461E-3</v>
      </c>
      <c r="AY84" s="12">
        <v>0.72659103939158076</v>
      </c>
      <c r="AZ84" s="12">
        <v>0.62658255765838478</v>
      </c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</row>
    <row r="85" spans="1:79">
      <c r="A85" s="90"/>
      <c r="B85" s="90"/>
      <c r="C85" s="90"/>
      <c r="D85" s="128" t="s">
        <v>26</v>
      </c>
      <c r="E85" s="128" t="s">
        <v>26</v>
      </c>
      <c r="F85" s="128" t="s">
        <v>26</v>
      </c>
      <c r="G85" s="128" t="s">
        <v>26</v>
      </c>
      <c r="H85" s="128"/>
      <c r="I85" s="128" t="s">
        <v>26</v>
      </c>
      <c r="J85" s="128" t="s">
        <v>26</v>
      </c>
      <c r="K85" s="128" t="s">
        <v>26</v>
      </c>
      <c r="L85" s="128" t="s">
        <v>26</v>
      </c>
      <c r="M85" s="128"/>
      <c r="N85" s="128" t="s">
        <v>26</v>
      </c>
      <c r="O85" s="128" t="s">
        <v>26</v>
      </c>
      <c r="P85" s="128" t="s">
        <v>26</v>
      </c>
      <c r="Q85" s="128" t="s">
        <v>26</v>
      </c>
      <c r="R85" s="128"/>
      <c r="S85" s="128">
        <v>2.0627093851997627</v>
      </c>
      <c r="T85" s="128" t="s">
        <v>26</v>
      </c>
      <c r="U85" s="128">
        <v>2.2101501410253968</v>
      </c>
      <c r="V85" s="128" t="s">
        <v>26</v>
      </c>
      <c r="W85" s="128"/>
      <c r="X85" s="128" t="s">
        <v>26</v>
      </c>
      <c r="Y85" s="128" t="s">
        <v>26</v>
      </c>
      <c r="Z85" s="128" t="s">
        <v>26</v>
      </c>
      <c r="AA85" s="128" t="s">
        <v>26</v>
      </c>
      <c r="AB85" s="119"/>
      <c r="AC85" s="43"/>
      <c r="AD85" s="43"/>
      <c r="AE85" s="90"/>
      <c r="AF85" s="90"/>
      <c r="AG85" s="12" t="s">
        <v>100</v>
      </c>
      <c r="AH85" s="19">
        <v>811.74949527127615</v>
      </c>
      <c r="AI85" s="19">
        <v>361</v>
      </c>
      <c r="AJ85" s="12">
        <v>2.248613560308244</v>
      </c>
      <c r="AK85" s="12"/>
      <c r="AL85" s="12"/>
      <c r="AM85" s="12"/>
      <c r="AN85" s="12"/>
      <c r="AO85" s="12"/>
      <c r="AP85" s="12"/>
      <c r="AQ85" s="12" t="s">
        <v>166</v>
      </c>
      <c r="AR85" s="12" t="s">
        <v>167</v>
      </c>
      <c r="AS85" s="12">
        <v>6.1719951023592401E-2</v>
      </c>
      <c r="AT85" s="12">
        <v>0.15829080728837713</v>
      </c>
      <c r="AU85" s="12">
        <v>0.38991494250926301</v>
      </c>
      <c r="AV85" s="12">
        <v>-0.51608665888411076</v>
      </c>
      <c r="AW85" s="12">
        <v>0.63952656093129556</v>
      </c>
      <c r="AX85" s="12">
        <v>0.99266960882618693</v>
      </c>
      <c r="AY85" s="12">
        <v>0.57780660990770316</v>
      </c>
      <c r="AZ85" s="12">
        <v>4.115931706113999E-2</v>
      </c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</row>
    <row r="86" spans="1:79">
      <c r="A86" s="90"/>
      <c r="B86" s="90"/>
      <c r="C86" s="90"/>
      <c r="D86" s="128" t="s">
        <v>26</v>
      </c>
      <c r="E86" s="128" t="s">
        <v>26</v>
      </c>
      <c r="F86" s="128">
        <v>0.1243674533043229</v>
      </c>
      <c r="G86" s="128" t="s">
        <v>26</v>
      </c>
      <c r="H86" s="128"/>
      <c r="I86" s="128" t="s">
        <v>26</v>
      </c>
      <c r="J86" s="128" t="s">
        <v>26</v>
      </c>
      <c r="K86" s="128" t="s">
        <v>26</v>
      </c>
      <c r="L86" s="128" t="s">
        <v>26</v>
      </c>
      <c r="M86" s="128"/>
      <c r="N86" s="128" t="s">
        <v>26</v>
      </c>
      <c r="O86" s="128" t="s">
        <v>26</v>
      </c>
      <c r="P86" s="128" t="s">
        <v>26</v>
      </c>
      <c r="Q86" s="128" t="s">
        <v>26</v>
      </c>
      <c r="R86" s="128"/>
      <c r="S86" s="128">
        <v>2.2287827371540638</v>
      </c>
      <c r="T86" s="128" t="s">
        <v>26</v>
      </c>
      <c r="U86" s="128" t="s">
        <v>26</v>
      </c>
      <c r="V86" s="128" t="s">
        <v>26</v>
      </c>
      <c r="W86" s="128"/>
      <c r="X86" s="128" t="s">
        <v>26</v>
      </c>
      <c r="Y86" s="128" t="s">
        <v>26</v>
      </c>
      <c r="Z86" s="128" t="s">
        <v>26</v>
      </c>
      <c r="AA86" s="128" t="s">
        <v>26</v>
      </c>
      <c r="AB86" s="119"/>
      <c r="AC86" s="43"/>
      <c r="AD86" s="43"/>
      <c r="AE86" s="90"/>
      <c r="AF86" s="90"/>
      <c r="AG86" s="109" t="s">
        <v>101</v>
      </c>
      <c r="AH86" s="108">
        <v>838.34223235941454</v>
      </c>
      <c r="AI86" s="108">
        <v>364</v>
      </c>
      <c r="AJ86" s="109">
        <v>2.3031380009874027</v>
      </c>
      <c r="AK86" s="109"/>
      <c r="AL86" s="109"/>
      <c r="AM86" s="109"/>
      <c r="AN86" s="109"/>
      <c r="AO86" s="109"/>
      <c r="AP86" s="12"/>
      <c r="AQ86" s="12" t="s">
        <v>166</v>
      </c>
      <c r="AR86" s="12" t="s">
        <v>170</v>
      </c>
      <c r="AS86" s="12">
        <v>0.88561196343049065</v>
      </c>
      <c r="AT86" s="12">
        <v>0.20056220514943246</v>
      </c>
      <c r="AU86" s="12">
        <v>4.415647318848781</v>
      </c>
      <c r="AV86" s="12">
        <v>0.1535026905155874</v>
      </c>
      <c r="AW86" s="12">
        <v>1.6177212363453939</v>
      </c>
      <c r="AX86" s="36">
        <v>1.0416083645029772E-2</v>
      </c>
      <c r="AY86" s="12">
        <v>0.73210927291490324</v>
      </c>
      <c r="AZ86" s="12">
        <v>0.59058996307435252</v>
      </c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</row>
    <row r="87" spans="1:79">
      <c r="A87" s="90"/>
      <c r="B87" s="90"/>
      <c r="C87" s="90"/>
      <c r="D87" s="128" t="s">
        <v>26</v>
      </c>
      <c r="E87" s="128" t="s">
        <v>26</v>
      </c>
      <c r="F87" s="128">
        <v>0.25458789941434884</v>
      </c>
      <c r="G87" s="128" t="s">
        <v>26</v>
      </c>
      <c r="H87" s="128"/>
      <c r="I87" s="128" t="s">
        <v>26</v>
      </c>
      <c r="J87" s="128" t="s">
        <v>26</v>
      </c>
      <c r="K87" s="128" t="s">
        <v>26</v>
      </c>
      <c r="L87" s="128" t="s">
        <v>26</v>
      </c>
      <c r="M87" s="128"/>
      <c r="N87" s="128" t="s">
        <v>26</v>
      </c>
      <c r="O87" s="128" t="s">
        <v>26</v>
      </c>
      <c r="P87" s="128" t="s">
        <v>26</v>
      </c>
      <c r="Q87" s="128" t="s">
        <v>26</v>
      </c>
      <c r="R87" s="128"/>
      <c r="S87" s="128">
        <v>3.3476585272511743</v>
      </c>
      <c r="T87" s="128" t="s">
        <v>26</v>
      </c>
      <c r="U87" s="128">
        <v>1.9669850258317774</v>
      </c>
      <c r="V87" s="128" t="s">
        <v>26</v>
      </c>
      <c r="W87" s="128"/>
      <c r="X87" s="128" t="s">
        <v>26</v>
      </c>
      <c r="Y87" s="128" t="s">
        <v>26</v>
      </c>
      <c r="Z87" s="128" t="s">
        <v>26</v>
      </c>
      <c r="AA87" s="128" t="s">
        <v>26</v>
      </c>
      <c r="AB87" s="119"/>
      <c r="AC87" s="43"/>
      <c r="AD87" s="43"/>
      <c r="AE87" s="90"/>
      <c r="AF87" s="90"/>
      <c r="AG87" s="12"/>
      <c r="AH87" s="19"/>
      <c r="AI87" s="19"/>
      <c r="AJ87" s="12"/>
      <c r="AK87" s="12"/>
      <c r="AL87" s="12"/>
      <c r="AM87" s="12"/>
      <c r="AN87" s="12"/>
      <c r="AO87" s="12"/>
      <c r="AP87" s="12"/>
      <c r="AQ87" s="109" t="s">
        <v>167</v>
      </c>
      <c r="AR87" s="109" t="s">
        <v>170</v>
      </c>
      <c r="AS87" s="109">
        <v>0.82389201240689824</v>
      </c>
      <c r="AT87" s="109">
        <v>0.21746785813987138</v>
      </c>
      <c r="AU87" s="109">
        <v>3.7885691221411939</v>
      </c>
      <c r="AV87" s="109">
        <v>3.0072282580333343E-2</v>
      </c>
      <c r="AW87" s="109">
        <v>1.617711742233463</v>
      </c>
      <c r="AX87" s="133">
        <v>3.8508728386701718E-2</v>
      </c>
      <c r="AY87" s="109">
        <v>0.7938197298265649</v>
      </c>
      <c r="AZ87" s="109">
        <v>0.54943064601321245</v>
      </c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</row>
    <row r="88" spans="1:79">
      <c r="A88" s="90"/>
      <c r="B88" s="90"/>
      <c r="C88" s="90"/>
      <c r="D88" s="128" t="s">
        <v>26</v>
      </c>
      <c r="E88" s="128" t="s">
        <v>26</v>
      </c>
      <c r="F88" s="128">
        <v>0.11343772341160852</v>
      </c>
      <c r="G88" s="128" t="s">
        <v>26</v>
      </c>
      <c r="H88" s="128"/>
      <c r="I88" s="128" t="s">
        <v>26</v>
      </c>
      <c r="J88" s="128" t="s">
        <v>26</v>
      </c>
      <c r="K88" s="128" t="s">
        <v>26</v>
      </c>
      <c r="L88" s="128" t="s">
        <v>26</v>
      </c>
      <c r="M88" s="128"/>
      <c r="N88" s="128" t="s">
        <v>26</v>
      </c>
      <c r="O88" s="128" t="s">
        <v>26</v>
      </c>
      <c r="P88" s="128" t="s">
        <v>26</v>
      </c>
      <c r="Q88" s="128" t="s">
        <v>26</v>
      </c>
      <c r="R88" s="128"/>
      <c r="S88" s="128">
        <v>4.275593868397479</v>
      </c>
      <c r="T88" s="128" t="s">
        <v>26</v>
      </c>
      <c r="U88" s="128">
        <v>0.95050448441659285</v>
      </c>
      <c r="V88" s="128" t="s">
        <v>26</v>
      </c>
      <c r="W88" s="128"/>
      <c r="X88" s="128" t="s">
        <v>26</v>
      </c>
      <c r="Y88" s="128" t="s">
        <v>26</v>
      </c>
      <c r="Z88" s="128" t="s">
        <v>26</v>
      </c>
      <c r="AA88" s="128" t="s">
        <v>26</v>
      </c>
      <c r="AB88" s="119"/>
      <c r="AC88" s="43"/>
      <c r="AD88" s="43"/>
      <c r="AE88" s="90"/>
      <c r="AF88" s="90"/>
      <c r="AG88" s="12"/>
      <c r="AH88" s="19"/>
      <c r="AI88" s="19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</row>
    <row r="89" spans="1:79">
      <c r="A89" s="90"/>
      <c r="B89" s="90"/>
      <c r="C89" s="90"/>
      <c r="D89" s="128" t="s">
        <v>26</v>
      </c>
      <c r="E89" s="128" t="s">
        <v>26</v>
      </c>
      <c r="F89" s="128" t="s">
        <v>26</v>
      </c>
      <c r="G89" s="128" t="s">
        <v>26</v>
      </c>
      <c r="H89" s="128"/>
      <c r="I89" s="128" t="s">
        <v>26</v>
      </c>
      <c r="J89" s="128" t="s">
        <v>26</v>
      </c>
      <c r="K89" s="128" t="s">
        <v>26</v>
      </c>
      <c r="L89" s="128" t="s">
        <v>26</v>
      </c>
      <c r="M89" s="128"/>
      <c r="N89" s="128" t="s">
        <v>26</v>
      </c>
      <c r="O89" s="128" t="s">
        <v>26</v>
      </c>
      <c r="P89" s="128" t="s">
        <v>26</v>
      </c>
      <c r="Q89" s="128" t="s">
        <v>26</v>
      </c>
      <c r="R89" s="128"/>
      <c r="S89" s="128">
        <v>2.6291077341197395</v>
      </c>
      <c r="T89" s="128" t="s">
        <v>26</v>
      </c>
      <c r="U89" s="128">
        <v>1.74516926182702</v>
      </c>
      <c r="V89" s="128" t="s">
        <v>26</v>
      </c>
      <c r="W89" s="128"/>
      <c r="X89" s="128" t="s">
        <v>26</v>
      </c>
      <c r="Y89" s="128" t="s">
        <v>26</v>
      </c>
      <c r="Z89" s="128" t="s">
        <v>26</v>
      </c>
      <c r="AA89" s="128" t="s">
        <v>26</v>
      </c>
      <c r="AB89" s="119"/>
      <c r="AC89" s="43"/>
      <c r="AD89" s="43"/>
      <c r="AE89" s="90"/>
      <c r="AF89" s="90"/>
      <c r="AG89" s="12"/>
      <c r="AH89" s="19"/>
      <c r="AI89" s="19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</row>
    <row r="90" spans="1:79">
      <c r="A90" s="90"/>
      <c r="B90" s="90"/>
      <c r="C90" s="90"/>
      <c r="D90" s="128" t="s">
        <v>26</v>
      </c>
      <c r="E90" s="128" t="s">
        <v>26</v>
      </c>
      <c r="F90" s="128" t="s">
        <v>26</v>
      </c>
      <c r="G90" s="128" t="s">
        <v>26</v>
      </c>
      <c r="H90" s="128"/>
      <c r="I90" s="128" t="s">
        <v>26</v>
      </c>
      <c r="J90" s="128" t="s">
        <v>26</v>
      </c>
      <c r="K90" s="128" t="s">
        <v>26</v>
      </c>
      <c r="L90" s="128" t="s">
        <v>26</v>
      </c>
      <c r="M90" s="128"/>
      <c r="N90" s="128" t="s">
        <v>26</v>
      </c>
      <c r="O90" s="128" t="s">
        <v>26</v>
      </c>
      <c r="P90" s="128" t="s">
        <v>26</v>
      </c>
      <c r="Q90" s="128" t="s">
        <v>26</v>
      </c>
      <c r="R90" s="128"/>
      <c r="S90" s="128">
        <v>3.1431963603808479</v>
      </c>
      <c r="T90" s="128" t="s">
        <v>26</v>
      </c>
      <c r="U90" s="128">
        <v>2.1364388313109877</v>
      </c>
      <c r="V90" s="128" t="s">
        <v>26</v>
      </c>
      <c r="W90" s="128"/>
      <c r="X90" s="128" t="s">
        <v>26</v>
      </c>
      <c r="Y90" s="128" t="s">
        <v>26</v>
      </c>
      <c r="Z90" s="128" t="s">
        <v>26</v>
      </c>
      <c r="AA90" s="128" t="s">
        <v>26</v>
      </c>
      <c r="AB90" s="119"/>
      <c r="AC90" s="43"/>
      <c r="AD90" s="43"/>
      <c r="AE90" s="90"/>
      <c r="AF90" s="90"/>
      <c r="AG90" s="12"/>
      <c r="AH90" s="19"/>
      <c r="AI90" s="19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</row>
    <row r="91" spans="1:79">
      <c r="A91" s="90"/>
      <c r="B91" s="90"/>
      <c r="C91" s="90"/>
      <c r="D91" s="128" t="s">
        <v>26</v>
      </c>
      <c r="E91" s="128" t="s">
        <v>26</v>
      </c>
      <c r="F91" s="128">
        <v>2.02482427811937E-2</v>
      </c>
      <c r="G91" s="128" t="s">
        <v>26</v>
      </c>
      <c r="H91" s="128"/>
      <c r="I91" s="128" t="s">
        <v>26</v>
      </c>
      <c r="J91" s="128" t="s">
        <v>26</v>
      </c>
      <c r="K91" s="128" t="s">
        <v>26</v>
      </c>
      <c r="L91" s="128" t="s">
        <v>26</v>
      </c>
      <c r="M91" s="128"/>
      <c r="N91" s="128" t="s">
        <v>26</v>
      </c>
      <c r="O91" s="128" t="s">
        <v>26</v>
      </c>
      <c r="P91" s="128" t="s">
        <v>26</v>
      </c>
      <c r="Q91" s="128" t="s">
        <v>26</v>
      </c>
      <c r="R91" s="128"/>
      <c r="S91" s="128">
        <v>3.1186160835214705</v>
      </c>
      <c r="T91" s="128" t="s">
        <v>26</v>
      </c>
      <c r="U91" s="128" t="s">
        <v>26</v>
      </c>
      <c r="V91" s="128" t="s">
        <v>26</v>
      </c>
      <c r="W91" s="128"/>
      <c r="X91" s="128" t="s">
        <v>26</v>
      </c>
      <c r="Y91" s="128" t="s">
        <v>26</v>
      </c>
      <c r="Z91" s="128" t="s">
        <v>26</v>
      </c>
      <c r="AA91" s="128" t="s">
        <v>26</v>
      </c>
      <c r="AB91" s="119"/>
      <c r="AC91" s="43"/>
      <c r="AD91" s="43"/>
      <c r="AE91" s="90"/>
      <c r="AF91" s="90"/>
      <c r="AG91" s="12"/>
      <c r="AH91" s="19"/>
      <c r="AI91" s="19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</row>
    <row r="92" spans="1:79">
      <c r="A92" s="90"/>
      <c r="B92" s="90"/>
      <c r="C92" s="90"/>
      <c r="D92" s="128" t="s">
        <v>26</v>
      </c>
      <c r="E92" s="128" t="s">
        <v>26</v>
      </c>
      <c r="F92" s="128" t="s">
        <v>26</v>
      </c>
      <c r="G92" s="128" t="s">
        <v>26</v>
      </c>
      <c r="H92" s="128"/>
      <c r="I92" s="128" t="s">
        <v>26</v>
      </c>
      <c r="J92" s="128" t="s">
        <v>26</v>
      </c>
      <c r="K92" s="128" t="s">
        <v>26</v>
      </c>
      <c r="L92" s="128" t="s">
        <v>26</v>
      </c>
      <c r="M92" s="128"/>
      <c r="N92" s="128" t="s">
        <v>26</v>
      </c>
      <c r="O92" s="128" t="s">
        <v>26</v>
      </c>
      <c r="P92" s="128" t="s">
        <v>26</v>
      </c>
      <c r="Q92" s="128" t="s">
        <v>26</v>
      </c>
      <c r="R92" s="128"/>
      <c r="S92" s="128">
        <v>2.5862911777566273</v>
      </c>
      <c r="T92" s="128" t="s">
        <v>26</v>
      </c>
      <c r="U92" s="128">
        <v>1.9610135737257781</v>
      </c>
      <c r="V92" s="128" t="s">
        <v>26</v>
      </c>
      <c r="W92" s="128"/>
      <c r="X92" s="128" t="s">
        <v>26</v>
      </c>
      <c r="Y92" s="128" t="s">
        <v>26</v>
      </c>
      <c r="Z92" s="128" t="s">
        <v>26</v>
      </c>
      <c r="AA92" s="128" t="s">
        <v>26</v>
      </c>
      <c r="AB92" s="119"/>
      <c r="AC92" s="43"/>
      <c r="AD92" s="43"/>
      <c r="AE92" s="90"/>
      <c r="AF92" s="90"/>
      <c r="AG92" s="12"/>
      <c r="AH92" s="19"/>
      <c r="AI92" s="19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</row>
    <row r="93" spans="1:79">
      <c r="A93" s="90"/>
      <c r="B93" s="90"/>
      <c r="C93" s="90"/>
      <c r="D93" s="128" t="s">
        <v>26</v>
      </c>
      <c r="E93" s="128" t="s">
        <v>26</v>
      </c>
      <c r="F93" s="128" t="s">
        <v>26</v>
      </c>
      <c r="G93" s="128" t="s">
        <v>26</v>
      </c>
      <c r="H93" s="128"/>
      <c r="I93" s="128" t="s">
        <v>26</v>
      </c>
      <c r="J93" s="128" t="s">
        <v>26</v>
      </c>
      <c r="K93" s="128" t="s">
        <v>26</v>
      </c>
      <c r="L93" s="128" t="s">
        <v>26</v>
      </c>
      <c r="M93" s="128"/>
      <c r="N93" s="128" t="s">
        <v>26</v>
      </c>
      <c r="O93" s="128" t="s">
        <v>26</v>
      </c>
      <c r="P93" s="128" t="s">
        <v>26</v>
      </c>
      <c r="Q93" s="128" t="s">
        <v>26</v>
      </c>
      <c r="R93" s="128"/>
      <c r="S93" s="128">
        <v>3.3053605217654329</v>
      </c>
      <c r="T93" s="128" t="s">
        <v>26</v>
      </c>
      <c r="U93" s="128">
        <v>2.6107051271558825</v>
      </c>
      <c r="V93" s="128" t="s">
        <v>26</v>
      </c>
      <c r="W93" s="128"/>
      <c r="X93" s="128" t="s">
        <v>26</v>
      </c>
      <c r="Y93" s="128" t="s">
        <v>26</v>
      </c>
      <c r="Z93" s="128" t="s">
        <v>26</v>
      </c>
      <c r="AA93" s="128" t="s">
        <v>26</v>
      </c>
      <c r="AB93" s="119"/>
      <c r="AC93" s="43"/>
      <c r="AD93" s="43"/>
      <c r="AE93" s="90"/>
      <c r="AF93" s="90"/>
      <c r="AG93" s="12"/>
      <c r="AH93" s="19"/>
      <c r="AI93" s="19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</row>
    <row r="94" spans="1:79">
      <c r="A94" s="90"/>
      <c r="B94" s="90"/>
      <c r="C94" s="90"/>
      <c r="D94" s="128" t="s">
        <v>26</v>
      </c>
      <c r="E94" s="128" t="s">
        <v>26</v>
      </c>
      <c r="F94" s="128">
        <v>0</v>
      </c>
      <c r="G94" s="128" t="s">
        <v>26</v>
      </c>
      <c r="H94" s="128"/>
      <c r="I94" s="128" t="s">
        <v>26</v>
      </c>
      <c r="J94" s="128" t="s">
        <v>26</v>
      </c>
      <c r="K94" s="128" t="s">
        <v>26</v>
      </c>
      <c r="L94" s="128" t="s">
        <v>26</v>
      </c>
      <c r="M94" s="128"/>
      <c r="N94" s="128" t="s">
        <v>26</v>
      </c>
      <c r="O94" s="128" t="s">
        <v>26</v>
      </c>
      <c r="P94" s="128" t="s">
        <v>26</v>
      </c>
      <c r="Q94" s="128" t="s">
        <v>26</v>
      </c>
      <c r="R94" s="128"/>
      <c r="S94" s="128">
        <v>2.8835558459096129</v>
      </c>
      <c r="T94" s="128" t="s">
        <v>26</v>
      </c>
      <c r="U94" s="128">
        <v>0.98586482531696018</v>
      </c>
      <c r="V94" s="128" t="s">
        <v>26</v>
      </c>
      <c r="W94" s="128"/>
      <c r="X94" s="128" t="s">
        <v>26</v>
      </c>
      <c r="Y94" s="128" t="s">
        <v>26</v>
      </c>
      <c r="Z94" s="128" t="s">
        <v>26</v>
      </c>
      <c r="AA94" s="128" t="s">
        <v>26</v>
      </c>
      <c r="AB94" s="119"/>
      <c r="AC94" s="43"/>
      <c r="AD94" s="43"/>
      <c r="AE94" s="90"/>
      <c r="AF94" s="90"/>
      <c r="AG94" s="12"/>
      <c r="AH94" s="19"/>
      <c r="AI94" s="19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</row>
    <row r="95" spans="1:79">
      <c r="A95" s="90"/>
      <c r="B95" s="90"/>
      <c r="C95" s="90"/>
      <c r="D95" s="128" t="s">
        <v>26</v>
      </c>
      <c r="E95" s="128" t="s">
        <v>26</v>
      </c>
      <c r="F95" s="128" t="s">
        <v>26</v>
      </c>
      <c r="G95" s="128" t="s">
        <v>26</v>
      </c>
      <c r="H95" s="128"/>
      <c r="I95" s="128" t="s">
        <v>26</v>
      </c>
      <c r="J95" s="128" t="s">
        <v>26</v>
      </c>
      <c r="K95" s="128" t="s">
        <v>26</v>
      </c>
      <c r="L95" s="128" t="s">
        <v>26</v>
      </c>
      <c r="M95" s="128"/>
      <c r="N95" s="128" t="s">
        <v>26</v>
      </c>
      <c r="O95" s="128" t="s">
        <v>26</v>
      </c>
      <c r="P95" s="128" t="s">
        <v>26</v>
      </c>
      <c r="Q95" s="128" t="s">
        <v>26</v>
      </c>
      <c r="R95" s="128"/>
      <c r="S95" s="128">
        <v>1.9581362574831869</v>
      </c>
      <c r="T95" s="128" t="s">
        <v>26</v>
      </c>
      <c r="U95" s="128">
        <v>2.4074573371173682</v>
      </c>
      <c r="V95" s="128" t="s">
        <v>26</v>
      </c>
      <c r="W95" s="128"/>
      <c r="X95" s="128" t="s">
        <v>26</v>
      </c>
      <c r="Y95" s="128" t="s">
        <v>26</v>
      </c>
      <c r="Z95" s="128" t="s">
        <v>26</v>
      </c>
      <c r="AA95" s="128" t="s">
        <v>26</v>
      </c>
      <c r="AB95" s="119"/>
      <c r="AC95" s="43"/>
      <c r="AD95" s="43"/>
      <c r="AE95" s="90"/>
      <c r="AF95" s="90"/>
      <c r="AG95" s="12"/>
      <c r="AH95" s="19"/>
      <c r="AI95" s="19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</row>
    <row r="96" spans="1:79">
      <c r="A96" s="90"/>
      <c r="B96" s="90"/>
      <c r="C96" s="90"/>
      <c r="D96" s="128" t="s">
        <v>26</v>
      </c>
      <c r="E96" s="128" t="s">
        <v>26</v>
      </c>
      <c r="F96" s="128" t="s">
        <v>26</v>
      </c>
      <c r="G96" s="128" t="s">
        <v>26</v>
      </c>
      <c r="H96" s="128"/>
      <c r="I96" s="128" t="s">
        <v>26</v>
      </c>
      <c r="J96" s="128" t="s">
        <v>26</v>
      </c>
      <c r="K96" s="128" t="s">
        <v>26</v>
      </c>
      <c r="L96" s="128" t="s">
        <v>26</v>
      </c>
      <c r="M96" s="128"/>
      <c r="N96" s="128" t="s">
        <v>26</v>
      </c>
      <c r="O96" s="128" t="s">
        <v>26</v>
      </c>
      <c r="P96" s="128" t="s">
        <v>26</v>
      </c>
      <c r="Q96" s="128" t="s">
        <v>26</v>
      </c>
      <c r="R96" s="128"/>
      <c r="S96" s="128">
        <v>2.9120330796342628</v>
      </c>
      <c r="T96" s="128" t="s">
        <v>26</v>
      </c>
      <c r="U96" s="128">
        <v>1.4658015557667639</v>
      </c>
      <c r="V96" s="128" t="s">
        <v>26</v>
      </c>
      <c r="W96" s="128"/>
      <c r="X96" s="128" t="s">
        <v>26</v>
      </c>
      <c r="Y96" s="128" t="s">
        <v>26</v>
      </c>
      <c r="Z96" s="128" t="s">
        <v>26</v>
      </c>
      <c r="AA96" s="128" t="s">
        <v>26</v>
      </c>
      <c r="AB96" s="119"/>
      <c r="AC96" s="43"/>
      <c r="AD96" s="43"/>
      <c r="AE96" s="90"/>
      <c r="AF96" s="90"/>
      <c r="AG96" s="12"/>
      <c r="AH96" s="19"/>
      <c r="AI96" s="19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</row>
    <row r="97" spans="1:79">
      <c r="A97" s="90"/>
      <c r="B97" s="90"/>
      <c r="C97" s="90"/>
      <c r="D97" s="128" t="s">
        <v>26</v>
      </c>
      <c r="E97" s="128" t="s">
        <v>26</v>
      </c>
      <c r="F97" s="128" t="s">
        <v>26</v>
      </c>
      <c r="G97" s="128" t="s">
        <v>26</v>
      </c>
      <c r="H97" s="128"/>
      <c r="I97" s="128" t="s">
        <v>26</v>
      </c>
      <c r="J97" s="128" t="s">
        <v>26</v>
      </c>
      <c r="K97" s="128" t="s">
        <v>26</v>
      </c>
      <c r="L97" s="128" t="s">
        <v>26</v>
      </c>
      <c r="M97" s="128"/>
      <c r="N97" s="128" t="s">
        <v>26</v>
      </c>
      <c r="O97" s="128" t="s">
        <v>26</v>
      </c>
      <c r="P97" s="128" t="s">
        <v>26</v>
      </c>
      <c r="Q97" s="128" t="s">
        <v>26</v>
      </c>
      <c r="R97" s="128"/>
      <c r="S97" s="128">
        <v>2.9632955796647722</v>
      </c>
      <c r="T97" s="128" t="s">
        <v>26</v>
      </c>
      <c r="U97" s="128">
        <v>1.0828948616054546</v>
      </c>
      <c r="V97" s="128" t="s">
        <v>26</v>
      </c>
      <c r="W97" s="128"/>
      <c r="X97" s="128" t="s">
        <v>26</v>
      </c>
      <c r="Y97" s="128" t="s">
        <v>26</v>
      </c>
      <c r="Z97" s="128" t="s">
        <v>26</v>
      </c>
      <c r="AA97" s="128" t="s">
        <v>26</v>
      </c>
      <c r="AB97" s="119"/>
      <c r="AC97" s="43"/>
      <c r="AD97" s="43"/>
      <c r="AE97" s="90"/>
      <c r="AF97" s="90"/>
      <c r="AG97" s="12"/>
      <c r="AH97" s="19"/>
      <c r="AI97" s="19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</row>
    <row r="98" spans="1:79">
      <c r="A98" s="90"/>
      <c r="B98" s="90"/>
      <c r="C98" s="90"/>
      <c r="D98" s="128" t="s">
        <v>26</v>
      </c>
      <c r="E98" s="128" t="s">
        <v>26</v>
      </c>
      <c r="F98" s="128">
        <v>0.37366092299155135</v>
      </c>
      <c r="G98" s="128" t="s">
        <v>26</v>
      </c>
      <c r="H98" s="128"/>
      <c r="I98" s="128" t="s">
        <v>26</v>
      </c>
      <c r="J98" s="128" t="s">
        <v>26</v>
      </c>
      <c r="K98" s="128" t="s">
        <v>26</v>
      </c>
      <c r="L98" s="128" t="s">
        <v>26</v>
      </c>
      <c r="M98" s="128"/>
      <c r="N98" s="128" t="s">
        <v>26</v>
      </c>
      <c r="O98" s="128" t="s">
        <v>26</v>
      </c>
      <c r="P98" s="128" t="s">
        <v>26</v>
      </c>
      <c r="Q98" s="128" t="s">
        <v>26</v>
      </c>
      <c r="R98" s="128"/>
      <c r="S98" s="128">
        <v>4.0751200332202711</v>
      </c>
      <c r="T98" s="128" t="s">
        <v>26</v>
      </c>
      <c r="U98" s="128" t="s">
        <v>26</v>
      </c>
      <c r="V98" s="128" t="s">
        <v>26</v>
      </c>
      <c r="W98" s="128"/>
      <c r="X98" s="128" t="s">
        <v>26</v>
      </c>
      <c r="Y98" s="128" t="s">
        <v>26</v>
      </c>
      <c r="Z98" s="128" t="s">
        <v>26</v>
      </c>
      <c r="AA98" s="128" t="s">
        <v>26</v>
      </c>
      <c r="AB98" s="119"/>
      <c r="AC98" s="43"/>
      <c r="AD98" s="43"/>
      <c r="AE98" s="90"/>
      <c r="AF98" s="90"/>
      <c r="AG98" s="12"/>
      <c r="AH98" s="19"/>
      <c r="AI98" s="19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</row>
    <row r="99" spans="1:79">
      <c r="A99" s="90"/>
      <c r="B99" s="90"/>
      <c r="C99" s="90"/>
      <c r="D99" s="128" t="s">
        <v>26</v>
      </c>
      <c r="E99" s="128" t="s">
        <v>26</v>
      </c>
      <c r="F99" s="128">
        <v>0.54166151214769598</v>
      </c>
      <c r="G99" s="128" t="s">
        <v>26</v>
      </c>
      <c r="H99" s="128"/>
      <c r="I99" s="128" t="s">
        <v>26</v>
      </c>
      <c r="J99" s="128" t="s">
        <v>26</v>
      </c>
      <c r="K99" s="128" t="s">
        <v>26</v>
      </c>
      <c r="L99" s="128" t="s">
        <v>26</v>
      </c>
      <c r="M99" s="128"/>
      <c r="N99" s="128" t="s">
        <v>26</v>
      </c>
      <c r="O99" s="128" t="s">
        <v>26</v>
      </c>
      <c r="P99" s="128" t="s">
        <v>26</v>
      </c>
      <c r="Q99" s="128" t="s">
        <v>26</v>
      </c>
      <c r="R99" s="128"/>
      <c r="S99" s="128">
        <v>2.3184525992350071</v>
      </c>
      <c r="T99" s="128" t="s">
        <v>26</v>
      </c>
      <c r="U99" s="128">
        <v>1.0342726696018389</v>
      </c>
      <c r="V99" s="128" t="s">
        <v>26</v>
      </c>
      <c r="W99" s="128"/>
      <c r="X99" s="128" t="s">
        <v>26</v>
      </c>
      <c r="Y99" s="128" t="s">
        <v>26</v>
      </c>
      <c r="Z99" s="128" t="s">
        <v>26</v>
      </c>
      <c r="AA99" s="128" t="s">
        <v>26</v>
      </c>
      <c r="AB99" s="119"/>
      <c r="AC99" s="43"/>
      <c r="AD99" s="43"/>
      <c r="AE99" s="90"/>
      <c r="AF99" s="90"/>
      <c r="AG99" s="12"/>
      <c r="AH99" s="19"/>
      <c r="AI99" s="19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</row>
    <row r="100" spans="1:79">
      <c r="A100" s="90"/>
      <c r="B100" s="90"/>
      <c r="C100" s="90"/>
      <c r="D100" s="128" t="s">
        <v>26</v>
      </c>
      <c r="E100" s="128" t="s">
        <v>26</v>
      </c>
      <c r="F100" s="128">
        <v>0.18310981451123781</v>
      </c>
      <c r="G100" s="128" t="s">
        <v>26</v>
      </c>
      <c r="H100" s="128"/>
      <c r="I100" s="128" t="s">
        <v>26</v>
      </c>
      <c r="J100" s="128" t="s">
        <v>26</v>
      </c>
      <c r="K100" s="128" t="s">
        <v>26</v>
      </c>
      <c r="L100" s="128" t="s">
        <v>26</v>
      </c>
      <c r="M100" s="128"/>
      <c r="N100" s="128" t="s">
        <v>26</v>
      </c>
      <c r="O100" s="128" t="s">
        <v>26</v>
      </c>
      <c r="P100" s="128" t="s">
        <v>26</v>
      </c>
      <c r="Q100" s="128" t="s">
        <v>26</v>
      </c>
      <c r="R100" s="128"/>
      <c r="S100" s="128">
        <v>2.7251692624999628</v>
      </c>
      <c r="T100" s="128" t="s">
        <v>26</v>
      </c>
      <c r="U100" s="128" t="s">
        <v>26</v>
      </c>
      <c r="V100" s="128" t="s">
        <v>26</v>
      </c>
      <c r="W100" s="128"/>
      <c r="X100" s="128" t="s">
        <v>26</v>
      </c>
      <c r="Y100" s="128" t="s">
        <v>26</v>
      </c>
      <c r="Z100" s="128" t="s">
        <v>26</v>
      </c>
      <c r="AA100" s="128" t="s">
        <v>26</v>
      </c>
      <c r="AB100" s="119"/>
      <c r="AC100" s="43"/>
      <c r="AD100" s="43"/>
      <c r="AE100" s="90"/>
      <c r="AF100" s="90"/>
      <c r="AG100" s="12"/>
      <c r="AH100" s="19"/>
      <c r="AI100" s="19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</row>
    <row r="101" spans="1:79">
      <c r="A101" s="90"/>
      <c r="B101" s="90"/>
      <c r="C101" s="90"/>
      <c r="D101" s="128" t="s">
        <v>26</v>
      </c>
      <c r="E101" s="128" t="s">
        <v>26</v>
      </c>
      <c r="F101" s="128">
        <v>6.2183726652161445E-2</v>
      </c>
      <c r="G101" s="128" t="s">
        <v>26</v>
      </c>
      <c r="H101" s="128"/>
      <c r="I101" s="128" t="s">
        <v>26</v>
      </c>
      <c r="J101" s="128" t="s">
        <v>26</v>
      </c>
      <c r="K101" s="128" t="s">
        <v>26</v>
      </c>
      <c r="L101" s="128" t="s">
        <v>26</v>
      </c>
      <c r="M101" s="128"/>
      <c r="N101" s="128" t="s">
        <v>26</v>
      </c>
      <c r="O101" s="128" t="s">
        <v>26</v>
      </c>
      <c r="P101" s="128" t="s">
        <v>26</v>
      </c>
      <c r="Q101" s="128" t="s">
        <v>26</v>
      </c>
      <c r="R101" s="128"/>
      <c r="S101" s="128">
        <v>2.5720830787931885</v>
      </c>
      <c r="T101" s="128" t="s">
        <v>26</v>
      </c>
      <c r="U101" s="128" t="s">
        <v>26</v>
      </c>
      <c r="V101" s="128" t="s">
        <v>26</v>
      </c>
      <c r="W101" s="128"/>
      <c r="X101" s="128" t="s">
        <v>26</v>
      </c>
      <c r="Y101" s="128" t="s">
        <v>26</v>
      </c>
      <c r="Z101" s="128" t="s">
        <v>26</v>
      </c>
      <c r="AA101" s="128" t="s">
        <v>26</v>
      </c>
      <c r="AB101" s="119"/>
      <c r="AC101" s="43"/>
      <c r="AD101" s="43"/>
      <c r="AE101" s="90"/>
      <c r="AF101" s="90"/>
      <c r="AG101" s="12"/>
      <c r="AH101" s="19"/>
      <c r="AI101" s="19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</row>
    <row r="102" spans="1:79">
      <c r="A102" s="90"/>
      <c r="B102" s="90"/>
      <c r="C102" s="90"/>
      <c r="D102" s="128" t="s">
        <v>26</v>
      </c>
      <c r="E102" s="128" t="s">
        <v>26</v>
      </c>
      <c r="F102" s="128">
        <v>0.16874582894340961</v>
      </c>
      <c r="G102" s="128" t="s">
        <v>26</v>
      </c>
      <c r="H102" s="128"/>
      <c r="I102" s="128" t="s">
        <v>26</v>
      </c>
      <c r="J102" s="128" t="s">
        <v>26</v>
      </c>
      <c r="K102" s="128" t="s">
        <v>26</v>
      </c>
      <c r="L102" s="128" t="s">
        <v>26</v>
      </c>
      <c r="M102" s="128"/>
      <c r="N102" s="128" t="s">
        <v>26</v>
      </c>
      <c r="O102" s="128" t="s">
        <v>26</v>
      </c>
      <c r="P102" s="128" t="s">
        <v>26</v>
      </c>
      <c r="Q102" s="128" t="s">
        <v>26</v>
      </c>
      <c r="R102" s="128"/>
      <c r="S102" s="128">
        <v>2.8165057811027898</v>
      </c>
      <c r="T102" s="128" t="s">
        <v>26</v>
      </c>
      <c r="U102" s="128" t="s">
        <v>26</v>
      </c>
      <c r="V102" s="128" t="s">
        <v>26</v>
      </c>
      <c r="W102" s="128"/>
      <c r="X102" s="128" t="s">
        <v>26</v>
      </c>
      <c r="Y102" s="128" t="s">
        <v>26</v>
      </c>
      <c r="Z102" s="128" t="s">
        <v>26</v>
      </c>
      <c r="AA102" s="128" t="s">
        <v>26</v>
      </c>
      <c r="AB102" s="119"/>
      <c r="AC102" s="43"/>
      <c r="AD102" s="43"/>
      <c r="AE102" s="90"/>
      <c r="AF102" s="90"/>
      <c r="AG102" s="12"/>
      <c r="AH102" s="19"/>
      <c r="AI102" s="19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</row>
    <row r="103" spans="1:79">
      <c r="A103" s="90"/>
      <c r="B103" s="90"/>
      <c r="C103" s="90"/>
      <c r="D103" s="128" t="s">
        <v>26</v>
      </c>
      <c r="E103" s="128" t="s">
        <v>26</v>
      </c>
      <c r="F103" s="128">
        <v>0.35265296487079623</v>
      </c>
      <c r="G103" s="128" t="s">
        <v>26</v>
      </c>
      <c r="H103" s="128"/>
      <c r="I103" s="128" t="s">
        <v>26</v>
      </c>
      <c r="J103" s="128" t="s">
        <v>26</v>
      </c>
      <c r="K103" s="128" t="s">
        <v>26</v>
      </c>
      <c r="L103" s="128" t="s">
        <v>26</v>
      </c>
      <c r="M103" s="128"/>
      <c r="N103" s="128" t="s">
        <v>26</v>
      </c>
      <c r="O103" s="128" t="s">
        <v>26</v>
      </c>
      <c r="P103" s="128" t="s">
        <v>26</v>
      </c>
      <c r="Q103" s="128" t="s">
        <v>26</v>
      </c>
      <c r="R103" s="128"/>
      <c r="S103" s="128">
        <v>3.2020396082180382</v>
      </c>
      <c r="T103" s="128" t="s">
        <v>26</v>
      </c>
      <c r="U103" s="128" t="s">
        <v>26</v>
      </c>
      <c r="V103" s="128" t="s">
        <v>26</v>
      </c>
      <c r="W103" s="128"/>
      <c r="X103" s="128" t="s">
        <v>26</v>
      </c>
      <c r="Y103" s="128" t="s">
        <v>26</v>
      </c>
      <c r="Z103" s="128" t="s">
        <v>26</v>
      </c>
      <c r="AA103" s="128" t="s">
        <v>26</v>
      </c>
      <c r="AB103" s="119"/>
      <c r="AC103" s="43"/>
      <c r="AD103" s="43"/>
      <c r="AE103" s="90"/>
      <c r="AF103" s="90"/>
      <c r="AG103" s="12"/>
      <c r="AH103" s="19"/>
      <c r="AI103" s="19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</row>
    <row r="104" spans="1:79">
      <c r="A104" s="90"/>
      <c r="B104" s="90"/>
      <c r="C104" s="90"/>
      <c r="D104" s="128" t="s">
        <v>26</v>
      </c>
      <c r="E104" s="128" t="s">
        <v>26</v>
      </c>
      <c r="F104" s="128">
        <v>0.18348497156757043</v>
      </c>
      <c r="G104" s="128" t="s">
        <v>26</v>
      </c>
      <c r="H104" s="128"/>
      <c r="I104" s="128" t="s">
        <v>26</v>
      </c>
      <c r="J104" s="128" t="s">
        <v>26</v>
      </c>
      <c r="K104" s="128" t="s">
        <v>26</v>
      </c>
      <c r="L104" s="128" t="s">
        <v>26</v>
      </c>
      <c r="M104" s="128"/>
      <c r="N104" s="128" t="s">
        <v>26</v>
      </c>
      <c r="O104" s="128" t="s">
        <v>26</v>
      </c>
      <c r="P104" s="128" t="s">
        <v>26</v>
      </c>
      <c r="Q104" s="128" t="s">
        <v>26</v>
      </c>
      <c r="R104" s="128"/>
      <c r="S104" s="128">
        <v>3.32486160231608</v>
      </c>
      <c r="T104" s="128" t="s">
        <v>26</v>
      </c>
      <c r="U104" s="128" t="s">
        <v>26</v>
      </c>
      <c r="V104" s="128" t="s">
        <v>26</v>
      </c>
      <c r="W104" s="128"/>
      <c r="X104" s="128" t="s">
        <v>26</v>
      </c>
      <c r="Y104" s="128" t="s">
        <v>26</v>
      </c>
      <c r="Z104" s="128" t="s">
        <v>26</v>
      </c>
      <c r="AA104" s="128" t="s">
        <v>26</v>
      </c>
      <c r="AB104" s="119"/>
      <c r="AC104" s="43"/>
      <c r="AD104" s="43"/>
      <c r="AE104" s="90"/>
      <c r="AF104" s="90"/>
      <c r="AG104" s="12"/>
      <c r="AH104" s="19"/>
      <c r="AI104" s="19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</row>
    <row r="105" spans="1:79">
      <c r="A105" s="90"/>
      <c r="B105" s="90"/>
      <c r="C105" s="90"/>
      <c r="D105" s="128" t="s">
        <v>26</v>
      </c>
      <c r="E105" s="128" t="s">
        <v>26</v>
      </c>
      <c r="F105" s="128">
        <v>0.76806605932953376</v>
      </c>
      <c r="G105" s="128" t="s">
        <v>26</v>
      </c>
      <c r="H105" s="128"/>
      <c r="I105" s="128" t="s">
        <v>26</v>
      </c>
      <c r="J105" s="128" t="s">
        <v>26</v>
      </c>
      <c r="K105" s="128" t="s">
        <v>26</v>
      </c>
      <c r="L105" s="128" t="s">
        <v>26</v>
      </c>
      <c r="M105" s="128"/>
      <c r="N105" s="128" t="s">
        <v>26</v>
      </c>
      <c r="O105" s="128" t="s">
        <v>26</v>
      </c>
      <c r="P105" s="128" t="s">
        <v>26</v>
      </c>
      <c r="Q105" s="128" t="s">
        <v>26</v>
      </c>
      <c r="R105" s="128"/>
      <c r="S105" s="128">
        <v>2.2824895609656193</v>
      </c>
      <c r="T105" s="128" t="s">
        <v>26</v>
      </c>
      <c r="U105" s="128" t="s">
        <v>26</v>
      </c>
      <c r="V105" s="128" t="s">
        <v>26</v>
      </c>
      <c r="W105" s="128"/>
      <c r="X105" s="128" t="s">
        <v>26</v>
      </c>
      <c r="Y105" s="128" t="s">
        <v>26</v>
      </c>
      <c r="Z105" s="128" t="s">
        <v>26</v>
      </c>
      <c r="AA105" s="128" t="s">
        <v>26</v>
      </c>
      <c r="AB105" s="119"/>
      <c r="AC105" s="43"/>
      <c r="AD105" s="43"/>
      <c r="AE105" s="90"/>
      <c r="AF105" s="90"/>
      <c r="AG105" s="12"/>
      <c r="AH105" s="19"/>
      <c r="AI105" s="19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</row>
    <row r="106" spans="1:79">
      <c r="A106" s="90"/>
      <c r="B106" s="90"/>
      <c r="C106" s="90"/>
      <c r="D106" s="128" t="s">
        <v>26</v>
      </c>
      <c r="E106" s="128" t="s">
        <v>26</v>
      </c>
      <c r="F106" s="128">
        <v>0.156</v>
      </c>
      <c r="G106" s="128" t="s">
        <v>26</v>
      </c>
      <c r="H106" s="128"/>
      <c r="I106" s="128" t="s">
        <v>26</v>
      </c>
      <c r="J106" s="128" t="s">
        <v>26</v>
      </c>
      <c r="K106" s="128" t="s">
        <v>26</v>
      </c>
      <c r="L106" s="128" t="s">
        <v>26</v>
      </c>
      <c r="M106" s="128"/>
      <c r="N106" s="128" t="s">
        <v>26</v>
      </c>
      <c r="O106" s="128" t="s">
        <v>26</v>
      </c>
      <c r="P106" s="128" t="s">
        <v>26</v>
      </c>
      <c r="Q106" s="128" t="s">
        <v>26</v>
      </c>
      <c r="R106" s="128"/>
      <c r="S106" s="128">
        <v>1.8602051195879514</v>
      </c>
      <c r="T106" s="128" t="s">
        <v>26</v>
      </c>
      <c r="U106" s="128" t="s">
        <v>26</v>
      </c>
      <c r="V106" s="128" t="s">
        <v>26</v>
      </c>
      <c r="W106" s="128"/>
      <c r="X106" s="128" t="s">
        <v>26</v>
      </c>
      <c r="Y106" s="128" t="s">
        <v>26</v>
      </c>
      <c r="Z106" s="128">
        <v>0.23119553419199018</v>
      </c>
      <c r="AA106" s="128" t="s">
        <v>26</v>
      </c>
      <c r="AB106" s="119"/>
      <c r="AC106" s="43"/>
      <c r="AD106" s="43"/>
      <c r="AE106" s="90"/>
      <c r="AF106" s="90"/>
      <c r="AG106" s="12"/>
      <c r="AH106" s="19"/>
      <c r="AI106" s="19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</row>
    <row r="107" spans="1:79">
      <c r="A107" s="90"/>
      <c r="B107" s="90"/>
      <c r="C107" s="90"/>
      <c r="D107" s="128" t="s">
        <v>26</v>
      </c>
      <c r="E107" s="128" t="s">
        <v>26</v>
      </c>
      <c r="F107" s="128">
        <v>0.23017082400272398</v>
      </c>
      <c r="G107" s="128" t="s">
        <v>26</v>
      </c>
      <c r="H107" s="128"/>
      <c r="I107" s="128" t="s">
        <v>26</v>
      </c>
      <c r="J107" s="128" t="s">
        <v>26</v>
      </c>
      <c r="K107" s="128" t="s">
        <v>26</v>
      </c>
      <c r="L107" s="128" t="s">
        <v>26</v>
      </c>
      <c r="M107" s="128"/>
      <c r="N107" s="128" t="s">
        <v>26</v>
      </c>
      <c r="O107" s="128" t="s">
        <v>26</v>
      </c>
      <c r="P107" s="128" t="s">
        <v>26</v>
      </c>
      <c r="Q107" s="128" t="s">
        <v>26</v>
      </c>
      <c r="R107" s="128"/>
      <c r="S107" s="128">
        <v>2.284924518908646</v>
      </c>
      <c r="T107" s="128" t="s">
        <v>26</v>
      </c>
      <c r="U107" s="128" t="s">
        <v>26</v>
      </c>
      <c r="V107" s="128" t="s">
        <v>26</v>
      </c>
      <c r="W107" s="128"/>
      <c r="X107" s="128" t="s">
        <v>26</v>
      </c>
      <c r="Y107" s="128" t="s">
        <v>26</v>
      </c>
      <c r="Z107" s="128">
        <v>0.29250000000000004</v>
      </c>
      <c r="AA107" s="128" t="s">
        <v>26</v>
      </c>
      <c r="AB107" s="119"/>
      <c r="AC107" s="43"/>
      <c r="AD107" s="43"/>
      <c r="AE107" s="90"/>
      <c r="AF107" s="90"/>
      <c r="AG107" s="12"/>
      <c r="AH107" s="19"/>
      <c r="AI107" s="19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</row>
    <row r="108" spans="1:79">
      <c r="A108" s="90"/>
      <c r="B108" s="90"/>
      <c r="C108" s="90"/>
      <c r="D108" s="128" t="s">
        <v>26</v>
      </c>
      <c r="E108" s="128" t="s">
        <v>26</v>
      </c>
      <c r="F108" s="128">
        <v>0.17453757792695904</v>
      </c>
      <c r="G108" s="128" t="s">
        <v>26</v>
      </c>
      <c r="H108" s="128"/>
      <c r="I108" s="128" t="s">
        <v>26</v>
      </c>
      <c r="J108" s="128" t="s">
        <v>26</v>
      </c>
      <c r="K108" s="128" t="s">
        <v>26</v>
      </c>
      <c r="L108" s="128" t="s">
        <v>26</v>
      </c>
      <c r="M108" s="128"/>
      <c r="N108" s="128" t="s">
        <v>26</v>
      </c>
      <c r="O108" s="128" t="s">
        <v>26</v>
      </c>
      <c r="P108" s="128" t="s">
        <v>26</v>
      </c>
      <c r="Q108" s="128" t="s">
        <v>26</v>
      </c>
      <c r="R108" s="128"/>
      <c r="S108" s="128">
        <v>2.9008263229075846</v>
      </c>
      <c r="T108" s="128" t="s">
        <v>26</v>
      </c>
      <c r="U108" s="128" t="s">
        <v>26</v>
      </c>
      <c r="V108" s="128" t="s">
        <v>26</v>
      </c>
      <c r="W108" s="128"/>
      <c r="X108" s="128" t="s">
        <v>26</v>
      </c>
      <c r="Y108" s="128" t="s">
        <v>26</v>
      </c>
      <c r="Z108" s="128" t="s">
        <v>26</v>
      </c>
      <c r="AA108" s="128" t="s">
        <v>26</v>
      </c>
      <c r="AB108" s="119"/>
      <c r="AC108" s="43"/>
      <c r="AD108" s="43"/>
      <c r="AE108" s="90"/>
      <c r="AF108" s="90"/>
      <c r="AG108" s="12"/>
      <c r="AH108" s="19"/>
      <c r="AI108" s="19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</row>
    <row r="109" spans="1:79">
      <c r="A109" s="90"/>
      <c r="B109" s="90"/>
      <c r="C109" s="90"/>
      <c r="D109" s="128" t="s">
        <v>26</v>
      </c>
      <c r="E109" s="128" t="s">
        <v>26</v>
      </c>
      <c r="F109" s="128" t="s">
        <v>26</v>
      </c>
      <c r="G109" s="128" t="s">
        <v>26</v>
      </c>
      <c r="H109" s="128"/>
      <c r="I109" s="128" t="s">
        <v>26</v>
      </c>
      <c r="J109" s="128" t="s">
        <v>26</v>
      </c>
      <c r="K109" s="128" t="s">
        <v>26</v>
      </c>
      <c r="L109" s="128" t="s">
        <v>26</v>
      </c>
      <c r="M109" s="128"/>
      <c r="N109" s="128" t="s">
        <v>26</v>
      </c>
      <c r="O109" s="128" t="s">
        <v>26</v>
      </c>
      <c r="P109" s="128" t="s">
        <v>26</v>
      </c>
      <c r="Q109" s="128" t="s">
        <v>26</v>
      </c>
      <c r="R109" s="128"/>
      <c r="S109" s="128">
        <v>3.4759454618271959</v>
      </c>
      <c r="T109" s="128" t="s">
        <v>26</v>
      </c>
      <c r="U109" s="128">
        <v>2.5086552166390743</v>
      </c>
      <c r="V109" s="128" t="s">
        <v>26</v>
      </c>
      <c r="W109" s="128"/>
      <c r="X109" s="128" t="s">
        <v>26</v>
      </c>
      <c r="Y109" s="128" t="s">
        <v>26</v>
      </c>
      <c r="Z109" s="128" t="s">
        <v>26</v>
      </c>
      <c r="AA109" s="128" t="s">
        <v>26</v>
      </c>
      <c r="AB109" s="119"/>
      <c r="AC109" s="43"/>
      <c r="AD109" s="43"/>
      <c r="AE109" s="90"/>
      <c r="AF109" s="90"/>
      <c r="AG109" s="12"/>
      <c r="AH109" s="19"/>
      <c r="AI109" s="19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</row>
    <row r="110" spans="1:79">
      <c r="A110" s="90"/>
      <c r="B110" s="90"/>
      <c r="C110" s="90"/>
      <c r="D110" s="128" t="s">
        <v>26</v>
      </c>
      <c r="E110" s="128" t="s">
        <v>26</v>
      </c>
      <c r="F110" s="128" t="s">
        <v>26</v>
      </c>
      <c r="G110" s="128" t="s">
        <v>26</v>
      </c>
      <c r="H110" s="128"/>
      <c r="I110" s="128" t="s">
        <v>26</v>
      </c>
      <c r="J110" s="128" t="s">
        <v>26</v>
      </c>
      <c r="K110" s="128" t="s">
        <v>26</v>
      </c>
      <c r="L110" s="128" t="s">
        <v>26</v>
      </c>
      <c r="M110" s="128"/>
      <c r="N110" s="128" t="s">
        <v>26</v>
      </c>
      <c r="O110" s="128" t="s">
        <v>26</v>
      </c>
      <c r="P110" s="128" t="s">
        <v>26</v>
      </c>
      <c r="Q110" s="128" t="s">
        <v>26</v>
      </c>
      <c r="R110" s="128"/>
      <c r="S110" s="128">
        <v>2.239181428602337</v>
      </c>
      <c r="T110" s="128" t="s">
        <v>26</v>
      </c>
      <c r="U110" s="128">
        <v>1.8886394536287763</v>
      </c>
      <c r="V110" s="128" t="s">
        <v>26</v>
      </c>
      <c r="W110" s="128"/>
      <c r="X110" s="128" t="s">
        <v>26</v>
      </c>
      <c r="Y110" s="128" t="s">
        <v>26</v>
      </c>
      <c r="Z110" s="128" t="s">
        <v>26</v>
      </c>
      <c r="AA110" s="128" t="s">
        <v>26</v>
      </c>
      <c r="AB110" s="119"/>
      <c r="AC110" s="43"/>
      <c r="AD110" s="43"/>
      <c r="AE110" s="90"/>
      <c r="AF110" s="90"/>
      <c r="AG110" s="12"/>
      <c r="AH110" s="19"/>
      <c r="AI110" s="19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</row>
    <row r="111" spans="1:79">
      <c r="A111" s="90"/>
      <c r="B111" s="90"/>
      <c r="C111" s="90"/>
      <c r="D111" s="128" t="s">
        <v>26</v>
      </c>
      <c r="E111" s="128" t="s">
        <v>26</v>
      </c>
      <c r="F111" s="128" t="s">
        <v>26</v>
      </c>
      <c r="G111" s="128" t="s">
        <v>26</v>
      </c>
      <c r="H111" s="128"/>
      <c r="I111" s="128" t="s">
        <v>26</v>
      </c>
      <c r="J111" s="128" t="s">
        <v>26</v>
      </c>
      <c r="K111" s="128" t="s">
        <v>26</v>
      </c>
      <c r="L111" s="128" t="s">
        <v>26</v>
      </c>
      <c r="M111" s="128"/>
      <c r="N111" s="128" t="s">
        <v>26</v>
      </c>
      <c r="O111" s="128" t="s">
        <v>26</v>
      </c>
      <c r="P111" s="128" t="s">
        <v>26</v>
      </c>
      <c r="Q111" s="128" t="s">
        <v>26</v>
      </c>
      <c r="R111" s="128"/>
      <c r="S111" s="128" t="s">
        <v>26</v>
      </c>
      <c r="T111" s="128" t="s">
        <v>26</v>
      </c>
      <c r="U111" s="128">
        <v>1.5511766490931582</v>
      </c>
      <c r="V111" s="128" t="s">
        <v>26</v>
      </c>
      <c r="W111" s="128"/>
      <c r="X111" s="128" t="s">
        <v>26</v>
      </c>
      <c r="Y111" s="128" t="s">
        <v>26</v>
      </c>
      <c r="Z111" s="128" t="s">
        <v>26</v>
      </c>
      <c r="AA111" s="128" t="s">
        <v>26</v>
      </c>
      <c r="AB111" s="119"/>
      <c r="AC111" s="43"/>
      <c r="AD111" s="43"/>
      <c r="AE111" s="90"/>
      <c r="AF111" s="90"/>
      <c r="AG111" s="12"/>
      <c r="AH111" s="19"/>
      <c r="AI111" s="19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</row>
    <row r="112" spans="1:79">
      <c r="A112" s="90"/>
      <c r="B112" s="90"/>
      <c r="C112" s="90"/>
      <c r="D112" s="128" t="s">
        <v>26</v>
      </c>
      <c r="E112" s="128" t="s">
        <v>26</v>
      </c>
      <c r="F112" s="128" t="s">
        <v>26</v>
      </c>
      <c r="G112" s="128" t="s">
        <v>26</v>
      </c>
      <c r="H112" s="128"/>
      <c r="I112" s="128" t="s">
        <v>26</v>
      </c>
      <c r="J112" s="128" t="s">
        <v>26</v>
      </c>
      <c r="K112" s="128" t="s">
        <v>26</v>
      </c>
      <c r="L112" s="128" t="s">
        <v>26</v>
      </c>
      <c r="M112" s="128"/>
      <c r="N112" s="128" t="s">
        <v>26</v>
      </c>
      <c r="O112" s="128" t="s">
        <v>26</v>
      </c>
      <c r="P112" s="128" t="s">
        <v>26</v>
      </c>
      <c r="Q112" s="128" t="s">
        <v>26</v>
      </c>
      <c r="R112" s="128"/>
      <c r="S112" s="128" t="s">
        <v>26</v>
      </c>
      <c r="T112" s="128" t="s">
        <v>26</v>
      </c>
      <c r="U112" s="128">
        <v>2.0719607873233143</v>
      </c>
      <c r="V112" s="128" t="s">
        <v>26</v>
      </c>
      <c r="W112" s="128"/>
      <c r="X112" s="128" t="s">
        <v>26</v>
      </c>
      <c r="Y112" s="128" t="s">
        <v>26</v>
      </c>
      <c r="Z112" s="128" t="s">
        <v>26</v>
      </c>
      <c r="AA112" s="128" t="s">
        <v>26</v>
      </c>
      <c r="AB112" s="119"/>
      <c r="AC112" s="43"/>
      <c r="AD112" s="43"/>
      <c r="AE112" s="90"/>
      <c r="AF112" s="90"/>
      <c r="AG112" s="12"/>
      <c r="AH112" s="19"/>
      <c r="AI112" s="19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</row>
    <row r="113" spans="1:79">
      <c r="A113" s="90"/>
      <c r="B113" s="90"/>
      <c r="C113" s="90"/>
      <c r="D113" s="128" t="s">
        <v>26</v>
      </c>
      <c r="E113" s="128" t="s">
        <v>26</v>
      </c>
      <c r="F113" s="128" t="s">
        <v>26</v>
      </c>
      <c r="G113" s="128" t="s">
        <v>26</v>
      </c>
      <c r="H113" s="128"/>
      <c r="I113" s="128" t="s">
        <v>26</v>
      </c>
      <c r="J113" s="128" t="s">
        <v>26</v>
      </c>
      <c r="K113" s="128" t="s">
        <v>26</v>
      </c>
      <c r="L113" s="128" t="s">
        <v>26</v>
      </c>
      <c r="M113" s="128"/>
      <c r="N113" s="128" t="s">
        <v>26</v>
      </c>
      <c r="O113" s="128" t="s">
        <v>26</v>
      </c>
      <c r="P113" s="128" t="s">
        <v>26</v>
      </c>
      <c r="Q113" s="128" t="s">
        <v>26</v>
      </c>
      <c r="R113" s="128"/>
      <c r="S113" s="128" t="s">
        <v>26</v>
      </c>
      <c r="T113" s="128" t="s">
        <v>26</v>
      </c>
      <c r="U113" s="128">
        <v>0.83968753444388644</v>
      </c>
      <c r="V113" s="128" t="s">
        <v>26</v>
      </c>
      <c r="W113" s="128"/>
      <c r="X113" s="128" t="s">
        <v>26</v>
      </c>
      <c r="Y113" s="128" t="s">
        <v>26</v>
      </c>
      <c r="Z113" s="128" t="s">
        <v>26</v>
      </c>
      <c r="AA113" s="128" t="s">
        <v>26</v>
      </c>
      <c r="AB113" s="119"/>
      <c r="AC113" s="43"/>
      <c r="AD113" s="43"/>
      <c r="AE113" s="90"/>
      <c r="AF113" s="90"/>
      <c r="AG113" s="12"/>
      <c r="AH113" s="19"/>
      <c r="AI113" s="19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</row>
    <row r="114" spans="1:79">
      <c r="A114" s="90"/>
      <c r="B114" s="90"/>
      <c r="C114" s="90"/>
      <c r="D114" s="128" t="s">
        <v>26</v>
      </c>
      <c r="E114" s="128" t="s">
        <v>26</v>
      </c>
      <c r="F114" s="128" t="s">
        <v>26</v>
      </c>
      <c r="G114" s="128" t="s">
        <v>26</v>
      </c>
      <c r="H114" s="128"/>
      <c r="I114" s="128" t="s">
        <v>26</v>
      </c>
      <c r="J114" s="128" t="s">
        <v>26</v>
      </c>
      <c r="K114" s="128" t="s">
        <v>26</v>
      </c>
      <c r="L114" s="128" t="s">
        <v>26</v>
      </c>
      <c r="M114" s="128"/>
      <c r="N114" s="128" t="s">
        <v>26</v>
      </c>
      <c r="O114" s="128" t="s">
        <v>26</v>
      </c>
      <c r="P114" s="128" t="s">
        <v>26</v>
      </c>
      <c r="Q114" s="128" t="s">
        <v>26</v>
      </c>
      <c r="R114" s="128"/>
      <c r="S114" s="128" t="s">
        <v>26</v>
      </c>
      <c r="T114" s="128" t="s">
        <v>26</v>
      </c>
      <c r="U114" s="128">
        <v>1.3473717050740543</v>
      </c>
      <c r="V114" s="128" t="s">
        <v>26</v>
      </c>
      <c r="W114" s="128"/>
      <c r="X114" s="128" t="s">
        <v>26</v>
      </c>
      <c r="Y114" s="128" t="s">
        <v>26</v>
      </c>
      <c r="Z114" s="128" t="s">
        <v>26</v>
      </c>
      <c r="AA114" s="128" t="s">
        <v>26</v>
      </c>
      <c r="AB114" s="119"/>
      <c r="AC114" s="43"/>
      <c r="AD114" s="43"/>
      <c r="AE114" s="90"/>
      <c r="AF114" s="90"/>
      <c r="AG114" s="12"/>
      <c r="AH114" s="19"/>
      <c r="AI114" s="19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</row>
    <row r="115" spans="1:79">
      <c r="A115" s="90"/>
      <c r="B115" s="90"/>
      <c r="C115" s="90"/>
      <c r="D115" s="128" t="s">
        <v>26</v>
      </c>
      <c r="E115" s="128" t="s">
        <v>26</v>
      </c>
      <c r="F115" s="128" t="s">
        <v>26</v>
      </c>
      <c r="G115" s="128" t="s">
        <v>26</v>
      </c>
      <c r="H115" s="128"/>
      <c r="I115" s="128" t="s">
        <v>26</v>
      </c>
      <c r="J115" s="128" t="s">
        <v>26</v>
      </c>
      <c r="K115" s="128" t="s">
        <v>26</v>
      </c>
      <c r="L115" s="128" t="s">
        <v>26</v>
      </c>
      <c r="M115" s="128"/>
      <c r="N115" s="128" t="s">
        <v>26</v>
      </c>
      <c r="O115" s="128" t="s">
        <v>26</v>
      </c>
      <c r="P115" s="128" t="s">
        <v>26</v>
      </c>
      <c r="Q115" s="128" t="s">
        <v>26</v>
      </c>
      <c r="R115" s="128"/>
      <c r="S115" s="128" t="s">
        <v>26</v>
      </c>
      <c r="T115" s="128" t="s">
        <v>26</v>
      </c>
      <c r="U115" s="128">
        <v>1.6168984497162324</v>
      </c>
      <c r="V115" s="128" t="s">
        <v>26</v>
      </c>
      <c r="W115" s="128"/>
      <c r="X115" s="128" t="s">
        <v>26</v>
      </c>
      <c r="Y115" s="128" t="s">
        <v>26</v>
      </c>
      <c r="Z115" s="128" t="s">
        <v>26</v>
      </c>
      <c r="AA115" s="128" t="s">
        <v>26</v>
      </c>
      <c r="AB115" s="119"/>
      <c r="AC115" s="43"/>
      <c r="AD115" s="43"/>
      <c r="AE115" s="90"/>
      <c r="AF115" s="90"/>
      <c r="AG115" s="12"/>
      <c r="AH115" s="19"/>
      <c r="AI115" s="19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</row>
    <row r="116" spans="1:79">
      <c r="A116" s="90"/>
      <c r="B116" s="90"/>
      <c r="C116" s="90"/>
      <c r="D116" s="128" t="s">
        <v>26</v>
      </c>
      <c r="E116" s="128" t="s">
        <v>26</v>
      </c>
      <c r="F116" s="128" t="s">
        <v>26</v>
      </c>
      <c r="G116" s="128" t="s">
        <v>26</v>
      </c>
      <c r="H116" s="128"/>
      <c r="I116" s="128" t="s">
        <v>26</v>
      </c>
      <c r="J116" s="128" t="s">
        <v>26</v>
      </c>
      <c r="K116" s="128" t="s">
        <v>26</v>
      </c>
      <c r="L116" s="128" t="s">
        <v>26</v>
      </c>
      <c r="M116" s="128"/>
      <c r="N116" s="128" t="s">
        <v>26</v>
      </c>
      <c r="O116" s="128" t="s">
        <v>26</v>
      </c>
      <c r="P116" s="128" t="s">
        <v>26</v>
      </c>
      <c r="Q116" s="128" t="s">
        <v>26</v>
      </c>
      <c r="R116" s="128"/>
      <c r="S116" s="128" t="s">
        <v>26</v>
      </c>
      <c r="T116" s="128" t="s">
        <v>26</v>
      </c>
      <c r="U116" s="128">
        <v>2.8567439314691034</v>
      </c>
      <c r="V116" s="128" t="s">
        <v>26</v>
      </c>
      <c r="W116" s="128"/>
      <c r="X116" s="128" t="s">
        <v>26</v>
      </c>
      <c r="Y116" s="128" t="s">
        <v>26</v>
      </c>
      <c r="Z116" s="128" t="s">
        <v>26</v>
      </c>
      <c r="AA116" s="128" t="s">
        <v>26</v>
      </c>
      <c r="AB116" s="119"/>
      <c r="AC116" s="43"/>
      <c r="AD116" s="43"/>
      <c r="AE116" s="90"/>
      <c r="AF116" s="90"/>
      <c r="AG116" s="12"/>
      <c r="AH116" s="19"/>
      <c r="AI116" s="19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</row>
    <row r="117" spans="1:79">
      <c r="A117" s="90"/>
      <c r="B117" s="90"/>
      <c r="C117" s="90"/>
      <c r="D117" s="128" t="s">
        <v>26</v>
      </c>
      <c r="E117" s="128" t="s">
        <v>26</v>
      </c>
      <c r="F117" s="128" t="s">
        <v>26</v>
      </c>
      <c r="G117" s="128" t="s">
        <v>26</v>
      </c>
      <c r="H117" s="128"/>
      <c r="I117" s="128" t="s">
        <v>26</v>
      </c>
      <c r="J117" s="128" t="s">
        <v>26</v>
      </c>
      <c r="K117" s="128" t="s">
        <v>26</v>
      </c>
      <c r="L117" s="128" t="s">
        <v>26</v>
      </c>
      <c r="M117" s="128"/>
      <c r="N117" s="128" t="s">
        <v>26</v>
      </c>
      <c r="O117" s="128" t="s">
        <v>26</v>
      </c>
      <c r="P117" s="128" t="s">
        <v>26</v>
      </c>
      <c r="Q117" s="128" t="s">
        <v>26</v>
      </c>
      <c r="R117" s="128"/>
      <c r="S117" s="128" t="s">
        <v>26</v>
      </c>
      <c r="T117" s="128" t="s">
        <v>26</v>
      </c>
      <c r="U117" s="128">
        <v>2.247302070785651</v>
      </c>
      <c r="V117" s="128" t="s">
        <v>26</v>
      </c>
      <c r="W117" s="128"/>
      <c r="X117" s="128" t="s">
        <v>26</v>
      </c>
      <c r="Y117" s="128" t="s">
        <v>26</v>
      </c>
      <c r="Z117" s="128" t="s">
        <v>26</v>
      </c>
      <c r="AA117" s="128" t="s">
        <v>26</v>
      </c>
      <c r="AB117" s="119"/>
      <c r="AC117" s="43"/>
      <c r="AD117" s="43"/>
      <c r="AE117" s="90"/>
      <c r="AF117" s="90"/>
      <c r="AG117" s="12"/>
      <c r="AH117" s="19"/>
      <c r="AI117" s="19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</row>
    <row r="118" spans="1:79">
      <c r="A118" s="90"/>
      <c r="B118" s="90"/>
      <c r="C118" s="90"/>
      <c r="D118" s="128" t="s">
        <v>26</v>
      </c>
      <c r="E118" s="128" t="s">
        <v>26</v>
      </c>
      <c r="F118" s="128" t="s">
        <v>26</v>
      </c>
      <c r="G118" s="128" t="s">
        <v>26</v>
      </c>
      <c r="H118" s="128"/>
      <c r="I118" s="128" t="s">
        <v>26</v>
      </c>
      <c r="J118" s="128" t="s">
        <v>26</v>
      </c>
      <c r="K118" s="128" t="s">
        <v>26</v>
      </c>
      <c r="L118" s="128" t="s">
        <v>26</v>
      </c>
      <c r="M118" s="128"/>
      <c r="N118" s="128" t="s">
        <v>26</v>
      </c>
      <c r="O118" s="128" t="s">
        <v>26</v>
      </c>
      <c r="P118" s="128" t="s">
        <v>26</v>
      </c>
      <c r="Q118" s="128" t="s">
        <v>26</v>
      </c>
      <c r="R118" s="128"/>
      <c r="S118" s="128" t="s">
        <v>26</v>
      </c>
      <c r="T118" s="128" t="s">
        <v>26</v>
      </c>
      <c r="U118" s="128">
        <v>1.4329566102966882</v>
      </c>
      <c r="V118" s="128" t="s">
        <v>26</v>
      </c>
      <c r="W118" s="128"/>
      <c r="X118" s="128" t="s">
        <v>26</v>
      </c>
      <c r="Y118" s="128" t="s">
        <v>26</v>
      </c>
      <c r="Z118" s="128" t="s">
        <v>26</v>
      </c>
      <c r="AA118" s="128" t="s">
        <v>26</v>
      </c>
      <c r="AB118" s="119"/>
      <c r="AC118" s="43"/>
      <c r="AD118" s="43"/>
      <c r="AE118" s="90"/>
      <c r="AF118" s="90"/>
      <c r="AG118" s="12"/>
      <c r="AH118" s="19"/>
      <c r="AI118" s="19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</row>
    <row r="119" spans="1:79">
      <c r="A119" s="90"/>
      <c r="B119" s="90"/>
      <c r="C119" s="90"/>
      <c r="D119" s="128" t="s">
        <v>26</v>
      </c>
      <c r="E119" s="128" t="s">
        <v>26</v>
      </c>
      <c r="F119" s="128" t="s">
        <v>26</v>
      </c>
      <c r="G119" s="128" t="s">
        <v>26</v>
      </c>
      <c r="H119" s="128"/>
      <c r="I119" s="128" t="s">
        <v>26</v>
      </c>
      <c r="J119" s="128" t="s">
        <v>26</v>
      </c>
      <c r="K119" s="128" t="s">
        <v>26</v>
      </c>
      <c r="L119" s="128" t="s">
        <v>26</v>
      </c>
      <c r="M119" s="128"/>
      <c r="N119" s="128" t="s">
        <v>26</v>
      </c>
      <c r="O119" s="128" t="s">
        <v>26</v>
      </c>
      <c r="P119" s="128" t="s">
        <v>26</v>
      </c>
      <c r="Q119" s="128" t="s">
        <v>26</v>
      </c>
      <c r="R119" s="128"/>
      <c r="S119" s="128" t="s">
        <v>26</v>
      </c>
      <c r="T119" s="128" t="s">
        <v>26</v>
      </c>
      <c r="U119" s="128">
        <v>2.8768265778549909</v>
      </c>
      <c r="V119" s="128" t="s">
        <v>26</v>
      </c>
      <c r="W119" s="128"/>
      <c r="X119" s="128" t="s">
        <v>26</v>
      </c>
      <c r="Y119" s="128" t="s">
        <v>26</v>
      </c>
      <c r="Z119" s="128" t="s">
        <v>26</v>
      </c>
      <c r="AA119" s="128" t="s">
        <v>26</v>
      </c>
      <c r="AB119" s="119"/>
      <c r="AC119" s="43"/>
      <c r="AD119" s="43"/>
      <c r="AE119" s="90"/>
      <c r="AF119" s="90"/>
      <c r="AG119" s="12"/>
      <c r="AH119" s="19"/>
      <c r="AI119" s="19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</row>
    <row r="120" spans="1:79">
      <c r="A120" s="90"/>
      <c r="B120" s="90"/>
      <c r="C120" s="90"/>
      <c r="D120" s="128" t="s">
        <v>26</v>
      </c>
      <c r="E120" s="128" t="s">
        <v>26</v>
      </c>
      <c r="F120" s="128" t="s">
        <v>26</v>
      </c>
      <c r="G120" s="128" t="s">
        <v>26</v>
      </c>
      <c r="H120" s="128"/>
      <c r="I120" s="128" t="s">
        <v>26</v>
      </c>
      <c r="J120" s="128" t="s">
        <v>26</v>
      </c>
      <c r="K120" s="128" t="s">
        <v>26</v>
      </c>
      <c r="L120" s="128" t="s">
        <v>26</v>
      </c>
      <c r="M120" s="128"/>
      <c r="N120" s="128" t="s">
        <v>26</v>
      </c>
      <c r="O120" s="128" t="s">
        <v>26</v>
      </c>
      <c r="P120" s="128" t="s">
        <v>26</v>
      </c>
      <c r="Q120" s="128" t="s">
        <v>26</v>
      </c>
      <c r="R120" s="128"/>
      <c r="S120" s="128" t="s">
        <v>26</v>
      </c>
      <c r="T120" s="128" t="s">
        <v>26</v>
      </c>
      <c r="U120" s="128" t="s">
        <v>26</v>
      </c>
      <c r="V120" s="128" t="s">
        <v>26</v>
      </c>
      <c r="W120" s="128"/>
      <c r="X120" s="128" t="s">
        <v>26</v>
      </c>
      <c r="Y120" s="128" t="s">
        <v>26</v>
      </c>
      <c r="Z120" s="128" t="s">
        <v>26</v>
      </c>
      <c r="AA120" s="128" t="s">
        <v>26</v>
      </c>
      <c r="AB120" s="119"/>
      <c r="AC120" s="43"/>
      <c r="AD120" s="43"/>
      <c r="AE120" s="90"/>
      <c r="AF120" s="90"/>
      <c r="AG120" s="12"/>
      <c r="AH120" s="19"/>
      <c r="AI120" s="19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</row>
    <row r="121" spans="1:79">
      <c r="A121" s="90"/>
      <c r="B121" s="90"/>
      <c r="C121" s="90"/>
      <c r="D121" s="128" t="s">
        <v>26</v>
      </c>
      <c r="E121" s="128" t="s">
        <v>26</v>
      </c>
      <c r="F121" s="128" t="s">
        <v>26</v>
      </c>
      <c r="G121" s="128" t="s">
        <v>26</v>
      </c>
      <c r="H121" s="128"/>
      <c r="I121" s="128" t="s">
        <v>26</v>
      </c>
      <c r="J121" s="128" t="s">
        <v>26</v>
      </c>
      <c r="K121" s="128" t="s">
        <v>26</v>
      </c>
      <c r="L121" s="128" t="s">
        <v>26</v>
      </c>
      <c r="M121" s="128"/>
      <c r="N121" s="128" t="s">
        <v>26</v>
      </c>
      <c r="O121" s="128" t="s">
        <v>26</v>
      </c>
      <c r="P121" s="128" t="s">
        <v>26</v>
      </c>
      <c r="Q121" s="128" t="s">
        <v>26</v>
      </c>
      <c r="R121" s="128"/>
      <c r="S121" s="128" t="s">
        <v>26</v>
      </c>
      <c r="T121" s="128" t="s">
        <v>26</v>
      </c>
      <c r="U121" s="128" t="s">
        <v>26</v>
      </c>
      <c r="V121" s="128" t="s">
        <v>26</v>
      </c>
      <c r="W121" s="128"/>
      <c r="X121" s="128" t="s">
        <v>26</v>
      </c>
      <c r="Y121" s="128" t="s">
        <v>26</v>
      </c>
      <c r="Z121" s="128" t="s">
        <v>26</v>
      </c>
      <c r="AA121" s="128" t="s">
        <v>26</v>
      </c>
      <c r="AB121" s="119"/>
      <c r="AC121" s="43"/>
      <c r="AD121" s="43"/>
      <c r="AE121" s="90"/>
      <c r="AF121" s="90"/>
      <c r="AG121" s="12"/>
      <c r="AH121" s="19"/>
      <c r="AI121" s="19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</row>
    <row r="122" spans="1:79">
      <c r="A122" s="90"/>
      <c r="B122" s="90"/>
      <c r="C122" s="90"/>
      <c r="D122" s="128">
        <v>2.0474215419172372</v>
      </c>
      <c r="E122" s="128" t="s">
        <v>26</v>
      </c>
      <c r="F122" s="128">
        <v>0.22278618829750182</v>
      </c>
      <c r="G122" s="128">
        <v>0.26377827061356662</v>
      </c>
      <c r="H122" s="128"/>
      <c r="I122" s="128" t="s">
        <v>26</v>
      </c>
      <c r="J122" s="128" t="s">
        <v>26</v>
      </c>
      <c r="K122" s="128" t="s">
        <v>26</v>
      </c>
      <c r="L122" s="128" t="s">
        <v>26</v>
      </c>
      <c r="M122" s="128"/>
      <c r="N122" s="128" t="s">
        <v>26</v>
      </c>
      <c r="O122" s="128" t="s">
        <v>26</v>
      </c>
      <c r="P122" s="128" t="s">
        <v>26</v>
      </c>
      <c r="Q122" s="128" t="s">
        <v>26</v>
      </c>
      <c r="R122" s="128"/>
      <c r="S122" s="128" t="s">
        <v>26</v>
      </c>
      <c r="T122" s="128">
        <v>2.2182429034671443</v>
      </c>
      <c r="U122" s="128" t="s">
        <v>26</v>
      </c>
      <c r="V122" s="128" t="s">
        <v>26</v>
      </c>
      <c r="W122" s="128"/>
      <c r="X122" s="128" t="s">
        <v>26</v>
      </c>
      <c r="Y122" s="128" t="s">
        <v>26</v>
      </c>
      <c r="Z122" s="128" t="s">
        <v>26</v>
      </c>
      <c r="AA122" s="128" t="s">
        <v>26</v>
      </c>
      <c r="AB122" s="119"/>
      <c r="AC122" s="43"/>
      <c r="AD122" s="43"/>
      <c r="AE122" s="90"/>
      <c r="AF122" s="90"/>
      <c r="AG122" s="12"/>
      <c r="AH122" s="19"/>
      <c r="AI122" s="19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</row>
    <row r="123" spans="1:79">
      <c r="A123" s="90"/>
      <c r="B123" s="90"/>
      <c r="C123" s="90"/>
      <c r="D123" s="128" t="s">
        <v>26</v>
      </c>
      <c r="E123" s="128" t="s">
        <v>26</v>
      </c>
      <c r="F123" s="128" t="s">
        <v>26</v>
      </c>
      <c r="G123" s="128">
        <v>0</v>
      </c>
      <c r="H123" s="128"/>
      <c r="I123" s="128" t="s">
        <v>26</v>
      </c>
      <c r="J123" s="128" t="s">
        <v>26</v>
      </c>
      <c r="K123" s="128" t="s">
        <v>26</v>
      </c>
      <c r="L123" s="128" t="s">
        <v>26</v>
      </c>
      <c r="M123" s="128"/>
      <c r="N123" s="128" t="s">
        <v>26</v>
      </c>
      <c r="O123" s="128">
        <v>1.8845334178573421</v>
      </c>
      <c r="P123" s="128">
        <v>4.1682452792419591</v>
      </c>
      <c r="Q123" s="128">
        <v>7.5801846943197901E-2</v>
      </c>
      <c r="R123" s="128"/>
      <c r="S123" s="128">
        <v>3.101925151891094</v>
      </c>
      <c r="T123" s="128">
        <v>3.9042403027290939</v>
      </c>
      <c r="U123" s="128">
        <v>3.1049086894565923</v>
      </c>
      <c r="V123" s="128" t="s">
        <v>26</v>
      </c>
      <c r="W123" s="128"/>
      <c r="X123" s="128" t="s">
        <v>26</v>
      </c>
      <c r="Y123" s="128" t="s">
        <v>26</v>
      </c>
      <c r="Z123" s="128">
        <v>4.1682452792419591</v>
      </c>
      <c r="AA123" s="128">
        <v>6.8910769948361733E-2</v>
      </c>
      <c r="AB123" s="119"/>
      <c r="AC123" s="43"/>
      <c r="AD123" s="43"/>
      <c r="AE123" s="90"/>
      <c r="AF123" s="90"/>
      <c r="AG123" s="12"/>
      <c r="AH123" s="19"/>
      <c r="AI123" s="19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</row>
    <row r="124" spans="1:79">
      <c r="A124" s="90"/>
      <c r="B124" s="90"/>
      <c r="C124" s="90"/>
      <c r="D124" s="128" t="s">
        <v>26</v>
      </c>
      <c r="E124" s="128" t="s">
        <v>26</v>
      </c>
      <c r="F124" s="128" t="s">
        <v>26</v>
      </c>
      <c r="G124" s="128">
        <v>0.34552395641728789</v>
      </c>
      <c r="H124" s="128"/>
      <c r="I124" s="128" t="s">
        <v>26</v>
      </c>
      <c r="J124" s="128" t="s">
        <v>26</v>
      </c>
      <c r="K124" s="128">
        <v>0.91441427881708925</v>
      </c>
      <c r="L124" s="128" t="s">
        <v>26</v>
      </c>
      <c r="M124" s="128"/>
      <c r="N124" s="128" t="s">
        <v>26</v>
      </c>
      <c r="O124" s="128">
        <v>1.3508699399254043</v>
      </c>
      <c r="P124" s="128">
        <v>2.9096974444879407</v>
      </c>
      <c r="Q124" s="128">
        <v>0.74120369388639573</v>
      </c>
      <c r="R124" s="128"/>
      <c r="S124" s="128" t="s">
        <v>26</v>
      </c>
      <c r="T124" s="128">
        <v>3.3461044670558335</v>
      </c>
      <c r="U124" s="128">
        <v>2.3037724517463398</v>
      </c>
      <c r="V124" s="128" t="s">
        <v>26</v>
      </c>
      <c r="W124" s="128"/>
      <c r="X124" s="128">
        <v>1.1322116436203546</v>
      </c>
      <c r="Y124" s="128" t="s">
        <v>26</v>
      </c>
      <c r="Z124" s="128" t="s">
        <v>26</v>
      </c>
      <c r="AA124" s="128">
        <v>0.67382153989672344</v>
      </c>
      <c r="AB124" s="119"/>
      <c r="AC124" s="43"/>
      <c r="AD124" s="43"/>
      <c r="AE124" s="90"/>
      <c r="AF124" s="90"/>
      <c r="AG124" s="12"/>
      <c r="AH124" s="19"/>
      <c r="AI124" s="19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</row>
    <row r="125" spans="1:79">
      <c r="A125" s="90"/>
      <c r="B125" s="90"/>
      <c r="C125" s="90"/>
      <c r="D125" s="128" t="s">
        <v>26</v>
      </c>
      <c r="E125" s="128" t="s">
        <v>26</v>
      </c>
      <c r="F125" s="128">
        <v>0</v>
      </c>
      <c r="G125" s="128">
        <v>1.0226020738635089</v>
      </c>
      <c r="H125" s="128"/>
      <c r="I125" s="128" t="s">
        <v>26</v>
      </c>
      <c r="J125" s="128" t="s">
        <v>26</v>
      </c>
      <c r="K125" s="128">
        <v>0.81868704067492004</v>
      </c>
      <c r="L125" s="128" t="s">
        <v>26</v>
      </c>
      <c r="M125" s="128"/>
      <c r="N125" s="128" t="s">
        <v>26</v>
      </c>
      <c r="O125" s="128" t="s">
        <v>26</v>
      </c>
      <c r="P125" s="128" t="s">
        <v>26</v>
      </c>
      <c r="Q125" s="128" t="s">
        <v>26</v>
      </c>
      <c r="R125" s="128"/>
      <c r="S125" s="128">
        <v>1.817302739708103</v>
      </c>
      <c r="T125" s="128">
        <v>3.5674785036034544</v>
      </c>
      <c r="U125" s="128" t="s">
        <v>26</v>
      </c>
      <c r="V125" s="128" t="s">
        <v>26</v>
      </c>
      <c r="W125" s="128"/>
      <c r="X125" s="128" t="s">
        <v>26</v>
      </c>
      <c r="Y125" s="128">
        <v>4.5317765987450036</v>
      </c>
      <c r="Z125" s="128" t="s">
        <v>26</v>
      </c>
      <c r="AA125" s="128" t="s">
        <v>26</v>
      </c>
      <c r="AB125" s="119"/>
      <c r="AC125" s="43"/>
      <c r="AD125" s="43"/>
      <c r="AE125" s="90"/>
      <c r="AF125" s="90"/>
      <c r="AG125" s="12"/>
      <c r="AH125" s="19"/>
      <c r="AI125" s="19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</row>
    <row r="126" spans="1:79">
      <c r="A126" s="90"/>
      <c r="B126" s="90"/>
      <c r="C126" s="90"/>
      <c r="D126" s="128" t="s">
        <v>26</v>
      </c>
      <c r="E126" s="128">
        <v>2.3558462027924634</v>
      </c>
      <c r="F126" s="128">
        <v>0.46604786307124996</v>
      </c>
      <c r="G126" s="128" t="s">
        <v>26</v>
      </c>
      <c r="H126" s="128"/>
      <c r="I126" s="128" t="s">
        <v>26</v>
      </c>
      <c r="J126" s="128" t="s">
        <v>26</v>
      </c>
      <c r="K126" s="128" t="s">
        <v>26</v>
      </c>
      <c r="L126" s="128" t="s">
        <v>26</v>
      </c>
      <c r="M126" s="128"/>
      <c r="N126" s="128" t="s">
        <v>26</v>
      </c>
      <c r="O126" s="128" t="s">
        <v>26</v>
      </c>
      <c r="P126" s="128" t="s">
        <v>26</v>
      </c>
      <c r="Q126" s="128" t="s">
        <v>26</v>
      </c>
      <c r="R126" s="128"/>
      <c r="S126" s="128">
        <v>3.2995940017409637</v>
      </c>
      <c r="T126" s="128" t="s">
        <v>26</v>
      </c>
      <c r="U126" s="128">
        <v>3.3435538171425279</v>
      </c>
      <c r="V126" s="128" t="s">
        <v>26</v>
      </c>
      <c r="W126" s="128"/>
      <c r="X126" s="128" t="s">
        <v>26</v>
      </c>
      <c r="Y126" s="128" t="s">
        <v>26</v>
      </c>
      <c r="Z126" s="128" t="s">
        <v>26</v>
      </c>
      <c r="AA126" s="128" t="s">
        <v>26</v>
      </c>
      <c r="AB126" s="119"/>
      <c r="AC126" s="43"/>
      <c r="AD126" s="43"/>
      <c r="AE126" s="90"/>
      <c r="AF126" s="90"/>
      <c r="AG126" s="12"/>
      <c r="AH126" s="19"/>
      <c r="AI126" s="19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</row>
    <row r="127" spans="1:79">
      <c r="A127" s="90"/>
      <c r="B127" s="90"/>
      <c r="C127" s="90"/>
      <c r="D127" s="128" t="s">
        <v>26</v>
      </c>
      <c r="E127" s="128">
        <v>3.1938807988006044</v>
      </c>
      <c r="F127" s="128">
        <v>1.6774193548387099E-2</v>
      </c>
      <c r="G127" s="128" t="s">
        <v>26</v>
      </c>
      <c r="H127" s="128"/>
      <c r="I127" s="128" t="s">
        <v>26</v>
      </c>
      <c r="J127" s="128" t="s">
        <v>26</v>
      </c>
      <c r="K127" s="128" t="s">
        <v>26</v>
      </c>
      <c r="L127" s="128" t="s">
        <v>26</v>
      </c>
      <c r="M127" s="128"/>
      <c r="N127" s="128" t="s">
        <v>26</v>
      </c>
      <c r="O127" s="128" t="s">
        <v>26</v>
      </c>
      <c r="P127" s="128" t="s">
        <v>26</v>
      </c>
      <c r="Q127" s="128" t="s">
        <v>26</v>
      </c>
      <c r="R127" s="128"/>
      <c r="S127" s="128">
        <v>1.2267792220452285</v>
      </c>
      <c r="T127" s="128" t="s">
        <v>26</v>
      </c>
      <c r="U127" s="128" t="s">
        <v>26</v>
      </c>
      <c r="V127" s="128">
        <v>1.0508813061146436</v>
      </c>
      <c r="W127" s="128"/>
      <c r="X127" s="128">
        <v>1.6663467509244949</v>
      </c>
      <c r="Y127" s="128" t="s">
        <v>26</v>
      </c>
      <c r="Z127" s="128" t="s">
        <v>26</v>
      </c>
      <c r="AA127" s="128" t="s">
        <v>26</v>
      </c>
      <c r="AB127" s="119"/>
      <c r="AC127" s="43"/>
      <c r="AD127" s="43"/>
      <c r="AE127" s="90"/>
      <c r="AF127" s="90"/>
      <c r="AG127" s="12"/>
      <c r="AH127" s="19"/>
      <c r="AI127" s="19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</row>
    <row r="128" spans="1:79">
      <c r="A128" s="90"/>
      <c r="B128" s="90"/>
      <c r="C128" s="90"/>
      <c r="D128" s="128">
        <v>1.8856940554948056</v>
      </c>
      <c r="E128" s="128">
        <v>3.7706784310162575</v>
      </c>
      <c r="F128" s="128">
        <v>0.22278618829750182</v>
      </c>
      <c r="G128" s="128">
        <v>0.75915477193896896</v>
      </c>
      <c r="H128" s="128"/>
      <c r="I128" s="128" t="s">
        <v>26</v>
      </c>
      <c r="J128" s="128" t="s">
        <v>26</v>
      </c>
      <c r="K128" s="128" t="s">
        <v>26</v>
      </c>
      <c r="L128" s="128" t="s">
        <v>26</v>
      </c>
      <c r="M128" s="128"/>
      <c r="N128" s="128" t="s">
        <v>26</v>
      </c>
      <c r="O128" s="128" t="s">
        <v>26</v>
      </c>
      <c r="P128" s="128" t="s">
        <v>26</v>
      </c>
      <c r="Q128" s="128" t="s">
        <v>26</v>
      </c>
      <c r="R128" s="128"/>
      <c r="S128" s="128" t="s">
        <v>26</v>
      </c>
      <c r="T128" s="128" t="s">
        <v>26</v>
      </c>
      <c r="U128" s="128" t="s">
        <v>26</v>
      </c>
      <c r="V128" s="128" t="s">
        <v>26</v>
      </c>
      <c r="W128" s="128"/>
      <c r="X128" s="128">
        <v>2.7099826801008593</v>
      </c>
      <c r="Y128" s="128" t="s">
        <v>26</v>
      </c>
      <c r="Z128" s="128" t="s">
        <v>26</v>
      </c>
      <c r="AA128" s="128" t="s">
        <v>26</v>
      </c>
      <c r="AB128" s="119"/>
      <c r="AC128" s="43"/>
      <c r="AD128" s="43"/>
      <c r="AE128" s="90"/>
      <c r="AF128" s="90"/>
      <c r="AG128" s="12"/>
      <c r="AH128" s="19"/>
      <c r="AI128" s="19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</row>
    <row r="129" spans="1:79">
      <c r="A129" s="90"/>
      <c r="B129" s="90"/>
      <c r="C129" s="90"/>
      <c r="D129" s="128" t="s">
        <v>26</v>
      </c>
      <c r="E129" s="128">
        <v>3.982686147461949</v>
      </c>
      <c r="F129" s="128" t="s">
        <v>26</v>
      </c>
      <c r="G129" s="128" t="s">
        <v>26</v>
      </c>
      <c r="H129" s="128"/>
      <c r="I129" s="128" t="s">
        <v>26</v>
      </c>
      <c r="J129" s="128" t="s">
        <v>26</v>
      </c>
      <c r="K129" s="128" t="s">
        <v>26</v>
      </c>
      <c r="L129" s="128" t="s">
        <v>26</v>
      </c>
      <c r="M129" s="128"/>
      <c r="N129" s="128" t="s">
        <v>26</v>
      </c>
      <c r="O129" s="128" t="s">
        <v>26</v>
      </c>
      <c r="P129" s="128" t="s">
        <v>26</v>
      </c>
      <c r="Q129" s="128">
        <v>2.8218259200332776</v>
      </c>
      <c r="R129" s="128"/>
      <c r="S129" s="128" t="s">
        <v>26</v>
      </c>
      <c r="T129" s="128" t="s">
        <v>26</v>
      </c>
      <c r="U129" s="128">
        <v>3.1735110500879058</v>
      </c>
      <c r="V129" s="128" t="s">
        <v>26</v>
      </c>
      <c r="W129" s="128"/>
      <c r="X129" s="128" t="s">
        <v>26</v>
      </c>
      <c r="Y129" s="128" t="s">
        <v>26</v>
      </c>
      <c r="Z129" s="128" t="s">
        <v>26</v>
      </c>
      <c r="AA129" s="128">
        <v>2.87019685898861</v>
      </c>
      <c r="AB129" s="119"/>
      <c r="AC129" s="43"/>
      <c r="AD129" s="43"/>
      <c r="AE129" s="90"/>
      <c r="AF129" s="90"/>
      <c r="AG129" s="12"/>
      <c r="AH129" s="19"/>
      <c r="AI129" s="19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</row>
    <row r="130" spans="1:79">
      <c r="A130" s="90"/>
      <c r="B130" s="90"/>
      <c r="C130" s="90"/>
      <c r="D130" s="128" t="s">
        <v>26</v>
      </c>
      <c r="E130" s="128">
        <v>0.93422020613258494</v>
      </c>
      <c r="F130" s="128" t="s">
        <v>26</v>
      </c>
      <c r="G130" s="128">
        <v>1.2326601911114785</v>
      </c>
      <c r="H130" s="128"/>
      <c r="I130" s="128" t="s">
        <v>26</v>
      </c>
      <c r="J130" s="128" t="s">
        <v>26</v>
      </c>
      <c r="K130" s="128">
        <v>0.4420358031163828</v>
      </c>
      <c r="L130" s="128" t="s">
        <v>26</v>
      </c>
      <c r="M130" s="128"/>
      <c r="N130" s="128" t="s">
        <v>26</v>
      </c>
      <c r="O130" s="128" t="s">
        <v>26</v>
      </c>
      <c r="P130" s="128">
        <v>2.3984554263310707</v>
      </c>
      <c r="Q130" s="128" t="s">
        <v>26</v>
      </c>
      <c r="R130" s="128"/>
      <c r="S130" s="128">
        <v>2.7374975511208044</v>
      </c>
      <c r="T130" s="128" t="s">
        <v>26</v>
      </c>
      <c r="U130" s="128">
        <v>2.3215232880158014</v>
      </c>
      <c r="V130" s="128" t="s">
        <v>26</v>
      </c>
      <c r="W130" s="128"/>
      <c r="X130" s="128" t="s">
        <v>26</v>
      </c>
      <c r="Y130" s="128" t="s">
        <v>26</v>
      </c>
      <c r="Z130" s="128" t="s">
        <v>26</v>
      </c>
      <c r="AA130" s="128" t="s">
        <v>26</v>
      </c>
      <c r="AB130" s="119"/>
      <c r="AC130" s="43"/>
      <c r="AD130" s="43"/>
      <c r="AE130" s="90"/>
      <c r="AF130" s="90"/>
      <c r="AG130" s="12"/>
      <c r="AH130" s="19"/>
      <c r="AI130" s="19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</row>
    <row r="131" spans="1:79">
      <c r="A131" s="90"/>
      <c r="B131" s="90"/>
      <c r="C131" s="90"/>
      <c r="D131" s="128">
        <v>3.9741854115090489</v>
      </c>
      <c r="E131" s="128" t="s">
        <v>26</v>
      </c>
      <c r="F131" s="128">
        <v>0</v>
      </c>
      <c r="G131" s="128" t="s">
        <v>26</v>
      </c>
      <c r="H131" s="128"/>
      <c r="I131" s="128" t="s">
        <v>26</v>
      </c>
      <c r="J131" s="128" t="s">
        <v>26</v>
      </c>
      <c r="K131" s="128">
        <v>0.81868704067492004</v>
      </c>
      <c r="L131" s="128" t="s">
        <v>26</v>
      </c>
      <c r="M131" s="128"/>
      <c r="N131" s="128" t="s">
        <v>26</v>
      </c>
      <c r="O131" s="128" t="s">
        <v>26</v>
      </c>
      <c r="P131" s="128" t="s">
        <v>26</v>
      </c>
      <c r="Q131" s="128" t="s">
        <v>26</v>
      </c>
      <c r="R131" s="128"/>
      <c r="S131" s="128">
        <v>1.5298099685515203</v>
      </c>
      <c r="T131" s="128" t="s">
        <v>26</v>
      </c>
      <c r="U131" s="128" t="s">
        <v>26</v>
      </c>
      <c r="V131" s="128" t="s">
        <v>26</v>
      </c>
      <c r="W131" s="128"/>
      <c r="X131" s="128" t="s">
        <v>26</v>
      </c>
      <c r="Y131" s="128" t="s">
        <v>26</v>
      </c>
      <c r="Z131" s="128" t="s">
        <v>26</v>
      </c>
      <c r="AA131" s="128" t="s">
        <v>26</v>
      </c>
      <c r="AB131" s="119"/>
      <c r="AC131" s="43"/>
      <c r="AD131" s="43"/>
      <c r="AE131" s="90"/>
      <c r="AF131" s="90"/>
      <c r="AG131" s="12"/>
      <c r="AH131" s="19"/>
      <c r="AI131" s="19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</row>
    <row r="132" spans="1:79">
      <c r="A132" s="90"/>
      <c r="B132" s="90"/>
      <c r="C132" s="90"/>
      <c r="D132" s="128" t="s">
        <v>26</v>
      </c>
      <c r="E132" s="128">
        <v>3.9179317000544103</v>
      </c>
      <c r="F132" s="128">
        <v>0.46604786307124996</v>
      </c>
      <c r="G132" s="128">
        <v>0.87900754644247647</v>
      </c>
      <c r="H132" s="128"/>
      <c r="I132" s="128" t="s">
        <v>26</v>
      </c>
      <c r="J132" s="128" t="s">
        <v>26</v>
      </c>
      <c r="K132" s="128" t="s">
        <v>26</v>
      </c>
      <c r="L132" s="128" t="s">
        <v>26</v>
      </c>
      <c r="M132" s="128"/>
      <c r="N132" s="128" t="s">
        <v>26</v>
      </c>
      <c r="O132" s="128" t="s">
        <v>26</v>
      </c>
      <c r="P132" s="128" t="s">
        <v>26</v>
      </c>
      <c r="Q132" s="128">
        <v>1.3154375606631086</v>
      </c>
      <c r="R132" s="128"/>
      <c r="S132" s="128">
        <v>2.5427186227530809</v>
      </c>
      <c r="T132" s="128" t="s">
        <v>26</v>
      </c>
      <c r="U132" s="128">
        <v>3.3435538171425279</v>
      </c>
      <c r="V132" s="128" t="s">
        <v>26</v>
      </c>
      <c r="W132" s="128"/>
      <c r="X132" s="128" t="s">
        <v>26</v>
      </c>
      <c r="Y132" s="128" t="s">
        <v>26</v>
      </c>
      <c r="Z132" s="128" t="s">
        <v>26</v>
      </c>
      <c r="AA132" s="128">
        <v>1.3377636350858817</v>
      </c>
      <c r="AB132" s="119"/>
      <c r="AC132" s="43"/>
      <c r="AD132" s="43"/>
      <c r="AE132" s="90"/>
      <c r="AF132" s="90"/>
      <c r="AG132" s="12"/>
      <c r="AH132" s="19"/>
      <c r="AI132" s="19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</row>
    <row r="133" spans="1:79">
      <c r="A133" s="90"/>
      <c r="B133" s="90"/>
      <c r="C133" s="90"/>
      <c r="D133" s="128">
        <v>0</v>
      </c>
      <c r="E133" s="128">
        <v>2.3471706083719162</v>
      </c>
      <c r="F133" s="128">
        <v>1.6774193548387099E-2</v>
      </c>
      <c r="G133" s="128">
        <v>0.88126003606285652</v>
      </c>
      <c r="H133" s="128"/>
      <c r="I133" s="128" t="s">
        <v>26</v>
      </c>
      <c r="J133" s="128" t="s">
        <v>26</v>
      </c>
      <c r="K133" s="128" t="s">
        <v>26</v>
      </c>
      <c r="L133" s="128" t="s">
        <v>26</v>
      </c>
      <c r="M133" s="128"/>
      <c r="N133" s="128" t="s">
        <v>26</v>
      </c>
      <c r="O133" s="128" t="s">
        <v>26</v>
      </c>
      <c r="P133" s="128" t="s">
        <v>26</v>
      </c>
      <c r="Q133" s="128">
        <v>0.81705588084200742</v>
      </c>
      <c r="R133" s="128"/>
      <c r="S133" s="128">
        <v>2.7745305235067255</v>
      </c>
      <c r="T133" s="128">
        <v>4.6629790004369882</v>
      </c>
      <c r="U133" s="128" t="s">
        <v>26</v>
      </c>
      <c r="V133" s="128" t="s">
        <v>26</v>
      </c>
      <c r="W133" s="128"/>
      <c r="X133" s="128" t="s">
        <v>26</v>
      </c>
      <c r="Y133" s="128" t="s">
        <v>26</v>
      </c>
      <c r="Z133" s="128" t="s">
        <v>26</v>
      </c>
      <c r="AA133" s="128">
        <v>0.75869474649614965</v>
      </c>
      <c r="AB133" s="119"/>
      <c r="AC133" s="43"/>
      <c r="AD133" s="43"/>
      <c r="AE133" s="90"/>
      <c r="AF133" s="90"/>
      <c r="AG133" s="12"/>
      <c r="AH133" s="19"/>
      <c r="AI133" s="19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</row>
    <row r="134" spans="1:79">
      <c r="A134" s="90"/>
      <c r="B134" s="90"/>
      <c r="C134" s="90"/>
      <c r="D134" s="128">
        <v>0.81114856010971592</v>
      </c>
      <c r="E134" s="128">
        <v>1.7280890038759189</v>
      </c>
      <c r="F134" s="128">
        <v>0.27265936414022757</v>
      </c>
      <c r="G134" s="128">
        <v>0.95709402266329113</v>
      </c>
      <c r="H134" s="128"/>
      <c r="I134" s="128" t="s">
        <v>26</v>
      </c>
      <c r="J134" s="128" t="s">
        <v>26</v>
      </c>
      <c r="K134" s="128" t="s">
        <v>26</v>
      </c>
      <c r="L134" s="128" t="s">
        <v>26</v>
      </c>
      <c r="M134" s="128"/>
      <c r="N134" s="128" t="s">
        <v>26</v>
      </c>
      <c r="O134" s="128" t="s">
        <v>26</v>
      </c>
      <c r="P134" s="128" t="s">
        <v>26</v>
      </c>
      <c r="Q134" s="128">
        <v>1.1785626246556236</v>
      </c>
      <c r="R134" s="128"/>
      <c r="S134" s="128" t="s">
        <v>26</v>
      </c>
      <c r="T134" s="128" t="s">
        <v>26</v>
      </c>
      <c r="U134" s="128" t="s">
        <v>26</v>
      </c>
      <c r="V134" s="128" t="s">
        <v>26</v>
      </c>
      <c r="W134" s="128"/>
      <c r="X134" s="128" t="s">
        <v>26</v>
      </c>
      <c r="Y134" s="128" t="s">
        <v>26</v>
      </c>
      <c r="Z134" s="128" t="s">
        <v>26</v>
      </c>
      <c r="AA134" s="128">
        <v>1.1795135680501123</v>
      </c>
      <c r="AB134" s="119"/>
      <c r="AC134" s="43"/>
      <c r="AD134" s="43"/>
      <c r="AE134" s="90"/>
      <c r="AF134" s="90"/>
      <c r="AG134" s="12"/>
      <c r="AH134" s="19"/>
      <c r="AI134" s="19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</row>
    <row r="135" spans="1:79">
      <c r="A135" s="90"/>
      <c r="B135" s="90"/>
      <c r="C135" s="90"/>
      <c r="D135" s="128">
        <v>2.2520652538238903</v>
      </c>
      <c r="E135" s="128">
        <v>5.8263899250831646</v>
      </c>
      <c r="F135" s="128" t="s">
        <v>26</v>
      </c>
      <c r="G135" s="128" t="s">
        <v>26</v>
      </c>
      <c r="H135" s="128"/>
      <c r="I135" s="128" t="s">
        <v>26</v>
      </c>
      <c r="J135" s="128" t="s">
        <v>26</v>
      </c>
      <c r="K135" s="128">
        <v>0.20243352059854139</v>
      </c>
      <c r="L135" s="128" t="s">
        <v>26</v>
      </c>
      <c r="M135" s="128"/>
      <c r="N135" s="128" t="s">
        <v>26</v>
      </c>
      <c r="O135" s="128" t="s">
        <v>26</v>
      </c>
      <c r="P135" s="128">
        <v>2.9165981079967636</v>
      </c>
      <c r="Q135" s="128">
        <v>1.310611664389328</v>
      </c>
      <c r="R135" s="128"/>
      <c r="S135" s="128">
        <v>2.5247083751178514</v>
      </c>
      <c r="T135" s="128">
        <v>1.4870733521216535</v>
      </c>
      <c r="U135" s="128">
        <v>3.867065696249921</v>
      </c>
      <c r="V135" s="128" t="s">
        <v>26</v>
      </c>
      <c r="W135" s="128"/>
      <c r="X135" s="128">
        <v>2.3851282761737953</v>
      </c>
      <c r="Y135" s="128" t="s">
        <v>26</v>
      </c>
      <c r="Z135" s="128" t="s">
        <v>26</v>
      </c>
      <c r="AA135" s="128">
        <v>1.2719493277461063</v>
      </c>
      <c r="AB135" s="119"/>
      <c r="AC135" s="43"/>
      <c r="AD135" s="43"/>
      <c r="AE135" s="90"/>
      <c r="AF135" s="90"/>
      <c r="AG135" s="12"/>
      <c r="AH135" s="19"/>
      <c r="AI135" s="19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</row>
    <row r="136" spans="1:79">
      <c r="A136" s="90"/>
      <c r="B136" s="90"/>
      <c r="C136" s="90"/>
      <c r="D136" s="128">
        <v>5.428243059031905E-2</v>
      </c>
      <c r="E136" s="128">
        <v>0.74670033584153872</v>
      </c>
      <c r="F136" s="128">
        <v>3.0615264527966129E-2</v>
      </c>
      <c r="G136" s="128">
        <v>1.3550438723672842</v>
      </c>
      <c r="H136" s="128"/>
      <c r="I136" s="128" t="s">
        <v>26</v>
      </c>
      <c r="J136" s="128">
        <v>1.7615850355871767</v>
      </c>
      <c r="K136" s="128" t="s">
        <v>26</v>
      </c>
      <c r="L136" s="128" t="s">
        <v>26</v>
      </c>
      <c r="M136" s="128"/>
      <c r="N136" s="128" t="s">
        <v>26</v>
      </c>
      <c r="O136" s="128">
        <v>4.9817333295019877</v>
      </c>
      <c r="P136" s="128" t="s">
        <v>26</v>
      </c>
      <c r="Q136" s="128">
        <v>0.8873658275260583</v>
      </c>
      <c r="R136" s="128"/>
      <c r="S136" s="128" t="s">
        <v>26</v>
      </c>
      <c r="T136" s="128">
        <v>4.9351309939872712</v>
      </c>
      <c r="U136" s="128" t="s">
        <v>26</v>
      </c>
      <c r="V136" s="128" t="s">
        <v>26</v>
      </c>
      <c r="W136" s="128"/>
      <c r="X136" s="128" t="s">
        <v>26</v>
      </c>
      <c r="Y136" s="128" t="s">
        <v>26</v>
      </c>
      <c r="Z136" s="128" t="s">
        <v>26</v>
      </c>
      <c r="AA136" s="128">
        <v>0.85039225137913932</v>
      </c>
      <c r="AB136" s="119"/>
      <c r="AC136" s="43"/>
      <c r="AD136" s="43"/>
      <c r="AE136" s="90"/>
      <c r="AF136" s="90"/>
      <c r="AG136" s="12"/>
      <c r="AH136" s="19"/>
      <c r="AI136" s="19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</row>
    <row r="137" spans="1:79">
      <c r="A137" s="90"/>
      <c r="B137" s="90"/>
      <c r="C137" s="90"/>
      <c r="D137" s="128" t="s">
        <v>26</v>
      </c>
      <c r="E137" s="128" t="s">
        <v>26</v>
      </c>
      <c r="F137" s="128">
        <v>0.10828739710682408</v>
      </c>
      <c r="G137" s="128" t="s">
        <v>26</v>
      </c>
      <c r="H137" s="128"/>
      <c r="I137" s="128" t="s">
        <v>26</v>
      </c>
      <c r="J137" s="128" t="s">
        <v>26</v>
      </c>
      <c r="K137" s="128" t="s">
        <v>26</v>
      </c>
      <c r="L137" s="128" t="s">
        <v>26</v>
      </c>
      <c r="M137" s="128"/>
      <c r="N137" s="128" t="s">
        <v>26</v>
      </c>
      <c r="O137" s="128" t="s">
        <v>26</v>
      </c>
      <c r="P137" s="128" t="s">
        <v>26</v>
      </c>
      <c r="Q137" s="128" t="s">
        <v>26</v>
      </c>
      <c r="R137" s="128"/>
      <c r="S137" s="128">
        <v>2.7156175448738065</v>
      </c>
      <c r="T137" s="128" t="s">
        <v>26</v>
      </c>
      <c r="U137" s="128" t="s">
        <v>26</v>
      </c>
      <c r="V137" s="128" t="s">
        <v>26</v>
      </c>
      <c r="W137" s="128"/>
      <c r="X137" s="128">
        <v>5.2262405337284665</v>
      </c>
      <c r="Y137" s="128" t="s">
        <v>26</v>
      </c>
      <c r="Z137" s="128" t="s">
        <v>26</v>
      </c>
      <c r="AA137" s="128" t="s">
        <v>26</v>
      </c>
      <c r="AB137" s="119"/>
      <c r="AC137" s="43"/>
      <c r="AD137" s="43"/>
      <c r="AE137" s="90"/>
      <c r="AF137" s="90"/>
      <c r="AG137" s="12"/>
      <c r="AH137" s="19"/>
      <c r="AI137" s="19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</row>
    <row r="138" spans="1:79">
      <c r="A138" s="90"/>
      <c r="B138" s="90"/>
      <c r="C138" s="90"/>
      <c r="D138" s="128" t="s">
        <v>26</v>
      </c>
      <c r="E138" s="128">
        <v>1.8443309475904441</v>
      </c>
      <c r="F138" s="128" t="s">
        <v>26</v>
      </c>
      <c r="G138" s="128">
        <v>1.0310511753161382</v>
      </c>
      <c r="H138" s="128"/>
      <c r="I138" s="128" t="s">
        <v>26</v>
      </c>
      <c r="J138" s="128" t="s">
        <v>26</v>
      </c>
      <c r="K138" s="128">
        <v>0.95333307331557227</v>
      </c>
      <c r="L138" s="128" t="s">
        <v>26</v>
      </c>
      <c r="M138" s="128"/>
      <c r="N138" s="128" t="s">
        <v>26</v>
      </c>
      <c r="O138" s="128" t="s">
        <v>26</v>
      </c>
      <c r="P138" s="128">
        <v>4.5550603261346678</v>
      </c>
      <c r="Q138" s="128" t="s">
        <v>26</v>
      </c>
      <c r="R138" s="128"/>
      <c r="S138" s="128">
        <v>2.979828157781454</v>
      </c>
      <c r="T138" s="128" t="s">
        <v>26</v>
      </c>
      <c r="U138" s="128">
        <v>3.6057438945371052</v>
      </c>
      <c r="V138" s="128" t="s">
        <v>26</v>
      </c>
      <c r="W138" s="128"/>
      <c r="X138" s="128" t="s">
        <v>26</v>
      </c>
      <c r="Y138" s="128" t="s">
        <v>26</v>
      </c>
      <c r="Z138" s="128" t="s">
        <v>26</v>
      </c>
      <c r="AA138" s="128" t="s">
        <v>26</v>
      </c>
      <c r="AB138" s="119"/>
      <c r="AC138" s="43"/>
      <c r="AD138" s="43"/>
      <c r="AE138" s="90"/>
      <c r="AF138" s="90"/>
      <c r="AG138" s="12"/>
      <c r="AH138" s="19"/>
      <c r="AI138" s="19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</row>
    <row r="139" spans="1:79">
      <c r="A139" s="90"/>
      <c r="B139" s="90"/>
      <c r="C139" s="90"/>
      <c r="D139" s="128" t="s">
        <v>26</v>
      </c>
      <c r="E139" s="128" t="s">
        <v>26</v>
      </c>
      <c r="F139" s="128" t="s">
        <v>26</v>
      </c>
      <c r="G139" s="128">
        <v>0.93243794534411051</v>
      </c>
      <c r="H139" s="128"/>
      <c r="I139" s="128" t="s">
        <v>26</v>
      </c>
      <c r="J139" s="128">
        <v>4.4554068843688723</v>
      </c>
      <c r="K139" s="128" t="s">
        <v>26</v>
      </c>
      <c r="L139" s="128" t="s">
        <v>26</v>
      </c>
      <c r="M139" s="128"/>
      <c r="N139" s="128" t="s">
        <v>26</v>
      </c>
      <c r="O139" s="128">
        <v>3.5321775401473232</v>
      </c>
      <c r="P139" s="128" t="s">
        <v>26</v>
      </c>
      <c r="Q139" s="128" t="s">
        <v>26</v>
      </c>
      <c r="R139" s="128"/>
      <c r="S139" s="128">
        <v>1.1237436015387303</v>
      </c>
      <c r="T139" s="128">
        <v>1.6848206216339825</v>
      </c>
      <c r="U139" s="128" t="s">
        <v>26</v>
      </c>
      <c r="V139" s="128" t="s">
        <v>26</v>
      </c>
      <c r="W139" s="128"/>
      <c r="X139" s="128" t="s">
        <v>26</v>
      </c>
      <c r="Y139" s="128" t="s">
        <v>26</v>
      </c>
      <c r="Z139" s="128" t="s">
        <v>26</v>
      </c>
      <c r="AA139" s="128" t="s">
        <v>26</v>
      </c>
      <c r="AB139" s="119"/>
      <c r="AC139" s="43"/>
      <c r="AD139" s="43"/>
      <c r="AE139" s="90"/>
      <c r="AF139" s="90"/>
      <c r="AG139" s="12"/>
      <c r="AH139" s="19"/>
      <c r="AI139" s="19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</row>
    <row r="140" spans="1:79">
      <c r="A140" s="90"/>
      <c r="B140" s="90"/>
      <c r="C140" s="90"/>
      <c r="D140" s="128" t="s">
        <v>26</v>
      </c>
      <c r="E140" s="128">
        <v>2.8357955498727017</v>
      </c>
      <c r="F140" s="128" t="s">
        <v>26</v>
      </c>
      <c r="G140" s="128">
        <v>0.57505310765467132</v>
      </c>
      <c r="H140" s="128"/>
      <c r="I140" s="128" t="s">
        <v>26</v>
      </c>
      <c r="J140" s="128" t="s">
        <v>26</v>
      </c>
      <c r="K140" s="128">
        <v>0</v>
      </c>
      <c r="L140" s="128" t="s">
        <v>26</v>
      </c>
      <c r="M140" s="128"/>
      <c r="N140" s="128" t="s">
        <v>26</v>
      </c>
      <c r="O140" s="128" t="s">
        <v>26</v>
      </c>
      <c r="P140" s="128">
        <v>3.7735304165041996</v>
      </c>
      <c r="Q140" s="128" t="s">
        <v>26</v>
      </c>
      <c r="R140" s="128"/>
      <c r="S140" s="128">
        <v>2.6847405012200278</v>
      </c>
      <c r="T140" s="128" t="s">
        <v>26</v>
      </c>
      <c r="U140" s="128">
        <v>3.3157930363022006</v>
      </c>
      <c r="V140" s="128" t="s">
        <v>26</v>
      </c>
      <c r="W140" s="128"/>
      <c r="X140" s="128" t="s">
        <v>26</v>
      </c>
      <c r="Y140" s="128" t="s">
        <v>26</v>
      </c>
      <c r="Z140" s="128" t="s">
        <v>26</v>
      </c>
      <c r="AA140" s="128" t="s">
        <v>26</v>
      </c>
      <c r="AB140" s="119"/>
      <c r="AC140" s="43"/>
      <c r="AD140" s="43"/>
      <c r="AE140" s="90"/>
      <c r="AF140" s="90"/>
      <c r="AG140" s="12"/>
      <c r="AH140" s="19"/>
      <c r="AI140" s="19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</row>
    <row r="141" spans="1:79">
      <c r="A141" s="90"/>
      <c r="B141" s="90"/>
      <c r="C141" s="90"/>
      <c r="D141" s="128" t="s">
        <v>26</v>
      </c>
      <c r="E141" s="128" t="s">
        <v>26</v>
      </c>
      <c r="F141" s="128" t="s">
        <v>26</v>
      </c>
      <c r="G141" s="128">
        <v>0.66137917828578474</v>
      </c>
      <c r="H141" s="128"/>
      <c r="I141" s="128" t="s">
        <v>26</v>
      </c>
      <c r="J141" s="128" t="s">
        <v>26</v>
      </c>
      <c r="K141" s="128">
        <v>1.4239670689060104</v>
      </c>
      <c r="L141" s="128" t="s">
        <v>26</v>
      </c>
      <c r="M141" s="128"/>
      <c r="N141" s="128" t="s">
        <v>26</v>
      </c>
      <c r="O141" s="128">
        <v>4.4523414201882332</v>
      </c>
      <c r="P141" s="128" t="s">
        <v>26</v>
      </c>
      <c r="Q141" s="128" t="s">
        <v>26</v>
      </c>
      <c r="R141" s="128"/>
      <c r="S141" s="128">
        <v>2.7423066531190736</v>
      </c>
      <c r="T141" s="128">
        <v>4.0478100762624312</v>
      </c>
      <c r="U141" s="128" t="s">
        <v>26</v>
      </c>
      <c r="V141" s="128" t="s">
        <v>26</v>
      </c>
      <c r="W141" s="128"/>
      <c r="X141" s="128" t="s">
        <v>26</v>
      </c>
      <c r="Y141" s="128" t="s">
        <v>26</v>
      </c>
      <c r="Z141" s="128" t="s">
        <v>26</v>
      </c>
      <c r="AA141" s="128" t="s">
        <v>26</v>
      </c>
      <c r="AB141" s="119"/>
      <c r="AC141" s="43"/>
      <c r="AD141" s="43"/>
      <c r="AE141" s="90"/>
      <c r="AF141" s="90"/>
      <c r="AG141" s="12"/>
      <c r="AH141" s="19"/>
      <c r="AI141" s="19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</row>
    <row r="142" spans="1:79">
      <c r="A142" s="90"/>
      <c r="B142" s="90"/>
      <c r="C142" s="90"/>
      <c r="D142" s="128" t="s">
        <v>26</v>
      </c>
      <c r="E142" s="128" t="s">
        <v>26</v>
      </c>
      <c r="F142" s="128" t="s">
        <v>26</v>
      </c>
      <c r="G142" s="128">
        <v>0.68063455437250253</v>
      </c>
      <c r="H142" s="128"/>
      <c r="I142" s="128" t="s">
        <v>26</v>
      </c>
      <c r="J142" s="128" t="s">
        <v>26</v>
      </c>
      <c r="K142" s="128">
        <v>1.6562469502227466</v>
      </c>
      <c r="L142" s="128" t="s">
        <v>26</v>
      </c>
      <c r="M142" s="128"/>
      <c r="N142" s="128" t="s">
        <v>26</v>
      </c>
      <c r="O142" s="128">
        <v>2.2374852157216933</v>
      </c>
      <c r="P142" s="128">
        <v>5.7729368609053751</v>
      </c>
      <c r="Q142" s="128" t="s">
        <v>26</v>
      </c>
      <c r="R142" s="128"/>
      <c r="S142" s="128">
        <v>2.8489804621738313</v>
      </c>
      <c r="T142" s="128">
        <v>2.7011007048874252</v>
      </c>
      <c r="U142" s="128" t="s">
        <v>26</v>
      </c>
      <c r="V142" s="128" t="s">
        <v>26</v>
      </c>
      <c r="W142" s="128"/>
      <c r="X142" s="128">
        <v>2.2161150460036887</v>
      </c>
      <c r="Y142" s="128" t="s">
        <v>26</v>
      </c>
      <c r="Z142" s="128" t="s">
        <v>26</v>
      </c>
      <c r="AA142" s="128" t="s">
        <v>26</v>
      </c>
      <c r="AB142" s="119"/>
      <c r="AC142" s="43"/>
      <c r="AD142" s="43"/>
      <c r="AE142" s="90"/>
      <c r="AF142" s="90"/>
      <c r="AG142" s="12"/>
      <c r="AH142" s="19"/>
      <c r="AI142" s="19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</row>
    <row r="143" spans="1:79">
      <c r="A143" s="90"/>
      <c r="B143" s="90"/>
      <c r="C143" s="90"/>
      <c r="D143" s="128" t="s">
        <v>26</v>
      </c>
      <c r="E143" s="128">
        <v>1.1317505961808714</v>
      </c>
      <c r="F143" s="128">
        <v>0.61358995128644989</v>
      </c>
      <c r="G143" s="128" t="s">
        <v>26</v>
      </c>
      <c r="H143" s="128"/>
      <c r="I143" s="128" t="s">
        <v>26</v>
      </c>
      <c r="J143" s="128" t="s">
        <v>26</v>
      </c>
      <c r="K143" s="128" t="s">
        <v>26</v>
      </c>
      <c r="L143" s="128" t="s">
        <v>26</v>
      </c>
      <c r="M143" s="128"/>
      <c r="N143" s="128" t="s">
        <v>26</v>
      </c>
      <c r="O143" s="128" t="s">
        <v>26</v>
      </c>
      <c r="P143" s="128" t="s">
        <v>26</v>
      </c>
      <c r="Q143" s="128">
        <v>0.92165245040164623</v>
      </c>
      <c r="R143" s="128"/>
      <c r="S143" s="128">
        <v>3.3991052970870603</v>
      </c>
      <c r="T143" s="128" t="s">
        <v>26</v>
      </c>
      <c r="U143" s="128">
        <v>4.0510981438483045</v>
      </c>
      <c r="V143" s="128" t="s">
        <v>26</v>
      </c>
      <c r="W143" s="128"/>
      <c r="X143" s="128" t="s">
        <v>26</v>
      </c>
      <c r="Y143" s="128">
        <v>2.0838135155968991</v>
      </c>
      <c r="Z143" s="128" t="s">
        <v>26</v>
      </c>
      <c r="AA143" s="128">
        <v>0.92165245040164623</v>
      </c>
      <c r="AB143" s="119"/>
      <c r="AC143" s="43"/>
      <c r="AD143" s="43"/>
      <c r="AE143" s="90"/>
      <c r="AF143" s="90"/>
      <c r="AG143" s="12"/>
      <c r="AH143" s="19"/>
      <c r="AI143" s="19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</row>
    <row r="144" spans="1:79">
      <c r="A144" s="90"/>
      <c r="B144" s="90"/>
      <c r="C144" s="90"/>
      <c r="D144" s="128" t="s">
        <v>26</v>
      </c>
      <c r="E144" s="128" t="s">
        <v>26</v>
      </c>
      <c r="F144" s="128">
        <v>1.7556764552297299</v>
      </c>
      <c r="G144" s="128">
        <v>0.43617903873077735</v>
      </c>
      <c r="H144" s="128"/>
      <c r="I144" s="128" t="s">
        <v>26</v>
      </c>
      <c r="J144" s="128" t="s">
        <v>26</v>
      </c>
      <c r="K144" s="128" t="s">
        <v>26</v>
      </c>
      <c r="L144" s="128" t="s">
        <v>26</v>
      </c>
      <c r="M144" s="128"/>
      <c r="N144" s="128" t="s">
        <v>26</v>
      </c>
      <c r="O144" s="128">
        <v>2.0658904994540248</v>
      </c>
      <c r="P144" s="128" t="s">
        <v>26</v>
      </c>
      <c r="Q144" s="128" t="s">
        <v>26</v>
      </c>
      <c r="R144" s="128"/>
      <c r="S144" s="128">
        <v>3.9706083201874223</v>
      </c>
      <c r="T144" s="128">
        <v>4.5983293048657661</v>
      </c>
      <c r="U144" s="128" t="s">
        <v>26</v>
      </c>
      <c r="V144" s="128" t="s">
        <v>26</v>
      </c>
      <c r="W144" s="128"/>
      <c r="X144" s="128" t="s">
        <v>26</v>
      </c>
      <c r="Y144" s="128" t="s">
        <v>26</v>
      </c>
      <c r="Z144" s="128">
        <v>2.9286023194476827</v>
      </c>
      <c r="AA144" s="128" t="s">
        <v>26</v>
      </c>
      <c r="AB144" s="119"/>
      <c r="AC144" s="43"/>
      <c r="AD144" s="43"/>
      <c r="AE144" s="90"/>
      <c r="AF144" s="90"/>
      <c r="AG144" s="12"/>
      <c r="AH144" s="19"/>
      <c r="AI144" s="19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</row>
    <row r="145" spans="1:79">
      <c r="A145" s="90"/>
      <c r="B145" s="90"/>
      <c r="C145" s="90"/>
      <c r="D145" s="128" t="s">
        <v>26</v>
      </c>
      <c r="E145" s="128" t="s">
        <v>26</v>
      </c>
      <c r="F145" s="128">
        <v>1.903686626602672</v>
      </c>
      <c r="G145" s="128">
        <v>0.3367931562656718</v>
      </c>
      <c r="H145" s="128"/>
      <c r="I145" s="128" t="s">
        <v>26</v>
      </c>
      <c r="J145" s="128">
        <v>0.37753445614387759</v>
      </c>
      <c r="K145" s="128">
        <v>1.5462592454272224</v>
      </c>
      <c r="L145" s="128" t="s">
        <v>26</v>
      </c>
      <c r="M145" s="128"/>
      <c r="N145" s="128" t="s">
        <v>26</v>
      </c>
      <c r="O145" s="128">
        <v>1.7546888735829458</v>
      </c>
      <c r="P145" s="128">
        <v>4.6436885158402319</v>
      </c>
      <c r="Q145" s="128" t="s">
        <v>26</v>
      </c>
      <c r="R145" s="128"/>
      <c r="S145" s="128" t="s">
        <v>26</v>
      </c>
      <c r="T145" s="128" t="s">
        <v>26</v>
      </c>
      <c r="U145" s="128" t="s">
        <v>26</v>
      </c>
      <c r="V145" s="128" t="s">
        <v>26</v>
      </c>
      <c r="W145" s="128"/>
      <c r="X145" s="128" t="s">
        <v>26</v>
      </c>
      <c r="Y145" s="128">
        <v>0</v>
      </c>
      <c r="Z145" s="128" t="s">
        <v>26</v>
      </c>
      <c r="AA145" s="128" t="s">
        <v>26</v>
      </c>
      <c r="AB145" s="119"/>
      <c r="AC145" s="43"/>
      <c r="AD145" s="43"/>
      <c r="AE145" s="90"/>
      <c r="AF145" s="90"/>
      <c r="AG145" s="12"/>
      <c r="AH145" s="19"/>
      <c r="AI145" s="19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</row>
    <row r="146" spans="1:79">
      <c r="A146" s="90"/>
      <c r="B146" s="90"/>
      <c r="C146" s="90"/>
      <c r="D146" s="128" t="s">
        <v>26</v>
      </c>
      <c r="E146" s="128" t="s">
        <v>26</v>
      </c>
      <c r="F146" s="128" t="s">
        <v>26</v>
      </c>
      <c r="G146" s="128">
        <v>0.6615661110532276</v>
      </c>
      <c r="H146" s="128"/>
      <c r="I146" s="128" t="s">
        <v>26</v>
      </c>
      <c r="J146" s="128">
        <v>9.0606158613564531</v>
      </c>
      <c r="K146" s="128" t="s">
        <v>26</v>
      </c>
      <c r="L146" s="128" t="s">
        <v>26</v>
      </c>
      <c r="M146" s="128"/>
      <c r="N146" s="128" t="s">
        <v>26</v>
      </c>
      <c r="O146" s="128">
        <v>5.2940612206222095</v>
      </c>
      <c r="P146" s="128" t="s">
        <v>26</v>
      </c>
      <c r="Q146" s="128" t="s">
        <v>26</v>
      </c>
      <c r="R146" s="128"/>
      <c r="S146" s="128" t="s">
        <v>26</v>
      </c>
      <c r="T146" s="128">
        <v>6.1548064206775681</v>
      </c>
      <c r="U146" s="128">
        <v>2.9587824240324103</v>
      </c>
      <c r="V146" s="128" t="s">
        <v>26</v>
      </c>
      <c r="W146" s="128"/>
      <c r="X146" s="128" t="s">
        <v>26</v>
      </c>
      <c r="Y146" s="128" t="s">
        <v>26</v>
      </c>
      <c r="Z146" s="128" t="s">
        <v>26</v>
      </c>
      <c r="AA146" s="128" t="s">
        <v>26</v>
      </c>
      <c r="AB146" s="119"/>
      <c r="AC146" s="43"/>
      <c r="AD146" s="43"/>
      <c r="AE146" s="90"/>
      <c r="AF146" s="90"/>
      <c r="AG146" s="12"/>
      <c r="AH146" s="19"/>
      <c r="AI146" s="19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</row>
    <row r="147" spans="1:79">
      <c r="A147" s="90"/>
      <c r="B147" s="90"/>
      <c r="C147" s="90"/>
      <c r="D147" s="128" t="s">
        <v>26</v>
      </c>
      <c r="E147" s="128" t="s">
        <v>26</v>
      </c>
      <c r="F147" s="128">
        <v>2.2108488555787025</v>
      </c>
      <c r="G147" s="128">
        <v>0.56363570138019559</v>
      </c>
      <c r="H147" s="128"/>
      <c r="I147" s="128" t="s">
        <v>26</v>
      </c>
      <c r="J147" s="128" t="s">
        <v>26</v>
      </c>
      <c r="K147" s="128" t="s">
        <v>26</v>
      </c>
      <c r="L147" s="128" t="s">
        <v>26</v>
      </c>
      <c r="M147" s="128"/>
      <c r="N147" s="128" t="s">
        <v>26</v>
      </c>
      <c r="O147" s="128" t="s">
        <v>26</v>
      </c>
      <c r="P147" s="128">
        <v>8.6560300565356343</v>
      </c>
      <c r="Q147" s="128">
        <v>0.21703674026473901</v>
      </c>
      <c r="R147" s="128"/>
      <c r="S147" s="128" t="s">
        <v>26</v>
      </c>
      <c r="T147" s="128" t="s">
        <v>26</v>
      </c>
      <c r="U147" s="128">
        <v>4.8105403165364766</v>
      </c>
      <c r="V147" s="128" t="s">
        <v>26</v>
      </c>
      <c r="W147" s="128"/>
      <c r="X147" s="128" t="s">
        <v>26</v>
      </c>
      <c r="Y147" s="128" t="s">
        <v>26</v>
      </c>
      <c r="Z147" s="128">
        <v>3.2225917474428458</v>
      </c>
      <c r="AA147" s="128">
        <v>0.23579928495504848</v>
      </c>
      <c r="AB147" s="119"/>
      <c r="AC147" s="43"/>
      <c r="AD147" s="43"/>
      <c r="AE147" s="90"/>
      <c r="AF147" s="90"/>
      <c r="AG147" s="12"/>
      <c r="AH147" s="19"/>
      <c r="AI147" s="19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</row>
    <row r="148" spans="1:79">
      <c r="A148" s="90"/>
      <c r="B148" s="90"/>
      <c r="C148" s="90"/>
      <c r="D148" s="128" t="s">
        <v>26</v>
      </c>
      <c r="E148" s="128" t="s">
        <v>26</v>
      </c>
      <c r="F148" s="128" t="s">
        <v>26</v>
      </c>
      <c r="G148" s="128">
        <v>0.15271938461324266</v>
      </c>
      <c r="H148" s="128"/>
      <c r="I148" s="128" t="s">
        <v>26</v>
      </c>
      <c r="J148" s="128" t="s">
        <v>26</v>
      </c>
      <c r="K148" s="128" t="s">
        <v>26</v>
      </c>
      <c r="L148" s="128" t="s">
        <v>26</v>
      </c>
      <c r="M148" s="128"/>
      <c r="N148" s="128" t="s">
        <v>26</v>
      </c>
      <c r="O148" s="128" t="s">
        <v>26</v>
      </c>
      <c r="P148" s="128" t="s">
        <v>26</v>
      </c>
      <c r="Q148" s="128">
        <v>0.32609181756197769</v>
      </c>
      <c r="R148" s="128"/>
      <c r="S148" s="128" t="s">
        <v>26</v>
      </c>
      <c r="T148" s="128">
        <v>4.6853502502548512</v>
      </c>
      <c r="U148" s="128">
        <v>4.3278949849236357</v>
      </c>
      <c r="V148" s="128" t="s">
        <v>26</v>
      </c>
      <c r="W148" s="128"/>
      <c r="X148" s="128" t="s">
        <v>26</v>
      </c>
      <c r="Y148" s="128" t="s">
        <v>26</v>
      </c>
      <c r="Z148" s="128" t="s">
        <v>26</v>
      </c>
      <c r="AA148" s="128">
        <v>0.43265012933883806</v>
      </c>
      <c r="AB148" s="119"/>
      <c r="AC148" s="43"/>
      <c r="AD148" s="43"/>
      <c r="AE148" s="90"/>
      <c r="AF148" s="90"/>
      <c r="AG148" s="12"/>
      <c r="AH148" s="19"/>
      <c r="AI148" s="19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</row>
    <row r="149" spans="1:79">
      <c r="A149" s="90"/>
      <c r="B149" s="90"/>
      <c r="C149" s="90"/>
      <c r="D149" s="128" t="s">
        <v>26</v>
      </c>
      <c r="E149" s="128" t="s">
        <v>26</v>
      </c>
      <c r="F149" s="128">
        <v>1.6332855250682656</v>
      </c>
      <c r="G149" s="128">
        <v>0.13832258064516129</v>
      </c>
      <c r="H149" s="128"/>
      <c r="I149" s="128" t="s">
        <v>26</v>
      </c>
      <c r="J149" s="128">
        <v>0.91720481463576342</v>
      </c>
      <c r="K149" s="128" t="s">
        <v>26</v>
      </c>
      <c r="L149" s="128" t="s">
        <v>26</v>
      </c>
      <c r="M149" s="128"/>
      <c r="N149" s="128" t="s">
        <v>26</v>
      </c>
      <c r="O149" s="128">
        <v>3.2569035578982919</v>
      </c>
      <c r="P149" s="128" t="s">
        <v>26</v>
      </c>
      <c r="Q149" s="128" t="s">
        <v>26</v>
      </c>
      <c r="R149" s="128"/>
      <c r="S149" s="128" t="s">
        <v>26</v>
      </c>
      <c r="T149" s="128">
        <v>4.2025162481456322</v>
      </c>
      <c r="U149" s="128" t="s">
        <v>26</v>
      </c>
      <c r="V149" s="128" t="s">
        <v>26</v>
      </c>
      <c r="W149" s="128"/>
      <c r="X149" s="128" t="s">
        <v>26</v>
      </c>
      <c r="Y149" s="128" t="s">
        <v>26</v>
      </c>
      <c r="Z149" s="128" t="s">
        <v>26</v>
      </c>
      <c r="AA149" s="128" t="s">
        <v>26</v>
      </c>
      <c r="AB149" s="119"/>
      <c r="AC149" s="43"/>
      <c r="AD149" s="43"/>
      <c r="AE149" s="90"/>
      <c r="AF149" s="90"/>
      <c r="AG149" s="12"/>
      <c r="AH149" s="19"/>
      <c r="AI149" s="19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</row>
    <row r="150" spans="1:79">
      <c r="A150" s="90"/>
      <c r="B150" s="90"/>
      <c r="C150" s="90"/>
      <c r="D150" s="128" t="s">
        <v>26</v>
      </c>
      <c r="E150" s="128" t="s">
        <v>26</v>
      </c>
      <c r="F150" s="128">
        <v>0.35416714237021807</v>
      </c>
      <c r="G150" s="128">
        <v>1.128207518454039</v>
      </c>
      <c r="H150" s="128"/>
      <c r="I150" s="128" t="s">
        <v>26</v>
      </c>
      <c r="J150" s="128">
        <v>2.0834363835893481</v>
      </c>
      <c r="K150" s="128" t="s">
        <v>26</v>
      </c>
      <c r="L150" s="128" t="s">
        <v>26</v>
      </c>
      <c r="M150" s="128"/>
      <c r="N150" s="128" t="s">
        <v>26</v>
      </c>
      <c r="O150" s="128" t="s">
        <v>26</v>
      </c>
      <c r="P150" s="128" t="s">
        <v>26</v>
      </c>
      <c r="Q150" s="128">
        <v>0.17866666666666667</v>
      </c>
      <c r="R150" s="128"/>
      <c r="S150" s="128" t="s">
        <v>26</v>
      </c>
      <c r="T150" s="128" t="s">
        <v>26</v>
      </c>
      <c r="U150" s="128" t="s">
        <v>26</v>
      </c>
      <c r="V150" s="128" t="s">
        <v>26</v>
      </c>
      <c r="W150" s="128"/>
      <c r="X150" s="128" t="s">
        <v>26</v>
      </c>
      <c r="Y150" s="128" t="s">
        <v>26</v>
      </c>
      <c r="Z150" s="128" t="s">
        <v>26</v>
      </c>
      <c r="AA150" s="128">
        <v>0</v>
      </c>
      <c r="AB150" s="119"/>
      <c r="AC150" s="43"/>
      <c r="AD150" s="43"/>
      <c r="AE150" s="90"/>
      <c r="AF150" s="90"/>
      <c r="AG150" s="12"/>
      <c r="AH150" s="19"/>
      <c r="AI150" s="19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</row>
    <row r="151" spans="1:79">
      <c r="A151" s="90"/>
      <c r="B151" s="90"/>
      <c r="C151" s="90"/>
      <c r="D151" s="128" t="s">
        <v>26</v>
      </c>
      <c r="E151" s="128">
        <v>1.6974560249299615</v>
      </c>
      <c r="F151" s="128">
        <v>0.4947028520088731</v>
      </c>
      <c r="G151" s="128">
        <v>0.34827672801328208</v>
      </c>
      <c r="H151" s="128"/>
      <c r="I151" s="128" t="s">
        <v>26</v>
      </c>
      <c r="J151" s="128">
        <v>0.46613628974577415</v>
      </c>
      <c r="K151" s="128" t="s">
        <v>26</v>
      </c>
      <c r="L151" s="128" t="s">
        <v>26</v>
      </c>
      <c r="M151" s="128"/>
      <c r="N151" s="128" t="s">
        <v>26</v>
      </c>
      <c r="O151" s="128">
        <v>7.4711982536079429</v>
      </c>
      <c r="P151" s="128" t="s">
        <v>26</v>
      </c>
      <c r="Q151" s="128" t="s">
        <v>26</v>
      </c>
      <c r="R151" s="128"/>
      <c r="S151" s="128" t="s">
        <v>26</v>
      </c>
      <c r="T151" s="128" t="s">
        <v>26</v>
      </c>
      <c r="U151" s="128" t="s">
        <v>26</v>
      </c>
      <c r="V151" s="128" t="s">
        <v>26</v>
      </c>
      <c r="W151" s="128"/>
      <c r="X151" s="128" t="s">
        <v>26</v>
      </c>
      <c r="Y151" s="128" t="s">
        <v>26</v>
      </c>
      <c r="Z151" s="128" t="s">
        <v>26</v>
      </c>
      <c r="AA151" s="128" t="s">
        <v>26</v>
      </c>
      <c r="AB151" s="119"/>
      <c r="AC151" s="43"/>
      <c r="AD151" s="43"/>
      <c r="AE151" s="90"/>
      <c r="AF151" s="90"/>
      <c r="AG151" s="12"/>
      <c r="AH151" s="19"/>
      <c r="AI151" s="19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</row>
    <row r="152" spans="1:79">
      <c r="A152" s="90"/>
      <c r="B152" s="90"/>
      <c r="C152" s="90"/>
      <c r="D152" s="128" t="s">
        <v>26</v>
      </c>
      <c r="E152" s="128">
        <v>0.62436083290515931</v>
      </c>
      <c r="F152" s="128" t="s">
        <v>26</v>
      </c>
      <c r="G152" s="128" t="s">
        <v>26</v>
      </c>
      <c r="H152" s="128"/>
      <c r="I152" s="128" t="s">
        <v>26</v>
      </c>
      <c r="J152" s="128">
        <v>0.25705063956334911</v>
      </c>
      <c r="K152" s="128" t="s">
        <v>26</v>
      </c>
      <c r="L152" s="128" t="s">
        <v>26</v>
      </c>
      <c r="M152" s="128"/>
      <c r="N152" s="128" t="s">
        <v>26</v>
      </c>
      <c r="O152" s="128" t="s">
        <v>26</v>
      </c>
      <c r="P152" s="128" t="s">
        <v>26</v>
      </c>
      <c r="Q152" s="128" t="s">
        <v>26</v>
      </c>
      <c r="R152" s="128"/>
      <c r="S152" s="128" t="s">
        <v>26</v>
      </c>
      <c r="T152" s="128">
        <v>3.1579452200403271</v>
      </c>
      <c r="U152" s="128">
        <v>3.1895284342846821</v>
      </c>
      <c r="V152" s="128" t="s">
        <v>26</v>
      </c>
      <c r="W152" s="128"/>
      <c r="X152" s="128" t="s">
        <v>26</v>
      </c>
      <c r="Y152" s="128">
        <v>5.0011998560345496</v>
      </c>
      <c r="Z152" s="128" t="s">
        <v>26</v>
      </c>
      <c r="AA152" s="128" t="s">
        <v>26</v>
      </c>
      <c r="AB152" s="119"/>
      <c r="AC152" s="43"/>
      <c r="AD152" s="43"/>
      <c r="AE152" s="90"/>
      <c r="AF152" s="90"/>
      <c r="AG152" s="12"/>
      <c r="AH152" s="19"/>
      <c r="AI152" s="19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</row>
    <row r="153" spans="1:79">
      <c r="A153" s="90"/>
      <c r="B153" s="90"/>
      <c r="C153" s="90"/>
      <c r="D153" s="128" t="s">
        <v>26</v>
      </c>
      <c r="E153" s="128">
        <v>0.49579336555566017</v>
      </c>
      <c r="F153" s="128">
        <v>0.67897304564874683</v>
      </c>
      <c r="G153" s="128">
        <v>0.95090029803660414</v>
      </c>
      <c r="H153" s="128"/>
      <c r="I153" s="128" t="s">
        <v>26</v>
      </c>
      <c r="J153" s="128" t="s">
        <v>26</v>
      </c>
      <c r="K153" s="128" t="s">
        <v>26</v>
      </c>
      <c r="L153" s="128" t="s">
        <v>26</v>
      </c>
      <c r="M153" s="128"/>
      <c r="N153" s="128" t="s">
        <v>26</v>
      </c>
      <c r="O153" s="128" t="s">
        <v>26</v>
      </c>
      <c r="P153" s="128" t="s">
        <v>26</v>
      </c>
      <c r="Q153" s="128" t="s">
        <v>26</v>
      </c>
      <c r="R153" s="128"/>
      <c r="S153" s="128" t="s">
        <v>26</v>
      </c>
      <c r="T153" s="128" t="s">
        <v>26</v>
      </c>
      <c r="U153" s="128" t="s">
        <v>26</v>
      </c>
      <c r="V153" s="128" t="s">
        <v>26</v>
      </c>
      <c r="W153" s="128"/>
      <c r="X153" s="128" t="s">
        <v>26</v>
      </c>
      <c r="Y153" s="128" t="s">
        <v>26</v>
      </c>
      <c r="Z153" s="128" t="s">
        <v>26</v>
      </c>
      <c r="AA153" s="128" t="s">
        <v>26</v>
      </c>
      <c r="AB153" s="119"/>
      <c r="AC153" s="43"/>
      <c r="AD153" s="43"/>
      <c r="AE153" s="90"/>
      <c r="AF153" s="90"/>
      <c r="AG153" s="12"/>
      <c r="AH153" s="19"/>
      <c r="AI153" s="19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</row>
    <row r="154" spans="1:79">
      <c r="A154" s="90"/>
      <c r="B154" s="90"/>
      <c r="C154" s="90"/>
      <c r="D154" s="128" t="s">
        <v>26</v>
      </c>
      <c r="E154" s="128">
        <v>0.24703800877147991</v>
      </c>
      <c r="F154" s="128" t="s">
        <v>26</v>
      </c>
      <c r="G154" s="128">
        <v>0.46343840614398929</v>
      </c>
      <c r="H154" s="128"/>
      <c r="I154" s="128" t="s">
        <v>26</v>
      </c>
      <c r="J154" s="128">
        <v>0.13042823815313681</v>
      </c>
      <c r="K154" s="128" t="s">
        <v>26</v>
      </c>
      <c r="L154" s="128" t="s">
        <v>26</v>
      </c>
      <c r="M154" s="128"/>
      <c r="N154" s="128" t="s">
        <v>26</v>
      </c>
      <c r="O154" s="128">
        <v>4.1297288394694434</v>
      </c>
      <c r="P154" s="128" t="s">
        <v>26</v>
      </c>
      <c r="Q154" s="128">
        <v>0.20100000000000001</v>
      </c>
      <c r="R154" s="128"/>
      <c r="S154" s="128" t="s">
        <v>26</v>
      </c>
      <c r="T154" s="128" t="s">
        <v>26</v>
      </c>
      <c r="U154" s="128" t="s">
        <v>26</v>
      </c>
      <c r="V154" s="128" t="s">
        <v>26</v>
      </c>
      <c r="W154" s="128"/>
      <c r="X154" s="128" t="s">
        <v>26</v>
      </c>
      <c r="Y154" s="128" t="s">
        <v>26</v>
      </c>
      <c r="Z154" s="128" t="s">
        <v>26</v>
      </c>
      <c r="AA154" s="128">
        <v>0.17866666666666667</v>
      </c>
      <c r="AB154" s="119"/>
      <c r="AC154" s="43"/>
      <c r="AD154" s="43"/>
      <c r="AE154" s="90"/>
      <c r="AF154" s="90"/>
      <c r="AG154" s="12"/>
      <c r="AH154" s="19"/>
      <c r="AI154" s="19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</row>
    <row r="155" spans="1:79">
      <c r="A155" s="90"/>
      <c r="B155" s="90"/>
      <c r="C155" s="90"/>
      <c r="D155" s="128" t="s">
        <v>26</v>
      </c>
      <c r="E155" s="128">
        <v>0.39392047594580537</v>
      </c>
      <c r="F155" s="128">
        <v>0.8233459359980182</v>
      </c>
      <c r="G155" s="128">
        <v>0.52751079195885864</v>
      </c>
      <c r="H155" s="128"/>
      <c r="I155" s="128" t="s">
        <v>26</v>
      </c>
      <c r="J155" s="128">
        <v>7.4285714285714288E-2</v>
      </c>
      <c r="K155" s="128" t="s">
        <v>26</v>
      </c>
      <c r="L155" s="128" t="s">
        <v>26</v>
      </c>
      <c r="M155" s="128"/>
      <c r="N155" s="128" t="s">
        <v>26</v>
      </c>
      <c r="O155" s="128" t="s">
        <v>26</v>
      </c>
      <c r="P155" s="128" t="s">
        <v>26</v>
      </c>
      <c r="Q155" s="128">
        <v>2.3574806500508165</v>
      </c>
      <c r="R155" s="128"/>
      <c r="S155" s="128" t="s">
        <v>26</v>
      </c>
      <c r="T155" s="128">
        <v>3.4976307580722072</v>
      </c>
      <c r="U155" s="128" t="s">
        <v>26</v>
      </c>
      <c r="V155" s="128" t="s">
        <v>26</v>
      </c>
      <c r="W155" s="128"/>
      <c r="X155" s="128" t="s">
        <v>26</v>
      </c>
      <c r="Y155" s="128" t="s">
        <v>26</v>
      </c>
      <c r="Z155" s="128" t="s">
        <v>26</v>
      </c>
      <c r="AA155" s="128">
        <v>2.3843572625465814</v>
      </c>
      <c r="AB155" s="119"/>
      <c r="AC155" s="43"/>
      <c r="AD155" s="43"/>
      <c r="AE155" s="90"/>
      <c r="AF155" s="90"/>
      <c r="AG155" s="12"/>
      <c r="AH155" s="19"/>
      <c r="AI155" s="19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</row>
    <row r="156" spans="1:79">
      <c r="A156" s="90"/>
      <c r="B156" s="90"/>
      <c r="C156" s="90"/>
      <c r="D156" s="128" t="s">
        <v>26</v>
      </c>
      <c r="E156" s="128" t="s">
        <v>26</v>
      </c>
      <c r="F156" s="128">
        <v>9.7500000000000003E-2</v>
      </c>
      <c r="G156" s="128">
        <v>0.98739659753506182</v>
      </c>
      <c r="H156" s="128"/>
      <c r="I156" s="128" t="s">
        <v>26</v>
      </c>
      <c r="J156" s="128">
        <v>4.8007365378072695</v>
      </c>
      <c r="K156" s="128">
        <v>1.7289830860125115</v>
      </c>
      <c r="L156" s="128" t="s">
        <v>26</v>
      </c>
      <c r="M156" s="128"/>
      <c r="N156" s="128" t="s">
        <v>26</v>
      </c>
      <c r="O156" s="128">
        <v>2.857082224890378</v>
      </c>
      <c r="P156" s="128" t="s">
        <v>26</v>
      </c>
      <c r="Q156" s="128">
        <v>0.29379044575957786</v>
      </c>
      <c r="R156" s="128"/>
      <c r="S156" s="128" t="s">
        <v>26</v>
      </c>
      <c r="T156" s="128">
        <v>2.2939994879568855</v>
      </c>
      <c r="U156" s="128">
        <v>2.1389679575658103</v>
      </c>
      <c r="V156" s="128" t="s">
        <v>26</v>
      </c>
      <c r="W156" s="128"/>
      <c r="X156" s="128" t="s">
        <v>26</v>
      </c>
      <c r="Y156" s="128">
        <v>3.6815868439250616</v>
      </c>
      <c r="Z156" s="128" t="s">
        <v>26</v>
      </c>
      <c r="AA156" s="128">
        <v>0.27910092347159898</v>
      </c>
      <c r="AB156" s="119"/>
      <c r="AC156" s="43"/>
      <c r="AD156" s="43"/>
      <c r="AE156" s="90"/>
      <c r="AF156" s="90"/>
      <c r="AG156" s="12"/>
      <c r="AH156" s="19"/>
      <c r="AI156" s="19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</row>
    <row r="157" spans="1:79">
      <c r="A157" s="90"/>
      <c r="B157" s="90"/>
      <c r="C157" s="90"/>
      <c r="D157" s="128" t="s">
        <v>26</v>
      </c>
      <c r="E157" s="128">
        <v>1.4813283890667022</v>
      </c>
      <c r="F157" s="128">
        <v>0.21593904588644935</v>
      </c>
      <c r="G157" s="128">
        <v>0.25839128205675965</v>
      </c>
      <c r="H157" s="128"/>
      <c r="I157" s="128" t="s">
        <v>26</v>
      </c>
      <c r="J157" s="128" t="s">
        <v>26</v>
      </c>
      <c r="K157" s="128" t="s">
        <v>26</v>
      </c>
      <c r="L157" s="128" t="s">
        <v>26</v>
      </c>
      <c r="M157" s="128"/>
      <c r="N157" s="128" t="s">
        <v>26</v>
      </c>
      <c r="O157" s="128" t="s">
        <v>26</v>
      </c>
      <c r="P157" s="128" t="s">
        <v>26</v>
      </c>
      <c r="Q157" s="128" t="s">
        <v>26</v>
      </c>
      <c r="R157" s="128"/>
      <c r="S157" s="128" t="s">
        <v>26</v>
      </c>
      <c r="T157" s="128" t="s">
        <v>26</v>
      </c>
      <c r="U157" s="128" t="s">
        <v>26</v>
      </c>
      <c r="V157" s="128" t="s">
        <v>26</v>
      </c>
      <c r="W157" s="128"/>
      <c r="X157" s="128" t="s">
        <v>26</v>
      </c>
      <c r="Y157" s="128" t="s">
        <v>26</v>
      </c>
      <c r="Z157" s="128" t="s">
        <v>26</v>
      </c>
      <c r="AA157" s="128" t="s">
        <v>26</v>
      </c>
      <c r="AB157" s="119"/>
      <c r="AC157" s="43"/>
      <c r="AD157" s="43"/>
      <c r="AE157" s="90"/>
      <c r="AF157" s="90"/>
      <c r="AG157" s="12"/>
      <c r="AH157" s="19"/>
      <c r="AI157" s="19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</row>
    <row r="158" spans="1:79">
      <c r="A158" s="90"/>
      <c r="B158" s="90"/>
      <c r="C158" s="90"/>
      <c r="D158" s="128" t="s">
        <v>26</v>
      </c>
      <c r="E158" s="128">
        <v>0.70174686436950418</v>
      </c>
      <c r="F158" s="128">
        <v>0.67348586073984451</v>
      </c>
      <c r="G158" s="128">
        <v>0.1072</v>
      </c>
      <c r="H158" s="128"/>
      <c r="I158" s="128" t="s">
        <v>26</v>
      </c>
      <c r="J158" s="128" t="s">
        <v>26</v>
      </c>
      <c r="K158" s="128" t="s">
        <v>26</v>
      </c>
      <c r="L158" s="128" t="s">
        <v>26</v>
      </c>
      <c r="M158" s="128"/>
      <c r="N158" s="128" t="s">
        <v>26</v>
      </c>
      <c r="O158" s="128" t="s">
        <v>26</v>
      </c>
      <c r="P158" s="128" t="s">
        <v>26</v>
      </c>
      <c r="Q158" s="128">
        <v>0.47181089774275986</v>
      </c>
      <c r="R158" s="128"/>
      <c r="S158" s="128" t="s">
        <v>26</v>
      </c>
      <c r="T158" s="128" t="s">
        <v>26</v>
      </c>
      <c r="U158" s="128" t="s">
        <v>26</v>
      </c>
      <c r="V158" s="128" t="s">
        <v>26</v>
      </c>
      <c r="W158" s="128"/>
      <c r="X158" s="128" t="s">
        <v>26</v>
      </c>
      <c r="Y158" s="128" t="s">
        <v>26</v>
      </c>
      <c r="Z158" s="128" t="s">
        <v>26</v>
      </c>
      <c r="AA158" s="128">
        <v>0.47418827190043544</v>
      </c>
      <c r="AB158" s="119"/>
      <c r="AC158" s="43"/>
      <c r="AD158" s="43"/>
      <c r="AE158" s="90"/>
      <c r="AF158" s="90"/>
      <c r="AG158" s="12"/>
      <c r="AH158" s="19"/>
      <c r="AI158" s="19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</row>
    <row r="159" spans="1:79">
      <c r="A159" s="90"/>
      <c r="B159" s="90"/>
      <c r="C159" s="90"/>
      <c r="D159" s="128" t="s">
        <v>26</v>
      </c>
      <c r="E159" s="128" t="s">
        <v>26</v>
      </c>
      <c r="F159" s="128">
        <v>0.80997249894424317</v>
      </c>
      <c r="G159" s="128" t="s">
        <v>26</v>
      </c>
      <c r="H159" s="128"/>
      <c r="I159" s="128" t="s">
        <v>26</v>
      </c>
      <c r="J159" s="128" t="s">
        <v>26</v>
      </c>
      <c r="K159" s="128" t="s">
        <v>26</v>
      </c>
      <c r="L159" s="128" t="s">
        <v>26</v>
      </c>
      <c r="M159" s="128"/>
      <c r="N159" s="128" t="s">
        <v>26</v>
      </c>
      <c r="O159" s="128" t="s">
        <v>26</v>
      </c>
      <c r="P159" s="128" t="s">
        <v>26</v>
      </c>
      <c r="Q159" s="128" t="s">
        <v>26</v>
      </c>
      <c r="R159" s="128"/>
      <c r="S159" s="128" t="s">
        <v>26</v>
      </c>
      <c r="T159" s="128" t="s">
        <v>26</v>
      </c>
      <c r="U159" s="128" t="s">
        <v>26</v>
      </c>
      <c r="V159" s="128">
        <v>2.0809540779255551</v>
      </c>
      <c r="W159" s="128"/>
      <c r="X159" s="128" t="s">
        <v>26</v>
      </c>
      <c r="Y159" s="128" t="s">
        <v>26</v>
      </c>
      <c r="Z159" s="128" t="s">
        <v>26</v>
      </c>
      <c r="AA159" s="128" t="s">
        <v>26</v>
      </c>
      <c r="AB159" s="119"/>
      <c r="AC159" s="43"/>
      <c r="AD159" s="43"/>
      <c r="AE159" s="90"/>
      <c r="AF159" s="90"/>
      <c r="AG159" s="12"/>
      <c r="AH159" s="19"/>
      <c r="AI159" s="19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</row>
    <row r="160" spans="1:79">
      <c r="A160" s="90"/>
      <c r="B160" s="90"/>
      <c r="C160" s="90"/>
      <c r="D160" s="128" t="s">
        <v>26</v>
      </c>
      <c r="E160" s="128">
        <v>2.1902800598154459</v>
      </c>
      <c r="F160" s="128" t="s">
        <v>26</v>
      </c>
      <c r="G160" s="128" t="s">
        <v>26</v>
      </c>
      <c r="H160" s="128"/>
      <c r="I160" s="128" t="s">
        <v>26</v>
      </c>
      <c r="J160" s="128" t="s">
        <v>26</v>
      </c>
      <c r="K160" s="128">
        <v>1.1901394711211803</v>
      </c>
      <c r="L160" s="128" t="s">
        <v>26</v>
      </c>
      <c r="M160" s="128"/>
      <c r="N160" s="128" t="s">
        <v>26</v>
      </c>
      <c r="O160" s="128">
        <v>4.2916993545870161</v>
      </c>
      <c r="P160" s="128" t="s">
        <v>26</v>
      </c>
      <c r="Q160" s="128" t="s">
        <v>26</v>
      </c>
      <c r="R160" s="128"/>
      <c r="S160" s="128">
        <v>2.1742300360080384</v>
      </c>
      <c r="T160" s="128" t="s">
        <v>26</v>
      </c>
      <c r="U160" s="128">
        <v>2.8092140231963287</v>
      </c>
      <c r="V160" s="128">
        <v>3.7491735341898389</v>
      </c>
      <c r="W160" s="128"/>
      <c r="X160" s="128">
        <v>3.7953880022545654</v>
      </c>
      <c r="Y160" s="128" t="s">
        <v>26</v>
      </c>
      <c r="Z160" s="128" t="s">
        <v>26</v>
      </c>
      <c r="AA160" s="128" t="s">
        <v>26</v>
      </c>
      <c r="AB160" s="119"/>
      <c r="AC160" s="43"/>
      <c r="AD160" s="43"/>
      <c r="AE160" s="90"/>
      <c r="AF160" s="90"/>
      <c r="AG160" s="12"/>
      <c r="AH160" s="19"/>
      <c r="AI160" s="19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</row>
    <row r="161" spans="1:79">
      <c r="A161" s="90"/>
      <c r="B161" s="90"/>
      <c r="C161" s="90"/>
      <c r="D161" s="128" t="s">
        <v>26</v>
      </c>
      <c r="E161" s="128">
        <v>3.464688794874518</v>
      </c>
      <c r="F161" s="128">
        <v>0.27503317621087087</v>
      </c>
      <c r="G161" s="128" t="s">
        <v>26</v>
      </c>
      <c r="H161" s="128"/>
      <c r="I161" s="128" t="s">
        <v>26</v>
      </c>
      <c r="J161" s="128" t="s">
        <v>26</v>
      </c>
      <c r="K161" s="128" t="s">
        <v>26</v>
      </c>
      <c r="L161" s="128" t="s">
        <v>26</v>
      </c>
      <c r="M161" s="128"/>
      <c r="N161" s="128" t="s">
        <v>26</v>
      </c>
      <c r="O161" s="128">
        <v>5.8980733354216577</v>
      </c>
      <c r="P161" s="128" t="s">
        <v>26</v>
      </c>
      <c r="Q161" s="128" t="s">
        <v>26</v>
      </c>
      <c r="R161" s="128"/>
      <c r="S161" s="128">
        <v>3.3490526060343186</v>
      </c>
      <c r="T161" s="128" t="s">
        <v>26</v>
      </c>
      <c r="U161" s="128" t="s">
        <v>26</v>
      </c>
      <c r="V161" s="128">
        <v>1.1715200636348979</v>
      </c>
      <c r="W161" s="128"/>
      <c r="X161" s="128">
        <v>8.3847480582304907</v>
      </c>
      <c r="Y161" s="128" t="s">
        <v>26</v>
      </c>
      <c r="Z161" s="128" t="s">
        <v>26</v>
      </c>
      <c r="AA161" s="128" t="s">
        <v>26</v>
      </c>
      <c r="AB161" s="119"/>
      <c r="AC161" s="43"/>
      <c r="AD161" s="43"/>
      <c r="AE161" s="90"/>
      <c r="AF161" s="90"/>
      <c r="AG161" s="12"/>
      <c r="AH161" s="19"/>
      <c r="AI161" s="19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</row>
    <row r="162" spans="1:79">
      <c r="A162" s="90"/>
      <c r="B162" s="90"/>
      <c r="C162" s="90"/>
      <c r="D162" s="128" t="s">
        <v>26</v>
      </c>
      <c r="E162" s="128" t="s">
        <v>26</v>
      </c>
      <c r="F162" s="128">
        <v>0.78</v>
      </c>
      <c r="G162" s="128" t="s">
        <v>26</v>
      </c>
      <c r="H162" s="128"/>
      <c r="I162" s="128" t="s">
        <v>26</v>
      </c>
      <c r="J162" s="128">
        <v>1.7984162344286048</v>
      </c>
      <c r="K162" s="128" t="s">
        <v>26</v>
      </c>
      <c r="L162" s="128" t="s">
        <v>26</v>
      </c>
      <c r="M162" s="128"/>
      <c r="N162" s="128" t="s">
        <v>26</v>
      </c>
      <c r="O162" s="128" t="s">
        <v>26</v>
      </c>
      <c r="P162" s="128" t="s">
        <v>26</v>
      </c>
      <c r="Q162" s="128" t="s">
        <v>26</v>
      </c>
      <c r="R162" s="128"/>
      <c r="S162" s="128">
        <v>3.2557666577196307</v>
      </c>
      <c r="T162" s="128">
        <v>3.7312520137897613</v>
      </c>
      <c r="U162" s="128" t="s">
        <v>26</v>
      </c>
      <c r="V162" s="128">
        <v>2.824014955199694</v>
      </c>
      <c r="W162" s="128"/>
      <c r="X162" s="128">
        <v>3.0803453887769034</v>
      </c>
      <c r="Y162" s="128" t="s">
        <v>26</v>
      </c>
      <c r="Z162" s="128">
        <v>0.76804031586075916</v>
      </c>
      <c r="AA162" s="128" t="s">
        <v>26</v>
      </c>
      <c r="AB162" s="119"/>
      <c r="AC162" s="43"/>
      <c r="AD162" s="43"/>
      <c r="AE162" s="90"/>
      <c r="AF162" s="90"/>
      <c r="AG162" s="12"/>
      <c r="AH162" s="19"/>
      <c r="AI162" s="19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</row>
    <row r="163" spans="1:79">
      <c r="A163" s="90"/>
      <c r="B163" s="90"/>
      <c r="C163" s="90"/>
      <c r="D163" s="128" t="s">
        <v>26</v>
      </c>
      <c r="E163" s="128" t="s">
        <v>26</v>
      </c>
      <c r="F163" s="128" t="s">
        <v>26</v>
      </c>
      <c r="G163" s="128" t="s">
        <v>26</v>
      </c>
      <c r="H163" s="128"/>
      <c r="I163" s="128" t="s">
        <v>26</v>
      </c>
      <c r="J163" s="128">
        <v>1.6490606235150764</v>
      </c>
      <c r="K163" s="128">
        <v>0.96253927983940402</v>
      </c>
      <c r="L163" s="128">
        <v>0.37009794303697385</v>
      </c>
      <c r="M163" s="128"/>
      <c r="N163" s="128" t="s">
        <v>26</v>
      </c>
      <c r="O163" s="128" t="s">
        <v>26</v>
      </c>
      <c r="P163" s="128">
        <v>7.7216060505570994</v>
      </c>
      <c r="Q163" s="128" t="s">
        <v>26</v>
      </c>
      <c r="R163" s="128"/>
      <c r="S163" s="128" t="s">
        <v>26</v>
      </c>
      <c r="T163" s="128">
        <v>4.8559786138445347</v>
      </c>
      <c r="U163" s="128" t="s">
        <v>26</v>
      </c>
      <c r="V163" s="128" t="s">
        <v>26</v>
      </c>
      <c r="W163" s="128"/>
      <c r="X163" s="128" t="s">
        <v>26</v>
      </c>
      <c r="Y163" s="128" t="s">
        <v>26</v>
      </c>
      <c r="Z163" s="128" t="s">
        <v>26</v>
      </c>
      <c r="AA163" s="128" t="s">
        <v>26</v>
      </c>
      <c r="AB163" s="119"/>
      <c r="AC163" s="43"/>
      <c r="AD163" s="43"/>
      <c r="AE163" s="90"/>
      <c r="AF163" s="90"/>
      <c r="AG163" s="12"/>
      <c r="AH163" s="19"/>
      <c r="AI163" s="19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</row>
    <row r="164" spans="1:79">
      <c r="A164" s="90"/>
      <c r="B164" s="90"/>
      <c r="C164" s="90"/>
      <c r="D164" s="128">
        <v>0.5898041811044813</v>
      </c>
      <c r="E164" s="128" t="s">
        <v>26</v>
      </c>
      <c r="F164" s="128" t="s">
        <v>26</v>
      </c>
      <c r="G164" s="128" t="s">
        <v>26</v>
      </c>
      <c r="H164" s="128"/>
      <c r="I164" s="128" t="s">
        <v>26</v>
      </c>
      <c r="J164" s="128" t="s">
        <v>26</v>
      </c>
      <c r="K164" s="128">
        <v>0.6832040744246678</v>
      </c>
      <c r="L164" s="128">
        <v>2.3247031901430804</v>
      </c>
      <c r="M164" s="128"/>
      <c r="N164" s="128" t="s">
        <v>26</v>
      </c>
      <c r="O164" s="128" t="s">
        <v>26</v>
      </c>
      <c r="P164" s="128" t="s">
        <v>26</v>
      </c>
      <c r="Q164" s="128" t="s">
        <v>26</v>
      </c>
      <c r="R164" s="128"/>
      <c r="S164" s="128">
        <v>2.6368819411895101</v>
      </c>
      <c r="T164" s="128" t="s">
        <v>26</v>
      </c>
      <c r="U164" s="128" t="s">
        <v>26</v>
      </c>
      <c r="V164" s="128" t="s">
        <v>26</v>
      </c>
      <c r="W164" s="128"/>
      <c r="X164" s="128" t="s">
        <v>26</v>
      </c>
      <c r="Y164" s="128" t="s">
        <v>26</v>
      </c>
      <c r="Z164" s="128" t="s">
        <v>26</v>
      </c>
      <c r="AA164" s="128" t="s">
        <v>26</v>
      </c>
      <c r="AB164" s="119"/>
      <c r="AC164" s="43"/>
      <c r="AD164" s="43"/>
      <c r="AE164" s="90"/>
      <c r="AF164" s="90"/>
      <c r="AG164" s="12"/>
      <c r="AH164" s="19"/>
      <c r="AI164" s="19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</row>
    <row r="165" spans="1:79">
      <c r="A165" s="90"/>
      <c r="B165" s="90"/>
      <c r="C165" s="90"/>
      <c r="D165" s="128" t="s">
        <v>26</v>
      </c>
      <c r="E165" s="128" t="s">
        <v>26</v>
      </c>
      <c r="F165" s="128" t="s">
        <v>26</v>
      </c>
      <c r="G165" s="128">
        <v>0.47356551698401123</v>
      </c>
      <c r="H165" s="128"/>
      <c r="I165" s="128" t="s">
        <v>26</v>
      </c>
      <c r="J165" s="128">
        <v>1.0610960958218896</v>
      </c>
      <c r="K165" s="128" t="s">
        <v>26</v>
      </c>
      <c r="L165" s="128" t="s">
        <v>26</v>
      </c>
      <c r="M165" s="128"/>
      <c r="N165" s="128" t="s">
        <v>26</v>
      </c>
      <c r="O165" s="128" t="s">
        <v>26</v>
      </c>
      <c r="P165" s="128" t="s">
        <v>26</v>
      </c>
      <c r="Q165" s="128" t="s">
        <v>26</v>
      </c>
      <c r="R165" s="128"/>
      <c r="S165" s="128">
        <v>3.1480774391834361</v>
      </c>
      <c r="T165" s="128">
        <v>1.9609373113210586</v>
      </c>
      <c r="U165" s="128" t="s">
        <v>26</v>
      </c>
      <c r="V165" s="128" t="s">
        <v>26</v>
      </c>
      <c r="W165" s="128"/>
      <c r="X165" s="128" t="s">
        <v>26</v>
      </c>
      <c r="Y165" s="128" t="s">
        <v>26</v>
      </c>
      <c r="Z165" s="128" t="s">
        <v>26</v>
      </c>
      <c r="AA165" s="128" t="s">
        <v>26</v>
      </c>
      <c r="AB165" s="119"/>
      <c r="AC165" s="43"/>
      <c r="AD165" s="43"/>
      <c r="AE165" s="90"/>
      <c r="AF165" s="90"/>
      <c r="AG165" s="12"/>
      <c r="AH165" s="19"/>
      <c r="AI165" s="19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</row>
    <row r="166" spans="1:79">
      <c r="A166" s="90"/>
      <c r="B166" s="90"/>
      <c r="C166" s="90"/>
      <c r="D166" s="128">
        <v>0.95167915026772809</v>
      </c>
      <c r="E166" s="128">
        <v>1.1612251546934078</v>
      </c>
      <c r="F166" s="128">
        <v>1.4674932478541733</v>
      </c>
      <c r="G166" s="128">
        <v>0.84749041292512572</v>
      </c>
      <c r="H166" s="128"/>
      <c r="I166" s="128" t="s">
        <v>26</v>
      </c>
      <c r="J166" s="128" t="s">
        <v>26</v>
      </c>
      <c r="K166" s="128" t="s">
        <v>26</v>
      </c>
      <c r="L166" s="128">
        <v>0.80732708038024481</v>
      </c>
      <c r="M166" s="128"/>
      <c r="N166" s="128" t="s">
        <v>26</v>
      </c>
      <c r="O166" s="128" t="s">
        <v>26</v>
      </c>
      <c r="P166" s="128">
        <v>4.3702398846038006</v>
      </c>
      <c r="Q166" s="128" t="s">
        <v>26</v>
      </c>
      <c r="R166" s="128"/>
      <c r="S166" s="128">
        <v>3.4503747196159233</v>
      </c>
      <c r="T166" s="128" t="s">
        <v>26</v>
      </c>
      <c r="U166" s="128">
        <v>4.7453660018347508</v>
      </c>
      <c r="V166" s="128" t="s">
        <v>26</v>
      </c>
      <c r="W166" s="128"/>
      <c r="X166" s="128">
        <v>1.5694980104362577</v>
      </c>
      <c r="Y166" s="128" t="s">
        <v>26</v>
      </c>
      <c r="Z166" s="128" t="s">
        <v>26</v>
      </c>
      <c r="AA166" s="128" t="s">
        <v>26</v>
      </c>
      <c r="AB166" s="119"/>
      <c r="AC166" s="43"/>
      <c r="AD166" s="43"/>
      <c r="AE166" s="90"/>
      <c r="AF166" s="90"/>
      <c r="AG166" s="12"/>
      <c r="AH166" s="19"/>
      <c r="AI166" s="19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</row>
    <row r="167" spans="1:79">
      <c r="A167" s="90"/>
      <c r="B167" s="90"/>
      <c r="C167" s="90"/>
      <c r="D167" s="128" t="s">
        <v>26</v>
      </c>
      <c r="E167" s="128" t="s">
        <v>26</v>
      </c>
      <c r="F167" s="128">
        <v>2.3576263256824088</v>
      </c>
      <c r="G167" s="128">
        <v>0</v>
      </c>
      <c r="H167" s="128"/>
      <c r="I167" s="128" t="s">
        <v>26</v>
      </c>
      <c r="J167" s="128">
        <v>0.87157271136353009</v>
      </c>
      <c r="K167" s="128" t="s">
        <v>26</v>
      </c>
      <c r="L167" s="128" t="s">
        <v>26</v>
      </c>
      <c r="M167" s="128"/>
      <c r="N167" s="128" t="s">
        <v>26</v>
      </c>
      <c r="O167" s="128">
        <v>1.0243232060034733</v>
      </c>
      <c r="P167" s="128" t="s">
        <v>26</v>
      </c>
      <c r="Q167" s="128">
        <v>0.51729257483466684</v>
      </c>
      <c r="R167" s="128"/>
      <c r="S167" s="128">
        <v>4.1567834032313637</v>
      </c>
      <c r="T167" s="128">
        <v>4.3805248766145599</v>
      </c>
      <c r="U167" s="128" t="s">
        <v>26</v>
      </c>
      <c r="V167" s="128">
        <v>2.9463135988428211</v>
      </c>
      <c r="W167" s="128"/>
      <c r="X167" s="128" t="s">
        <v>26</v>
      </c>
      <c r="Y167" s="128" t="s">
        <v>26</v>
      </c>
      <c r="Z167" s="128">
        <v>4.1628298950446432</v>
      </c>
      <c r="AA167" s="128">
        <v>0.51729257483466684</v>
      </c>
      <c r="AB167" s="119"/>
      <c r="AC167" s="43"/>
      <c r="AD167" s="43"/>
      <c r="AE167" s="90"/>
      <c r="AF167" s="90"/>
      <c r="AG167" s="12"/>
      <c r="AH167" s="19"/>
      <c r="AI167" s="19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</row>
    <row r="168" spans="1:79">
      <c r="A168" s="90"/>
      <c r="B168" s="90"/>
      <c r="C168" s="90"/>
      <c r="D168" s="128" t="s">
        <v>26</v>
      </c>
      <c r="E168" s="128">
        <v>2.4560896004646611</v>
      </c>
      <c r="F168" s="128">
        <v>0.36769552621700474</v>
      </c>
      <c r="G168" s="128" t="s">
        <v>26</v>
      </c>
      <c r="H168" s="128"/>
      <c r="I168" s="128" t="s">
        <v>26</v>
      </c>
      <c r="J168" s="128" t="s">
        <v>26</v>
      </c>
      <c r="K168" s="128" t="s">
        <v>26</v>
      </c>
      <c r="L168" s="128">
        <v>0.32399935874620911</v>
      </c>
      <c r="M168" s="128"/>
      <c r="N168" s="128" t="s">
        <v>26</v>
      </c>
      <c r="O168" s="128" t="s">
        <v>26</v>
      </c>
      <c r="P168" s="128">
        <v>3.9866636999291187</v>
      </c>
      <c r="Q168" s="128" t="s">
        <v>26</v>
      </c>
      <c r="R168" s="128"/>
      <c r="S168" s="128">
        <v>3.2105212800210046</v>
      </c>
      <c r="T168" s="128" t="s">
        <v>26</v>
      </c>
      <c r="U168" s="128" t="s">
        <v>26</v>
      </c>
      <c r="V168" s="128" t="s">
        <v>26</v>
      </c>
      <c r="W168" s="128"/>
      <c r="X168" s="128" t="s">
        <v>26</v>
      </c>
      <c r="Y168" s="128" t="s">
        <v>26</v>
      </c>
      <c r="Z168" s="128">
        <v>2.31301241114986</v>
      </c>
      <c r="AA168" s="128" t="s">
        <v>26</v>
      </c>
      <c r="AB168" s="119"/>
      <c r="AC168" s="43"/>
      <c r="AD168" s="43"/>
      <c r="AE168" s="90"/>
      <c r="AF168" s="90"/>
      <c r="AG168" s="12"/>
      <c r="AH168" s="19"/>
      <c r="AI168" s="19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</row>
    <row r="169" spans="1:79">
      <c r="A169" s="90"/>
      <c r="B169" s="90"/>
      <c r="C169" s="90"/>
      <c r="D169" s="128" t="s">
        <v>26</v>
      </c>
      <c r="E169" s="128" t="s">
        <v>26</v>
      </c>
      <c r="F169" s="128">
        <v>0.24912110901550039</v>
      </c>
      <c r="G169" s="128">
        <v>0</v>
      </c>
      <c r="H169" s="128"/>
      <c r="I169" s="128" t="s">
        <v>26</v>
      </c>
      <c r="J169" s="128">
        <v>0.5987216658103186</v>
      </c>
      <c r="K169" s="128" t="s">
        <v>26</v>
      </c>
      <c r="L169" s="128">
        <v>0.1585049607376556</v>
      </c>
      <c r="M169" s="128"/>
      <c r="N169" s="128" t="s">
        <v>26</v>
      </c>
      <c r="O169" s="128" t="s">
        <v>26</v>
      </c>
      <c r="P169" s="128" t="s">
        <v>26</v>
      </c>
      <c r="Q169" s="128" t="s">
        <v>26</v>
      </c>
      <c r="R169" s="128"/>
      <c r="S169" s="128">
        <v>2.3755788068226438</v>
      </c>
      <c r="T169" s="128">
        <v>4.3641046217725865</v>
      </c>
      <c r="U169" s="128">
        <v>2.4766460911716885</v>
      </c>
      <c r="V169" s="128" t="s">
        <v>26</v>
      </c>
      <c r="W169" s="128"/>
      <c r="X169" s="128" t="s">
        <v>26</v>
      </c>
      <c r="Y169" s="128">
        <v>1.948833909218775</v>
      </c>
      <c r="Z169" s="128" t="s">
        <v>26</v>
      </c>
      <c r="AA169" s="128" t="s">
        <v>26</v>
      </c>
      <c r="AB169" s="119"/>
      <c r="AC169" s="43"/>
      <c r="AD169" s="43"/>
      <c r="AE169" s="90"/>
      <c r="AF169" s="90"/>
      <c r="AG169" s="12"/>
      <c r="AH169" s="19"/>
      <c r="AI169" s="19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</row>
    <row r="170" spans="1:79">
      <c r="A170" s="90"/>
      <c r="B170" s="90"/>
      <c r="C170" s="90"/>
      <c r="D170" s="128">
        <v>0</v>
      </c>
      <c r="E170" s="128">
        <v>5.6994462998790159</v>
      </c>
      <c r="F170" s="128" t="s">
        <v>26</v>
      </c>
      <c r="G170" s="128" t="s">
        <v>26</v>
      </c>
      <c r="H170" s="128"/>
      <c r="I170" s="128" t="s">
        <v>26</v>
      </c>
      <c r="J170" s="128" t="s">
        <v>26</v>
      </c>
      <c r="K170" s="128">
        <v>0.83403512127760704</v>
      </c>
      <c r="L170" s="128">
        <v>0.45443871626694737</v>
      </c>
      <c r="M170" s="128"/>
      <c r="N170" s="128" t="s">
        <v>26</v>
      </c>
      <c r="O170" s="128">
        <v>5.8131678716975905</v>
      </c>
      <c r="P170" s="128">
        <v>4.3642129483588246</v>
      </c>
      <c r="Q170" s="128" t="s">
        <v>26</v>
      </c>
      <c r="R170" s="128"/>
      <c r="S170" s="128">
        <v>2.2695780212485914</v>
      </c>
      <c r="T170" s="128" t="s">
        <v>26</v>
      </c>
      <c r="U170" s="128">
        <v>0.75445352567798651</v>
      </c>
      <c r="V170" s="128" t="s">
        <v>26</v>
      </c>
      <c r="W170" s="128"/>
      <c r="X170" s="128">
        <v>0</v>
      </c>
      <c r="Y170" s="128" t="s">
        <v>26</v>
      </c>
      <c r="Z170" s="128" t="s">
        <v>26</v>
      </c>
      <c r="AA170" s="128" t="s">
        <v>26</v>
      </c>
      <c r="AB170" s="119"/>
      <c r="AC170" s="43"/>
      <c r="AD170" s="43"/>
      <c r="AE170" s="90"/>
      <c r="AF170" s="90"/>
      <c r="AG170" s="12"/>
      <c r="AH170" s="19"/>
      <c r="AI170" s="19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</row>
    <row r="171" spans="1:79">
      <c r="A171" s="90"/>
      <c r="B171" s="90"/>
      <c r="C171" s="90"/>
      <c r="D171" s="128" t="s">
        <v>26</v>
      </c>
      <c r="E171" s="128">
        <v>1.0014732726189912</v>
      </c>
      <c r="F171" s="128">
        <v>5.6005713994198842</v>
      </c>
      <c r="G171" s="128" t="s">
        <v>26</v>
      </c>
      <c r="H171" s="128"/>
      <c r="I171" s="128" t="s">
        <v>26</v>
      </c>
      <c r="J171" s="128" t="s">
        <v>26</v>
      </c>
      <c r="K171" s="128" t="s">
        <v>26</v>
      </c>
      <c r="L171" s="128" t="s">
        <v>26</v>
      </c>
      <c r="M171" s="128"/>
      <c r="N171" s="128" t="s">
        <v>26</v>
      </c>
      <c r="O171" s="128" t="s">
        <v>26</v>
      </c>
      <c r="P171" s="128" t="s">
        <v>26</v>
      </c>
      <c r="Q171" s="128" t="s">
        <v>26</v>
      </c>
      <c r="R171" s="128"/>
      <c r="S171" s="128">
        <v>1.9105815335901333</v>
      </c>
      <c r="T171" s="128" t="s">
        <v>26</v>
      </c>
      <c r="U171" s="128">
        <v>4.358562889059125</v>
      </c>
      <c r="V171" s="128">
        <v>1.8415006648677597</v>
      </c>
      <c r="W171" s="128"/>
      <c r="X171" s="128">
        <v>1.2831968484066067</v>
      </c>
      <c r="Y171" s="128" t="s">
        <v>26</v>
      </c>
      <c r="Z171" s="128" t="s">
        <v>26</v>
      </c>
      <c r="AA171" s="128" t="s">
        <v>26</v>
      </c>
      <c r="AB171" s="119"/>
      <c r="AC171" s="43"/>
      <c r="AD171" s="43"/>
      <c r="AE171" s="90"/>
      <c r="AF171" s="90"/>
      <c r="AG171" s="12"/>
      <c r="AH171" s="19"/>
      <c r="AI171" s="19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</row>
    <row r="172" spans="1:79">
      <c r="A172" s="90"/>
      <c r="B172" s="90"/>
      <c r="C172" s="90"/>
      <c r="D172" s="128">
        <v>0</v>
      </c>
      <c r="E172" s="128">
        <v>5.0676303195048602</v>
      </c>
      <c r="F172" s="128" t="s">
        <v>26</v>
      </c>
      <c r="G172" s="128" t="s">
        <v>26</v>
      </c>
      <c r="H172" s="128"/>
      <c r="I172" s="128" t="s">
        <v>26</v>
      </c>
      <c r="J172" s="128" t="s">
        <v>26</v>
      </c>
      <c r="K172" s="128" t="s">
        <v>26</v>
      </c>
      <c r="L172" s="128" t="s">
        <v>26</v>
      </c>
      <c r="M172" s="128"/>
      <c r="N172" s="128" t="s">
        <v>26</v>
      </c>
      <c r="O172" s="128" t="s">
        <v>26</v>
      </c>
      <c r="P172" s="128" t="s">
        <v>26</v>
      </c>
      <c r="Q172" s="128" t="s">
        <v>26</v>
      </c>
      <c r="R172" s="128"/>
      <c r="S172" s="128">
        <v>2.5222482876938459</v>
      </c>
      <c r="T172" s="128" t="s">
        <v>26</v>
      </c>
      <c r="U172" s="128" t="s">
        <v>26</v>
      </c>
      <c r="V172" s="128">
        <v>2.7813287608704753</v>
      </c>
      <c r="W172" s="128"/>
      <c r="X172" s="128">
        <v>0</v>
      </c>
      <c r="Y172" s="128" t="s">
        <v>26</v>
      </c>
      <c r="Z172" s="128" t="s">
        <v>26</v>
      </c>
      <c r="AA172" s="128" t="s">
        <v>26</v>
      </c>
      <c r="AB172" s="119"/>
      <c r="AC172" s="43"/>
      <c r="AD172" s="43"/>
      <c r="AE172" s="90"/>
      <c r="AF172" s="90"/>
      <c r="AG172" s="12"/>
      <c r="AH172" s="19"/>
      <c r="AI172" s="19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</row>
    <row r="173" spans="1:79">
      <c r="A173" s="90"/>
      <c r="B173" s="90"/>
      <c r="C173" s="90"/>
      <c r="D173" s="128" t="s">
        <v>26</v>
      </c>
      <c r="E173" s="128" t="s">
        <v>26</v>
      </c>
      <c r="F173" s="128" t="s">
        <v>26</v>
      </c>
      <c r="G173" s="128" t="s">
        <v>26</v>
      </c>
      <c r="H173" s="128"/>
      <c r="I173" s="128" t="s">
        <v>26</v>
      </c>
      <c r="J173" s="128" t="s">
        <v>26</v>
      </c>
      <c r="K173" s="128" t="s">
        <v>26</v>
      </c>
      <c r="L173" s="128">
        <v>0.20748387096774193</v>
      </c>
      <c r="M173" s="128"/>
      <c r="N173" s="128" t="s">
        <v>26</v>
      </c>
      <c r="O173" s="128" t="s">
        <v>26</v>
      </c>
      <c r="P173" s="128" t="s">
        <v>26</v>
      </c>
      <c r="Q173" s="128" t="s">
        <v>26</v>
      </c>
      <c r="R173" s="128"/>
      <c r="S173" s="128">
        <v>3.7920055687780811</v>
      </c>
      <c r="T173" s="128" t="s">
        <v>26</v>
      </c>
      <c r="U173" s="128" t="s">
        <v>26</v>
      </c>
      <c r="V173" s="128" t="s">
        <v>26</v>
      </c>
      <c r="W173" s="128"/>
      <c r="X173" s="128">
        <v>0.33858039848068711</v>
      </c>
      <c r="Y173" s="128" t="s">
        <v>26</v>
      </c>
      <c r="Z173" s="128" t="s">
        <v>26</v>
      </c>
      <c r="AA173" s="128" t="s">
        <v>26</v>
      </c>
      <c r="AB173" s="119"/>
      <c r="AC173" s="43"/>
      <c r="AD173" s="43"/>
      <c r="AE173" s="90"/>
      <c r="AF173" s="90"/>
      <c r="AG173" s="12"/>
      <c r="AH173" s="19"/>
      <c r="AI173" s="19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</row>
    <row r="174" spans="1:79">
      <c r="A174" s="90"/>
      <c r="B174" s="90"/>
      <c r="C174" s="90"/>
      <c r="D174" s="128" t="s">
        <v>26</v>
      </c>
      <c r="E174" s="128" t="s">
        <v>26</v>
      </c>
      <c r="F174" s="128" t="s">
        <v>26</v>
      </c>
      <c r="G174" s="128" t="s">
        <v>26</v>
      </c>
      <c r="H174" s="128"/>
      <c r="I174" s="128" t="s">
        <v>26</v>
      </c>
      <c r="J174" s="128" t="s">
        <v>26</v>
      </c>
      <c r="K174" s="128" t="s">
        <v>26</v>
      </c>
      <c r="L174" s="128" t="s">
        <v>26</v>
      </c>
      <c r="M174" s="128"/>
      <c r="N174" s="128" t="s">
        <v>26</v>
      </c>
      <c r="O174" s="128" t="s">
        <v>26</v>
      </c>
      <c r="P174" s="128" t="s">
        <v>26</v>
      </c>
      <c r="Q174" s="128" t="s">
        <v>26</v>
      </c>
      <c r="R174" s="128"/>
      <c r="S174" s="128">
        <v>2.4202520552793048</v>
      </c>
      <c r="T174" s="128" t="s">
        <v>26</v>
      </c>
      <c r="U174" s="128" t="s">
        <v>26</v>
      </c>
      <c r="V174" s="128" t="s">
        <v>26</v>
      </c>
      <c r="W174" s="128"/>
      <c r="X174" s="128" t="s">
        <v>26</v>
      </c>
      <c r="Y174" s="128" t="s">
        <v>26</v>
      </c>
      <c r="Z174" s="128" t="s">
        <v>26</v>
      </c>
      <c r="AA174" s="128" t="s">
        <v>26</v>
      </c>
      <c r="AB174" s="119"/>
      <c r="AC174" s="43"/>
      <c r="AD174" s="43"/>
      <c r="AE174" s="90"/>
      <c r="AF174" s="90"/>
      <c r="AG174" s="12"/>
      <c r="AH174" s="19"/>
      <c r="AI174" s="19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</row>
    <row r="175" spans="1:79">
      <c r="A175" s="90"/>
      <c r="B175" s="90"/>
      <c r="C175" s="90"/>
      <c r="D175" s="128" t="s">
        <v>26</v>
      </c>
      <c r="E175" s="128" t="s">
        <v>26</v>
      </c>
      <c r="F175" s="128" t="s">
        <v>26</v>
      </c>
      <c r="G175" s="128" t="s">
        <v>26</v>
      </c>
      <c r="H175" s="128"/>
      <c r="I175" s="128" t="s">
        <v>26</v>
      </c>
      <c r="J175" s="128" t="s">
        <v>26</v>
      </c>
      <c r="K175" s="128" t="s">
        <v>26</v>
      </c>
      <c r="L175" s="128">
        <v>0.37390527298207216</v>
      </c>
      <c r="M175" s="128"/>
      <c r="N175" s="128" t="s">
        <v>26</v>
      </c>
      <c r="O175" s="128" t="s">
        <v>26</v>
      </c>
      <c r="P175" s="128" t="s">
        <v>26</v>
      </c>
      <c r="Q175" s="128" t="s">
        <v>26</v>
      </c>
      <c r="R175" s="128"/>
      <c r="S175" s="128">
        <v>2.1409262641515534</v>
      </c>
      <c r="T175" s="128" t="s">
        <v>26</v>
      </c>
      <c r="U175" s="128" t="s">
        <v>26</v>
      </c>
      <c r="V175" s="128" t="s">
        <v>26</v>
      </c>
      <c r="W175" s="128"/>
      <c r="X175" s="128">
        <v>1.7690687381029915</v>
      </c>
      <c r="Y175" s="128" t="s">
        <v>26</v>
      </c>
      <c r="Z175" s="128" t="s">
        <v>26</v>
      </c>
      <c r="AA175" s="128" t="s">
        <v>26</v>
      </c>
      <c r="AB175" s="119"/>
      <c r="AC175" s="43"/>
      <c r="AD175" s="43"/>
      <c r="AE175" s="90"/>
      <c r="AF175" s="90"/>
      <c r="AG175" s="12"/>
      <c r="AH175" s="19"/>
      <c r="AI175" s="19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</row>
    <row r="176" spans="1:79">
      <c r="A176" s="90"/>
      <c r="B176" s="90"/>
      <c r="C176" s="90"/>
      <c r="D176" s="128" t="s">
        <v>26</v>
      </c>
      <c r="E176" s="128" t="s">
        <v>26</v>
      </c>
      <c r="F176" s="128" t="s">
        <v>26</v>
      </c>
      <c r="G176" s="128" t="s">
        <v>26</v>
      </c>
      <c r="H176" s="128"/>
      <c r="I176" s="128" t="s">
        <v>26</v>
      </c>
      <c r="J176" s="128" t="s">
        <v>26</v>
      </c>
      <c r="K176" s="128" t="s">
        <v>26</v>
      </c>
      <c r="L176" s="128" t="s">
        <v>26</v>
      </c>
      <c r="M176" s="128"/>
      <c r="N176" s="128" t="s">
        <v>26</v>
      </c>
      <c r="O176" s="128" t="s">
        <v>26</v>
      </c>
      <c r="P176" s="128" t="s">
        <v>26</v>
      </c>
      <c r="Q176" s="128" t="s">
        <v>26</v>
      </c>
      <c r="R176" s="128"/>
      <c r="S176" s="128">
        <v>2.3908574401850298</v>
      </c>
      <c r="T176" s="128" t="s">
        <v>26</v>
      </c>
      <c r="U176" s="128" t="s">
        <v>26</v>
      </c>
      <c r="V176" s="128">
        <v>3.8877057533768671</v>
      </c>
      <c r="W176" s="128"/>
      <c r="X176" s="128">
        <v>0.6301310243574848</v>
      </c>
      <c r="Y176" s="128" t="s">
        <v>26</v>
      </c>
      <c r="Z176" s="128" t="s">
        <v>26</v>
      </c>
      <c r="AA176" s="128" t="s">
        <v>26</v>
      </c>
      <c r="AB176" s="119"/>
      <c r="AC176" s="43"/>
      <c r="AD176" s="43"/>
      <c r="AE176" s="90"/>
      <c r="AF176" s="90"/>
      <c r="AG176" s="12"/>
      <c r="AH176" s="19"/>
      <c r="AI176" s="19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</row>
    <row r="177" spans="1:79">
      <c r="A177" s="90"/>
      <c r="B177" s="90"/>
      <c r="C177" s="90"/>
      <c r="D177" s="128">
        <v>0.48964868928582012</v>
      </c>
      <c r="E177" s="128" t="s">
        <v>26</v>
      </c>
      <c r="F177" s="128" t="s">
        <v>26</v>
      </c>
      <c r="G177" s="128" t="s">
        <v>26</v>
      </c>
      <c r="H177" s="128"/>
      <c r="I177" s="128" t="s">
        <v>26</v>
      </c>
      <c r="J177" s="128" t="s">
        <v>26</v>
      </c>
      <c r="K177" s="128" t="s">
        <v>26</v>
      </c>
      <c r="L177" s="128" t="s">
        <v>26</v>
      </c>
      <c r="M177" s="128"/>
      <c r="N177" s="128" t="s">
        <v>26</v>
      </c>
      <c r="O177" s="128" t="s">
        <v>26</v>
      </c>
      <c r="P177" s="128" t="s">
        <v>26</v>
      </c>
      <c r="Q177" s="128" t="s">
        <v>26</v>
      </c>
      <c r="R177" s="128"/>
      <c r="S177" s="128" t="s">
        <v>26</v>
      </c>
      <c r="T177" s="128" t="s">
        <v>26</v>
      </c>
      <c r="U177" s="128" t="s">
        <v>26</v>
      </c>
      <c r="V177" s="128">
        <v>1.1115909010013931</v>
      </c>
      <c r="W177" s="128"/>
      <c r="X177" s="128" t="s">
        <v>26</v>
      </c>
      <c r="Y177" s="128" t="s">
        <v>26</v>
      </c>
      <c r="Z177" s="128" t="s">
        <v>26</v>
      </c>
      <c r="AA177" s="128" t="s">
        <v>26</v>
      </c>
      <c r="AB177" s="119"/>
      <c r="AC177" s="43"/>
      <c r="AD177" s="43"/>
      <c r="AE177" s="90"/>
      <c r="AF177" s="90"/>
      <c r="AG177" s="12"/>
      <c r="AH177" s="19"/>
      <c r="AI177" s="19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</row>
    <row r="178" spans="1:79">
      <c r="A178" s="90"/>
      <c r="B178" s="90"/>
      <c r="C178" s="90"/>
      <c r="D178" s="128" t="s">
        <v>26</v>
      </c>
      <c r="E178" s="128" t="s">
        <v>26</v>
      </c>
      <c r="F178" s="128" t="s">
        <v>26</v>
      </c>
      <c r="G178" s="128" t="s">
        <v>26</v>
      </c>
      <c r="H178" s="128"/>
      <c r="I178" s="128" t="s">
        <v>26</v>
      </c>
      <c r="J178" s="128" t="s">
        <v>26</v>
      </c>
      <c r="K178" s="128" t="s">
        <v>26</v>
      </c>
      <c r="L178" s="128" t="s">
        <v>26</v>
      </c>
      <c r="M178" s="128"/>
      <c r="N178" s="128" t="s">
        <v>26</v>
      </c>
      <c r="O178" s="128" t="s">
        <v>26</v>
      </c>
      <c r="P178" s="128" t="s">
        <v>26</v>
      </c>
      <c r="Q178" s="128" t="s">
        <v>26</v>
      </c>
      <c r="R178" s="128"/>
      <c r="S178" s="128">
        <v>3.1274038262320039</v>
      </c>
      <c r="T178" s="128" t="s">
        <v>26</v>
      </c>
      <c r="U178" s="128" t="s">
        <v>26</v>
      </c>
      <c r="V178" s="128">
        <v>2.8454437925987524</v>
      </c>
      <c r="W178" s="128"/>
      <c r="X178" s="128" t="s">
        <v>26</v>
      </c>
      <c r="Y178" s="128" t="s">
        <v>26</v>
      </c>
      <c r="Z178" s="128" t="s">
        <v>26</v>
      </c>
      <c r="AA178" s="128" t="s">
        <v>26</v>
      </c>
      <c r="AB178" s="119"/>
      <c r="AC178" s="43"/>
      <c r="AD178" s="43"/>
      <c r="AE178" s="90"/>
      <c r="AF178" s="90"/>
      <c r="AG178" s="12"/>
      <c r="AH178" s="19"/>
      <c r="AI178" s="19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</row>
    <row r="179" spans="1:79">
      <c r="A179" s="90"/>
      <c r="B179" s="90"/>
      <c r="C179" s="90"/>
      <c r="D179" s="128">
        <v>0.66352970374254139</v>
      </c>
      <c r="E179" s="128" t="s">
        <v>26</v>
      </c>
      <c r="F179" s="128" t="s">
        <v>26</v>
      </c>
      <c r="G179" s="128" t="s">
        <v>26</v>
      </c>
      <c r="H179" s="128"/>
      <c r="I179" s="128" t="s">
        <v>26</v>
      </c>
      <c r="J179" s="128" t="s">
        <v>26</v>
      </c>
      <c r="K179" s="128" t="s">
        <v>26</v>
      </c>
      <c r="L179" s="128" t="s">
        <v>26</v>
      </c>
      <c r="M179" s="128"/>
      <c r="N179" s="128" t="s">
        <v>26</v>
      </c>
      <c r="O179" s="128" t="s">
        <v>26</v>
      </c>
      <c r="P179" s="128" t="s">
        <v>26</v>
      </c>
      <c r="Q179" s="128" t="s">
        <v>26</v>
      </c>
      <c r="R179" s="128"/>
      <c r="S179" s="128">
        <v>2.5222349002682263</v>
      </c>
      <c r="T179" s="128" t="s">
        <v>26</v>
      </c>
      <c r="U179" s="128" t="s">
        <v>26</v>
      </c>
      <c r="V179" s="128">
        <v>1.4658740101757435</v>
      </c>
      <c r="W179" s="128"/>
      <c r="X179" s="128" t="s">
        <v>26</v>
      </c>
      <c r="Y179" s="128" t="s">
        <v>26</v>
      </c>
      <c r="Z179" s="128" t="s">
        <v>26</v>
      </c>
      <c r="AA179" s="128" t="s">
        <v>26</v>
      </c>
      <c r="AB179" s="119"/>
      <c r="AC179" s="43"/>
      <c r="AD179" s="43"/>
      <c r="AE179" s="90"/>
      <c r="AF179" s="90"/>
      <c r="AG179" s="12"/>
      <c r="AH179" s="19"/>
      <c r="AI179" s="19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</row>
    <row r="180" spans="1:79">
      <c r="A180" s="90"/>
      <c r="B180" s="90"/>
      <c r="C180" s="90"/>
      <c r="D180" s="128" t="s">
        <v>26</v>
      </c>
      <c r="E180" s="128" t="s">
        <v>26</v>
      </c>
      <c r="F180" s="128" t="s">
        <v>26</v>
      </c>
      <c r="G180" s="128" t="s">
        <v>26</v>
      </c>
      <c r="H180" s="128"/>
      <c r="I180" s="128" t="s">
        <v>26</v>
      </c>
      <c r="J180" s="128" t="s">
        <v>26</v>
      </c>
      <c r="K180" s="128" t="s">
        <v>26</v>
      </c>
      <c r="L180" s="128">
        <v>0.29096893351174064</v>
      </c>
      <c r="M180" s="128"/>
      <c r="N180" s="128" t="s">
        <v>26</v>
      </c>
      <c r="O180" s="128" t="s">
        <v>26</v>
      </c>
      <c r="P180" s="128" t="s">
        <v>26</v>
      </c>
      <c r="Q180" s="128" t="s">
        <v>26</v>
      </c>
      <c r="R180" s="128"/>
      <c r="S180" s="128">
        <v>5.4397320219609275</v>
      </c>
      <c r="T180" s="128" t="s">
        <v>26</v>
      </c>
      <c r="U180" s="128" t="s">
        <v>26</v>
      </c>
      <c r="V180" s="128" t="s">
        <v>26</v>
      </c>
      <c r="W180" s="128"/>
      <c r="X180" s="128">
        <v>3.6876547327831837</v>
      </c>
      <c r="Y180" s="128" t="s">
        <v>26</v>
      </c>
      <c r="Z180" s="128" t="s">
        <v>26</v>
      </c>
      <c r="AA180" s="128" t="s">
        <v>26</v>
      </c>
      <c r="AB180" s="119"/>
      <c r="AC180" s="43"/>
      <c r="AD180" s="43"/>
      <c r="AE180" s="90"/>
      <c r="AF180" s="90"/>
      <c r="AG180" s="12"/>
      <c r="AH180" s="19"/>
      <c r="AI180" s="19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</row>
    <row r="181" spans="1:79">
      <c r="A181" s="90"/>
      <c r="B181" s="90"/>
      <c r="C181" s="90"/>
      <c r="D181" s="128" t="s">
        <v>26</v>
      </c>
      <c r="E181" s="128" t="s">
        <v>26</v>
      </c>
      <c r="F181" s="128" t="s">
        <v>26</v>
      </c>
      <c r="G181" s="128" t="s">
        <v>26</v>
      </c>
      <c r="H181" s="128"/>
      <c r="I181" s="128" t="s">
        <v>26</v>
      </c>
      <c r="J181" s="128" t="s">
        <v>26</v>
      </c>
      <c r="K181" s="128" t="s">
        <v>26</v>
      </c>
      <c r="L181" s="128">
        <v>0.2297142857142857</v>
      </c>
      <c r="M181" s="128"/>
      <c r="N181" s="128" t="s">
        <v>26</v>
      </c>
      <c r="O181" s="128" t="s">
        <v>26</v>
      </c>
      <c r="P181" s="128" t="s">
        <v>26</v>
      </c>
      <c r="Q181" s="128">
        <v>1.7016537681334678</v>
      </c>
      <c r="R181" s="128"/>
      <c r="S181" s="128">
        <v>3.4699633746038971</v>
      </c>
      <c r="T181" s="128" t="s">
        <v>26</v>
      </c>
      <c r="U181" s="128" t="s">
        <v>26</v>
      </c>
      <c r="V181" s="128">
        <v>2.4140071036634554</v>
      </c>
      <c r="W181" s="128"/>
      <c r="X181" s="128" t="s">
        <v>26</v>
      </c>
      <c r="Y181" s="128" t="s">
        <v>26</v>
      </c>
      <c r="Z181" s="128" t="s">
        <v>26</v>
      </c>
      <c r="AA181" s="128" t="s">
        <v>26</v>
      </c>
      <c r="AB181" s="119"/>
      <c r="AC181" s="43"/>
      <c r="AD181" s="43"/>
      <c r="AE181" s="90"/>
      <c r="AF181" s="90"/>
      <c r="AG181" s="12"/>
      <c r="AH181" s="19"/>
      <c r="AI181" s="19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</row>
    <row r="182" spans="1:79">
      <c r="A182" s="90"/>
      <c r="B182" s="90"/>
      <c r="C182" s="90"/>
      <c r="D182" s="128" t="s">
        <v>26</v>
      </c>
      <c r="E182" s="128" t="s">
        <v>26</v>
      </c>
      <c r="F182" s="128" t="s">
        <v>26</v>
      </c>
      <c r="G182" s="128" t="s">
        <v>26</v>
      </c>
      <c r="H182" s="128"/>
      <c r="I182" s="128" t="s">
        <v>26</v>
      </c>
      <c r="J182" s="128" t="s">
        <v>26</v>
      </c>
      <c r="K182" s="128" t="s">
        <v>26</v>
      </c>
      <c r="L182" s="128" t="s">
        <v>26</v>
      </c>
      <c r="M182" s="128"/>
      <c r="N182" s="128" t="s">
        <v>26</v>
      </c>
      <c r="O182" s="128" t="s">
        <v>26</v>
      </c>
      <c r="P182" s="128" t="s">
        <v>26</v>
      </c>
      <c r="Q182" s="128" t="s">
        <v>26</v>
      </c>
      <c r="R182" s="128"/>
      <c r="S182" s="128">
        <v>3.8573359261981985</v>
      </c>
      <c r="T182" s="128" t="s">
        <v>26</v>
      </c>
      <c r="U182" s="128" t="s">
        <v>26</v>
      </c>
      <c r="V182" s="128">
        <v>0.99939277272140681</v>
      </c>
      <c r="W182" s="128"/>
      <c r="X182" s="128" t="s">
        <v>26</v>
      </c>
      <c r="Y182" s="128" t="s">
        <v>26</v>
      </c>
      <c r="Z182" s="128" t="s">
        <v>26</v>
      </c>
      <c r="AA182" s="128" t="s">
        <v>26</v>
      </c>
      <c r="AB182" s="119"/>
      <c r="AC182" s="43"/>
      <c r="AD182" s="43"/>
      <c r="AE182" s="90"/>
      <c r="AF182" s="90"/>
      <c r="AG182" s="12"/>
      <c r="AH182" s="19"/>
      <c r="AI182" s="19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</row>
    <row r="183" spans="1:79">
      <c r="A183" s="90"/>
      <c r="B183" s="90"/>
      <c r="C183" s="90"/>
      <c r="D183" s="128" t="s">
        <v>26</v>
      </c>
      <c r="E183" s="128" t="s">
        <v>26</v>
      </c>
      <c r="F183" s="128" t="s">
        <v>26</v>
      </c>
      <c r="G183" s="128" t="s">
        <v>26</v>
      </c>
      <c r="H183" s="128"/>
      <c r="I183" s="128" t="s">
        <v>26</v>
      </c>
      <c r="J183" s="128" t="s">
        <v>26</v>
      </c>
      <c r="K183" s="128" t="s">
        <v>26</v>
      </c>
      <c r="L183" s="128" t="s">
        <v>26</v>
      </c>
      <c r="M183" s="128"/>
      <c r="N183" s="128" t="s">
        <v>26</v>
      </c>
      <c r="O183" s="128" t="s">
        <v>26</v>
      </c>
      <c r="P183" s="128" t="s">
        <v>26</v>
      </c>
      <c r="Q183" s="128" t="s">
        <v>26</v>
      </c>
      <c r="R183" s="128"/>
      <c r="S183" s="128" t="s">
        <v>26</v>
      </c>
      <c r="T183" s="128" t="s">
        <v>26</v>
      </c>
      <c r="U183" s="128" t="s">
        <v>26</v>
      </c>
      <c r="V183" s="128" t="s">
        <v>26</v>
      </c>
      <c r="W183" s="128"/>
      <c r="X183" s="128" t="s">
        <v>26</v>
      </c>
      <c r="Y183" s="128" t="s">
        <v>26</v>
      </c>
      <c r="Z183" s="128" t="s">
        <v>26</v>
      </c>
      <c r="AA183" s="128" t="s">
        <v>26</v>
      </c>
      <c r="AB183" s="119"/>
      <c r="AC183" s="43"/>
      <c r="AD183" s="43"/>
      <c r="AE183" s="90"/>
      <c r="AF183" s="90"/>
      <c r="AG183" s="12"/>
      <c r="AH183" s="19"/>
      <c r="AI183" s="19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</row>
    <row r="184" spans="1:79">
      <c r="A184" s="90"/>
      <c r="B184" s="90"/>
      <c r="C184" s="90"/>
      <c r="D184" s="128" t="s">
        <v>26</v>
      </c>
      <c r="E184" s="128" t="s">
        <v>26</v>
      </c>
      <c r="F184" s="128" t="s">
        <v>26</v>
      </c>
      <c r="G184" s="128" t="s">
        <v>26</v>
      </c>
      <c r="H184" s="128"/>
      <c r="I184" s="128" t="s">
        <v>26</v>
      </c>
      <c r="J184" s="128" t="s">
        <v>26</v>
      </c>
      <c r="K184" s="128" t="s">
        <v>26</v>
      </c>
      <c r="L184" s="128" t="s">
        <v>26</v>
      </c>
      <c r="M184" s="128"/>
      <c r="N184" s="128" t="s">
        <v>26</v>
      </c>
      <c r="O184" s="128" t="s">
        <v>26</v>
      </c>
      <c r="P184" s="128" t="s">
        <v>26</v>
      </c>
      <c r="Q184" s="128" t="s">
        <v>26</v>
      </c>
      <c r="R184" s="128"/>
      <c r="S184" s="128">
        <v>4.5383814264669695</v>
      </c>
      <c r="T184" s="128">
        <v>2.8950899131404748</v>
      </c>
      <c r="U184" s="128">
        <v>1.5877254581582967</v>
      </c>
      <c r="V184" s="128" t="s">
        <v>26</v>
      </c>
      <c r="W184" s="128"/>
      <c r="X184" s="128">
        <v>2.2035932670731952</v>
      </c>
      <c r="Y184" s="128" t="s">
        <v>26</v>
      </c>
      <c r="Z184" s="128" t="s">
        <v>26</v>
      </c>
      <c r="AA184" s="128" t="s">
        <v>26</v>
      </c>
      <c r="AB184" s="119"/>
      <c r="AC184" s="43"/>
      <c r="AD184" s="43"/>
      <c r="AE184" s="90"/>
      <c r="AF184" s="90"/>
      <c r="AG184" s="12"/>
      <c r="AH184" s="19"/>
      <c r="AI184" s="19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</row>
    <row r="185" spans="1:79">
      <c r="A185" s="90"/>
      <c r="B185" s="90"/>
      <c r="C185" s="90"/>
      <c r="D185" s="128">
        <v>1.966943294656313</v>
      </c>
      <c r="E185" s="128" t="s">
        <v>26</v>
      </c>
      <c r="F185" s="128">
        <v>2.520799415287029</v>
      </c>
      <c r="G185" s="128" t="s">
        <v>26</v>
      </c>
      <c r="H185" s="128"/>
      <c r="I185" s="128" t="s">
        <v>26</v>
      </c>
      <c r="J185" s="128">
        <v>1.000682181149565</v>
      </c>
      <c r="K185" s="128" t="s">
        <v>26</v>
      </c>
      <c r="L185" s="128" t="s">
        <v>26</v>
      </c>
      <c r="M185" s="128"/>
      <c r="N185" s="128" t="s">
        <v>26</v>
      </c>
      <c r="O185" s="128" t="s">
        <v>26</v>
      </c>
      <c r="P185" s="128" t="s">
        <v>26</v>
      </c>
      <c r="Q185" s="128" t="s">
        <v>26</v>
      </c>
      <c r="R185" s="128"/>
      <c r="S185" s="128">
        <v>1.6012571902594395</v>
      </c>
      <c r="T185" s="128">
        <v>4.2851575115407439</v>
      </c>
      <c r="U185" s="128" t="s">
        <v>26</v>
      </c>
      <c r="V185" s="128" t="s">
        <v>26</v>
      </c>
      <c r="W185" s="128"/>
      <c r="X185" s="128" t="s">
        <v>26</v>
      </c>
      <c r="Y185" s="128" t="s">
        <v>26</v>
      </c>
      <c r="Z185" s="128">
        <v>0.11910960958218894</v>
      </c>
      <c r="AA185" s="128" t="s">
        <v>26</v>
      </c>
      <c r="AB185" s="119"/>
      <c r="AC185" s="43"/>
      <c r="AD185" s="43"/>
      <c r="AE185" s="90"/>
      <c r="AF185" s="90"/>
      <c r="AG185" s="12"/>
      <c r="AH185" s="19"/>
      <c r="AI185" s="19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</row>
    <row r="186" spans="1:79">
      <c r="A186" s="90"/>
      <c r="B186" s="90"/>
      <c r="C186" s="90"/>
      <c r="D186" s="128">
        <v>0.63508438079107976</v>
      </c>
      <c r="E186" s="128" t="s">
        <v>26</v>
      </c>
      <c r="F186" s="128" t="s">
        <v>26</v>
      </c>
      <c r="G186" s="128" t="s">
        <v>26</v>
      </c>
      <c r="H186" s="128"/>
      <c r="I186" s="128" t="s">
        <v>26</v>
      </c>
      <c r="J186" s="128">
        <v>7.7629565547986695E-2</v>
      </c>
      <c r="K186" s="128" t="s">
        <v>26</v>
      </c>
      <c r="L186" s="128" t="s">
        <v>26</v>
      </c>
      <c r="M186" s="128"/>
      <c r="N186" s="128" t="s">
        <v>26</v>
      </c>
      <c r="O186" s="128" t="s">
        <v>26</v>
      </c>
      <c r="P186" s="128">
        <v>1.9842179821223929</v>
      </c>
      <c r="Q186" s="128" t="s">
        <v>26</v>
      </c>
      <c r="R186" s="128"/>
      <c r="S186" s="128" t="s">
        <v>26</v>
      </c>
      <c r="T186" s="128" t="s">
        <v>26</v>
      </c>
      <c r="U186" s="128" t="s">
        <v>26</v>
      </c>
      <c r="V186" s="128" t="s">
        <v>26</v>
      </c>
      <c r="W186" s="128"/>
      <c r="X186" s="128" t="s">
        <v>26</v>
      </c>
      <c r="Y186" s="128" t="s">
        <v>26</v>
      </c>
      <c r="Z186" s="128" t="s">
        <v>26</v>
      </c>
      <c r="AA186" s="128" t="s">
        <v>26</v>
      </c>
      <c r="AB186" s="119"/>
      <c r="AC186" s="43"/>
      <c r="AD186" s="43"/>
      <c r="AE186" s="90"/>
      <c r="AF186" s="90"/>
      <c r="AG186" s="12"/>
      <c r="AH186" s="19"/>
      <c r="AI186" s="19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</row>
    <row r="187" spans="1:79">
      <c r="A187" s="90"/>
      <c r="B187" s="90"/>
      <c r="C187" s="90"/>
      <c r="D187" s="128">
        <v>0.82602928814501198</v>
      </c>
      <c r="E187" s="128" t="s">
        <v>26</v>
      </c>
      <c r="F187" s="128" t="s">
        <v>26</v>
      </c>
      <c r="G187" s="128" t="s">
        <v>26</v>
      </c>
      <c r="H187" s="128"/>
      <c r="I187" s="128" t="s">
        <v>26</v>
      </c>
      <c r="J187" s="128" t="s">
        <v>26</v>
      </c>
      <c r="K187" s="128" t="s">
        <v>26</v>
      </c>
      <c r="L187" s="128" t="s">
        <v>26</v>
      </c>
      <c r="M187" s="128"/>
      <c r="N187" s="128" t="s">
        <v>26</v>
      </c>
      <c r="O187" s="128" t="s">
        <v>26</v>
      </c>
      <c r="P187" s="128" t="s">
        <v>26</v>
      </c>
      <c r="Q187" s="128" t="s">
        <v>26</v>
      </c>
      <c r="R187" s="128"/>
      <c r="S187" s="128" t="s">
        <v>26</v>
      </c>
      <c r="T187" s="128" t="s">
        <v>26</v>
      </c>
      <c r="U187" s="128">
        <v>0.51569414752613274</v>
      </c>
      <c r="V187" s="128" t="s">
        <v>26</v>
      </c>
      <c r="W187" s="128"/>
      <c r="X187" s="128">
        <v>0.81369888755806152</v>
      </c>
      <c r="Y187" s="128" t="s">
        <v>26</v>
      </c>
      <c r="Z187" s="128" t="s">
        <v>26</v>
      </c>
      <c r="AA187" s="128" t="s">
        <v>26</v>
      </c>
      <c r="AB187" s="119"/>
      <c r="AC187" s="43"/>
      <c r="AD187" s="43"/>
      <c r="AE187" s="90"/>
      <c r="AF187" s="90"/>
      <c r="AG187" s="12"/>
      <c r="AH187" s="19"/>
      <c r="AI187" s="19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</row>
    <row r="188" spans="1:79">
      <c r="A188" s="90"/>
      <c r="B188" s="90"/>
      <c r="C188" s="90"/>
      <c r="D188" s="128" t="s">
        <v>26</v>
      </c>
      <c r="E188" s="128" t="s">
        <v>26</v>
      </c>
      <c r="F188" s="128" t="s">
        <v>26</v>
      </c>
      <c r="G188" s="128" t="s">
        <v>26</v>
      </c>
      <c r="H188" s="128"/>
      <c r="I188" s="128" t="s">
        <v>26</v>
      </c>
      <c r="J188" s="128" t="s">
        <v>26</v>
      </c>
      <c r="K188" s="128" t="s">
        <v>26</v>
      </c>
      <c r="L188" s="128" t="s">
        <v>26</v>
      </c>
      <c r="M188" s="128"/>
      <c r="N188" s="128" t="s">
        <v>26</v>
      </c>
      <c r="O188" s="128" t="s">
        <v>26</v>
      </c>
      <c r="P188" s="128" t="s">
        <v>26</v>
      </c>
      <c r="Q188" s="128" t="s">
        <v>26</v>
      </c>
      <c r="R188" s="128"/>
      <c r="S188" s="128">
        <v>4.6013600876644221</v>
      </c>
      <c r="T188" s="128">
        <v>4.5066564604454955</v>
      </c>
      <c r="U188" s="128">
        <v>0.82495135612148685</v>
      </c>
      <c r="V188" s="128" t="s">
        <v>26</v>
      </c>
      <c r="W188" s="128"/>
      <c r="X188" s="128">
        <v>4.0408737530978378</v>
      </c>
      <c r="Y188" s="128">
        <v>2.1976785140458754</v>
      </c>
      <c r="Z188" s="128" t="s">
        <v>26</v>
      </c>
      <c r="AA188" s="128" t="s">
        <v>26</v>
      </c>
      <c r="AB188" s="119"/>
      <c r="AC188" s="43"/>
      <c r="AD188" s="43"/>
      <c r="AE188" s="90"/>
      <c r="AF188" s="90"/>
      <c r="AG188" s="12"/>
      <c r="AH188" s="19"/>
      <c r="AI188" s="19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</row>
    <row r="189" spans="1:79">
      <c r="A189" s="90"/>
      <c r="B189" s="90"/>
      <c r="C189" s="90"/>
      <c r="D189" s="128" t="s">
        <v>26</v>
      </c>
      <c r="E189" s="128" t="s">
        <v>26</v>
      </c>
      <c r="F189" s="128">
        <v>0.11362063121964092</v>
      </c>
      <c r="G189" s="128" t="s">
        <v>26</v>
      </c>
      <c r="H189" s="128"/>
      <c r="I189" s="128" t="s">
        <v>26</v>
      </c>
      <c r="J189" s="128">
        <v>0</v>
      </c>
      <c r="K189" s="128" t="s">
        <v>26</v>
      </c>
      <c r="L189" s="128" t="s">
        <v>26</v>
      </c>
      <c r="M189" s="128"/>
      <c r="N189" s="128" t="s">
        <v>26</v>
      </c>
      <c r="O189" s="128" t="s">
        <v>26</v>
      </c>
      <c r="P189" s="128" t="s">
        <v>26</v>
      </c>
      <c r="Q189" s="128" t="s">
        <v>26</v>
      </c>
      <c r="R189" s="128"/>
      <c r="S189" s="128">
        <v>5.0852178019903134</v>
      </c>
      <c r="T189" s="128">
        <v>1.6781089829837454</v>
      </c>
      <c r="U189" s="128">
        <v>5.143598341006193</v>
      </c>
      <c r="V189" s="128" t="s">
        <v>26</v>
      </c>
      <c r="W189" s="128"/>
      <c r="X189" s="128" t="s">
        <v>26</v>
      </c>
      <c r="Y189" s="128" t="s">
        <v>26</v>
      </c>
      <c r="Z189" s="128" t="s">
        <v>26</v>
      </c>
      <c r="AA189" s="128" t="s">
        <v>26</v>
      </c>
      <c r="AB189" s="119"/>
      <c r="AC189" s="43"/>
      <c r="AD189" s="43"/>
      <c r="AE189" s="90"/>
      <c r="AF189" s="90"/>
      <c r="AG189" s="12"/>
      <c r="AH189" s="19"/>
      <c r="AI189" s="19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</row>
    <row r="190" spans="1:79">
      <c r="A190" s="90"/>
      <c r="B190" s="90"/>
      <c r="C190" s="90"/>
      <c r="D190" s="128" t="s">
        <v>26</v>
      </c>
      <c r="E190" s="128">
        <v>1.9916282249962234</v>
      </c>
      <c r="F190" s="128" t="s">
        <v>26</v>
      </c>
      <c r="G190" s="128" t="s">
        <v>26</v>
      </c>
      <c r="H190" s="128"/>
      <c r="I190" s="128" t="s">
        <v>26</v>
      </c>
      <c r="J190" s="128" t="s">
        <v>26</v>
      </c>
      <c r="K190" s="128" t="s">
        <v>26</v>
      </c>
      <c r="L190" s="128" t="s">
        <v>26</v>
      </c>
      <c r="M190" s="128"/>
      <c r="N190" s="128" t="s">
        <v>26</v>
      </c>
      <c r="O190" s="128" t="s">
        <v>26</v>
      </c>
      <c r="P190" s="128" t="s">
        <v>26</v>
      </c>
      <c r="Q190" s="128" t="s">
        <v>26</v>
      </c>
      <c r="R190" s="128"/>
      <c r="S190" s="128" t="s">
        <v>26</v>
      </c>
      <c r="T190" s="128" t="s">
        <v>26</v>
      </c>
      <c r="U190" s="128">
        <v>1.1913930696893003</v>
      </c>
      <c r="V190" s="128" t="s">
        <v>26</v>
      </c>
      <c r="W190" s="128"/>
      <c r="X190" s="128" t="s">
        <v>26</v>
      </c>
      <c r="Y190" s="128">
        <v>2.7047948487423761</v>
      </c>
      <c r="Z190" s="128" t="s">
        <v>26</v>
      </c>
      <c r="AA190" s="128" t="s">
        <v>26</v>
      </c>
      <c r="AB190" s="119"/>
      <c r="AC190" s="43"/>
      <c r="AD190" s="43"/>
      <c r="AE190" s="90"/>
      <c r="AF190" s="90"/>
      <c r="AG190" s="12"/>
      <c r="AH190" s="19"/>
      <c r="AI190" s="19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</row>
    <row r="191" spans="1:79">
      <c r="A191" s="90"/>
      <c r="B191" s="90"/>
      <c r="C191" s="90"/>
      <c r="D191" s="128" t="s">
        <v>26</v>
      </c>
      <c r="E191" s="128" t="s">
        <v>26</v>
      </c>
      <c r="F191" s="128" t="s">
        <v>26</v>
      </c>
      <c r="G191" s="128" t="s">
        <v>26</v>
      </c>
      <c r="H191" s="128"/>
      <c r="I191" s="128" t="s">
        <v>26</v>
      </c>
      <c r="J191" s="128" t="s">
        <v>26</v>
      </c>
      <c r="K191" s="128" t="s">
        <v>26</v>
      </c>
      <c r="L191" s="128" t="s">
        <v>26</v>
      </c>
      <c r="M191" s="128"/>
      <c r="N191" s="128" t="s">
        <v>26</v>
      </c>
      <c r="O191" s="128" t="s">
        <v>26</v>
      </c>
      <c r="P191" s="128" t="s">
        <v>26</v>
      </c>
      <c r="Q191" s="128" t="s">
        <v>26</v>
      </c>
      <c r="R191" s="128"/>
      <c r="S191" s="128">
        <v>6.7444040682259514</v>
      </c>
      <c r="T191" s="128">
        <v>3.7346503509857327</v>
      </c>
      <c r="U191" s="128">
        <v>0.84406939862214014</v>
      </c>
      <c r="V191" s="128" t="s">
        <v>26</v>
      </c>
      <c r="W191" s="128"/>
      <c r="X191" s="128">
        <v>1.3058667496326317</v>
      </c>
      <c r="Y191" s="128" t="s">
        <v>26</v>
      </c>
      <c r="Z191" s="128" t="s">
        <v>26</v>
      </c>
      <c r="AA191" s="128" t="s">
        <v>26</v>
      </c>
      <c r="AB191" s="119"/>
      <c r="AC191" s="43"/>
      <c r="AD191" s="43"/>
      <c r="AE191" s="90"/>
      <c r="AF191" s="90"/>
      <c r="AG191" s="12"/>
      <c r="AH191" s="19"/>
      <c r="AI191" s="19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</row>
    <row r="192" spans="1:79">
      <c r="A192" s="90"/>
      <c r="B192" s="90"/>
      <c r="C192" s="90"/>
      <c r="D192" s="128" t="s">
        <v>26</v>
      </c>
      <c r="E192" s="128" t="s">
        <v>26</v>
      </c>
      <c r="F192" s="128" t="s">
        <v>26</v>
      </c>
      <c r="G192" s="128" t="s">
        <v>26</v>
      </c>
      <c r="H192" s="128"/>
      <c r="I192" s="128" t="s">
        <v>26</v>
      </c>
      <c r="J192" s="128">
        <v>0.42963800102608518</v>
      </c>
      <c r="K192" s="128" t="s">
        <v>26</v>
      </c>
      <c r="L192" s="128" t="s">
        <v>26</v>
      </c>
      <c r="M192" s="128"/>
      <c r="N192" s="128" t="s">
        <v>26</v>
      </c>
      <c r="O192" s="128" t="s">
        <v>26</v>
      </c>
      <c r="P192" s="128" t="s">
        <v>26</v>
      </c>
      <c r="Q192" s="128" t="s">
        <v>26</v>
      </c>
      <c r="R192" s="128"/>
      <c r="S192" s="128">
        <v>1.8975691050760251</v>
      </c>
      <c r="T192" s="128" t="s">
        <v>26</v>
      </c>
      <c r="U192" s="128">
        <v>1.8386195262522957</v>
      </c>
      <c r="V192" s="128" t="s">
        <v>26</v>
      </c>
      <c r="W192" s="128"/>
      <c r="X192" s="128" t="s">
        <v>26</v>
      </c>
      <c r="Y192" s="128" t="s">
        <v>26</v>
      </c>
      <c r="Z192" s="128" t="s">
        <v>26</v>
      </c>
      <c r="AA192" s="128" t="s">
        <v>26</v>
      </c>
      <c r="AB192" s="119"/>
      <c r="AC192" s="43"/>
      <c r="AD192" s="43"/>
      <c r="AE192" s="90"/>
      <c r="AF192" s="90"/>
      <c r="AG192" s="12"/>
      <c r="AH192" s="19"/>
      <c r="AI192" s="19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</row>
    <row r="193" spans="1:79">
      <c r="A193" s="90"/>
      <c r="B193" s="90"/>
      <c r="C193" s="90"/>
      <c r="D193" s="128" t="s">
        <v>26</v>
      </c>
      <c r="E193" s="128" t="s">
        <v>26</v>
      </c>
      <c r="F193" s="128" t="s">
        <v>26</v>
      </c>
      <c r="G193" s="128" t="s">
        <v>26</v>
      </c>
      <c r="H193" s="128"/>
      <c r="I193" s="128" t="s">
        <v>26</v>
      </c>
      <c r="J193" s="128">
        <v>0.27533519523980676</v>
      </c>
      <c r="K193" s="128" t="s">
        <v>26</v>
      </c>
      <c r="L193" s="128" t="s">
        <v>26</v>
      </c>
      <c r="M193" s="128"/>
      <c r="N193" s="128" t="s">
        <v>26</v>
      </c>
      <c r="O193" s="128" t="s">
        <v>26</v>
      </c>
      <c r="P193" s="128" t="s">
        <v>26</v>
      </c>
      <c r="Q193" s="128" t="s">
        <v>26</v>
      </c>
      <c r="R193" s="128"/>
      <c r="S193" s="128">
        <v>1.3107094725391946</v>
      </c>
      <c r="T193" s="128" t="s">
        <v>26</v>
      </c>
      <c r="U193" s="128">
        <v>0.8722245362089982</v>
      </c>
      <c r="V193" s="128" t="s">
        <v>26</v>
      </c>
      <c r="W193" s="128"/>
      <c r="X193" s="128" t="s">
        <v>26</v>
      </c>
      <c r="Y193" s="128" t="s">
        <v>26</v>
      </c>
      <c r="Z193" s="128" t="s">
        <v>26</v>
      </c>
      <c r="AA193" s="128" t="s">
        <v>26</v>
      </c>
      <c r="AB193" s="119"/>
      <c r="AC193" s="43"/>
      <c r="AD193" s="43"/>
      <c r="AE193" s="90"/>
      <c r="AF193" s="90"/>
      <c r="AG193" s="12"/>
      <c r="AH193" s="19"/>
      <c r="AI193" s="19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</row>
    <row r="194" spans="1:79">
      <c r="A194" s="90"/>
      <c r="B194" s="90"/>
      <c r="C194" s="90"/>
      <c r="D194" s="128" t="s">
        <v>26</v>
      </c>
      <c r="E194" s="128" t="s">
        <v>26</v>
      </c>
      <c r="F194" s="128" t="s">
        <v>26</v>
      </c>
      <c r="G194" s="128" t="s">
        <v>26</v>
      </c>
      <c r="H194" s="128"/>
      <c r="I194" s="128" t="s">
        <v>26</v>
      </c>
      <c r="J194" s="128" t="s">
        <v>26</v>
      </c>
      <c r="K194" s="128" t="s">
        <v>26</v>
      </c>
      <c r="L194" s="128" t="s">
        <v>26</v>
      </c>
      <c r="M194" s="128"/>
      <c r="N194" s="128" t="s">
        <v>26</v>
      </c>
      <c r="O194" s="128" t="s">
        <v>26</v>
      </c>
      <c r="P194" s="128" t="s">
        <v>26</v>
      </c>
      <c r="Q194" s="128" t="s">
        <v>26</v>
      </c>
      <c r="R194" s="128"/>
      <c r="S194" s="128">
        <v>3.4106024789151457</v>
      </c>
      <c r="T194" s="128" t="s">
        <v>26</v>
      </c>
      <c r="U194" s="128">
        <v>1.1600652339507236</v>
      </c>
      <c r="V194" s="128" t="s">
        <v>26</v>
      </c>
      <c r="W194" s="128"/>
      <c r="X194" s="128" t="s">
        <v>26</v>
      </c>
      <c r="Y194" s="128" t="s">
        <v>26</v>
      </c>
      <c r="Z194" s="128" t="s">
        <v>26</v>
      </c>
      <c r="AA194" s="128" t="s">
        <v>26</v>
      </c>
      <c r="AB194" s="119"/>
      <c r="AC194" s="43"/>
      <c r="AD194" s="43"/>
      <c r="AE194" s="90"/>
      <c r="AF194" s="90"/>
      <c r="AG194" s="12"/>
      <c r="AH194" s="19"/>
      <c r="AI194" s="19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</row>
    <row r="195" spans="1:79">
      <c r="A195" s="90"/>
      <c r="B195" s="90"/>
      <c r="C195" s="90"/>
      <c r="D195" s="128" t="s">
        <v>26</v>
      </c>
      <c r="E195" s="128" t="s">
        <v>26</v>
      </c>
      <c r="F195" s="128" t="s">
        <v>26</v>
      </c>
      <c r="G195" s="128" t="s">
        <v>26</v>
      </c>
      <c r="H195" s="128"/>
      <c r="I195" s="128" t="s">
        <v>26</v>
      </c>
      <c r="J195" s="128">
        <v>0.34625170605228317</v>
      </c>
      <c r="K195" s="128" t="s">
        <v>26</v>
      </c>
      <c r="L195" s="128" t="s">
        <v>26</v>
      </c>
      <c r="M195" s="128"/>
      <c r="N195" s="128" t="s">
        <v>26</v>
      </c>
      <c r="O195" s="128">
        <v>0.52</v>
      </c>
      <c r="P195" s="128" t="s">
        <v>26</v>
      </c>
      <c r="Q195" s="128" t="s">
        <v>26</v>
      </c>
      <c r="R195" s="128"/>
      <c r="S195" s="128">
        <v>4.0831927908612311</v>
      </c>
      <c r="T195" s="128">
        <v>2.1874375205693997</v>
      </c>
      <c r="U195" s="128">
        <v>0.2654812061950052</v>
      </c>
      <c r="V195" s="128" t="s">
        <v>26</v>
      </c>
      <c r="W195" s="128"/>
      <c r="X195" s="128">
        <v>2.1098146108954845</v>
      </c>
      <c r="Y195" s="128" t="s">
        <v>26</v>
      </c>
      <c r="Z195" s="128" t="s">
        <v>26</v>
      </c>
      <c r="AA195" s="128" t="s">
        <v>26</v>
      </c>
      <c r="AB195" s="119"/>
      <c r="AC195" s="43"/>
      <c r="AD195" s="43"/>
      <c r="AE195" s="90"/>
      <c r="AF195" s="90"/>
      <c r="AG195" s="12"/>
      <c r="AH195" s="19"/>
      <c r="AI195" s="19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</row>
    <row r="196" spans="1:79">
      <c r="A196" s="90"/>
      <c r="B196" s="90"/>
      <c r="C196" s="90"/>
      <c r="D196" s="128" t="s">
        <v>26</v>
      </c>
      <c r="E196" s="128">
        <v>0</v>
      </c>
      <c r="F196" s="128">
        <v>0.27586908136298027</v>
      </c>
      <c r="G196" s="128" t="s">
        <v>26</v>
      </c>
      <c r="H196" s="128"/>
      <c r="I196" s="128" t="s">
        <v>26</v>
      </c>
      <c r="J196" s="128" t="s">
        <v>26</v>
      </c>
      <c r="K196" s="128" t="s">
        <v>26</v>
      </c>
      <c r="L196" s="128" t="s">
        <v>26</v>
      </c>
      <c r="M196" s="128"/>
      <c r="N196" s="128" t="s">
        <v>26</v>
      </c>
      <c r="O196" s="128" t="s">
        <v>26</v>
      </c>
      <c r="P196" s="128" t="s">
        <v>26</v>
      </c>
      <c r="Q196" s="128" t="s">
        <v>26</v>
      </c>
      <c r="R196" s="128"/>
      <c r="S196" s="128">
        <v>5.0278573151887525</v>
      </c>
      <c r="T196" s="128" t="s">
        <v>26</v>
      </c>
      <c r="U196" s="128" t="s">
        <v>26</v>
      </c>
      <c r="V196" s="128" t="s">
        <v>26</v>
      </c>
      <c r="W196" s="128"/>
      <c r="X196" s="128" t="s">
        <v>26</v>
      </c>
      <c r="Y196" s="128" t="s">
        <v>26</v>
      </c>
      <c r="Z196" s="128" t="s">
        <v>26</v>
      </c>
      <c r="AA196" s="128" t="s">
        <v>26</v>
      </c>
      <c r="AB196" s="119"/>
      <c r="AC196" s="43"/>
      <c r="AD196" s="43"/>
      <c r="AE196" s="90"/>
      <c r="AF196" s="90"/>
      <c r="AG196" s="12"/>
      <c r="AH196" s="19"/>
      <c r="AI196" s="19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</row>
    <row r="197" spans="1:79">
      <c r="A197" s="90"/>
      <c r="B197" s="90"/>
      <c r="C197" s="90"/>
      <c r="D197" s="128">
        <v>1.8748866632412746</v>
      </c>
      <c r="E197" s="128" t="s">
        <v>26</v>
      </c>
      <c r="F197" s="128" t="s">
        <v>26</v>
      </c>
      <c r="G197" s="128" t="s">
        <v>26</v>
      </c>
      <c r="H197" s="128"/>
      <c r="I197" s="128" t="s">
        <v>26</v>
      </c>
      <c r="J197" s="128" t="s">
        <v>26</v>
      </c>
      <c r="K197" s="128" t="s">
        <v>26</v>
      </c>
      <c r="L197" s="128" t="s">
        <v>26</v>
      </c>
      <c r="M197" s="128"/>
      <c r="N197" s="128">
        <v>3.2526970529722128</v>
      </c>
      <c r="O197" s="128" t="s">
        <v>26</v>
      </c>
      <c r="P197" s="128" t="s">
        <v>26</v>
      </c>
      <c r="Q197" s="128" t="s">
        <v>26</v>
      </c>
      <c r="R197" s="128"/>
      <c r="S197" s="128" t="s">
        <v>26</v>
      </c>
      <c r="T197" s="128" t="s">
        <v>26</v>
      </c>
      <c r="U197" s="128">
        <v>1.1729895996890933</v>
      </c>
      <c r="V197" s="128" t="s">
        <v>26</v>
      </c>
      <c r="W197" s="128"/>
      <c r="X197" s="128" t="s">
        <v>26</v>
      </c>
      <c r="Y197" s="128">
        <v>2.4770211442971353</v>
      </c>
      <c r="Z197" s="128" t="s">
        <v>26</v>
      </c>
      <c r="AA197" s="128" t="s">
        <v>26</v>
      </c>
      <c r="AB197" s="119"/>
      <c r="AC197" s="43"/>
      <c r="AD197" s="43"/>
      <c r="AE197" s="90"/>
      <c r="AF197" s="90"/>
      <c r="AG197" s="12"/>
      <c r="AH197" s="19"/>
      <c r="AI197" s="19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</row>
    <row r="198" spans="1:79">
      <c r="A198" s="90"/>
      <c r="B198" s="90"/>
      <c r="C198" s="90"/>
      <c r="D198" s="128" t="s">
        <v>26</v>
      </c>
      <c r="E198" s="128" t="s">
        <v>26</v>
      </c>
      <c r="F198" s="128" t="s">
        <v>26</v>
      </c>
      <c r="G198" s="128" t="s">
        <v>26</v>
      </c>
      <c r="H198" s="128"/>
      <c r="I198" s="128" t="s">
        <v>26</v>
      </c>
      <c r="J198" s="128" t="s">
        <v>26</v>
      </c>
      <c r="K198" s="128" t="s">
        <v>26</v>
      </c>
      <c r="L198" s="128" t="s">
        <v>26</v>
      </c>
      <c r="M198" s="128"/>
      <c r="N198" s="128" t="s">
        <v>26</v>
      </c>
      <c r="O198" s="128">
        <v>0.61282587702834124</v>
      </c>
      <c r="P198" s="128" t="s">
        <v>26</v>
      </c>
      <c r="Q198" s="128" t="s">
        <v>26</v>
      </c>
      <c r="R198" s="128"/>
      <c r="S198" s="128">
        <v>3.1960383374378294</v>
      </c>
      <c r="T198" s="128">
        <v>3.3945280277367162</v>
      </c>
      <c r="U198" s="128">
        <v>0.93018789558336024</v>
      </c>
      <c r="V198" s="128" t="s">
        <v>26</v>
      </c>
      <c r="W198" s="128"/>
      <c r="X198" s="128" t="s">
        <v>26</v>
      </c>
      <c r="Y198" s="128" t="s">
        <v>26</v>
      </c>
      <c r="Z198" s="128" t="s">
        <v>26</v>
      </c>
      <c r="AA198" s="128" t="s">
        <v>26</v>
      </c>
      <c r="AB198" s="119"/>
      <c r="AC198" s="43"/>
      <c r="AD198" s="43"/>
      <c r="AE198" s="90"/>
      <c r="AF198" s="90"/>
      <c r="AG198" s="12"/>
      <c r="AH198" s="19"/>
      <c r="AI198" s="19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</row>
    <row r="199" spans="1:79">
      <c r="A199" s="90"/>
      <c r="B199" s="90"/>
      <c r="C199" s="90"/>
      <c r="D199" s="128" t="s">
        <v>26</v>
      </c>
      <c r="E199" s="128" t="s">
        <v>26</v>
      </c>
      <c r="F199" s="128" t="s">
        <v>26</v>
      </c>
      <c r="G199" s="128" t="s">
        <v>26</v>
      </c>
      <c r="H199" s="128"/>
      <c r="I199" s="128" t="s">
        <v>26</v>
      </c>
      <c r="J199" s="128" t="s">
        <v>26</v>
      </c>
      <c r="K199" s="128" t="s">
        <v>26</v>
      </c>
      <c r="L199" s="128" t="s">
        <v>26</v>
      </c>
      <c r="M199" s="128"/>
      <c r="N199" s="128" t="s">
        <v>26</v>
      </c>
      <c r="O199" s="128" t="s">
        <v>26</v>
      </c>
      <c r="P199" s="128" t="s">
        <v>26</v>
      </c>
      <c r="Q199" s="128" t="s">
        <v>26</v>
      </c>
      <c r="R199" s="128"/>
      <c r="S199" s="128" t="s">
        <v>26</v>
      </c>
      <c r="T199" s="128" t="s">
        <v>26</v>
      </c>
      <c r="U199" s="128">
        <v>2.3020613039960067</v>
      </c>
      <c r="V199" s="128" t="s">
        <v>26</v>
      </c>
      <c r="W199" s="128"/>
      <c r="X199" s="128" t="s">
        <v>26</v>
      </c>
      <c r="Y199" s="128" t="s">
        <v>26</v>
      </c>
      <c r="Z199" s="128" t="s">
        <v>26</v>
      </c>
      <c r="AA199" s="128" t="s">
        <v>26</v>
      </c>
      <c r="AB199" s="119"/>
      <c r="AC199" s="43"/>
      <c r="AD199" s="43"/>
      <c r="AE199" s="90"/>
      <c r="AF199" s="90"/>
      <c r="AG199" s="12"/>
      <c r="AH199" s="19"/>
      <c r="AI199" s="19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</row>
    <row r="200" spans="1:79">
      <c r="A200" s="90"/>
      <c r="B200" s="90"/>
      <c r="C200" s="90"/>
      <c r="D200" s="128" t="s">
        <v>26</v>
      </c>
      <c r="E200" s="128" t="s">
        <v>26</v>
      </c>
      <c r="F200" s="128" t="s">
        <v>26</v>
      </c>
      <c r="G200" s="128" t="s">
        <v>26</v>
      </c>
      <c r="H200" s="128"/>
      <c r="I200" s="128" t="s">
        <v>26</v>
      </c>
      <c r="J200" s="128" t="s">
        <v>26</v>
      </c>
      <c r="K200" s="128" t="s">
        <v>26</v>
      </c>
      <c r="L200" s="128" t="s">
        <v>26</v>
      </c>
      <c r="M200" s="128"/>
      <c r="N200" s="128" t="s">
        <v>26</v>
      </c>
      <c r="O200" s="128" t="s">
        <v>26</v>
      </c>
      <c r="P200" s="128" t="s">
        <v>26</v>
      </c>
      <c r="Q200" s="128" t="s">
        <v>26</v>
      </c>
      <c r="R200" s="128"/>
      <c r="S200" s="128">
        <v>3.7371412377630806</v>
      </c>
      <c r="T200" s="128">
        <v>3.6257608015837497</v>
      </c>
      <c r="U200" s="128">
        <v>1.6937502405977092</v>
      </c>
      <c r="V200" s="128" t="s">
        <v>26</v>
      </c>
      <c r="W200" s="128"/>
      <c r="X200" s="128" t="s">
        <v>26</v>
      </c>
      <c r="Y200" s="128">
        <v>4.4207498731124781</v>
      </c>
      <c r="Z200" s="128" t="s">
        <v>26</v>
      </c>
      <c r="AA200" s="128" t="s">
        <v>26</v>
      </c>
      <c r="AB200" s="119"/>
      <c r="AC200" s="43"/>
      <c r="AD200" s="43"/>
      <c r="AE200" s="90"/>
      <c r="AF200" s="90"/>
      <c r="AG200" s="12"/>
      <c r="AH200" s="19"/>
      <c r="AI200" s="19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</row>
    <row r="201" spans="1:79">
      <c r="A201" s="90"/>
      <c r="B201" s="90"/>
      <c r="C201" s="90"/>
      <c r="D201" s="128" t="s">
        <v>26</v>
      </c>
      <c r="E201" s="128" t="s">
        <v>26</v>
      </c>
      <c r="F201" s="128">
        <v>0.26</v>
      </c>
      <c r="G201" s="128" t="s">
        <v>26</v>
      </c>
      <c r="H201" s="128"/>
      <c r="I201" s="128" t="s">
        <v>26</v>
      </c>
      <c r="J201" s="128" t="s">
        <v>26</v>
      </c>
      <c r="K201" s="128" t="s">
        <v>26</v>
      </c>
      <c r="L201" s="128" t="s">
        <v>26</v>
      </c>
      <c r="M201" s="128"/>
      <c r="N201" s="128" t="s">
        <v>26</v>
      </c>
      <c r="O201" s="128" t="s">
        <v>26</v>
      </c>
      <c r="P201" s="128" t="s">
        <v>26</v>
      </c>
      <c r="Q201" s="128" t="s">
        <v>26</v>
      </c>
      <c r="R201" s="128"/>
      <c r="S201" s="128">
        <v>2.9358143217020372</v>
      </c>
      <c r="T201" s="128" t="s">
        <v>26</v>
      </c>
      <c r="U201" s="128">
        <v>0.73422525459215682</v>
      </c>
      <c r="V201" s="128" t="s">
        <v>26</v>
      </c>
      <c r="W201" s="128"/>
      <c r="X201" s="128" t="s">
        <v>26</v>
      </c>
      <c r="Y201" s="128" t="s">
        <v>26</v>
      </c>
      <c r="Z201" s="128" t="s">
        <v>26</v>
      </c>
      <c r="AA201" s="128" t="s">
        <v>26</v>
      </c>
      <c r="AB201" s="119"/>
      <c r="AC201" s="43"/>
      <c r="AD201" s="43"/>
      <c r="AE201" s="90"/>
      <c r="AF201" s="90"/>
      <c r="AG201" s="12"/>
      <c r="AH201" s="19"/>
      <c r="AI201" s="19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</row>
    <row r="202" spans="1:79">
      <c r="A202" s="90"/>
      <c r="B202" s="90"/>
      <c r="C202" s="90"/>
      <c r="D202" s="128" t="s">
        <v>26</v>
      </c>
      <c r="E202" s="128" t="s">
        <v>26</v>
      </c>
      <c r="F202" s="128" t="s">
        <v>26</v>
      </c>
      <c r="G202" s="128" t="s">
        <v>26</v>
      </c>
      <c r="H202" s="128"/>
      <c r="I202" s="128" t="s">
        <v>26</v>
      </c>
      <c r="J202" s="128" t="s">
        <v>26</v>
      </c>
      <c r="K202" s="128" t="s">
        <v>26</v>
      </c>
      <c r="L202" s="128" t="s">
        <v>26</v>
      </c>
      <c r="M202" s="128"/>
      <c r="N202" s="128" t="s">
        <v>26</v>
      </c>
      <c r="O202" s="128" t="s">
        <v>26</v>
      </c>
      <c r="P202" s="128" t="s">
        <v>26</v>
      </c>
      <c r="Q202" s="128" t="s">
        <v>26</v>
      </c>
      <c r="R202" s="128"/>
      <c r="S202" s="128">
        <v>0.88435348254930291</v>
      </c>
      <c r="T202" s="128" t="s">
        <v>26</v>
      </c>
      <c r="U202" s="128">
        <v>1.7263496853915736</v>
      </c>
      <c r="V202" s="128" t="s">
        <v>26</v>
      </c>
      <c r="W202" s="128"/>
      <c r="X202" s="128" t="s">
        <v>26</v>
      </c>
      <c r="Y202" s="128">
        <v>0.97431748096779514</v>
      </c>
      <c r="Z202" s="128">
        <v>1.4889791612726087</v>
      </c>
      <c r="AA202" s="128" t="s">
        <v>26</v>
      </c>
      <c r="AB202" s="119"/>
      <c r="AC202" s="43"/>
      <c r="AD202" s="43"/>
      <c r="AE202" s="90"/>
      <c r="AF202" s="90"/>
      <c r="AG202" s="12"/>
      <c r="AH202" s="19"/>
      <c r="AI202" s="19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</row>
    <row r="203" spans="1:79">
      <c r="A203" s="90"/>
      <c r="B203" s="90"/>
      <c r="C203" s="90"/>
      <c r="D203" s="128" t="s">
        <v>26</v>
      </c>
      <c r="E203" s="128" t="s">
        <v>26</v>
      </c>
      <c r="F203" s="128" t="s">
        <v>26</v>
      </c>
      <c r="G203" s="128" t="s">
        <v>26</v>
      </c>
      <c r="H203" s="128"/>
      <c r="I203" s="128" t="s">
        <v>26</v>
      </c>
      <c r="J203" s="128" t="s">
        <v>26</v>
      </c>
      <c r="K203" s="128" t="s">
        <v>26</v>
      </c>
      <c r="L203" s="128" t="s">
        <v>26</v>
      </c>
      <c r="M203" s="128"/>
      <c r="N203" s="128">
        <v>1.0869758262156712</v>
      </c>
      <c r="O203" s="128" t="s">
        <v>26</v>
      </c>
      <c r="P203" s="128" t="s">
        <v>26</v>
      </c>
      <c r="Q203" s="128" t="s">
        <v>26</v>
      </c>
      <c r="R203" s="128"/>
      <c r="S203" s="128" t="s">
        <v>26</v>
      </c>
      <c r="T203" s="128">
        <v>4.6327366694117558</v>
      </c>
      <c r="U203" s="128">
        <v>1.9346861071771198</v>
      </c>
      <c r="V203" s="128" t="s">
        <v>26</v>
      </c>
      <c r="W203" s="128"/>
      <c r="X203" s="128">
        <v>2.6853910524340092</v>
      </c>
      <c r="Y203" s="128">
        <v>3.0475855668633214</v>
      </c>
      <c r="Z203" s="128" t="s">
        <v>26</v>
      </c>
      <c r="AA203" s="128" t="s">
        <v>26</v>
      </c>
      <c r="AB203" s="119"/>
      <c r="AC203" s="43"/>
      <c r="AD203" s="43"/>
      <c r="AE203" s="90"/>
      <c r="AF203" s="90"/>
      <c r="AG203" s="12"/>
      <c r="AH203" s="19"/>
      <c r="AI203" s="19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</row>
    <row r="204" spans="1:79">
      <c r="A204" s="90"/>
      <c r="B204" s="90"/>
      <c r="C204" s="90"/>
      <c r="D204" s="128">
        <v>7.7744801415650588</v>
      </c>
      <c r="E204" s="128">
        <v>0.29899716379993274</v>
      </c>
      <c r="F204" s="128">
        <v>4.3915408843546624E-2</v>
      </c>
      <c r="G204" s="128" t="s">
        <v>26</v>
      </c>
      <c r="H204" s="128"/>
      <c r="I204" s="128" t="s">
        <v>26</v>
      </c>
      <c r="J204" s="128" t="s">
        <v>26</v>
      </c>
      <c r="K204" s="128" t="s">
        <v>26</v>
      </c>
      <c r="L204" s="128" t="s">
        <v>26</v>
      </c>
      <c r="M204" s="128"/>
      <c r="N204" s="128" t="s">
        <v>26</v>
      </c>
      <c r="O204" s="128" t="s">
        <v>26</v>
      </c>
      <c r="P204" s="128" t="s">
        <v>26</v>
      </c>
      <c r="Q204" s="128" t="s">
        <v>26</v>
      </c>
      <c r="R204" s="128"/>
      <c r="S204" s="128">
        <v>4.7074726621363396</v>
      </c>
      <c r="T204" s="128" t="s">
        <v>26</v>
      </c>
      <c r="U204" s="128" t="s">
        <v>26</v>
      </c>
      <c r="V204" s="128" t="s">
        <v>26</v>
      </c>
      <c r="W204" s="128"/>
      <c r="X204" s="128">
        <v>0.52</v>
      </c>
      <c r="Y204" s="128" t="s">
        <v>26</v>
      </c>
      <c r="Z204" s="128" t="s">
        <v>26</v>
      </c>
      <c r="AA204" s="128" t="s">
        <v>26</v>
      </c>
      <c r="AB204" s="119"/>
      <c r="AC204" s="43"/>
      <c r="AD204" s="43"/>
      <c r="AE204" s="90"/>
      <c r="AF204" s="90"/>
      <c r="AG204" s="12"/>
      <c r="AH204" s="19"/>
      <c r="AI204" s="19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</row>
    <row r="205" spans="1:79">
      <c r="A205" s="90"/>
      <c r="B205" s="90"/>
      <c r="C205" s="90"/>
      <c r="D205" s="128" t="s">
        <v>26</v>
      </c>
      <c r="E205" s="128" t="s">
        <v>26</v>
      </c>
      <c r="F205" s="128">
        <v>6.007071585947673E-2</v>
      </c>
      <c r="G205" s="128" t="s">
        <v>26</v>
      </c>
      <c r="H205" s="128"/>
      <c r="I205" s="128" t="s">
        <v>26</v>
      </c>
      <c r="J205" s="128" t="s">
        <v>26</v>
      </c>
      <c r="K205" s="128" t="s">
        <v>26</v>
      </c>
      <c r="L205" s="128" t="s">
        <v>26</v>
      </c>
      <c r="M205" s="128"/>
      <c r="N205" s="128" t="s">
        <v>26</v>
      </c>
      <c r="O205" s="128" t="s">
        <v>26</v>
      </c>
      <c r="P205" s="128" t="s">
        <v>26</v>
      </c>
      <c r="Q205" s="128" t="s">
        <v>26</v>
      </c>
      <c r="R205" s="128"/>
      <c r="S205" s="128">
        <v>3.8647932849056645</v>
      </c>
      <c r="T205" s="128">
        <v>1.5803648126591754</v>
      </c>
      <c r="U205" s="128" t="s">
        <v>26</v>
      </c>
      <c r="V205" s="128" t="s">
        <v>26</v>
      </c>
      <c r="W205" s="128"/>
      <c r="X205" s="128">
        <v>7.3316351874407841</v>
      </c>
      <c r="Y205" s="128" t="s">
        <v>26</v>
      </c>
      <c r="Z205" s="128" t="s">
        <v>26</v>
      </c>
      <c r="AA205" s="128" t="s">
        <v>26</v>
      </c>
      <c r="AB205" s="119"/>
      <c r="AC205" s="43"/>
      <c r="AD205" s="43"/>
      <c r="AE205" s="90"/>
      <c r="AF205" s="90"/>
      <c r="AG205" s="12"/>
      <c r="AH205" s="19"/>
      <c r="AI205" s="19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</row>
    <row r="206" spans="1:79">
      <c r="A206" s="90"/>
      <c r="B206" s="90"/>
      <c r="C206" s="90"/>
      <c r="D206" s="128" t="s">
        <v>26</v>
      </c>
      <c r="E206" s="128" t="s">
        <v>26</v>
      </c>
      <c r="F206" s="128" t="s">
        <v>26</v>
      </c>
      <c r="G206" s="128" t="s">
        <v>26</v>
      </c>
      <c r="H206" s="128"/>
      <c r="I206" s="128" t="s">
        <v>26</v>
      </c>
      <c r="J206" s="128" t="s">
        <v>26</v>
      </c>
      <c r="K206" s="128" t="s">
        <v>26</v>
      </c>
      <c r="L206" s="128" t="s">
        <v>26</v>
      </c>
      <c r="M206" s="128"/>
      <c r="N206" s="128" t="s">
        <v>26</v>
      </c>
      <c r="O206" s="128" t="s">
        <v>26</v>
      </c>
      <c r="P206" s="128" t="s">
        <v>26</v>
      </c>
      <c r="Q206" s="128" t="s">
        <v>26</v>
      </c>
      <c r="R206" s="128"/>
      <c r="S206" s="128">
        <v>5.4196678897580455</v>
      </c>
      <c r="T206" s="128" t="s">
        <v>26</v>
      </c>
      <c r="U206" s="128">
        <v>1.2127287026834972</v>
      </c>
      <c r="V206" s="128" t="s">
        <v>26</v>
      </c>
      <c r="W206" s="128"/>
      <c r="X206" s="128">
        <v>1.7989911217905141</v>
      </c>
      <c r="Y206" s="128">
        <v>0.52936293865707884</v>
      </c>
      <c r="Z206" s="128" t="s">
        <v>26</v>
      </c>
      <c r="AA206" s="128" t="s">
        <v>26</v>
      </c>
      <c r="AB206" s="119"/>
      <c r="AC206" s="43"/>
      <c r="AD206" s="43"/>
      <c r="AE206" s="90"/>
      <c r="AF206" s="90"/>
      <c r="AG206" s="12"/>
      <c r="AH206" s="19"/>
      <c r="AI206" s="19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</row>
    <row r="207" spans="1:79">
      <c r="A207" s="90"/>
      <c r="B207" s="90"/>
      <c r="C207" s="90"/>
      <c r="D207" s="128" t="s">
        <v>26</v>
      </c>
      <c r="E207" s="128" t="s">
        <v>26</v>
      </c>
      <c r="F207" s="128">
        <v>1.6774193548387099E-2</v>
      </c>
      <c r="G207" s="128" t="s">
        <v>26</v>
      </c>
      <c r="H207" s="128"/>
      <c r="I207" s="128" t="s">
        <v>26</v>
      </c>
      <c r="J207" s="128">
        <v>0.66223005334414764</v>
      </c>
      <c r="K207" s="128" t="s">
        <v>26</v>
      </c>
      <c r="L207" s="128" t="s">
        <v>26</v>
      </c>
      <c r="M207" s="128"/>
      <c r="N207" s="128" t="s">
        <v>26</v>
      </c>
      <c r="O207" s="128" t="s">
        <v>26</v>
      </c>
      <c r="P207" s="128" t="s">
        <v>26</v>
      </c>
      <c r="Q207" s="128" t="s">
        <v>26</v>
      </c>
      <c r="R207" s="128"/>
      <c r="S207" s="128">
        <v>3.8361373319563001</v>
      </c>
      <c r="T207" s="128" t="s">
        <v>26</v>
      </c>
      <c r="U207" s="128" t="s">
        <v>26</v>
      </c>
      <c r="V207" s="128" t="s">
        <v>26</v>
      </c>
      <c r="W207" s="128"/>
      <c r="X207" s="128" t="s">
        <v>26</v>
      </c>
      <c r="Y207" s="128" t="s">
        <v>26</v>
      </c>
      <c r="Z207" s="128" t="s">
        <v>26</v>
      </c>
      <c r="AA207" s="128" t="s">
        <v>26</v>
      </c>
      <c r="AB207" s="119"/>
      <c r="AC207" s="43"/>
      <c r="AD207" s="43"/>
      <c r="AE207" s="90"/>
      <c r="AF207" s="90"/>
      <c r="AG207" s="12"/>
      <c r="AH207" s="19"/>
      <c r="AI207" s="19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</row>
    <row r="208" spans="1:79">
      <c r="A208" s="90"/>
      <c r="B208" s="90"/>
      <c r="C208" s="90"/>
      <c r="D208" s="128" t="s">
        <v>26</v>
      </c>
      <c r="E208" s="128">
        <v>0.37578322972504985</v>
      </c>
      <c r="F208" s="128" t="s">
        <v>26</v>
      </c>
      <c r="G208" s="128" t="s">
        <v>26</v>
      </c>
      <c r="H208" s="128"/>
      <c r="I208" s="128" t="s">
        <v>26</v>
      </c>
      <c r="J208" s="128" t="s">
        <v>26</v>
      </c>
      <c r="K208" s="128" t="s">
        <v>26</v>
      </c>
      <c r="L208" s="128" t="s">
        <v>26</v>
      </c>
      <c r="M208" s="128"/>
      <c r="N208" s="128" t="s">
        <v>26</v>
      </c>
      <c r="O208" s="128" t="s">
        <v>26</v>
      </c>
      <c r="P208" s="128" t="s">
        <v>26</v>
      </c>
      <c r="Q208" s="128" t="s">
        <v>26</v>
      </c>
      <c r="R208" s="128"/>
      <c r="S208" s="128">
        <v>3.8049342180329253</v>
      </c>
      <c r="T208" s="128" t="s">
        <v>26</v>
      </c>
      <c r="U208" s="128">
        <v>1.5450455397594163</v>
      </c>
      <c r="V208" s="128" t="s">
        <v>26</v>
      </c>
      <c r="W208" s="128"/>
      <c r="X208" s="128">
        <v>3.0690518570523992</v>
      </c>
      <c r="Y208" s="128" t="s">
        <v>26</v>
      </c>
      <c r="Z208" s="128" t="s">
        <v>26</v>
      </c>
      <c r="AA208" s="128" t="s">
        <v>26</v>
      </c>
      <c r="AB208" s="119"/>
      <c r="AC208" s="43"/>
      <c r="AD208" s="43"/>
      <c r="AE208" s="90"/>
      <c r="AF208" s="90"/>
      <c r="AG208" s="12"/>
      <c r="AH208" s="19"/>
      <c r="AI208" s="19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</row>
    <row r="209" spans="1:79">
      <c r="A209" s="90"/>
      <c r="B209" s="90"/>
      <c r="C209" s="90"/>
      <c r="D209" s="128" t="s">
        <v>26</v>
      </c>
      <c r="E209" s="128" t="s">
        <v>26</v>
      </c>
      <c r="F209" s="128" t="s">
        <v>26</v>
      </c>
      <c r="G209" s="128" t="s">
        <v>26</v>
      </c>
      <c r="H209" s="128"/>
      <c r="I209" s="128" t="s">
        <v>26</v>
      </c>
      <c r="J209" s="128" t="s">
        <v>26</v>
      </c>
      <c r="K209" s="128" t="s">
        <v>26</v>
      </c>
      <c r="L209" s="128" t="s">
        <v>26</v>
      </c>
      <c r="M209" s="128"/>
      <c r="N209" s="128" t="s">
        <v>26</v>
      </c>
      <c r="O209" s="128" t="s">
        <v>26</v>
      </c>
      <c r="P209" s="128" t="s">
        <v>26</v>
      </c>
      <c r="Q209" s="128" t="s">
        <v>26</v>
      </c>
      <c r="R209" s="128"/>
      <c r="S209" s="128">
        <v>3.9704507955720922</v>
      </c>
      <c r="T209" s="128" t="s">
        <v>26</v>
      </c>
      <c r="U209" s="128">
        <v>1.5629654472122247</v>
      </c>
      <c r="V209" s="128" t="s">
        <v>26</v>
      </c>
      <c r="W209" s="128"/>
      <c r="X209" s="128" t="s">
        <v>26</v>
      </c>
      <c r="Y209" s="128" t="s">
        <v>26</v>
      </c>
      <c r="Z209" s="128" t="s">
        <v>26</v>
      </c>
      <c r="AA209" s="128" t="s">
        <v>26</v>
      </c>
      <c r="AB209" s="119"/>
      <c r="AC209" s="43"/>
      <c r="AD209" s="43"/>
      <c r="AE209" s="90"/>
      <c r="AF209" s="90"/>
      <c r="AG209" s="12"/>
      <c r="AH209" s="19"/>
      <c r="AI209" s="19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</row>
    <row r="210" spans="1:79">
      <c r="A210" s="90"/>
      <c r="B210" s="90"/>
      <c r="C210" s="90"/>
      <c r="D210" s="128" t="s">
        <v>26</v>
      </c>
      <c r="E210" s="128" t="s">
        <v>26</v>
      </c>
      <c r="F210" s="128" t="s">
        <v>26</v>
      </c>
      <c r="G210" s="128" t="s">
        <v>26</v>
      </c>
      <c r="H210" s="128"/>
      <c r="I210" s="128" t="s">
        <v>26</v>
      </c>
      <c r="J210" s="128" t="s">
        <v>26</v>
      </c>
      <c r="K210" s="128" t="s">
        <v>26</v>
      </c>
      <c r="L210" s="128" t="s">
        <v>26</v>
      </c>
      <c r="M210" s="128"/>
      <c r="N210" s="128" t="s">
        <v>26</v>
      </c>
      <c r="O210" s="128" t="s">
        <v>26</v>
      </c>
      <c r="P210" s="128" t="s">
        <v>26</v>
      </c>
      <c r="Q210" s="128" t="s">
        <v>26</v>
      </c>
      <c r="R210" s="128"/>
      <c r="S210" s="128" t="s">
        <v>26</v>
      </c>
      <c r="T210" s="128" t="s">
        <v>26</v>
      </c>
      <c r="U210" s="128">
        <v>1.5969480231126512</v>
      </c>
      <c r="V210" s="128" t="s">
        <v>26</v>
      </c>
      <c r="W210" s="128"/>
      <c r="X210" s="128" t="s">
        <v>26</v>
      </c>
      <c r="Y210" s="128" t="s">
        <v>26</v>
      </c>
      <c r="Z210" s="128" t="s">
        <v>26</v>
      </c>
      <c r="AA210" s="128" t="s">
        <v>26</v>
      </c>
      <c r="AB210" s="119"/>
      <c r="AC210" s="43"/>
      <c r="AD210" s="43"/>
      <c r="AE210" s="90"/>
      <c r="AF210" s="90"/>
      <c r="AG210" s="12"/>
      <c r="AH210" s="19"/>
      <c r="AI210" s="19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</row>
    <row r="211" spans="1:79">
      <c r="A211" s="90"/>
      <c r="B211" s="90"/>
      <c r="C211" s="90"/>
      <c r="D211" s="128" t="s">
        <v>26</v>
      </c>
      <c r="E211" s="128" t="s">
        <v>26</v>
      </c>
      <c r="F211" s="128" t="s">
        <v>26</v>
      </c>
      <c r="G211" s="128" t="s">
        <v>26</v>
      </c>
      <c r="H211" s="128"/>
      <c r="I211" s="128" t="s">
        <v>26</v>
      </c>
      <c r="J211" s="128" t="s">
        <v>26</v>
      </c>
      <c r="K211" s="128" t="s">
        <v>26</v>
      </c>
      <c r="L211" s="128" t="s">
        <v>26</v>
      </c>
      <c r="M211" s="128"/>
      <c r="N211" s="128" t="s">
        <v>26</v>
      </c>
      <c r="O211" s="128" t="s">
        <v>26</v>
      </c>
      <c r="P211" s="128">
        <v>3.130404012959831</v>
      </c>
      <c r="Q211" s="128" t="s">
        <v>26</v>
      </c>
      <c r="R211" s="128"/>
      <c r="S211" s="128">
        <v>2.4806670832525928</v>
      </c>
      <c r="T211" s="128" t="s">
        <v>26</v>
      </c>
      <c r="U211" s="128" t="s">
        <v>26</v>
      </c>
      <c r="V211" s="128" t="s">
        <v>26</v>
      </c>
      <c r="W211" s="128"/>
      <c r="X211" s="128">
        <v>1.3581224779034822</v>
      </c>
      <c r="Y211" s="128" t="s">
        <v>26</v>
      </c>
      <c r="Z211" s="128" t="s">
        <v>26</v>
      </c>
      <c r="AA211" s="128" t="s">
        <v>26</v>
      </c>
      <c r="AB211" s="119"/>
      <c r="AC211" s="43"/>
      <c r="AD211" s="43"/>
      <c r="AE211" s="90"/>
      <c r="AF211" s="90"/>
      <c r="AG211" s="12"/>
      <c r="AH211" s="19"/>
      <c r="AI211" s="19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</row>
    <row r="212" spans="1:79">
      <c r="A212" s="90"/>
      <c r="B212" s="90"/>
      <c r="C212" s="90"/>
      <c r="D212" s="128" t="s">
        <v>26</v>
      </c>
      <c r="E212" s="128" t="s">
        <v>26</v>
      </c>
      <c r="F212" s="128" t="s">
        <v>26</v>
      </c>
      <c r="G212" s="128" t="s">
        <v>26</v>
      </c>
      <c r="H212" s="128"/>
      <c r="I212" s="128" t="s">
        <v>26</v>
      </c>
      <c r="J212" s="128" t="s">
        <v>26</v>
      </c>
      <c r="K212" s="128" t="s">
        <v>26</v>
      </c>
      <c r="L212" s="128" t="s">
        <v>26</v>
      </c>
      <c r="M212" s="128"/>
      <c r="N212" s="128" t="s">
        <v>26</v>
      </c>
      <c r="O212" s="128" t="s">
        <v>26</v>
      </c>
      <c r="P212" s="128" t="s">
        <v>26</v>
      </c>
      <c r="Q212" s="128" t="s">
        <v>26</v>
      </c>
      <c r="R212" s="128"/>
      <c r="S212" s="128">
        <v>2.7127957494360038</v>
      </c>
      <c r="T212" s="128" t="s">
        <v>26</v>
      </c>
      <c r="U212" s="128">
        <v>2.7379823736554303</v>
      </c>
      <c r="V212" s="128" t="s">
        <v>26</v>
      </c>
      <c r="W212" s="128"/>
      <c r="X212" s="128" t="s">
        <v>26</v>
      </c>
      <c r="Y212" s="128" t="s">
        <v>26</v>
      </c>
      <c r="Z212" s="128" t="s">
        <v>26</v>
      </c>
      <c r="AA212" s="128" t="s">
        <v>26</v>
      </c>
      <c r="AB212" s="119"/>
      <c r="AC212" s="43"/>
      <c r="AD212" s="43"/>
      <c r="AE212" s="90"/>
      <c r="AF212" s="90"/>
      <c r="AG212" s="12"/>
      <c r="AH212" s="19"/>
      <c r="AI212" s="19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</row>
    <row r="213" spans="1:79">
      <c r="A213" s="90"/>
      <c r="B213" s="90"/>
      <c r="C213" s="90"/>
      <c r="D213" s="128" t="s">
        <v>26</v>
      </c>
      <c r="E213" s="128" t="s">
        <v>26</v>
      </c>
      <c r="F213" s="128" t="s">
        <v>26</v>
      </c>
      <c r="G213" s="128" t="s">
        <v>26</v>
      </c>
      <c r="H213" s="128"/>
      <c r="I213" s="128" t="s">
        <v>26</v>
      </c>
      <c r="J213" s="128" t="s">
        <v>26</v>
      </c>
      <c r="K213" s="128" t="s">
        <v>26</v>
      </c>
      <c r="L213" s="128" t="s">
        <v>26</v>
      </c>
      <c r="M213" s="128"/>
      <c r="N213" s="128" t="s">
        <v>26</v>
      </c>
      <c r="O213" s="128" t="s">
        <v>26</v>
      </c>
      <c r="P213" s="128" t="s">
        <v>26</v>
      </c>
      <c r="Q213" s="128" t="s">
        <v>26</v>
      </c>
      <c r="R213" s="128"/>
      <c r="S213" s="128">
        <v>2.2942403451212234</v>
      </c>
      <c r="T213" s="128" t="s">
        <v>26</v>
      </c>
      <c r="U213" s="128">
        <v>1.6300614151637656</v>
      </c>
      <c r="V213" s="128" t="s">
        <v>26</v>
      </c>
      <c r="W213" s="128"/>
      <c r="X213" s="128" t="s">
        <v>26</v>
      </c>
      <c r="Y213" s="128" t="s">
        <v>26</v>
      </c>
      <c r="Z213" s="128" t="s">
        <v>26</v>
      </c>
      <c r="AA213" s="128" t="s">
        <v>26</v>
      </c>
      <c r="AB213" s="119"/>
      <c r="AC213" s="43"/>
      <c r="AD213" s="43"/>
      <c r="AE213" s="90"/>
      <c r="AF213" s="90"/>
      <c r="AG213" s="12"/>
      <c r="AH213" s="19"/>
      <c r="AI213" s="19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</row>
    <row r="214" spans="1:79">
      <c r="A214" s="90"/>
      <c r="B214" s="90"/>
      <c r="C214" s="90"/>
      <c r="D214" s="128">
        <v>0.90482656410558115</v>
      </c>
      <c r="E214" s="128" t="s">
        <v>26</v>
      </c>
      <c r="F214" s="128" t="s">
        <v>26</v>
      </c>
      <c r="G214" s="128" t="s">
        <v>26</v>
      </c>
      <c r="H214" s="128"/>
      <c r="I214" s="128" t="s">
        <v>26</v>
      </c>
      <c r="J214" s="128" t="s">
        <v>26</v>
      </c>
      <c r="K214" s="128" t="s">
        <v>26</v>
      </c>
      <c r="L214" s="128" t="s">
        <v>26</v>
      </c>
      <c r="M214" s="128"/>
      <c r="N214" s="128" t="s">
        <v>26</v>
      </c>
      <c r="O214" s="128" t="s">
        <v>26</v>
      </c>
      <c r="P214" s="128" t="s">
        <v>26</v>
      </c>
      <c r="Q214" s="128" t="s">
        <v>26</v>
      </c>
      <c r="R214" s="128"/>
      <c r="S214" s="128">
        <v>3.1791356311327998</v>
      </c>
      <c r="T214" s="128" t="s">
        <v>26</v>
      </c>
      <c r="U214" s="128">
        <v>0.96752210327641741</v>
      </c>
      <c r="V214" s="128" t="s">
        <v>26</v>
      </c>
      <c r="W214" s="128"/>
      <c r="X214" s="128" t="s">
        <v>26</v>
      </c>
      <c r="Y214" s="128" t="s">
        <v>26</v>
      </c>
      <c r="Z214" s="128" t="s">
        <v>26</v>
      </c>
      <c r="AA214" s="128" t="s">
        <v>26</v>
      </c>
      <c r="AB214" s="119"/>
      <c r="AC214" s="43"/>
      <c r="AD214" s="43"/>
      <c r="AE214" s="90"/>
      <c r="AF214" s="90"/>
      <c r="AG214" s="12"/>
      <c r="AH214" s="19"/>
      <c r="AI214" s="19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</row>
    <row r="215" spans="1:79">
      <c r="A215" s="90"/>
      <c r="B215" s="90"/>
      <c r="C215" s="90"/>
      <c r="D215" s="128" t="s">
        <v>26</v>
      </c>
      <c r="E215" s="128" t="s">
        <v>26</v>
      </c>
      <c r="F215" s="128" t="s">
        <v>26</v>
      </c>
      <c r="G215" s="128" t="s">
        <v>26</v>
      </c>
      <c r="H215" s="128"/>
      <c r="I215" s="128" t="s">
        <v>26</v>
      </c>
      <c r="J215" s="128" t="s">
        <v>26</v>
      </c>
      <c r="K215" s="128" t="s">
        <v>26</v>
      </c>
      <c r="L215" s="128" t="s">
        <v>26</v>
      </c>
      <c r="M215" s="128"/>
      <c r="N215" s="128" t="s">
        <v>26</v>
      </c>
      <c r="O215" s="128" t="s">
        <v>26</v>
      </c>
      <c r="P215" s="128" t="s">
        <v>26</v>
      </c>
      <c r="Q215" s="128" t="s">
        <v>26</v>
      </c>
      <c r="R215" s="128"/>
      <c r="S215" s="128" t="s">
        <v>26</v>
      </c>
      <c r="T215" s="128" t="s">
        <v>26</v>
      </c>
      <c r="U215" s="128">
        <v>1.4333963072793963</v>
      </c>
      <c r="V215" s="128" t="s">
        <v>26</v>
      </c>
      <c r="W215" s="128"/>
      <c r="X215" s="128" t="s">
        <v>26</v>
      </c>
      <c r="Y215" s="128" t="s">
        <v>26</v>
      </c>
      <c r="Z215" s="128" t="s">
        <v>26</v>
      </c>
      <c r="AA215" s="128" t="s">
        <v>26</v>
      </c>
      <c r="AB215" s="119"/>
      <c r="AC215" s="43"/>
      <c r="AD215" s="43"/>
      <c r="AE215" s="90"/>
      <c r="AF215" s="90"/>
      <c r="AG215" s="12"/>
      <c r="AH215" s="19"/>
      <c r="AI215" s="19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</row>
    <row r="216" spans="1:79">
      <c r="A216" s="90"/>
      <c r="B216" s="90"/>
      <c r="C216" s="90"/>
      <c r="D216" s="128">
        <v>1.2290544423376437</v>
      </c>
      <c r="E216" s="128" t="s">
        <v>26</v>
      </c>
      <c r="F216" s="128">
        <v>2.1456164142794845</v>
      </c>
      <c r="G216" s="128" t="s">
        <v>26</v>
      </c>
      <c r="H216" s="128"/>
      <c r="I216" s="128" t="s">
        <v>26</v>
      </c>
      <c r="J216" s="128" t="s">
        <v>26</v>
      </c>
      <c r="K216" s="128" t="s">
        <v>26</v>
      </c>
      <c r="L216" s="128" t="s">
        <v>26</v>
      </c>
      <c r="M216" s="128"/>
      <c r="N216" s="128" t="s">
        <v>26</v>
      </c>
      <c r="O216" s="128" t="s">
        <v>26</v>
      </c>
      <c r="P216" s="128" t="s">
        <v>26</v>
      </c>
      <c r="Q216" s="128" t="s">
        <v>26</v>
      </c>
      <c r="R216" s="128"/>
      <c r="S216" s="128">
        <v>3.1686659519588365</v>
      </c>
      <c r="T216" s="128" t="s">
        <v>26</v>
      </c>
      <c r="U216" s="128">
        <v>2.4868972457669325</v>
      </c>
      <c r="V216" s="128" t="s">
        <v>26</v>
      </c>
      <c r="W216" s="128"/>
      <c r="X216" s="128" t="s">
        <v>26</v>
      </c>
      <c r="Y216" s="128" t="s">
        <v>26</v>
      </c>
      <c r="Z216" s="128" t="s">
        <v>26</v>
      </c>
      <c r="AA216" s="128" t="s">
        <v>26</v>
      </c>
      <c r="AB216" s="119"/>
      <c r="AC216" s="43"/>
      <c r="AD216" s="43"/>
      <c r="AE216" s="90"/>
      <c r="AF216" s="90"/>
      <c r="AG216" s="12"/>
      <c r="AH216" s="19"/>
      <c r="AI216" s="19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</row>
    <row r="217" spans="1:79">
      <c r="A217" s="90"/>
      <c r="B217" s="90"/>
      <c r="C217" s="90"/>
      <c r="D217" s="128" t="s">
        <v>26</v>
      </c>
      <c r="E217" s="128" t="s">
        <v>26</v>
      </c>
      <c r="F217" s="128" t="s">
        <v>26</v>
      </c>
      <c r="G217" s="128" t="s">
        <v>26</v>
      </c>
      <c r="H217" s="128"/>
      <c r="I217" s="128" t="s">
        <v>26</v>
      </c>
      <c r="J217" s="128" t="s">
        <v>26</v>
      </c>
      <c r="K217" s="128" t="s">
        <v>26</v>
      </c>
      <c r="L217" s="128" t="s">
        <v>26</v>
      </c>
      <c r="M217" s="128"/>
      <c r="N217" s="128" t="s">
        <v>26</v>
      </c>
      <c r="O217" s="128" t="s">
        <v>26</v>
      </c>
      <c r="P217" s="128" t="s">
        <v>26</v>
      </c>
      <c r="Q217" s="128" t="s">
        <v>26</v>
      </c>
      <c r="R217" s="128"/>
      <c r="S217" s="128" t="s">
        <v>26</v>
      </c>
      <c r="T217" s="128" t="s">
        <v>26</v>
      </c>
      <c r="U217" s="128">
        <v>1.2638520012987124</v>
      </c>
      <c r="V217" s="128" t="s">
        <v>26</v>
      </c>
      <c r="W217" s="128"/>
      <c r="X217" s="128">
        <v>2.0595068796162508</v>
      </c>
      <c r="Y217" s="128" t="s">
        <v>26</v>
      </c>
      <c r="Z217" s="128" t="s">
        <v>26</v>
      </c>
      <c r="AA217" s="128" t="s">
        <v>26</v>
      </c>
      <c r="AB217" s="119"/>
      <c r="AC217" s="43"/>
      <c r="AD217" s="43"/>
      <c r="AE217" s="90"/>
      <c r="AF217" s="90"/>
      <c r="AG217" s="12"/>
      <c r="AH217" s="19"/>
      <c r="AI217" s="19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</row>
    <row r="218" spans="1:79">
      <c r="A218" s="90"/>
      <c r="B218" s="90"/>
      <c r="C218" s="90"/>
      <c r="D218" s="128" t="s">
        <v>26</v>
      </c>
      <c r="E218" s="128" t="s">
        <v>26</v>
      </c>
      <c r="F218" s="128" t="s">
        <v>26</v>
      </c>
      <c r="G218" s="128" t="s">
        <v>26</v>
      </c>
      <c r="H218" s="128"/>
      <c r="I218" s="128" t="s">
        <v>26</v>
      </c>
      <c r="J218" s="128" t="s">
        <v>26</v>
      </c>
      <c r="K218" s="128" t="s">
        <v>26</v>
      </c>
      <c r="L218" s="128" t="s">
        <v>26</v>
      </c>
      <c r="M218" s="128"/>
      <c r="N218" s="128" t="s">
        <v>26</v>
      </c>
      <c r="O218" s="128" t="s">
        <v>26</v>
      </c>
      <c r="P218" s="128" t="s">
        <v>26</v>
      </c>
      <c r="Q218" s="128" t="s">
        <v>26</v>
      </c>
      <c r="R218" s="128"/>
      <c r="S218" s="128">
        <v>3.1792099423994942</v>
      </c>
      <c r="T218" s="128" t="s">
        <v>26</v>
      </c>
      <c r="U218" s="128">
        <v>1.4302728853914286</v>
      </c>
      <c r="V218" s="128" t="s">
        <v>26</v>
      </c>
      <c r="W218" s="128"/>
      <c r="X218" s="128" t="s">
        <v>26</v>
      </c>
      <c r="Y218" s="128" t="s">
        <v>26</v>
      </c>
      <c r="Z218" s="128" t="s">
        <v>26</v>
      </c>
      <c r="AA218" s="128" t="s">
        <v>26</v>
      </c>
      <c r="AB218" s="119"/>
      <c r="AC218" s="43"/>
      <c r="AD218" s="43"/>
      <c r="AE218" s="90"/>
      <c r="AF218" s="90"/>
      <c r="AG218" s="12"/>
      <c r="AH218" s="19"/>
      <c r="AI218" s="19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</row>
    <row r="219" spans="1:79">
      <c r="A219" s="90"/>
      <c r="B219" s="90"/>
      <c r="C219" s="90"/>
      <c r="D219" s="128">
        <v>4.1989229458257382</v>
      </c>
      <c r="E219" s="128" t="s">
        <v>26</v>
      </c>
      <c r="F219" s="128" t="s">
        <v>26</v>
      </c>
      <c r="G219" s="128" t="s">
        <v>26</v>
      </c>
      <c r="H219" s="128"/>
      <c r="I219" s="128" t="s">
        <v>26</v>
      </c>
      <c r="J219" s="128" t="s">
        <v>26</v>
      </c>
      <c r="K219" s="128" t="s">
        <v>26</v>
      </c>
      <c r="L219" s="128" t="s">
        <v>26</v>
      </c>
      <c r="M219" s="128"/>
      <c r="N219" s="128" t="s">
        <v>26</v>
      </c>
      <c r="O219" s="128" t="s">
        <v>26</v>
      </c>
      <c r="P219" s="128" t="s">
        <v>26</v>
      </c>
      <c r="Q219" s="128" t="s">
        <v>26</v>
      </c>
      <c r="R219" s="128"/>
      <c r="S219" s="128">
        <v>3.1641801986613389</v>
      </c>
      <c r="T219" s="128" t="s">
        <v>26</v>
      </c>
      <c r="U219" s="128">
        <v>4.0738746145384566</v>
      </c>
      <c r="V219" s="128" t="s">
        <v>26</v>
      </c>
      <c r="W219" s="128"/>
      <c r="X219" s="128">
        <v>4.6111633843919062</v>
      </c>
      <c r="Y219" s="128" t="s">
        <v>26</v>
      </c>
      <c r="Z219" s="128">
        <v>1.695911585657462</v>
      </c>
      <c r="AA219" s="128" t="s">
        <v>26</v>
      </c>
      <c r="AB219" s="119"/>
      <c r="AC219" s="43"/>
      <c r="AD219" s="43"/>
      <c r="AE219" s="90"/>
      <c r="AF219" s="90"/>
      <c r="AG219" s="12"/>
      <c r="AH219" s="19"/>
      <c r="AI219" s="19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</row>
    <row r="220" spans="1:79">
      <c r="A220" s="90"/>
      <c r="B220" s="90"/>
      <c r="C220" s="90"/>
      <c r="D220" s="128" t="s">
        <v>26</v>
      </c>
      <c r="E220" s="128" t="s">
        <v>26</v>
      </c>
      <c r="F220" s="128" t="s">
        <v>26</v>
      </c>
      <c r="G220" s="128" t="s">
        <v>26</v>
      </c>
      <c r="H220" s="128"/>
      <c r="I220" s="128" t="s">
        <v>26</v>
      </c>
      <c r="J220" s="128" t="s">
        <v>26</v>
      </c>
      <c r="K220" s="128" t="s">
        <v>26</v>
      </c>
      <c r="L220" s="128" t="s">
        <v>26</v>
      </c>
      <c r="M220" s="128"/>
      <c r="N220" s="128" t="s">
        <v>26</v>
      </c>
      <c r="O220" s="128" t="s">
        <v>26</v>
      </c>
      <c r="P220" s="128" t="s">
        <v>26</v>
      </c>
      <c r="Q220" s="128" t="s">
        <v>26</v>
      </c>
      <c r="R220" s="128"/>
      <c r="S220" s="128">
        <v>3.7796358794520444</v>
      </c>
      <c r="T220" s="128" t="s">
        <v>26</v>
      </c>
      <c r="U220" s="128">
        <v>2.6487367314944557</v>
      </c>
      <c r="V220" s="128" t="s">
        <v>26</v>
      </c>
      <c r="W220" s="128"/>
      <c r="X220" s="128" t="s">
        <v>26</v>
      </c>
      <c r="Y220" s="128" t="s">
        <v>26</v>
      </c>
      <c r="Z220" s="128" t="s">
        <v>26</v>
      </c>
      <c r="AA220" s="128" t="s">
        <v>26</v>
      </c>
      <c r="AB220" s="119"/>
      <c r="AC220" s="43"/>
      <c r="AD220" s="43"/>
      <c r="AE220" s="90"/>
      <c r="AF220" s="90"/>
      <c r="AG220" s="12"/>
      <c r="AH220" s="19"/>
      <c r="AI220" s="19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</row>
    <row r="221" spans="1:79">
      <c r="A221" s="90"/>
      <c r="B221" s="90"/>
      <c r="C221" s="90"/>
      <c r="D221" s="128" t="s">
        <v>26</v>
      </c>
      <c r="E221" s="128" t="s">
        <v>26</v>
      </c>
      <c r="F221" s="128">
        <v>0</v>
      </c>
      <c r="G221" s="128" t="s">
        <v>26</v>
      </c>
      <c r="H221" s="128"/>
      <c r="I221" s="128" t="s">
        <v>26</v>
      </c>
      <c r="J221" s="128" t="s">
        <v>26</v>
      </c>
      <c r="K221" s="128" t="s">
        <v>26</v>
      </c>
      <c r="L221" s="128" t="s">
        <v>26</v>
      </c>
      <c r="M221" s="128"/>
      <c r="N221" s="128" t="s">
        <v>26</v>
      </c>
      <c r="O221" s="128" t="s">
        <v>26</v>
      </c>
      <c r="P221" s="128" t="s">
        <v>26</v>
      </c>
      <c r="Q221" s="128" t="s">
        <v>26</v>
      </c>
      <c r="R221" s="128"/>
      <c r="S221" s="128">
        <v>1.7259466101739604</v>
      </c>
      <c r="T221" s="128" t="s">
        <v>26</v>
      </c>
      <c r="U221" s="128" t="s">
        <v>26</v>
      </c>
      <c r="V221" s="128" t="s">
        <v>26</v>
      </c>
      <c r="W221" s="128"/>
      <c r="X221" s="128">
        <v>2.8467101577715019</v>
      </c>
      <c r="Y221" s="128" t="s">
        <v>26</v>
      </c>
      <c r="Z221" s="128" t="s">
        <v>26</v>
      </c>
      <c r="AA221" s="128" t="s">
        <v>26</v>
      </c>
      <c r="AB221" s="119"/>
      <c r="AC221" s="43"/>
      <c r="AD221" s="43"/>
      <c r="AE221" s="90"/>
      <c r="AF221" s="90"/>
      <c r="AG221" s="12"/>
      <c r="AH221" s="19"/>
      <c r="AI221" s="19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</row>
    <row r="222" spans="1:79">
      <c r="A222" s="90"/>
      <c r="B222" s="90"/>
      <c r="C222" s="90"/>
      <c r="D222" s="128" t="s">
        <v>26</v>
      </c>
      <c r="E222" s="128" t="s">
        <v>26</v>
      </c>
      <c r="F222" s="128">
        <v>0.10596604967560223</v>
      </c>
      <c r="G222" s="128" t="s">
        <v>26</v>
      </c>
      <c r="H222" s="128"/>
      <c r="I222" s="128" t="s">
        <v>26</v>
      </c>
      <c r="J222" s="128" t="s">
        <v>26</v>
      </c>
      <c r="K222" s="128" t="s">
        <v>26</v>
      </c>
      <c r="L222" s="128" t="s">
        <v>26</v>
      </c>
      <c r="M222" s="128"/>
      <c r="N222" s="128" t="s">
        <v>26</v>
      </c>
      <c r="O222" s="128" t="s">
        <v>26</v>
      </c>
      <c r="P222" s="128" t="s">
        <v>26</v>
      </c>
      <c r="Q222" s="128" t="s">
        <v>26</v>
      </c>
      <c r="R222" s="128"/>
      <c r="S222" s="128">
        <v>4.7089748359677293</v>
      </c>
      <c r="T222" s="128" t="s">
        <v>26</v>
      </c>
      <c r="U222" s="128" t="s">
        <v>26</v>
      </c>
      <c r="V222" s="128" t="s">
        <v>26</v>
      </c>
      <c r="W222" s="128"/>
      <c r="X222" s="128">
        <v>1.7115852641873175</v>
      </c>
      <c r="Y222" s="128" t="s">
        <v>26</v>
      </c>
      <c r="Z222" s="128" t="s">
        <v>26</v>
      </c>
      <c r="AA222" s="128" t="s">
        <v>26</v>
      </c>
      <c r="AB222" s="119"/>
      <c r="AC222" s="43"/>
      <c r="AD222" s="43"/>
      <c r="AE222" s="90"/>
      <c r="AF222" s="90"/>
      <c r="AG222" s="12"/>
      <c r="AH222" s="19"/>
      <c r="AI222" s="19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</row>
    <row r="223" spans="1:79">
      <c r="A223" s="90"/>
      <c r="B223" s="90"/>
      <c r="C223" s="90"/>
      <c r="D223" s="128" t="s">
        <v>26</v>
      </c>
      <c r="E223" s="128" t="s">
        <v>26</v>
      </c>
      <c r="F223" s="128" t="s">
        <v>26</v>
      </c>
      <c r="G223" s="128" t="s">
        <v>26</v>
      </c>
      <c r="H223" s="128"/>
      <c r="I223" s="128" t="s">
        <v>26</v>
      </c>
      <c r="J223" s="128" t="s">
        <v>26</v>
      </c>
      <c r="K223" s="128" t="s">
        <v>26</v>
      </c>
      <c r="L223" s="128" t="s">
        <v>26</v>
      </c>
      <c r="M223" s="128"/>
      <c r="N223" s="128" t="s">
        <v>26</v>
      </c>
      <c r="O223" s="128" t="s">
        <v>26</v>
      </c>
      <c r="P223" s="128" t="s">
        <v>26</v>
      </c>
      <c r="Q223" s="128" t="s">
        <v>26</v>
      </c>
      <c r="R223" s="128"/>
      <c r="S223" s="128">
        <v>2.7470290779670687</v>
      </c>
      <c r="T223" s="128" t="s">
        <v>26</v>
      </c>
      <c r="U223" s="128">
        <v>2.2649795901409564</v>
      </c>
      <c r="V223" s="128" t="s">
        <v>26</v>
      </c>
      <c r="W223" s="128"/>
      <c r="X223" s="128" t="s">
        <v>26</v>
      </c>
      <c r="Y223" s="128" t="s">
        <v>26</v>
      </c>
      <c r="Z223" s="128" t="s">
        <v>26</v>
      </c>
      <c r="AA223" s="128" t="s">
        <v>26</v>
      </c>
      <c r="AB223" s="119"/>
      <c r="AC223" s="43"/>
      <c r="AD223" s="43"/>
      <c r="AE223" s="90"/>
      <c r="AF223" s="90"/>
      <c r="AG223" s="12"/>
      <c r="AH223" s="19"/>
      <c r="AI223" s="19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</row>
    <row r="224" spans="1:79">
      <c r="A224" s="90"/>
      <c r="B224" s="90"/>
      <c r="C224" s="90"/>
      <c r="D224" s="128" t="s">
        <v>26</v>
      </c>
      <c r="E224" s="128" t="s">
        <v>26</v>
      </c>
      <c r="F224" s="128" t="s">
        <v>26</v>
      </c>
      <c r="G224" s="128" t="s">
        <v>26</v>
      </c>
      <c r="H224" s="128"/>
      <c r="I224" s="128" t="s">
        <v>26</v>
      </c>
      <c r="J224" s="128" t="s">
        <v>26</v>
      </c>
      <c r="K224" s="128" t="s">
        <v>26</v>
      </c>
      <c r="L224" s="128" t="s">
        <v>26</v>
      </c>
      <c r="M224" s="128"/>
      <c r="N224" s="128" t="s">
        <v>26</v>
      </c>
      <c r="O224" s="128" t="s">
        <v>26</v>
      </c>
      <c r="P224" s="128" t="s">
        <v>26</v>
      </c>
      <c r="Q224" s="128" t="s">
        <v>26</v>
      </c>
      <c r="R224" s="128"/>
      <c r="S224" s="128">
        <v>3.4499409008131181</v>
      </c>
      <c r="T224" s="128" t="s">
        <v>26</v>
      </c>
      <c r="U224" s="128">
        <v>2.2545118330895964</v>
      </c>
      <c r="V224" s="128" t="s">
        <v>26</v>
      </c>
      <c r="W224" s="128"/>
      <c r="X224" s="128">
        <v>1.1481892562125213</v>
      </c>
      <c r="Y224" s="128" t="s">
        <v>26</v>
      </c>
      <c r="Z224" s="128" t="s">
        <v>26</v>
      </c>
      <c r="AA224" s="128" t="s">
        <v>26</v>
      </c>
      <c r="AB224" s="119"/>
      <c r="AC224" s="43"/>
      <c r="AD224" s="43"/>
      <c r="AE224" s="90"/>
      <c r="AF224" s="90"/>
      <c r="AG224" s="12"/>
      <c r="AH224" s="19"/>
      <c r="AI224" s="19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</row>
    <row r="225" spans="1:79">
      <c r="A225" s="90"/>
      <c r="B225" s="90"/>
      <c r="C225" s="90"/>
      <c r="D225" s="128" t="s">
        <v>26</v>
      </c>
      <c r="E225" s="128" t="s">
        <v>26</v>
      </c>
      <c r="F225" s="128" t="s">
        <v>26</v>
      </c>
      <c r="G225" s="128" t="s">
        <v>26</v>
      </c>
      <c r="H225" s="128"/>
      <c r="I225" s="128" t="s">
        <v>26</v>
      </c>
      <c r="J225" s="128" t="s">
        <v>26</v>
      </c>
      <c r="K225" s="128" t="s">
        <v>26</v>
      </c>
      <c r="L225" s="128" t="s">
        <v>26</v>
      </c>
      <c r="M225" s="128"/>
      <c r="N225" s="128" t="s">
        <v>26</v>
      </c>
      <c r="O225" s="128" t="s">
        <v>26</v>
      </c>
      <c r="P225" s="128" t="s">
        <v>26</v>
      </c>
      <c r="Q225" s="128" t="s">
        <v>26</v>
      </c>
      <c r="R225" s="128"/>
      <c r="S225" s="128">
        <v>3.1248262106917601</v>
      </c>
      <c r="T225" s="128" t="s">
        <v>26</v>
      </c>
      <c r="U225" s="128">
        <v>0.21168727402804052</v>
      </c>
      <c r="V225" s="128" t="s">
        <v>26</v>
      </c>
      <c r="W225" s="128"/>
      <c r="X225" s="128">
        <v>2.5746416574983404</v>
      </c>
      <c r="Y225" s="128" t="s">
        <v>26</v>
      </c>
      <c r="Z225" s="128" t="s">
        <v>26</v>
      </c>
      <c r="AA225" s="128" t="s">
        <v>26</v>
      </c>
      <c r="AB225" s="119"/>
      <c r="AC225" s="43"/>
      <c r="AD225" s="43"/>
      <c r="AE225" s="90"/>
      <c r="AF225" s="90"/>
      <c r="AG225" s="12"/>
      <c r="AH225" s="19"/>
      <c r="AI225" s="19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</row>
    <row r="226" spans="1:79">
      <c r="A226" s="90"/>
      <c r="B226" s="90"/>
      <c r="C226" s="90"/>
      <c r="D226" s="128" t="s">
        <v>26</v>
      </c>
      <c r="E226" s="128" t="s">
        <v>26</v>
      </c>
      <c r="F226" s="128" t="s">
        <v>26</v>
      </c>
      <c r="G226" s="128" t="s">
        <v>26</v>
      </c>
      <c r="H226" s="128"/>
      <c r="I226" s="128" t="s">
        <v>26</v>
      </c>
      <c r="J226" s="128" t="s">
        <v>26</v>
      </c>
      <c r="K226" s="128" t="s">
        <v>26</v>
      </c>
      <c r="L226" s="128" t="s">
        <v>26</v>
      </c>
      <c r="M226" s="128"/>
      <c r="N226" s="128" t="s">
        <v>26</v>
      </c>
      <c r="O226" s="128" t="s">
        <v>26</v>
      </c>
      <c r="P226" s="128" t="s">
        <v>26</v>
      </c>
      <c r="Q226" s="128" t="s">
        <v>26</v>
      </c>
      <c r="R226" s="128"/>
      <c r="S226" s="128">
        <v>1.43887241297744</v>
      </c>
      <c r="T226" s="128" t="s">
        <v>26</v>
      </c>
      <c r="U226" s="128">
        <v>2.0692995681023212</v>
      </c>
      <c r="V226" s="128" t="s">
        <v>26</v>
      </c>
      <c r="W226" s="128"/>
      <c r="X226" s="128">
        <v>0.74329417188273361</v>
      </c>
      <c r="Y226" s="128" t="s">
        <v>26</v>
      </c>
      <c r="Z226" s="128" t="s">
        <v>26</v>
      </c>
      <c r="AA226" s="128" t="s">
        <v>26</v>
      </c>
      <c r="AB226" s="119"/>
      <c r="AC226" s="43"/>
      <c r="AD226" s="43"/>
      <c r="AE226" s="90"/>
      <c r="AF226" s="90"/>
      <c r="AG226" s="12"/>
      <c r="AH226" s="19"/>
      <c r="AI226" s="19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</row>
    <row r="227" spans="1:79">
      <c r="A227" s="90"/>
      <c r="B227" s="90"/>
      <c r="C227" s="90"/>
      <c r="D227" s="128" t="s">
        <v>26</v>
      </c>
      <c r="E227" s="128" t="s">
        <v>26</v>
      </c>
      <c r="F227" s="128" t="s">
        <v>26</v>
      </c>
      <c r="G227" s="128" t="s">
        <v>26</v>
      </c>
      <c r="H227" s="128"/>
      <c r="I227" s="128" t="s">
        <v>26</v>
      </c>
      <c r="J227" s="128" t="s">
        <v>26</v>
      </c>
      <c r="K227" s="128" t="s">
        <v>26</v>
      </c>
      <c r="L227" s="128" t="s">
        <v>26</v>
      </c>
      <c r="M227" s="128"/>
      <c r="N227" s="128" t="s">
        <v>26</v>
      </c>
      <c r="O227" s="128" t="s">
        <v>26</v>
      </c>
      <c r="P227" s="128" t="s">
        <v>26</v>
      </c>
      <c r="Q227" s="128" t="s">
        <v>26</v>
      </c>
      <c r="R227" s="128"/>
      <c r="S227" s="128">
        <v>3.4174379532434096</v>
      </c>
      <c r="T227" s="128" t="s">
        <v>26</v>
      </c>
      <c r="U227" s="128" t="s">
        <v>26</v>
      </c>
      <c r="V227" s="128" t="s">
        <v>26</v>
      </c>
      <c r="W227" s="128"/>
      <c r="X227" s="128">
        <v>2.2895352746929425</v>
      </c>
      <c r="Y227" s="128" t="s">
        <v>26</v>
      </c>
      <c r="Z227" s="128" t="s">
        <v>26</v>
      </c>
      <c r="AA227" s="128" t="s">
        <v>26</v>
      </c>
      <c r="AB227" s="119"/>
      <c r="AC227" s="43"/>
      <c r="AD227" s="43"/>
      <c r="AE227" s="90"/>
      <c r="AF227" s="90"/>
      <c r="AG227" s="12"/>
      <c r="AH227" s="19"/>
      <c r="AI227" s="19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</row>
    <row r="228" spans="1:79">
      <c r="A228" s="90"/>
      <c r="B228" s="90"/>
      <c r="C228" s="90"/>
      <c r="D228" s="128" t="s">
        <v>26</v>
      </c>
      <c r="E228" s="128" t="s">
        <v>26</v>
      </c>
      <c r="F228" s="128" t="s">
        <v>26</v>
      </c>
      <c r="G228" s="128" t="s">
        <v>26</v>
      </c>
      <c r="H228" s="128"/>
      <c r="I228" s="128" t="s">
        <v>26</v>
      </c>
      <c r="J228" s="128" t="s">
        <v>26</v>
      </c>
      <c r="K228" s="128" t="s">
        <v>26</v>
      </c>
      <c r="L228" s="128" t="s">
        <v>26</v>
      </c>
      <c r="M228" s="128"/>
      <c r="N228" s="128" t="s">
        <v>26</v>
      </c>
      <c r="O228" s="128" t="s">
        <v>26</v>
      </c>
      <c r="P228" s="128" t="s">
        <v>26</v>
      </c>
      <c r="Q228" s="128" t="s">
        <v>26</v>
      </c>
      <c r="R228" s="128"/>
      <c r="S228" s="128" t="s">
        <v>26</v>
      </c>
      <c r="T228" s="128" t="s">
        <v>26</v>
      </c>
      <c r="U228" s="128">
        <v>1.508626777671022</v>
      </c>
      <c r="V228" s="128" t="s">
        <v>26</v>
      </c>
      <c r="W228" s="128"/>
      <c r="X228" s="128" t="s">
        <v>26</v>
      </c>
      <c r="Y228" s="128" t="s">
        <v>26</v>
      </c>
      <c r="Z228" s="128" t="s">
        <v>26</v>
      </c>
      <c r="AA228" s="128" t="s">
        <v>26</v>
      </c>
      <c r="AB228" s="119"/>
      <c r="AC228" s="43"/>
      <c r="AD228" s="43"/>
      <c r="AE228" s="90"/>
      <c r="AF228" s="90"/>
      <c r="AG228" s="12"/>
      <c r="AH228" s="19"/>
      <c r="AI228" s="19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</row>
    <row r="229" spans="1:79">
      <c r="A229" s="90"/>
      <c r="B229" s="90"/>
      <c r="C229" s="90"/>
      <c r="D229" s="128" t="s">
        <v>26</v>
      </c>
      <c r="E229" s="128" t="s">
        <v>26</v>
      </c>
      <c r="F229" s="128" t="s">
        <v>26</v>
      </c>
      <c r="G229" s="128" t="s">
        <v>26</v>
      </c>
      <c r="H229" s="128"/>
      <c r="I229" s="128" t="s">
        <v>26</v>
      </c>
      <c r="J229" s="128" t="s">
        <v>26</v>
      </c>
      <c r="K229" s="128" t="s">
        <v>26</v>
      </c>
      <c r="L229" s="128" t="s">
        <v>26</v>
      </c>
      <c r="M229" s="128"/>
      <c r="N229" s="128" t="s">
        <v>26</v>
      </c>
      <c r="O229" s="128" t="s">
        <v>26</v>
      </c>
      <c r="P229" s="128" t="s">
        <v>26</v>
      </c>
      <c r="Q229" s="128" t="s">
        <v>26</v>
      </c>
      <c r="R229" s="128"/>
      <c r="S229" s="128">
        <v>2.9530776386537352</v>
      </c>
      <c r="T229" s="128" t="s">
        <v>26</v>
      </c>
      <c r="U229" s="128">
        <v>1.5847233246363932</v>
      </c>
      <c r="V229" s="128" t="s">
        <v>26</v>
      </c>
      <c r="W229" s="128"/>
      <c r="X229" s="128">
        <v>3.8943030138730883</v>
      </c>
      <c r="Y229" s="128" t="s">
        <v>26</v>
      </c>
      <c r="Z229" s="128" t="s">
        <v>26</v>
      </c>
      <c r="AA229" s="128" t="s">
        <v>26</v>
      </c>
      <c r="AB229" s="119"/>
      <c r="AC229" s="43"/>
      <c r="AD229" s="43"/>
      <c r="AE229" s="90"/>
      <c r="AF229" s="90"/>
      <c r="AG229" s="12"/>
      <c r="AH229" s="19"/>
      <c r="AI229" s="19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</row>
    <row r="230" spans="1:79">
      <c r="A230" s="90"/>
      <c r="B230" s="90"/>
      <c r="C230" s="90"/>
      <c r="D230" s="128" t="s">
        <v>26</v>
      </c>
      <c r="E230" s="128" t="s">
        <v>26</v>
      </c>
      <c r="F230" s="128">
        <v>0.22207949202583741</v>
      </c>
      <c r="G230" s="128" t="s">
        <v>26</v>
      </c>
      <c r="H230" s="128"/>
      <c r="I230" s="128" t="s">
        <v>26</v>
      </c>
      <c r="J230" s="128" t="s">
        <v>26</v>
      </c>
      <c r="K230" s="128" t="s">
        <v>26</v>
      </c>
      <c r="L230" s="128" t="s">
        <v>26</v>
      </c>
      <c r="M230" s="128"/>
      <c r="N230" s="128" t="s">
        <v>26</v>
      </c>
      <c r="O230" s="128" t="s">
        <v>26</v>
      </c>
      <c r="P230" s="128" t="s">
        <v>26</v>
      </c>
      <c r="Q230" s="128" t="s">
        <v>26</v>
      </c>
      <c r="R230" s="128"/>
      <c r="S230" s="128">
        <v>2.5134761524731211</v>
      </c>
      <c r="T230" s="128" t="s">
        <v>26</v>
      </c>
      <c r="U230" s="128" t="s">
        <v>26</v>
      </c>
      <c r="V230" s="128" t="s">
        <v>26</v>
      </c>
      <c r="W230" s="128"/>
      <c r="X230" s="128" t="s">
        <v>26</v>
      </c>
      <c r="Y230" s="128" t="s">
        <v>26</v>
      </c>
      <c r="Z230" s="128" t="s">
        <v>26</v>
      </c>
      <c r="AA230" s="128" t="s">
        <v>26</v>
      </c>
      <c r="AB230" s="119"/>
      <c r="AC230" s="43"/>
      <c r="AD230" s="43"/>
      <c r="AE230" s="90"/>
      <c r="AF230" s="90"/>
      <c r="AG230" s="12"/>
      <c r="AH230" s="19"/>
      <c r="AI230" s="19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</row>
    <row r="231" spans="1:79">
      <c r="A231" s="90"/>
      <c r="B231" s="90"/>
      <c r="C231" s="90"/>
      <c r="D231" s="128" t="s">
        <v>26</v>
      </c>
      <c r="E231" s="128" t="s">
        <v>26</v>
      </c>
      <c r="F231" s="128" t="s">
        <v>26</v>
      </c>
      <c r="G231" s="128" t="s">
        <v>26</v>
      </c>
      <c r="H231" s="128"/>
      <c r="I231" s="128" t="s">
        <v>26</v>
      </c>
      <c r="J231" s="128" t="s">
        <v>26</v>
      </c>
      <c r="K231" s="128" t="s">
        <v>26</v>
      </c>
      <c r="L231" s="128" t="s">
        <v>26</v>
      </c>
      <c r="M231" s="128"/>
      <c r="N231" s="128" t="s">
        <v>26</v>
      </c>
      <c r="O231" s="128" t="s">
        <v>26</v>
      </c>
      <c r="P231" s="128" t="s">
        <v>26</v>
      </c>
      <c r="Q231" s="128" t="s">
        <v>26</v>
      </c>
      <c r="R231" s="128"/>
      <c r="S231" s="128">
        <v>2.0240164582854354</v>
      </c>
      <c r="T231" s="128" t="s">
        <v>26</v>
      </c>
      <c r="U231" s="128">
        <v>0.43595886198791173</v>
      </c>
      <c r="V231" s="128" t="s">
        <v>26</v>
      </c>
      <c r="W231" s="128"/>
      <c r="X231" s="128">
        <v>3.3511185192923869</v>
      </c>
      <c r="Y231" s="128" t="s">
        <v>26</v>
      </c>
      <c r="Z231" s="128" t="s">
        <v>26</v>
      </c>
      <c r="AA231" s="128" t="s">
        <v>26</v>
      </c>
      <c r="AB231" s="119"/>
      <c r="AC231" s="43"/>
      <c r="AD231" s="43"/>
      <c r="AE231" s="90"/>
      <c r="AF231" s="90"/>
      <c r="AG231" s="12"/>
      <c r="AH231" s="19"/>
      <c r="AI231" s="19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</row>
    <row r="232" spans="1:79">
      <c r="A232" s="90"/>
      <c r="B232" s="90"/>
      <c r="C232" s="90"/>
      <c r="D232" s="128" t="s">
        <v>26</v>
      </c>
      <c r="E232" s="128" t="s">
        <v>26</v>
      </c>
      <c r="F232" s="128" t="s">
        <v>26</v>
      </c>
      <c r="G232" s="128" t="s">
        <v>26</v>
      </c>
      <c r="H232" s="128"/>
      <c r="I232" s="128" t="s">
        <v>26</v>
      </c>
      <c r="J232" s="128" t="s">
        <v>26</v>
      </c>
      <c r="K232" s="128" t="s">
        <v>26</v>
      </c>
      <c r="L232" s="128" t="s">
        <v>26</v>
      </c>
      <c r="M232" s="128"/>
      <c r="N232" s="128" t="s">
        <v>26</v>
      </c>
      <c r="O232" s="128" t="s">
        <v>26</v>
      </c>
      <c r="P232" s="128" t="s">
        <v>26</v>
      </c>
      <c r="Q232" s="128" t="s">
        <v>26</v>
      </c>
      <c r="R232" s="128"/>
      <c r="S232" s="128">
        <v>2.1878167819897616</v>
      </c>
      <c r="T232" s="128" t="s">
        <v>26</v>
      </c>
      <c r="U232" s="128">
        <v>1.3332709610428499</v>
      </c>
      <c r="V232" s="128" t="s">
        <v>26</v>
      </c>
      <c r="W232" s="128"/>
      <c r="X232" s="128">
        <v>3.5553597112000164</v>
      </c>
      <c r="Y232" s="128" t="s">
        <v>26</v>
      </c>
      <c r="Z232" s="128" t="s">
        <v>26</v>
      </c>
      <c r="AA232" s="128" t="s">
        <v>26</v>
      </c>
      <c r="AB232" s="119"/>
      <c r="AC232" s="43"/>
      <c r="AD232" s="43"/>
      <c r="AE232" s="90"/>
      <c r="AF232" s="90"/>
      <c r="AG232" s="12"/>
      <c r="AH232" s="19"/>
      <c r="AI232" s="19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</row>
    <row r="233" spans="1:79">
      <c r="A233" s="90"/>
      <c r="B233" s="90"/>
      <c r="C233" s="90"/>
      <c r="D233" s="128" t="s">
        <v>26</v>
      </c>
      <c r="E233" s="128" t="s">
        <v>26</v>
      </c>
      <c r="F233" s="128">
        <v>1.5740609979231706</v>
      </c>
      <c r="G233" s="128" t="s">
        <v>26</v>
      </c>
      <c r="H233" s="128"/>
      <c r="I233" s="128" t="s">
        <v>26</v>
      </c>
      <c r="J233" s="128" t="s">
        <v>26</v>
      </c>
      <c r="K233" s="128" t="s">
        <v>26</v>
      </c>
      <c r="L233" s="128" t="s">
        <v>26</v>
      </c>
      <c r="M233" s="128"/>
      <c r="N233" s="128" t="s">
        <v>26</v>
      </c>
      <c r="O233" s="128" t="s">
        <v>26</v>
      </c>
      <c r="P233" s="128" t="s">
        <v>26</v>
      </c>
      <c r="Q233" s="128" t="s">
        <v>26</v>
      </c>
      <c r="R233" s="128"/>
      <c r="S233" s="128">
        <v>5.2523185382712168</v>
      </c>
      <c r="T233" s="128" t="s">
        <v>26</v>
      </c>
      <c r="U233" s="128">
        <v>1.5741385327307476</v>
      </c>
      <c r="V233" s="128" t="s">
        <v>26</v>
      </c>
      <c r="W233" s="128"/>
      <c r="X233" s="128">
        <v>4.2450874918526198</v>
      </c>
      <c r="Y233" s="128" t="s">
        <v>26</v>
      </c>
      <c r="Z233" s="128" t="s">
        <v>26</v>
      </c>
      <c r="AA233" s="128" t="s">
        <v>26</v>
      </c>
      <c r="AB233" s="119"/>
      <c r="AC233" s="43"/>
      <c r="AD233" s="43"/>
      <c r="AE233" s="90"/>
      <c r="AF233" s="90"/>
      <c r="AG233" s="12"/>
      <c r="AH233" s="19"/>
      <c r="AI233" s="19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</row>
    <row r="234" spans="1:79">
      <c r="A234" s="90"/>
      <c r="B234" s="90"/>
      <c r="C234" s="90"/>
      <c r="D234" s="128" t="s">
        <v>26</v>
      </c>
      <c r="E234" s="128" t="s">
        <v>26</v>
      </c>
      <c r="F234" s="128" t="s">
        <v>26</v>
      </c>
      <c r="G234" s="128" t="s">
        <v>26</v>
      </c>
      <c r="H234" s="128"/>
      <c r="I234" s="128" t="s">
        <v>26</v>
      </c>
      <c r="J234" s="128" t="s">
        <v>26</v>
      </c>
      <c r="K234" s="128" t="s">
        <v>26</v>
      </c>
      <c r="L234" s="128" t="s">
        <v>26</v>
      </c>
      <c r="M234" s="128"/>
      <c r="N234" s="128" t="s">
        <v>26</v>
      </c>
      <c r="O234" s="128" t="s">
        <v>26</v>
      </c>
      <c r="P234" s="128" t="s">
        <v>26</v>
      </c>
      <c r="Q234" s="128" t="s">
        <v>26</v>
      </c>
      <c r="R234" s="128"/>
      <c r="S234" s="128">
        <v>2.8002340170118556</v>
      </c>
      <c r="T234" s="128" t="s">
        <v>26</v>
      </c>
      <c r="U234" s="128">
        <v>1.1313197520832095</v>
      </c>
      <c r="V234" s="128" t="s">
        <v>26</v>
      </c>
      <c r="W234" s="128"/>
      <c r="X234" s="128">
        <v>0.4832959059535944</v>
      </c>
      <c r="Y234" s="128" t="s">
        <v>26</v>
      </c>
      <c r="Z234" s="128" t="s">
        <v>26</v>
      </c>
      <c r="AA234" s="128" t="s">
        <v>26</v>
      </c>
      <c r="AB234" s="119"/>
      <c r="AC234" s="43"/>
      <c r="AD234" s="43"/>
      <c r="AE234" s="90"/>
      <c r="AF234" s="90"/>
      <c r="AG234" s="12"/>
      <c r="AH234" s="19"/>
      <c r="AI234" s="19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</row>
    <row r="235" spans="1:79">
      <c r="A235" s="90"/>
      <c r="B235" s="90"/>
      <c r="C235" s="90"/>
      <c r="D235" s="128" t="s">
        <v>26</v>
      </c>
      <c r="E235" s="128" t="s">
        <v>26</v>
      </c>
      <c r="F235" s="128">
        <v>0.13658708562272162</v>
      </c>
      <c r="G235" s="128" t="s">
        <v>26</v>
      </c>
      <c r="H235" s="128"/>
      <c r="I235" s="128" t="s">
        <v>26</v>
      </c>
      <c r="J235" s="128" t="s">
        <v>26</v>
      </c>
      <c r="K235" s="128" t="s">
        <v>26</v>
      </c>
      <c r="L235" s="128" t="s">
        <v>26</v>
      </c>
      <c r="M235" s="128"/>
      <c r="N235" s="128" t="s">
        <v>26</v>
      </c>
      <c r="O235" s="128" t="s">
        <v>26</v>
      </c>
      <c r="P235" s="128" t="s">
        <v>26</v>
      </c>
      <c r="Q235" s="128" t="s">
        <v>26</v>
      </c>
      <c r="R235" s="128"/>
      <c r="S235" s="128" t="s">
        <v>26</v>
      </c>
      <c r="T235" s="128" t="s">
        <v>26</v>
      </c>
      <c r="U235" s="128" t="s">
        <v>26</v>
      </c>
      <c r="V235" s="128" t="s">
        <v>26</v>
      </c>
      <c r="W235" s="128"/>
      <c r="X235" s="128" t="s">
        <v>26</v>
      </c>
      <c r="Y235" s="128" t="s">
        <v>26</v>
      </c>
      <c r="Z235" s="128" t="s">
        <v>26</v>
      </c>
      <c r="AA235" s="128" t="s">
        <v>26</v>
      </c>
      <c r="AB235" s="119"/>
      <c r="AC235" s="43"/>
      <c r="AD235" s="43"/>
      <c r="AE235" s="90"/>
      <c r="AF235" s="90"/>
      <c r="AG235" s="12"/>
      <c r="AH235" s="19"/>
      <c r="AI235" s="19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</row>
    <row r="236" spans="1:79">
      <c r="A236" s="90"/>
      <c r="B236" s="90"/>
      <c r="C236" s="90"/>
      <c r="D236" s="128" t="s">
        <v>26</v>
      </c>
      <c r="E236" s="128" t="s">
        <v>26</v>
      </c>
      <c r="F236" s="128">
        <v>0.46368108796782959</v>
      </c>
      <c r="G236" s="128" t="s">
        <v>26</v>
      </c>
      <c r="H236" s="128"/>
      <c r="I236" s="128" t="s">
        <v>26</v>
      </c>
      <c r="J236" s="128" t="s">
        <v>26</v>
      </c>
      <c r="K236" s="128" t="s">
        <v>26</v>
      </c>
      <c r="L236" s="128" t="s">
        <v>26</v>
      </c>
      <c r="M236" s="128"/>
      <c r="N236" s="128" t="s">
        <v>26</v>
      </c>
      <c r="O236" s="128" t="s">
        <v>26</v>
      </c>
      <c r="P236" s="128" t="s">
        <v>26</v>
      </c>
      <c r="Q236" s="128" t="s">
        <v>26</v>
      </c>
      <c r="R236" s="128"/>
      <c r="S236" s="128" t="s">
        <v>26</v>
      </c>
      <c r="T236" s="128" t="s">
        <v>26</v>
      </c>
      <c r="U236" s="128" t="s">
        <v>26</v>
      </c>
      <c r="V236" s="128" t="s">
        <v>26</v>
      </c>
      <c r="W236" s="128"/>
      <c r="X236" s="128" t="s">
        <v>26</v>
      </c>
      <c r="Y236" s="128" t="s">
        <v>26</v>
      </c>
      <c r="Z236" s="128" t="s">
        <v>26</v>
      </c>
      <c r="AA236" s="128" t="s">
        <v>26</v>
      </c>
      <c r="AB236" s="119"/>
      <c r="AC236" s="43"/>
      <c r="AD236" s="43"/>
      <c r="AE236" s="90"/>
      <c r="AF236" s="90"/>
      <c r="AG236" s="12"/>
      <c r="AH236" s="19"/>
      <c r="AI236" s="19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</row>
    <row r="237" spans="1:79">
      <c r="A237" s="90"/>
      <c r="B237" s="90"/>
      <c r="C237" s="90"/>
      <c r="D237" s="128" t="s">
        <v>26</v>
      </c>
      <c r="E237" s="128" t="s">
        <v>26</v>
      </c>
      <c r="F237" s="128" t="s">
        <v>26</v>
      </c>
      <c r="G237" s="128" t="s">
        <v>26</v>
      </c>
      <c r="H237" s="128"/>
      <c r="I237" s="128" t="s">
        <v>26</v>
      </c>
      <c r="J237" s="128" t="s">
        <v>26</v>
      </c>
      <c r="K237" s="128" t="s">
        <v>26</v>
      </c>
      <c r="L237" s="128" t="s">
        <v>26</v>
      </c>
      <c r="M237" s="128"/>
      <c r="N237" s="128" t="s">
        <v>26</v>
      </c>
      <c r="O237" s="128" t="s">
        <v>26</v>
      </c>
      <c r="P237" s="128" t="s">
        <v>26</v>
      </c>
      <c r="Q237" s="128" t="s">
        <v>26</v>
      </c>
      <c r="R237" s="128"/>
      <c r="S237" s="128" t="s">
        <v>26</v>
      </c>
      <c r="T237" s="128" t="s">
        <v>26</v>
      </c>
      <c r="U237" s="128">
        <v>2.5714942972612174</v>
      </c>
      <c r="V237" s="128" t="s">
        <v>26</v>
      </c>
      <c r="W237" s="128"/>
      <c r="X237" s="128" t="s">
        <v>26</v>
      </c>
      <c r="Y237" s="128" t="s">
        <v>26</v>
      </c>
      <c r="Z237" s="128" t="s">
        <v>26</v>
      </c>
      <c r="AA237" s="128" t="s">
        <v>26</v>
      </c>
      <c r="AB237" s="119"/>
      <c r="AC237" s="43"/>
      <c r="AD237" s="43"/>
      <c r="AE237" s="90"/>
      <c r="AF237" s="90"/>
      <c r="AG237" s="12"/>
      <c r="AH237" s="19"/>
      <c r="AI237" s="19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</row>
    <row r="238" spans="1:79">
      <c r="A238" s="90"/>
      <c r="B238" s="90"/>
      <c r="C238" s="90"/>
      <c r="D238" s="128" t="s">
        <v>26</v>
      </c>
      <c r="E238" s="128" t="s">
        <v>26</v>
      </c>
      <c r="F238" s="128">
        <v>8.522212105642156E-2</v>
      </c>
      <c r="G238" s="128" t="s">
        <v>26</v>
      </c>
      <c r="H238" s="128"/>
      <c r="I238" s="128" t="s">
        <v>26</v>
      </c>
      <c r="J238" s="128" t="s">
        <v>26</v>
      </c>
      <c r="K238" s="128" t="s">
        <v>26</v>
      </c>
      <c r="L238" s="128" t="s">
        <v>26</v>
      </c>
      <c r="M238" s="128"/>
      <c r="N238" s="128" t="s">
        <v>26</v>
      </c>
      <c r="O238" s="128" t="s">
        <v>26</v>
      </c>
      <c r="P238" s="128" t="s">
        <v>26</v>
      </c>
      <c r="Q238" s="128" t="s">
        <v>26</v>
      </c>
      <c r="R238" s="128"/>
      <c r="S238" s="128" t="s">
        <v>26</v>
      </c>
      <c r="T238" s="128" t="s">
        <v>26</v>
      </c>
      <c r="U238" s="128" t="s">
        <v>26</v>
      </c>
      <c r="V238" s="128" t="s">
        <v>26</v>
      </c>
      <c r="W238" s="128"/>
      <c r="X238" s="128" t="s">
        <v>26</v>
      </c>
      <c r="Y238" s="128" t="s">
        <v>26</v>
      </c>
      <c r="Z238" s="128" t="s">
        <v>26</v>
      </c>
      <c r="AA238" s="128" t="s">
        <v>26</v>
      </c>
      <c r="AB238" s="119"/>
      <c r="AC238" s="43"/>
      <c r="AD238" s="43"/>
      <c r="AE238" s="90"/>
      <c r="AF238" s="90"/>
      <c r="AG238" s="12"/>
      <c r="AH238" s="19"/>
      <c r="AI238" s="19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</row>
    <row r="239" spans="1:79">
      <c r="A239" s="90"/>
      <c r="B239" s="90"/>
      <c r="C239" s="90"/>
      <c r="D239" s="128" t="s">
        <v>26</v>
      </c>
      <c r="E239" s="128" t="s">
        <v>26</v>
      </c>
      <c r="F239" s="128" t="s">
        <v>26</v>
      </c>
      <c r="G239" s="128" t="s">
        <v>26</v>
      </c>
      <c r="H239" s="128"/>
      <c r="I239" s="128" t="s">
        <v>26</v>
      </c>
      <c r="J239" s="128" t="s">
        <v>26</v>
      </c>
      <c r="K239" s="128" t="s">
        <v>26</v>
      </c>
      <c r="L239" s="128" t="s">
        <v>26</v>
      </c>
      <c r="M239" s="128"/>
      <c r="N239" s="128" t="s">
        <v>26</v>
      </c>
      <c r="O239" s="128" t="s">
        <v>26</v>
      </c>
      <c r="P239" s="128" t="s">
        <v>26</v>
      </c>
      <c r="Q239" s="128" t="s">
        <v>26</v>
      </c>
      <c r="R239" s="128"/>
      <c r="S239" s="128" t="s">
        <v>26</v>
      </c>
      <c r="T239" s="128" t="s">
        <v>26</v>
      </c>
      <c r="U239" s="128" t="s">
        <v>26</v>
      </c>
      <c r="V239" s="128" t="s">
        <v>26</v>
      </c>
      <c r="W239" s="128"/>
      <c r="X239" s="128" t="s">
        <v>26</v>
      </c>
      <c r="Y239" s="128" t="s">
        <v>26</v>
      </c>
      <c r="Z239" s="128" t="s">
        <v>26</v>
      </c>
      <c r="AA239" s="128" t="s">
        <v>26</v>
      </c>
      <c r="AB239" s="119"/>
      <c r="AC239" s="43"/>
      <c r="AD239" s="43"/>
      <c r="AE239" s="90"/>
      <c r="AF239" s="90"/>
      <c r="AG239" s="12"/>
      <c r="AH239" s="19"/>
      <c r="AI239" s="19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</row>
    <row r="240" spans="1:79">
      <c r="A240" s="90"/>
      <c r="B240" s="90"/>
      <c r="C240" s="90"/>
      <c r="D240" s="128" t="s">
        <v>26</v>
      </c>
      <c r="E240" s="128" t="s">
        <v>26</v>
      </c>
      <c r="F240" s="128" t="s">
        <v>26</v>
      </c>
      <c r="G240" s="128" t="s">
        <v>26</v>
      </c>
      <c r="H240" s="128"/>
      <c r="I240" s="128" t="s">
        <v>26</v>
      </c>
      <c r="J240" s="128" t="s">
        <v>26</v>
      </c>
      <c r="K240" s="128" t="s">
        <v>26</v>
      </c>
      <c r="L240" s="128" t="s">
        <v>26</v>
      </c>
      <c r="M240" s="128"/>
      <c r="N240" s="128" t="s">
        <v>26</v>
      </c>
      <c r="O240" s="128" t="s">
        <v>26</v>
      </c>
      <c r="P240" s="128" t="s">
        <v>26</v>
      </c>
      <c r="Q240" s="128" t="s">
        <v>26</v>
      </c>
      <c r="R240" s="128"/>
      <c r="S240" s="128" t="s">
        <v>26</v>
      </c>
      <c r="T240" s="128" t="s">
        <v>26</v>
      </c>
      <c r="U240" s="128" t="s">
        <v>26</v>
      </c>
      <c r="V240" s="128" t="s">
        <v>26</v>
      </c>
      <c r="W240" s="128"/>
      <c r="X240" s="128" t="s">
        <v>26</v>
      </c>
      <c r="Y240" s="128" t="s">
        <v>26</v>
      </c>
      <c r="Z240" s="128" t="s">
        <v>26</v>
      </c>
      <c r="AA240" s="128" t="s">
        <v>26</v>
      </c>
      <c r="AB240" s="119"/>
      <c r="AC240" s="43"/>
      <c r="AD240" s="43"/>
      <c r="AE240" s="90"/>
      <c r="AF240" s="90"/>
      <c r="AG240" s="12"/>
      <c r="AH240" s="19"/>
      <c r="AI240" s="19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</row>
    <row r="241" spans="1:79">
      <c r="A241" s="90"/>
      <c r="B241" s="90"/>
      <c r="C241" s="90"/>
      <c r="D241" s="128" t="s">
        <v>26</v>
      </c>
      <c r="E241" s="128" t="s">
        <v>26</v>
      </c>
      <c r="F241" s="128" t="s">
        <v>26</v>
      </c>
      <c r="G241" s="128" t="s">
        <v>26</v>
      </c>
      <c r="H241" s="128"/>
      <c r="I241" s="128" t="s">
        <v>26</v>
      </c>
      <c r="J241" s="128" t="s">
        <v>26</v>
      </c>
      <c r="K241" s="128" t="s">
        <v>26</v>
      </c>
      <c r="L241" s="128" t="s">
        <v>26</v>
      </c>
      <c r="M241" s="128"/>
      <c r="N241" s="128" t="s">
        <v>26</v>
      </c>
      <c r="O241" s="128" t="s">
        <v>26</v>
      </c>
      <c r="P241" s="128" t="s">
        <v>26</v>
      </c>
      <c r="Q241" s="128" t="s">
        <v>26</v>
      </c>
      <c r="R241" s="128"/>
      <c r="S241" s="128" t="s">
        <v>26</v>
      </c>
      <c r="T241" s="128" t="s">
        <v>26</v>
      </c>
      <c r="U241" s="128" t="s">
        <v>26</v>
      </c>
      <c r="V241" s="128" t="s">
        <v>26</v>
      </c>
      <c r="W241" s="128"/>
      <c r="X241" s="128" t="s">
        <v>26</v>
      </c>
      <c r="Y241" s="128" t="s">
        <v>26</v>
      </c>
      <c r="Z241" s="128" t="s">
        <v>26</v>
      </c>
      <c r="AA241" s="128" t="s">
        <v>26</v>
      </c>
      <c r="AB241" s="119"/>
      <c r="AC241" s="43"/>
      <c r="AD241" s="43"/>
      <c r="AE241" s="90"/>
      <c r="AF241" s="90"/>
      <c r="AG241" s="12"/>
      <c r="AH241" s="19"/>
      <c r="AI241" s="19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</row>
    <row r="242" spans="1:79">
      <c r="A242" s="90"/>
      <c r="B242" s="90"/>
      <c r="C242" s="90"/>
      <c r="D242" s="128" t="s">
        <v>26</v>
      </c>
      <c r="E242" s="128" t="s">
        <v>26</v>
      </c>
      <c r="F242" s="128" t="s">
        <v>26</v>
      </c>
      <c r="G242" s="128" t="s">
        <v>26</v>
      </c>
      <c r="H242" s="128"/>
      <c r="I242" s="128" t="s">
        <v>26</v>
      </c>
      <c r="J242" s="128" t="s">
        <v>26</v>
      </c>
      <c r="K242" s="128" t="s">
        <v>26</v>
      </c>
      <c r="L242" s="128" t="s">
        <v>26</v>
      </c>
      <c r="M242" s="128"/>
      <c r="N242" s="128" t="s">
        <v>26</v>
      </c>
      <c r="O242" s="128" t="s">
        <v>26</v>
      </c>
      <c r="P242" s="128" t="s">
        <v>26</v>
      </c>
      <c r="Q242" s="128" t="s">
        <v>26</v>
      </c>
      <c r="R242" s="128"/>
      <c r="S242" s="128" t="s">
        <v>26</v>
      </c>
      <c r="T242" s="128" t="s">
        <v>26</v>
      </c>
      <c r="U242" s="128" t="s">
        <v>26</v>
      </c>
      <c r="V242" s="128" t="s">
        <v>26</v>
      </c>
      <c r="W242" s="128"/>
      <c r="X242" s="128" t="s">
        <v>26</v>
      </c>
      <c r="Y242" s="128" t="s">
        <v>26</v>
      </c>
      <c r="Z242" s="128" t="s">
        <v>26</v>
      </c>
      <c r="AA242" s="128" t="s">
        <v>26</v>
      </c>
      <c r="AB242" s="119"/>
      <c r="AC242" s="43"/>
      <c r="AD242" s="43"/>
      <c r="AE242" s="90"/>
      <c r="AF242" s="90"/>
      <c r="AG242" s="12"/>
      <c r="AH242" s="19"/>
      <c r="AI242" s="19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</row>
    <row r="243" spans="1:79">
      <c r="A243" s="90"/>
      <c r="B243" s="90"/>
      <c r="C243" s="90"/>
      <c r="D243" s="128" t="s">
        <v>26</v>
      </c>
      <c r="E243" s="128" t="s">
        <v>26</v>
      </c>
      <c r="F243" s="128" t="s">
        <v>26</v>
      </c>
      <c r="G243" s="128" t="s">
        <v>26</v>
      </c>
      <c r="H243" s="128"/>
      <c r="I243" s="128" t="s">
        <v>26</v>
      </c>
      <c r="J243" s="128" t="s">
        <v>26</v>
      </c>
      <c r="K243" s="128" t="s">
        <v>26</v>
      </c>
      <c r="L243" s="128" t="s">
        <v>26</v>
      </c>
      <c r="M243" s="128"/>
      <c r="N243" s="128" t="s">
        <v>26</v>
      </c>
      <c r="O243" s="128" t="s">
        <v>26</v>
      </c>
      <c r="P243" s="128" t="s">
        <v>26</v>
      </c>
      <c r="Q243" s="128" t="s">
        <v>26</v>
      </c>
      <c r="R243" s="128"/>
      <c r="S243" s="128" t="s">
        <v>26</v>
      </c>
      <c r="T243" s="128" t="s">
        <v>26</v>
      </c>
      <c r="U243" s="128" t="s">
        <v>26</v>
      </c>
      <c r="V243" s="128" t="s">
        <v>26</v>
      </c>
      <c r="W243" s="128"/>
      <c r="X243" s="128" t="s">
        <v>26</v>
      </c>
      <c r="Y243" s="128" t="s">
        <v>26</v>
      </c>
      <c r="Z243" s="128" t="s">
        <v>26</v>
      </c>
      <c r="AA243" s="128" t="s">
        <v>26</v>
      </c>
      <c r="AB243" s="119"/>
      <c r="AC243" s="43"/>
      <c r="AD243" s="43"/>
      <c r="AE243" s="90"/>
      <c r="AF243" s="90"/>
      <c r="AG243" s="12"/>
      <c r="AH243" s="19"/>
      <c r="AI243" s="19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</row>
    <row r="244" spans="1:79">
      <c r="A244" s="90"/>
      <c r="B244" s="90"/>
      <c r="C244" s="90"/>
      <c r="D244" s="128" t="s">
        <v>26</v>
      </c>
      <c r="E244" s="128" t="s">
        <v>26</v>
      </c>
      <c r="F244" s="128" t="s">
        <v>26</v>
      </c>
      <c r="G244" s="128" t="s">
        <v>26</v>
      </c>
      <c r="H244" s="128"/>
      <c r="I244" s="128" t="s">
        <v>26</v>
      </c>
      <c r="J244" s="128" t="s">
        <v>26</v>
      </c>
      <c r="K244" s="128" t="s">
        <v>26</v>
      </c>
      <c r="L244" s="128" t="s">
        <v>26</v>
      </c>
      <c r="M244" s="128"/>
      <c r="N244" s="128" t="s">
        <v>26</v>
      </c>
      <c r="O244" s="128" t="s">
        <v>26</v>
      </c>
      <c r="P244" s="128" t="s">
        <v>26</v>
      </c>
      <c r="Q244" s="128" t="s">
        <v>26</v>
      </c>
      <c r="R244" s="128"/>
      <c r="S244" s="128" t="s">
        <v>26</v>
      </c>
      <c r="T244" s="128" t="s">
        <v>26</v>
      </c>
      <c r="U244" s="128" t="s">
        <v>26</v>
      </c>
      <c r="V244" s="128" t="s">
        <v>26</v>
      </c>
      <c r="W244" s="128"/>
      <c r="X244" s="128" t="s">
        <v>26</v>
      </c>
      <c r="Y244" s="128" t="s">
        <v>26</v>
      </c>
      <c r="Z244" s="128" t="s">
        <v>26</v>
      </c>
      <c r="AA244" s="128" t="s">
        <v>26</v>
      </c>
      <c r="AB244" s="119"/>
      <c r="AC244" s="43"/>
      <c r="AD244" s="43"/>
      <c r="AE244" s="90"/>
      <c r="AF244" s="90"/>
      <c r="AG244" s="12"/>
      <c r="AH244" s="19"/>
      <c r="AI244" s="19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</row>
    <row r="245" spans="1:79">
      <c r="A245" s="90"/>
      <c r="B245" s="90"/>
      <c r="C245" s="90"/>
      <c r="D245" s="128" t="s">
        <v>26</v>
      </c>
      <c r="E245" s="128" t="s">
        <v>26</v>
      </c>
      <c r="F245" s="128" t="s">
        <v>26</v>
      </c>
      <c r="G245" s="128" t="s">
        <v>26</v>
      </c>
      <c r="H245" s="128"/>
      <c r="I245" s="128" t="s">
        <v>26</v>
      </c>
      <c r="J245" s="128" t="s">
        <v>26</v>
      </c>
      <c r="K245" s="128" t="s">
        <v>26</v>
      </c>
      <c r="L245" s="128" t="s">
        <v>26</v>
      </c>
      <c r="M245" s="128"/>
      <c r="N245" s="128" t="s">
        <v>26</v>
      </c>
      <c r="O245" s="128" t="s">
        <v>26</v>
      </c>
      <c r="P245" s="128" t="s">
        <v>26</v>
      </c>
      <c r="Q245" s="128" t="s">
        <v>26</v>
      </c>
      <c r="R245" s="128"/>
      <c r="S245" s="128" t="s">
        <v>26</v>
      </c>
      <c r="T245" s="128" t="s">
        <v>26</v>
      </c>
      <c r="U245" s="128" t="s">
        <v>26</v>
      </c>
      <c r="V245" s="128" t="s">
        <v>26</v>
      </c>
      <c r="W245" s="128"/>
      <c r="X245" s="128" t="s">
        <v>26</v>
      </c>
      <c r="Y245" s="128" t="s">
        <v>26</v>
      </c>
      <c r="Z245" s="128" t="s">
        <v>26</v>
      </c>
      <c r="AA245" s="128" t="s">
        <v>26</v>
      </c>
      <c r="AB245" s="119"/>
      <c r="AC245" s="43"/>
      <c r="AD245" s="43"/>
      <c r="AE245" s="90"/>
      <c r="AF245" s="90"/>
      <c r="AG245" s="12"/>
      <c r="AH245" s="19"/>
      <c r="AI245" s="19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</row>
    <row r="246" spans="1:79">
      <c r="A246" s="90"/>
      <c r="B246" s="90"/>
      <c r="C246" s="90"/>
      <c r="D246" s="128" t="s">
        <v>26</v>
      </c>
      <c r="E246" s="128" t="s">
        <v>26</v>
      </c>
      <c r="F246" s="128" t="s">
        <v>26</v>
      </c>
      <c r="G246" s="128" t="s">
        <v>26</v>
      </c>
      <c r="H246" s="128"/>
      <c r="I246" s="128" t="s">
        <v>26</v>
      </c>
      <c r="J246" s="128" t="s">
        <v>26</v>
      </c>
      <c r="K246" s="128" t="s">
        <v>26</v>
      </c>
      <c r="L246" s="128" t="s">
        <v>26</v>
      </c>
      <c r="M246" s="128"/>
      <c r="N246" s="128" t="s">
        <v>26</v>
      </c>
      <c r="O246" s="128" t="s">
        <v>26</v>
      </c>
      <c r="P246" s="128" t="s">
        <v>26</v>
      </c>
      <c r="Q246" s="128" t="s">
        <v>26</v>
      </c>
      <c r="R246" s="128"/>
      <c r="S246" s="128" t="s">
        <v>26</v>
      </c>
      <c r="T246" s="128" t="s">
        <v>26</v>
      </c>
      <c r="U246" s="128" t="s">
        <v>26</v>
      </c>
      <c r="V246" s="128" t="s">
        <v>26</v>
      </c>
      <c r="W246" s="128"/>
      <c r="X246" s="128" t="s">
        <v>26</v>
      </c>
      <c r="Y246" s="128" t="s">
        <v>26</v>
      </c>
      <c r="Z246" s="128" t="s">
        <v>26</v>
      </c>
      <c r="AA246" s="128" t="s">
        <v>26</v>
      </c>
      <c r="AB246" s="119"/>
      <c r="AC246" s="43"/>
      <c r="AD246" s="43"/>
      <c r="AE246" s="90"/>
      <c r="AF246" s="90"/>
      <c r="AG246" s="12"/>
      <c r="AH246" s="19"/>
      <c r="AI246" s="19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</row>
    <row r="247" spans="1:79">
      <c r="A247" s="90"/>
      <c r="B247" s="90"/>
      <c r="C247" s="90"/>
      <c r="D247" s="128" t="s">
        <v>26</v>
      </c>
      <c r="E247" s="128" t="s">
        <v>26</v>
      </c>
      <c r="F247" s="128" t="s">
        <v>26</v>
      </c>
      <c r="G247" s="128" t="s">
        <v>26</v>
      </c>
      <c r="H247" s="128"/>
      <c r="I247" s="128" t="s">
        <v>26</v>
      </c>
      <c r="J247" s="128" t="s">
        <v>26</v>
      </c>
      <c r="K247" s="128" t="s">
        <v>26</v>
      </c>
      <c r="L247" s="128" t="s">
        <v>26</v>
      </c>
      <c r="M247" s="128"/>
      <c r="N247" s="128" t="s">
        <v>26</v>
      </c>
      <c r="O247" s="128" t="s">
        <v>26</v>
      </c>
      <c r="P247" s="128" t="s">
        <v>26</v>
      </c>
      <c r="Q247" s="128" t="s">
        <v>26</v>
      </c>
      <c r="R247" s="128"/>
      <c r="S247" s="128" t="s">
        <v>26</v>
      </c>
      <c r="T247" s="128" t="s">
        <v>26</v>
      </c>
      <c r="U247" s="128" t="s">
        <v>26</v>
      </c>
      <c r="V247" s="128" t="s">
        <v>26</v>
      </c>
      <c r="W247" s="128"/>
      <c r="X247" s="128" t="s">
        <v>26</v>
      </c>
      <c r="Y247" s="128" t="s">
        <v>26</v>
      </c>
      <c r="Z247" s="128" t="s">
        <v>26</v>
      </c>
      <c r="AA247" s="128" t="s">
        <v>26</v>
      </c>
      <c r="AB247" s="119"/>
      <c r="AC247" s="43"/>
      <c r="AD247" s="43"/>
      <c r="AE247" s="90"/>
      <c r="AF247" s="90"/>
      <c r="AG247" s="12"/>
      <c r="AH247" s="19"/>
      <c r="AI247" s="19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</row>
    <row r="248" spans="1:79">
      <c r="A248" s="90"/>
      <c r="B248" s="90"/>
      <c r="C248" s="90"/>
      <c r="D248" s="128" t="s">
        <v>26</v>
      </c>
      <c r="E248" s="128" t="s">
        <v>26</v>
      </c>
      <c r="F248" s="128" t="s">
        <v>26</v>
      </c>
      <c r="G248" s="128" t="s">
        <v>26</v>
      </c>
      <c r="H248" s="128"/>
      <c r="I248" s="128" t="s">
        <v>26</v>
      </c>
      <c r="J248" s="128" t="s">
        <v>26</v>
      </c>
      <c r="K248" s="128" t="s">
        <v>26</v>
      </c>
      <c r="L248" s="128" t="s">
        <v>26</v>
      </c>
      <c r="M248" s="128"/>
      <c r="N248" s="128" t="s">
        <v>26</v>
      </c>
      <c r="O248" s="128" t="s">
        <v>26</v>
      </c>
      <c r="P248" s="128" t="s">
        <v>26</v>
      </c>
      <c r="Q248" s="128" t="s">
        <v>26</v>
      </c>
      <c r="R248" s="128"/>
      <c r="S248" s="128" t="s">
        <v>26</v>
      </c>
      <c r="T248" s="128" t="s">
        <v>26</v>
      </c>
      <c r="U248" s="128" t="s">
        <v>26</v>
      </c>
      <c r="V248" s="128" t="s">
        <v>26</v>
      </c>
      <c r="W248" s="128"/>
      <c r="X248" s="128" t="s">
        <v>26</v>
      </c>
      <c r="Y248" s="128" t="s">
        <v>26</v>
      </c>
      <c r="Z248" s="128" t="s">
        <v>26</v>
      </c>
      <c r="AA248" s="128" t="s">
        <v>26</v>
      </c>
      <c r="AB248" s="119"/>
      <c r="AC248" s="43"/>
      <c r="AD248" s="43"/>
      <c r="AE248" s="90"/>
      <c r="AF248" s="90"/>
      <c r="AG248" s="12"/>
      <c r="AH248" s="19"/>
      <c r="AI248" s="19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</row>
    <row r="249" spans="1:79">
      <c r="A249" s="90"/>
      <c r="B249" s="90"/>
      <c r="C249" s="90"/>
      <c r="D249" s="128" t="s">
        <v>26</v>
      </c>
      <c r="E249" s="128" t="s">
        <v>26</v>
      </c>
      <c r="F249" s="128" t="s">
        <v>26</v>
      </c>
      <c r="G249" s="128" t="s">
        <v>26</v>
      </c>
      <c r="H249" s="128"/>
      <c r="I249" s="128" t="s">
        <v>26</v>
      </c>
      <c r="J249" s="128" t="s">
        <v>26</v>
      </c>
      <c r="K249" s="128" t="s">
        <v>26</v>
      </c>
      <c r="L249" s="128" t="s">
        <v>26</v>
      </c>
      <c r="M249" s="128"/>
      <c r="N249" s="128" t="s">
        <v>26</v>
      </c>
      <c r="O249" s="128" t="s">
        <v>26</v>
      </c>
      <c r="P249" s="128" t="s">
        <v>26</v>
      </c>
      <c r="Q249" s="128" t="s">
        <v>26</v>
      </c>
      <c r="R249" s="128"/>
      <c r="S249" s="128" t="s">
        <v>26</v>
      </c>
      <c r="T249" s="128" t="s">
        <v>26</v>
      </c>
      <c r="U249" s="128" t="s">
        <v>26</v>
      </c>
      <c r="V249" s="128" t="s">
        <v>26</v>
      </c>
      <c r="W249" s="128"/>
      <c r="X249" s="128" t="s">
        <v>26</v>
      </c>
      <c r="Y249" s="128" t="s">
        <v>26</v>
      </c>
      <c r="Z249" s="128" t="s">
        <v>26</v>
      </c>
      <c r="AA249" s="128" t="s">
        <v>26</v>
      </c>
      <c r="AB249" s="119"/>
      <c r="AC249" s="43"/>
      <c r="AD249" s="43"/>
      <c r="AE249" s="90"/>
      <c r="AF249" s="90"/>
      <c r="AG249" s="12"/>
      <c r="AH249" s="19"/>
      <c r="AI249" s="19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</row>
    <row r="250" spans="1:79">
      <c r="A250" s="90"/>
      <c r="B250" s="90"/>
      <c r="C250" s="90"/>
      <c r="D250" s="128" t="s">
        <v>26</v>
      </c>
      <c r="E250" s="128" t="s">
        <v>26</v>
      </c>
      <c r="F250" s="128" t="s">
        <v>26</v>
      </c>
      <c r="G250" s="128" t="s">
        <v>26</v>
      </c>
      <c r="H250" s="128"/>
      <c r="I250" s="128" t="s">
        <v>26</v>
      </c>
      <c r="J250" s="128" t="s">
        <v>26</v>
      </c>
      <c r="K250" s="128" t="s">
        <v>26</v>
      </c>
      <c r="L250" s="128" t="s">
        <v>26</v>
      </c>
      <c r="M250" s="128"/>
      <c r="N250" s="128" t="s">
        <v>26</v>
      </c>
      <c r="O250" s="128" t="s">
        <v>26</v>
      </c>
      <c r="P250" s="128" t="s">
        <v>26</v>
      </c>
      <c r="Q250" s="128" t="s">
        <v>26</v>
      </c>
      <c r="R250" s="128"/>
      <c r="S250" s="128" t="s">
        <v>26</v>
      </c>
      <c r="T250" s="128" t="s">
        <v>26</v>
      </c>
      <c r="U250" s="128" t="s">
        <v>26</v>
      </c>
      <c r="V250" s="128" t="s">
        <v>26</v>
      </c>
      <c r="W250" s="128"/>
      <c r="X250" s="128" t="s">
        <v>26</v>
      </c>
      <c r="Y250" s="128" t="s">
        <v>26</v>
      </c>
      <c r="Z250" s="128" t="s">
        <v>26</v>
      </c>
      <c r="AA250" s="128" t="s">
        <v>26</v>
      </c>
      <c r="AB250" s="119"/>
      <c r="AC250" s="43"/>
      <c r="AD250" s="43"/>
      <c r="AE250" s="90"/>
      <c r="AF250" s="90"/>
      <c r="AG250" s="12"/>
      <c r="AH250" s="19"/>
      <c r="AI250" s="19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</row>
    <row r="251" spans="1:79">
      <c r="A251" s="90"/>
      <c r="B251" s="90"/>
      <c r="C251" s="90"/>
      <c r="D251" s="128" t="s">
        <v>26</v>
      </c>
      <c r="E251" s="128" t="s">
        <v>26</v>
      </c>
      <c r="F251" s="128" t="s">
        <v>26</v>
      </c>
      <c r="G251" s="128" t="s">
        <v>26</v>
      </c>
      <c r="H251" s="128"/>
      <c r="I251" s="128" t="s">
        <v>26</v>
      </c>
      <c r="J251" s="128" t="s">
        <v>26</v>
      </c>
      <c r="K251" s="128" t="s">
        <v>26</v>
      </c>
      <c r="L251" s="128" t="s">
        <v>26</v>
      </c>
      <c r="M251" s="128"/>
      <c r="N251" s="128" t="s">
        <v>26</v>
      </c>
      <c r="O251" s="128" t="s">
        <v>26</v>
      </c>
      <c r="P251" s="128" t="s">
        <v>26</v>
      </c>
      <c r="Q251" s="128" t="s">
        <v>26</v>
      </c>
      <c r="R251" s="128"/>
      <c r="S251" s="128" t="s">
        <v>26</v>
      </c>
      <c r="T251" s="128" t="s">
        <v>26</v>
      </c>
      <c r="U251" s="128" t="s">
        <v>26</v>
      </c>
      <c r="V251" s="128" t="s">
        <v>26</v>
      </c>
      <c r="W251" s="128"/>
      <c r="X251" s="128" t="s">
        <v>26</v>
      </c>
      <c r="Y251" s="128" t="s">
        <v>26</v>
      </c>
      <c r="Z251" s="128" t="s">
        <v>26</v>
      </c>
      <c r="AA251" s="128" t="s">
        <v>26</v>
      </c>
      <c r="AB251" s="119"/>
      <c r="AC251" s="43"/>
      <c r="AD251" s="43"/>
      <c r="AE251" s="90"/>
      <c r="AF251" s="90"/>
      <c r="AG251" s="12"/>
      <c r="AH251" s="19"/>
      <c r="AI251" s="19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</row>
    <row r="252" spans="1:79">
      <c r="A252" s="90"/>
      <c r="B252" s="90"/>
      <c r="C252" s="90"/>
      <c r="D252" s="128" t="s">
        <v>26</v>
      </c>
      <c r="E252" s="128" t="s">
        <v>26</v>
      </c>
      <c r="F252" s="128" t="s">
        <v>26</v>
      </c>
      <c r="G252" s="128" t="s">
        <v>26</v>
      </c>
      <c r="H252" s="128"/>
      <c r="I252" s="128" t="s">
        <v>26</v>
      </c>
      <c r="J252" s="128" t="s">
        <v>26</v>
      </c>
      <c r="K252" s="128" t="s">
        <v>26</v>
      </c>
      <c r="L252" s="128" t="s">
        <v>26</v>
      </c>
      <c r="M252" s="128"/>
      <c r="N252" s="128" t="s">
        <v>26</v>
      </c>
      <c r="O252" s="128" t="s">
        <v>26</v>
      </c>
      <c r="P252" s="128" t="s">
        <v>26</v>
      </c>
      <c r="Q252" s="128" t="s">
        <v>26</v>
      </c>
      <c r="R252" s="128"/>
      <c r="S252" s="128" t="s">
        <v>26</v>
      </c>
      <c r="T252" s="128" t="s">
        <v>26</v>
      </c>
      <c r="U252" s="128" t="s">
        <v>26</v>
      </c>
      <c r="V252" s="128" t="s">
        <v>26</v>
      </c>
      <c r="W252" s="128"/>
      <c r="X252" s="128" t="s">
        <v>26</v>
      </c>
      <c r="Y252" s="128" t="s">
        <v>26</v>
      </c>
      <c r="Z252" s="128" t="s">
        <v>26</v>
      </c>
      <c r="AA252" s="128" t="s">
        <v>26</v>
      </c>
      <c r="AB252" s="119"/>
      <c r="AC252" s="43"/>
      <c r="AD252" s="43"/>
      <c r="AE252" s="90"/>
      <c r="AF252" s="90"/>
      <c r="AG252" s="12"/>
      <c r="AH252" s="19"/>
      <c r="AI252" s="19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</row>
    <row r="253" spans="1:79">
      <c r="A253" s="90"/>
      <c r="B253" s="90"/>
      <c r="C253" s="90"/>
      <c r="D253" s="128" t="s">
        <v>26</v>
      </c>
      <c r="E253" s="128" t="s">
        <v>26</v>
      </c>
      <c r="F253" s="128" t="s">
        <v>26</v>
      </c>
      <c r="G253" s="128" t="s">
        <v>26</v>
      </c>
      <c r="H253" s="128"/>
      <c r="I253" s="128" t="s">
        <v>26</v>
      </c>
      <c r="J253" s="128" t="s">
        <v>26</v>
      </c>
      <c r="K253" s="128" t="s">
        <v>26</v>
      </c>
      <c r="L253" s="128" t="s">
        <v>26</v>
      </c>
      <c r="M253" s="128"/>
      <c r="N253" s="128" t="s">
        <v>26</v>
      </c>
      <c r="O253" s="128" t="s">
        <v>26</v>
      </c>
      <c r="P253" s="128" t="s">
        <v>26</v>
      </c>
      <c r="Q253" s="128" t="s">
        <v>26</v>
      </c>
      <c r="R253" s="128"/>
      <c r="S253" s="128" t="s">
        <v>26</v>
      </c>
      <c r="T253" s="128" t="s">
        <v>26</v>
      </c>
      <c r="U253" s="128" t="s">
        <v>26</v>
      </c>
      <c r="V253" s="128" t="s">
        <v>26</v>
      </c>
      <c r="W253" s="128"/>
      <c r="X253" s="128" t="s">
        <v>26</v>
      </c>
      <c r="Y253" s="128" t="s">
        <v>26</v>
      </c>
      <c r="Z253" s="128" t="s">
        <v>26</v>
      </c>
      <c r="AA253" s="128" t="s">
        <v>26</v>
      </c>
      <c r="AB253" s="119"/>
      <c r="AC253" s="43"/>
      <c r="AD253" s="43"/>
      <c r="AE253" s="90"/>
      <c r="AF253" s="90"/>
      <c r="AG253" s="12"/>
      <c r="AH253" s="19"/>
      <c r="AI253" s="19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</row>
    <row r="254" spans="1:79">
      <c r="A254" s="90"/>
      <c r="B254" s="90"/>
      <c r="C254" s="90"/>
      <c r="D254" s="128" t="s">
        <v>26</v>
      </c>
      <c r="E254" s="128" t="s">
        <v>26</v>
      </c>
      <c r="F254" s="128" t="s">
        <v>26</v>
      </c>
      <c r="G254" s="128" t="s">
        <v>26</v>
      </c>
      <c r="H254" s="128"/>
      <c r="I254" s="128" t="s">
        <v>26</v>
      </c>
      <c r="J254" s="128" t="s">
        <v>26</v>
      </c>
      <c r="K254" s="128" t="s">
        <v>26</v>
      </c>
      <c r="L254" s="128" t="s">
        <v>26</v>
      </c>
      <c r="M254" s="128"/>
      <c r="N254" s="128" t="s">
        <v>26</v>
      </c>
      <c r="O254" s="128" t="s">
        <v>26</v>
      </c>
      <c r="P254" s="128" t="s">
        <v>26</v>
      </c>
      <c r="Q254" s="128" t="s">
        <v>26</v>
      </c>
      <c r="R254" s="128"/>
      <c r="S254" s="128" t="s">
        <v>26</v>
      </c>
      <c r="T254" s="128" t="s">
        <v>26</v>
      </c>
      <c r="U254" s="128" t="s">
        <v>26</v>
      </c>
      <c r="V254" s="128" t="s">
        <v>26</v>
      </c>
      <c r="W254" s="128"/>
      <c r="X254" s="128" t="s">
        <v>26</v>
      </c>
      <c r="Y254" s="128" t="s">
        <v>26</v>
      </c>
      <c r="Z254" s="128" t="s">
        <v>26</v>
      </c>
      <c r="AA254" s="128" t="s">
        <v>26</v>
      </c>
      <c r="AB254" s="119"/>
      <c r="AC254" s="43"/>
      <c r="AD254" s="43"/>
      <c r="AE254" s="90"/>
      <c r="AF254" s="90"/>
      <c r="AG254" s="12"/>
      <c r="AH254" s="19"/>
      <c r="AI254" s="19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</row>
    <row r="255" spans="1:79">
      <c r="A255" s="90"/>
      <c r="B255" s="90"/>
      <c r="C255" s="90"/>
      <c r="D255" s="128" t="s">
        <v>26</v>
      </c>
      <c r="E255" s="128" t="s">
        <v>26</v>
      </c>
      <c r="F255" s="128" t="s">
        <v>26</v>
      </c>
      <c r="G255" s="128" t="s">
        <v>26</v>
      </c>
      <c r="H255" s="128"/>
      <c r="I255" s="128" t="s">
        <v>26</v>
      </c>
      <c r="J255" s="128" t="s">
        <v>26</v>
      </c>
      <c r="K255" s="128" t="s">
        <v>26</v>
      </c>
      <c r="L255" s="128" t="s">
        <v>26</v>
      </c>
      <c r="M255" s="128"/>
      <c r="N255" s="128" t="s">
        <v>26</v>
      </c>
      <c r="O255" s="128" t="s">
        <v>26</v>
      </c>
      <c r="P255" s="128" t="s">
        <v>26</v>
      </c>
      <c r="Q255" s="128" t="s">
        <v>26</v>
      </c>
      <c r="R255" s="128"/>
      <c r="S255" s="128" t="s">
        <v>26</v>
      </c>
      <c r="T255" s="128" t="s">
        <v>26</v>
      </c>
      <c r="U255" s="128" t="s">
        <v>26</v>
      </c>
      <c r="V255" s="128" t="s">
        <v>26</v>
      </c>
      <c r="W255" s="128"/>
      <c r="X255" s="128" t="s">
        <v>26</v>
      </c>
      <c r="Y255" s="128" t="s">
        <v>26</v>
      </c>
      <c r="Z255" s="128" t="s">
        <v>26</v>
      </c>
      <c r="AA255" s="128" t="s">
        <v>26</v>
      </c>
      <c r="AB255" s="119"/>
      <c r="AC255" s="43"/>
      <c r="AD255" s="43"/>
      <c r="AE255" s="90"/>
      <c r="AF255" s="90"/>
      <c r="AG255" s="12"/>
      <c r="AH255" s="19"/>
      <c r="AI255" s="19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</row>
    <row r="256" spans="1:79">
      <c r="A256" s="90"/>
      <c r="B256" s="90"/>
      <c r="C256" s="90"/>
      <c r="D256" s="128" t="s">
        <v>26</v>
      </c>
      <c r="E256" s="128" t="s">
        <v>26</v>
      </c>
      <c r="F256" s="128" t="s">
        <v>26</v>
      </c>
      <c r="G256" s="128" t="s">
        <v>26</v>
      </c>
      <c r="H256" s="128"/>
      <c r="I256" s="128" t="s">
        <v>26</v>
      </c>
      <c r="J256" s="128" t="s">
        <v>26</v>
      </c>
      <c r="K256" s="128" t="s">
        <v>26</v>
      </c>
      <c r="L256" s="128" t="s">
        <v>26</v>
      </c>
      <c r="M256" s="128"/>
      <c r="N256" s="128" t="s">
        <v>26</v>
      </c>
      <c r="O256" s="128" t="s">
        <v>26</v>
      </c>
      <c r="P256" s="128" t="s">
        <v>26</v>
      </c>
      <c r="Q256" s="128" t="s">
        <v>26</v>
      </c>
      <c r="R256" s="128"/>
      <c r="S256" s="128" t="s">
        <v>26</v>
      </c>
      <c r="T256" s="128" t="s">
        <v>26</v>
      </c>
      <c r="U256" s="128" t="s">
        <v>26</v>
      </c>
      <c r="V256" s="128" t="s">
        <v>26</v>
      </c>
      <c r="W256" s="128"/>
      <c r="X256" s="128" t="s">
        <v>26</v>
      </c>
      <c r="Y256" s="128" t="s">
        <v>26</v>
      </c>
      <c r="Z256" s="128" t="s">
        <v>26</v>
      </c>
      <c r="AA256" s="128" t="s">
        <v>26</v>
      </c>
      <c r="AB256" s="119"/>
      <c r="AC256" s="43"/>
      <c r="AD256" s="43"/>
      <c r="AE256" s="90"/>
      <c r="AF256" s="90"/>
      <c r="AG256" s="12"/>
      <c r="AH256" s="19"/>
      <c r="AI256" s="19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</row>
    <row r="257" spans="1:79">
      <c r="A257" s="90"/>
      <c r="B257" s="90"/>
      <c r="C257" s="90"/>
      <c r="D257" s="128" t="s">
        <v>26</v>
      </c>
      <c r="E257" s="128" t="s">
        <v>26</v>
      </c>
      <c r="F257" s="128" t="s">
        <v>26</v>
      </c>
      <c r="G257" s="128" t="s">
        <v>26</v>
      </c>
      <c r="H257" s="128"/>
      <c r="I257" s="128" t="s">
        <v>26</v>
      </c>
      <c r="J257" s="128" t="s">
        <v>26</v>
      </c>
      <c r="K257" s="128" t="s">
        <v>26</v>
      </c>
      <c r="L257" s="128" t="s">
        <v>26</v>
      </c>
      <c r="M257" s="128"/>
      <c r="N257" s="128" t="s">
        <v>26</v>
      </c>
      <c r="O257" s="128" t="s">
        <v>26</v>
      </c>
      <c r="P257" s="128" t="s">
        <v>26</v>
      </c>
      <c r="Q257" s="128" t="s">
        <v>26</v>
      </c>
      <c r="R257" s="128"/>
      <c r="S257" s="128" t="s">
        <v>26</v>
      </c>
      <c r="T257" s="128" t="s">
        <v>26</v>
      </c>
      <c r="U257" s="128" t="s">
        <v>26</v>
      </c>
      <c r="V257" s="128" t="s">
        <v>26</v>
      </c>
      <c r="W257" s="128"/>
      <c r="X257" s="128" t="s">
        <v>26</v>
      </c>
      <c r="Y257" s="128" t="s">
        <v>26</v>
      </c>
      <c r="Z257" s="128" t="s">
        <v>26</v>
      </c>
      <c r="AA257" s="128" t="s">
        <v>26</v>
      </c>
      <c r="AB257" s="119"/>
      <c r="AC257" s="43"/>
      <c r="AD257" s="43"/>
      <c r="AE257" s="90"/>
      <c r="AF257" s="90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</row>
    <row r="258" spans="1:79">
      <c r="A258" s="90"/>
      <c r="B258" s="90"/>
      <c r="C258" s="90"/>
      <c r="D258" s="128" t="s">
        <v>26</v>
      </c>
      <c r="E258" s="128" t="s">
        <v>26</v>
      </c>
      <c r="F258" s="128" t="s">
        <v>26</v>
      </c>
      <c r="G258" s="128" t="s">
        <v>26</v>
      </c>
      <c r="H258" s="128"/>
      <c r="I258" s="128" t="s">
        <v>26</v>
      </c>
      <c r="J258" s="128" t="s">
        <v>26</v>
      </c>
      <c r="K258" s="128" t="s">
        <v>26</v>
      </c>
      <c r="L258" s="128" t="s">
        <v>26</v>
      </c>
      <c r="M258" s="128"/>
      <c r="N258" s="128" t="s">
        <v>26</v>
      </c>
      <c r="O258" s="128" t="s">
        <v>26</v>
      </c>
      <c r="P258" s="128" t="s">
        <v>26</v>
      </c>
      <c r="Q258" s="128" t="s">
        <v>26</v>
      </c>
      <c r="R258" s="128"/>
      <c r="S258" s="128" t="s">
        <v>26</v>
      </c>
      <c r="T258" s="128" t="s">
        <v>26</v>
      </c>
      <c r="U258" s="128" t="s">
        <v>26</v>
      </c>
      <c r="V258" s="128" t="s">
        <v>26</v>
      </c>
      <c r="W258" s="128"/>
      <c r="X258" s="128" t="s">
        <v>26</v>
      </c>
      <c r="Y258" s="128" t="s">
        <v>26</v>
      </c>
      <c r="Z258" s="128" t="s">
        <v>26</v>
      </c>
      <c r="AA258" s="128" t="s">
        <v>26</v>
      </c>
      <c r="AB258" s="119"/>
      <c r="AC258" s="43"/>
      <c r="AD258" s="43"/>
      <c r="AE258" s="90"/>
      <c r="AF258" s="90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</row>
    <row r="259" spans="1:79">
      <c r="A259" s="90"/>
      <c r="B259" s="90"/>
      <c r="C259" s="90"/>
      <c r="D259" s="128" t="s">
        <v>26</v>
      </c>
      <c r="E259" s="128" t="s">
        <v>26</v>
      </c>
      <c r="F259" s="128" t="s">
        <v>26</v>
      </c>
      <c r="G259" s="128" t="s">
        <v>26</v>
      </c>
      <c r="H259" s="128"/>
      <c r="I259" s="128" t="s">
        <v>26</v>
      </c>
      <c r="J259" s="128" t="s">
        <v>26</v>
      </c>
      <c r="K259" s="128" t="s">
        <v>26</v>
      </c>
      <c r="L259" s="128" t="s">
        <v>26</v>
      </c>
      <c r="M259" s="128"/>
      <c r="N259" s="128" t="s">
        <v>26</v>
      </c>
      <c r="O259" s="128" t="s">
        <v>26</v>
      </c>
      <c r="P259" s="128" t="s">
        <v>26</v>
      </c>
      <c r="Q259" s="128" t="s">
        <v>26</v>
      </c>
      <c r="R259" s="128"/>
      <c r="S259" s="128" t="s">
        <v>26</v>
      </c>
      <c r="T259" s="128" t="s">
        <v>26</v>
      </c>
      <c r="U259" s="128" t="s">
        <v>26</v>
      </c>
      <c r="V259" s="128" t="s">
        <v>26</v>
      </c>
      <c r="W259" s="128"/>
      <c r="X259" s="128" t="s">
        <v>26</v>
      </c>
      <c r="Y259" s="128" t="s">
        <v>26</v>
      </c>
      <c r="Z259" s="128" t="s">
        <v>26</v>
      </c>
      <c r="AA259" s="128" t="s">
        <v>26</v>
      </c>
      <c r="AB259" s="119"/>
      <c r="AC259" s="43"/>
      <c r="AD259" s="43"/>
      <c r="AE259" s="90"/>
      <c r="AF259" s="90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</row>
    <row r="260" spans="1:79">
      <c r="A260" s="90"/>
      <c r="B260" s="90"/>
      <c r="C260" s="90"/>
      <c r="D260" s="128" t="s">
        <v>26</v>
      </c>
      <c r="E260" s="128" t="s">
        <v>26</v>
      </c>
      <c r="F260" s="128" t="s">
        <v>26</v>
      </c>
      <c r="G260" s="128" t="s">
        <v>26</v>
      </c>
      <c r="H260" s="128"/>
      <c r="I260" s="128" t="s">
        <v>26</v>
      </c>
      <c r="J260" s="128" t="s">
        <v>26</v>
      </c>
      <c r="K260" s="128" t="s">
        <v>26</v>
      </c>
      <c r="L260" s="128" t="s">
        <v>26</v>
      </c>
      <c r="M260" s="128"/>
      <c r="N260" s="128" t="s">
        <v>26</v>
      </c>
      <c r="O260" s="128" t="s">
        <v>26</v>
      </c>
      <c r="P260" s="128" t="s">
        <v>26</v>
      </c>
      <c r="Q260" s="128">
        <v>0.7169850619162178</v>
      </c>
      <c r="R260" s="128"/>
      <c r="S260" s="128" t="s">
        <v>26</v>
      </c>
      <c r="T260" s="128" t="s">
        <v>26</v>
      </c>
      <c r="U260" s="128" t="s">
        <v>26</v>
      </c>
      <c r="V260" s="128">
        <v>1.8458964031745784</v>
      </c>
      <c r="W260" s="128"/>
      <c r="X260" s="128" t="s">
        <v>26</v>
      </c>
      <c r="Y260" s="128" t="s">
        <v>26</v>
      </c>
      <c r="Z260" s="128" t="s">
        <v>26</v>
      </c>
      <c r="AA260" s="128" t="s">
        <v>26</v>
      </c>
      <c r="AB260" s="119"/>
      <c r="AC260" s="43"/>
      <c r="AD260" s="43"/>
      <c r="AE260" s="90"/>
      <c r="AF260" s="90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</row>
    <row r="261" spans="1:79">
      <c r="A261" s="90"/>
      <c r="B261" s="90"/>
      <c r="C261" s="90"/>
      <c r="D261" s="128" t="s">
        <v>26</v>
      </c>
      <c r="E261" s="128" t="s">
        <v>26</v>
      </c>
      <c r="F261" s="128">
        <v>2.6522328762702534E-2</v>
      </c>
      <c r="G261" s="128">
        <v>0.36364894505826151</v>
      </c>
      <c r="H261" s="128"/>
      <c r="I261" s="128" t="s">
        <v>26</v>
      </c>
      <c r="J261" s="128" t="s">
        <v>26</v>
      </c>
      <c r="K261" s="128" t="s">
        <v>26</v>
      </c>
      <c r="L261" s="128">
        <v>0.24157193545608729</v>
      </c>
      <c r="M261" s="128"/>
      <c r="N261" s="128">
        <v>5.2069274900196474</v>
      </c>
      <c r="O261" s="128" t="s">
        <v>26</v>
      </c>
      <c r="P261" s="128" t="s">
        <v>26</v>
      </c>
      <c r="Q261" s="128" t="s">
        <v>26</v>
      </c>
      <c r="R261" s="128"/>
      <c r="S261" s="128">
        <v>3.7879914693441621</v>
      </c>
      <c r="T261" s="128">
        <v>1.86161073038142</v>
      </c>
      <c r="U261" s="128" t="s">
        <v>26</v>
      </c>
      <c r="V261" s="128" t="s">
        <v>26</v>
      </c>
      <c r="W261" s="128"/>
      <c r="X261" s="128">
        <v>4.5432924560070225</v>
      </c>
      <c r="Y261" s="128" t="s">
        <v>26</v>
      </c>
      <c r="Z261" s="128" t="s">
        <v>26</v>
      </c>
      <c r="AA261" s="128" t="s">
        <v>26</v>
      </c>
      <c r="AB261" s="119"/>
      <c r="AC261" s="43"/>
      <c r="AD261" s="43"/>
      <c r="AE261" s="90"/>
      <c r="AF261" s="90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</row>
    <row r="262" spans="1:79">
      <c r="A262" s="90"/>
      <c r="B262" s="90"/>
      <c r="C262" s="90"/>
      <c r="D262" s="128" t="s">
        <v>26</v>
      </c>
      <c r="E262" s="128" t="s">
        <v>26</v>
      </c>
      <c r="F262" s="128">
        <v>0.28431133478648468</v>
      </c>
      <c r="G262" s="128">
        <v>0.42493546113813646</v>
      </c>
      <c r="H262" s="128"/>
      <c r="I262" s="128" t="s">
        <v>26</v>
      </c>
      <c r="J262" s="128" t="s">
        <v>26</v>
      </c>
      <c r="K262" s="128" t="s">
        <v>26</v>
      </c>
      <c r="L262" s="128" t="s">
        <v>26</v>
      </c>
      <c r="M262" s="128"/>
      <c r="N262" s="128" t="s">
        <v>26</v>
      </c>
      <c r="O262" s="128" t="s">
        <v>26</v>
      </c>
      <c r="P262" s="128" t="s">
        <v>26</v>
      </c>
      <c r="Q262" s="128" t="s">
        <v>26</v>
      </c>
      <c r="R262" s="128"/>
      <c r="S262" s="128">
        <v>3.579978811124513</v>
      </c>
      <c r="T262" s="128">
        <v>3.4639457586211528</v>
      </c>
      <c r="U262" s="128" t="s">
        <v>26</v>
      </c>
      <c r="V262" s="128" t="s">
        <v>26</v>
      </c>
      <c r="W262" s="128"/>
      <c r="X262" s="128" t="s">
        <v>26</v>
      </c>
      <c r="Y262" s="128" t="s">
        <v>26</v>
      </c>
      <c r="Z262" s="128" t="s">
        <v>26</v>
      </c>
      <c r="AA262" s="128" t="s">
        <v>26</v>
      </c>
      <c r="AB262" s="119"/>
      <c r="AC262" s="43"/>
      <c r="AD262" s="43"/>
      <c r="AE262" s="90"/>
      <c r="AF262" s="90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</row>
    <row r="263" spans="1:79">
      <c r="A263" s="90"/>
      <c r="B263" s="90"/>
      <c r="C263" s="90"/>
      <c r="D263" s="128">
        <v>1.0833333333333334E-2</v>
      </c>
      <c r="E263" s="128" t="s">
        <v>26</v>
      </c>
      <c r="F263" s="128">
        <v>8.7345016974742104E-2</v>
      </c>
      <c r="G263" s="128" t="s">
        <v>26</v>
      </c>
      <c r="H263" s="128"/>
      <c r="I263" s="128" t="s">
        <v>26</v>
      </c>
      <c r="J263" s="128" t="s">
        <v>26</v>
      </c>
      <c r="K263" s="128" t="s">
        <v>26</v>
      </c>
      <c r="L263" s="128" t="s">
        <v>26</v>
      </c>
      <c r="M263" s="128"/>
      <c r="N263" s="128">
        <v>2.7171534849504129</v>
      </c>
      <c r="O263" s="128" t="s">
        <v>26</v>
      </c>
      <c r="P263" s="128" t="s">
        <v>26</v>
      </c>
      <c r="Q263" s="128">
        <v>2.0102291722848067</v>
      </c>
      <c r="R263" s="128"/>
      <c r="S263" s="128" t="s">
        <v>26</v>
      </c>
      <c r="T263" s="128">
        <v>2.4945342741979157</v>
      </c>
      <c r="U263" s="128" t="s">
        <v>26</v>
      </c>
      <c r="V263" s="128">
        <v>1.8996781160609149</v>
      </c>
      <c r="W263" s="128"/>
      <c r="X263" s="128">
        <v>2.7290505486893504</v>
      </c>
      <c r="Y263" s="128" t="s">
        <v>26</v>
      </c>
      <c r="Z263" s="128" t="s">
        <v>26</v>
      </c>
      <c r="AA263" s="128" t="s">
        <v>26</v>
      </c>
      <c r="AB263" s="119"/>
      <c r="AC263" s="43"/>
      <c r="AD263" s="43"/>
      <c r="AE263" s="90"/>
      <c r="AF263" s="90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</row>
    <row r="264" spans="1:79">
      <c r="A264" s="90"/>
      <c r="B264" s="90"/>
      <c r="C264" s="90"/>
      <c r="D264" s="128">
        <v>1.1294181503236957</v>
      </c>
      <c r="E264" s="128" t="s">
        <v>26</v>
      </c>
      <c r="F264" s="128" t="s">
        <v>26</v>
      </c>
      <c r="G264" s="128" t="s">
        <v>26</v>
      </c>
      <c r="H264" s="128"/>
      <c r="I264" s="128" t="s">
        <v>26</v>
      </c>
      <c r="J264" s="128" t="s">
        <v>26</v>
      </c>
      <c r="K264" s="128" t="s">
        <v>26</v>
      </c>
      <c r="L264" s="128">
        <v>0.36860945652192684</v>
      </c>
      <c r="M264" s="128"/>
      <c r="N264" s="128" t="s">
        <v>26</v>
      </c>
      <c r="O264" s="128">
        <v>2.0765709385248545</v>
      </c>
      <c r="P264" s="128" t="s">
        <v>26</v>
      </c>
      <c r="Q264" s="128" t="s">
        <v>26</v>
      </c>
      <c r="R264" s="128"/>
      <c r="S264" s="128">
        <v>1.7491650083758714</v>
      </c>
      <c r="T264" s="128" t="s">
        <v>26</v>
      </c>
      <c r="U264" s="128">
        <v>3.7244973041726857</v>
      </c>
      <c r="V264" s="128" t="s">
        <v>26</v>
      </c>
      <c r="W264" s="128"/>
      <c r="X264" s="128" t="s">
        <v>26</v>
      </c>
      <c r="Y264" s="128">
        <v>2.0709708650274496</v>
      </c>
      <c r="Z264" s="128" t="s">
        <v>26</v>
      </c>
      <c r="AA264" s="128" t="s">
        <v>26</v>
      </c>
      <c r="AB264" s="119"/>
      <c r="AC264" s="43"/>
      <c r="AD264" s="43"/>
      <c r="AE264" s="90"/>
      <c r="AF264" s="90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</row>
    <row r="265" spans="1:79">
      <c r="A265" s="90"/>
      <c r="B265" s="90"/>
      <c r="C265" s="90"/>
      <c r="D265" s="128" t="s">
        <v>26</v>
      </c>
      <c r="E265" s="128" t="s">
        <v>26</v>
      </c>
      <c r="F265" s="128" t="s">
        <v>26</v>
      </c>
      <c r="G265" s="128" t="s">
        <v>26</v>
      </c>
      <c r="H265" s="128"/>
      <c r="I265" s="128" t="s">
        <v>26</v>
      </c>
      <c r="J265" s="128" t="s">
        <v>26</v>
      </c>
      <c r="K265" s="128" t="s">
        <v>26</v>
      </c>
      <c r="L265" s="128" t="s">
        <v>26</v>
      </c>
      <c r="M265" s="128"/>
      <c r="N265" s="128" t="s">
        <v>26</v>
      </c>
      <c r="O265" s="128">
        <v>2.0333530082579339</v>
      </c>
      <c r="P265" s="128" t="s">
        <v>26</v>
      </c>
      <c r="Q265" s="128" t="s">
        <v>26</v>
      </c>
      <c r="R265" s="128"/>
      <c r="S265" s="128">
        <v>1.583238970082768</v>
      </c>
      <c r="T265" s="128" t="s">
        <v>26</v>
      </c>
      <c r="U265" s="128">
        <v>1.3736115984520809</v>
      </c>
      <c r="V265" s="128" t="s">
        <v>26</v>
      </c>
      <c r="W265" s="128"/>
      <c r="X265" s="128" t="s">
        <v>26</v>
      </c>
      <c r="Y265" s="128">
        <v>1.9478210680299259</v>
      </c>
      <c r="Z265" s="128" t="s">
        <v>26</v>
      </c>
      <c r="AA265" s="128" t="s">
        <v>26</v>
      </c>
      <c r="AB265" s="119"/>
      <c r="AC265" s="43"/>
      <c r="AD265" s="43"/>
      <c r="AE265" s="90"/>
      <c r="AF265" s="90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</row>
    <row r="266" spans="1:79">
      <c r="A266" s="90"/>
      <c r="B266" s="90"/>
      <c r="C266" s="90"/>
      <c r="D266" s="128" t="s">
        <v>26</v>
      </c>
      <c r="E266" s="128">
        <v>0.36649110640673521</v>
      </c>
      <c r="F266" s="128" t="s">
        <v>26</v>
      </c>
      <c r="G266" s="128" t="s">
        <v>26</v>
      </c>
      <c r="H266" s="128"/>
      <c r="I266" s="128" t="s">
        <v>26</v>
      </c>
      <c r="J266" s="128">
        <v>0</v>
      </c>
      <c r="K266" s="128" t="s">
        <v>26</v>
      </c>
      <c r="L266" s="128" t="s">
        <v>26</v>
      </c>
      <c r="M266" s="128"/>
      <c r="N266" s="128" t="s">
        <v>26</v>
      </c>
      <c r="O266" s="128" t="s">
        <v>26</v>
      </c>
      <c r="P266" s="128" t="s">
        <v>26</v>
      </c>
      <c r="Q266" s="128" t="s">
        <v>26</v>
      </c>
      <c r="R266" s="128"/>
      <c r="S266" s="128">
        <v>2.7960841161039323</v>
      </c>
      <c r="T266" s="128" t="s">
        <v>26</v>
      </c>
      <c r="U266" s="128" t="s">
        <v>26</v>
      </c>
      <c r="V266" s="128">
        <v>1.8382163236749736</v>
      </c>
      <c r="W266" s="128"/>
      <c r="X266" s="128" t="s">
        <v>26</v>
      </c>
      <c r="Y266" s="128" t="s">
        <v>26</v>
      </c>
      <c r="Z266" s="128" t="s">
        <v>26</v>
      </c>
      <c r="AA266" s="128" t="s">
        <v>26</v>
      </c>
      <c r="AB266" s="119"/>
      <c r="AC266" s="43"/>
      <c r="AD266" s="43"/>
      <c r="AE266" s="90"/>
      <c r="AF266" s="90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</row>
    <row r="267" spans="1:79">
      <c r="A267" s="90"/>
      <c r="B267" s="90"/>
      <c r="C267" s="90"/>
      <c r="D267" s="128">
        <v>0.33179701747800322</v>
      </c>
      <c r="E267" s="128">
        <v>0.35198391839867849</v>
      </c>
      <c r="F267" s="128">
        <v>2.5161290322580642E-2</v>
      </c>
      <c r="G267" s="128" t="s">
        <v>26</v>
      </c>
      <c r="H267" s="128"/>
      <c r="I267" s="128" t="s">
        <v>26</v>
      </c>
      <c r="J267" s="128">
        <v>0.39</v>
      </c>
      <c r="K267" s="128" t="s">
        <v>26</v>
      </c>
      <c r="L267" s="128" t="s">
        <v>26</v>
      </c>
      <c r="M267" s="128"/>
      <c r="N267" s="128" t="s">
        <v>26</v>
      </c>
      <c r="O267" s="128" t="s">
        <v>26</v>
      </c>
      <c r="P267" s="128" t="s">
        <v>26</v>
      </c>
      <c r="Q267" s="128" t="s">
        <v>26</v>
      </c>
      <c r="R267" s="128"/>
      <c r="S267" s="128">
        <v>1.7076968261511714</v>
      </c>
      <c r="T267" s="128" t="s">
        <v>26</v>
      </c>
      <c r="U267" s="128" t="s">
        <v>26</v>
      </c>
      <c r="V267" s="128">
        <v>1.7395009091238141</v>
      </c>
      <c r="W267" s="128"/>
      <c r="X267" s="128" t="s">
        <v>26</v>
      </c>
      <c r="Y267" s="128" t="s">
        <v>26</v>
      </c>
      <c r="Z267" s="128" t="s">
        <v>26</v>
      </c>
      <c r="AA267" s="128" t="s">
        <v>26</v>
      </c>
      <c r="AB267" s="119"/>
      <c r="AC267" s="43"/>
      <c r="AD267" s="43"/>
      <c r="AE267" s="90"/>
      <c r="AF267" s="90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</row>
    <row r="268" spans="1:79">
      <c r="A268" s="90"/>
      <c r="B268" s="90"/>
      <c r="C268" s="90"/>
      <c r="D268" s="128" t="s">
        <v>26</v>
      </c>
      <c r="E268" s="128">
        <v>0.19146422749787129</v>
      </c>
      <c r="F268" s="128" t="s">
        <v>26</v>
      </c>
      <c r="G268" s="128" t="s">
        <v>26</v>
      </c>
      <c r="H268" s="128"/>
      <c r="I268" s="128" t="s">
        <v>26</v>
      </c>
      <c r="J268" s="128" t="s">
        <v>26</v>
      </c>
      <c r="K268" s="128" t="s">
        <v>26</v>
      </c>
      <c r="L268" s="128">
        <v>0.2150925881301799</v>
      </c>
      <c r="M268" s="128"/>
      <c r="N268" s="128" t="s">
        <v>26</v>
      </c>
      <c r="O268" s="128" t="s">
        <v>26</v>
      </c>
      <c r="P268" s="128" t="s">
        <v>26</v>
      </c>
      <c r="Q268" s="128">
        <v>0.40200000000000002</v>
      </c>
      <c r="R268" s="128"/>
      <c r="S268" s="128">
        <v>3.2994915453704783</v>
      </c>
      <c r="T268" s="128" t="s">
        <v>26</v>
      </c>
      <c r="U268" s="128">
        <v>0</v>
      </c>
      <c r="V268" s="128">
        <v>1.6998106575544039</v>
      </c>
      <c r="W268" s="128"/>
      <c r="X268" s="128" t="s">
        <v>26</v>
      </c>
      <c r="Y268" s="128" t="s">
        <v>26</v>
      </c>
      <c r="Z268" s="128" t="s">
        <v>26</v>
      </c>
      <c r="AA268" s="128" t="s">
        <v>26</v>
      </c>
      <c r="AB268" s="119"/>
      <c r="AC268" s="43"/>
      <c r="AD268" s="43"/>
      <c r="AE268" s="90"/>
      <c r="AF268" s="90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</row>
    <row r="269" spans="1:79">
      <c r="A269" s="90"/>
      <c r="B269" s="90"/>
      <c r="C269" s="90"/>
      <c r="D269" s="128" t="s">
        <v>26</v>
      </c>
      <c r="E269" s="128">
        <v>0.24194173437483135</v>
      </c>
      <c r="F269" s="128">
        <v>1.1861146007000153E-2</v>
      </c>
      <c r="G269" s="128" t="s">
        <v>26</v>
      </c>
      <c r="H269" s="128"/>
      <c r="I269" s="128" t="s">
        <v>26</v>
      </c>
      <c r="J269" s="128" t="s">
        <v>26</v>
      </c>
      <c r="K269" s="128" t="s">
        <v>26</v>
      </c>
      <c r="L269" s="128" t="s">
        <v>26</v>
      </c>
      <c r="M269" s="128"/>
      <c r="N269" s="128" t="s">
        <v>26</v>
      </c>
      <c r="O269" s="128">
        <v>0.65</v>
      </c>
      <c r="P269" s="128" t="s">
        <v>26</v>
      </c>
      <c r="Q269" s="128" t="s">
        <v>26</v>
      </c>
      <c r="R269" s="128"/>
      <c r="S269" s="128">
        <v>3.4285056503769482</v>
      </c>
      <c r="T269" s="128">
        <v>2.166666666666667</v>
      </c>
      <c r="U269" s="128" t="s">
        <v>26</v>
      </c>
      <c r="V269" s="128">
        <v>2.8142561386015044</v>
      </c>
      <c r="W269" s="128"/>
      <c r="X269" s="128" t="s">
        <v>26</v>
      </c>
      <c r="Y269" s="128" t="s">
        <v>26</v>
      </c>
      <c r="Z269" s="128" t="s">
        <v>26</v>
      </c>
      <c r="AA269" s="128" t="s">
        <v>26</v>
      </c>
      <c r="AB269" s="119"/>
      <c r="AC269" s="43"/>
      <c r="AD269" s="43"/>
      <c r="AE269" s="90"/>
      <c r="AF269" s="90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</row>
    <row r="270" spans="1:79">
      <c r="A270" s="90"/>
      <c r="B270" s="90"/>
      <c r="C270" s="90"/>
      <c r="D270" s="128" t="s">
        <v>26</v>
      </c>
      <c r="E270" s="128" t="s">
        <v>26</v>
      </c>
      <c r="F270" s="128" t="s">
        <v>26</v>
      </c>
      <c r="G270" s="128" t="s">
        <v>26</v>
      </c>
      <c r="H270" s="128"/>
      <c r="I270" s="128" t="s">
        <v>26</v>
      </c>
      <c r="J270" s="128" t="s">
        <v>26</v>
      </c>
      <c r="K270" s="128" t="s">
        <v>26</v>
      </c>
      <c r="L270" s="128">
        <v>0</v>
      </c>
      <c r="M270" s="128"/>
      <c r="N270" s="128">
        <v>0</v>
      </c>
      <c r="O270" s="128" t="s">
        <v>26</v>
      </c>
      <c r="P270" s="128" t="s">
        <v>26</v>
      </c>
      <c r="Q270" s="128" t="s">
        <v>26</v>
      </c>
      <c r="R270" s="128"/>
      <c r="S270" s="128" t="s">
        <v>26</v>
      </c>
      <c r="T270" s="128" t="s">
        <v>26</v>
      </c>
      <c r="U270" s="128">
        <v>1.8066757423071969</v>
      </c>
      <c r="V270" s="128" t="s">
        <v>26</v>
      </c>
      <c r="W270" s="128"/>
      <c r="X270" s="128">
        <v>0</v>
      </c>
      <c r="Y270" s="128" t="s">
        <v>26</v>
      </c>
      <c r="Z270" s="128" t="s">
        <v>26</v>
      </c>
      <c r="AA270" s="128" t="s">
        <v>26</v>
      </c>
      <c r="AB270" s="119"/>
      <c r="AC270" s="43"/>
      <c r="AD270" s="43"/>
      <c r="AE270" s="90"/>
      <c r="AF270" s="90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</row>
    <row r="271" spans="1:79">
      <c r="A271" s="90"/>
      <c r="B271" s="90"/>
      <c r="C271" s="90"/>
      <c r="D271" s="128">
        <v>0.17390431753751576</v>
      </c>
      <c r="E271" s="128">
        <v>0.11142857142857143</v>
      </c>
      <c r="F271" s="128">
        <v>0.16174260452614903</v>
      </c>
      <c r="G271" s="128">
        <v>0.53600000000000003</v>
      </c>
      <c r="H271" s="128"/>
      <c r="I271" s="128" t="s">
        <v>26</v>
      </c>
      <c r="J271" s="128" t="s">
        <v>26</v>
      </c>
      <c r="K271" s="128" t="s">
        <v>26</v>
      </c>
      <c r="L271" s="128" t="s">
        <v>26</v>
      </c>
      <c r="M271" s="128"/>
      <c r="N271" s="128">
        <v>1.0330555750489505</v>
      </c>
      <c r="O271" s="128">
        <v>2.7240675923623563</v>
      </c>
      <c r="P271" s="128" t="s">
        <v>26</v>
      </c>
      <c r="Q271" s="128">
        <v>2.363721309871007</v>
      </c>
      <c r="R271" s="128"/>
      <c r="S271" s="128" t="s">
        <v>26</v>
      </c>
      <c r="T271" s="128">
        <v>4.8896050961403059</v>
      </c>
      <c r="U271" s="128" t="s">
        <v>26</v>
      </c>
      <c r="V271" s="128" t="s">
        <v>26</v>
      </c>
      <c r="W271" s="128"/>
      <c r="X271" s="128">
        <v>1.1970962199358168</v>
      </c>
      <c r="Y271" s="128">
        <v>3.5390026103412211</v>
      </c>
      <c r="Z271" s="128" t="s">
        <v>26</v>
      </c>
      <c r="AA271" s="128">
        <v>2.4628734067647757</v>
      </c>
      <c r="AB271" s="119"/>
      <c r="AC271" s="43"/>
      <c r="AD271" s="43"/>
      <c r="AE271" s="90"/>
      <c r="AF271" s="90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</row>
    <row r="272" spans="1:79">
      <c r="A272" s="90"/>
      <c r="B272" s="90"/>
      <c r="C272" s="90"/>
      <c r="D272" s="128" t="s">
        <v>26</v>
      </c>
      <c r="E272" s="128" t="s">
        <v>26</v>
      </c>
      <c r="F272" s="128" t="s">
        <v>26</v>
      </c>
      <c r="G272" s="128">
        <v>0.63667873804266495</v>
      </c>
      <c r="H272" s="128"/>
      <c r="I272" s="128" t="s">
        <v>26</v>
      </c>
      <c r="J272" s="128" t="s">
        <v>26</v>
      </c>
      <c r="K272" s="128" t="s">
        <v>26</v>
      </c>
      <c r="L272" s="128" t="s">
        <v>26</v>
      </c>
      <c r="M272" s="128"/>
      <c r="N272" s="128" t="s">
        <v>26</v>
      </c>
      <c r="O272" s="128">
        <v>1.9025115641022807</v>
      </c>
      <c r="P272" s="128" t="s">
        <v>26</v>
      </c>
      <c r="Q272" s="128" t="s">
        <v>26</v>
      </c>
      <c r="R272" s="128"/>
      <c r="S272" s="128">
        <v>4.8857394048715754</v>
      </c>
      <c r="T272" s="128" t="s">
        <v>26</v>
      </c>
      <c r="U272" s="128" t="s">
        <v>26</v>
      </c>
      <c r="V272" s="128" t="s">
        <v>26</v>
      </c>
      <c r="W272" s="128"/>
      <c r="X272" s="128" t="s">
        <v>26</v>
      </c>
      <c r="Y272" s="128">
        <v>2.0134858226522558</v>
      </c>
      <c r="Z272" s="128" t="s">
        <v>26</v>
      </c>
      <c r="AA272" s="128" t="s">
        <v>26</v>
      </c>
      <c r="AB272" s="119"/>
      <c r="AC272" s="43"/>
      <c r="AD272" s="43"/>
      <c r="AE272" s="90"/>
      <c r="AF272" s="90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</row>
    <row r="273" spans="1:79">
      <c r="A273" s="90"/>
      <c r="B273" s="90"/>
      <c r="C273" s="90"/>
      <c r="D273" s="128" t="s">
        <v>26</v>
      </c>
      <c r="E273" s="128" t="s">
        <v>26</v>
      </c>
      <c r="F273" s="128" t="s">
        <v>26</v>
      </c>
      <c r="G273" s="128">
        <v>0.32866771350204504</v>
      </c>
      <c r="H273" s="128"/>
      <c r="I273" s="128" t="s">
        <v>26</v>
      </c>
      <c r="J273" s="128" t="s">
        <v>26</v>
      </c>
      <c r="K273" s="128" t="s">
        <v>26</v>
      </c>
      <c r="L273" s="128" t="s">
        <v>26</v>
      </c>
      <c r="M273" s="128"/>
      <c r="N273" s="128" t="s">
        <v>26</v>
      </c>
      <c r="O273" s="128">
        <v>1.5170162696281764</v>
      </c>
      <c r="P273" s="128" t="s">
        <v>26</v>
      </c>
      <c r="Q273" s="128" t="s">
        <v>26</v>
      </c>
      <c r="R273" s="128"/>
      <c r="S273" s="128" t="s">
        <v>26</v>
      </c>
      <c r="T273" s="128">
        <v>3.1583240745881564</v>
      </c>
      <c r="U273" s="128">
        <v>2.6021419067121556</v>
      </c>
      <c r="V273" s="128" t="s">
        <v>26</v>
      </c>
      <c r="W273" s="128"/>
      <c r="X273" s="128" t="s">
        <v>26</v>
      </c>
      <c r="Y273" s="128">
        <v>1.4471820324266109</v>
      </c>
      <c r="Z273" s="128" t="s">
        <v>26</v>
      </c>
      <c r="AA273" s="128" t="s">
        <v>26</v>
      </c>
      <c r="AB273" s="119"/>
      <c r="AC273" s="43"/>
      <c r="AD273" s="43"/>
      <c r="AE273" s="90"/>
      <c r="AF273" s="90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</row>
    <row r="274" spans="1:79">
      <c r="A274" s="90"/>
      <c r="B274" s="90"/>
      <c r="C274" s="90"/>
      <c r="D274" s="128">
        <v>0</v>
      </c>
      <c r="E274" s="128" t="s">
        <v>26</v>
      </c>
      <c r="F274" s="128">
        <v>0.12130124491540901</v>
      </c>
      <c r="G274" s="128">
        <v>0.78770572517487225</v>
      </c>
      <c r="H274" s="128"/>
      <c r="I274" s="128" t="s">
        <v>26</v>
      </c>
      <c r="J274" s="128" t="s">
        <v>26</v>
      </c>
      <c r="K274" s="128" t="s">
        <v>26</v>
      </c>
      <c r="L274" s="128" t="s">
        <v>26</v>
      </c>
      <c r="M274" s="128"/>
      <c r="N274" s="128">
        <v>0.14595667091888553</v>
      </c>
      <c r="O274" s="128" t="s">
        <v>26</v>
      </c>
      <c r="P274" s="128" t="s">
        <v>26</v>
      </c>
      <c r="Q274" s="128" t="s">
        <v>26</v>
      </c>
      <c r="R274" s="128"/>
      <c r="S274" s="128" t="s">
        <v>26</v>
      </c>
      <c r="T274" s="128">
        <v>2.8487983603588174</v>
      </c>
      <c r="U274" s="128" t="s">
        <v>26</v>
      </c>
      <c r="V274" s="128" t="s">
        <v>26</v>
      </c>
      <c r="W274" s="128"/>
      <c r="X274" s="128">
        <v>0.14034295280662071</v>
      </c>
      <c r="Y274" s="128" t="s">
        <v>26</v>
      </c>
      <c r="Z274" s="128" t="s">
        <v>26</v>
      </c>
      <c r="AA274" s="128" t="s">
        <v>26</v>
      </c>
      <c r="AB274" s="119"/>
      <c r="AC274" s="43"/>
      <c r="AD274" s="43"/>
      <c r="AE274" s="90"/>
      <c r="AF274" s="90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</row>
    <row r="275" spans="1:79">
      <c r="A275" s="90"/>
      <c r="B275" s="90"/>
      <c r="C275" s="90"/>
      <c r="D275" s="128">
        <v>0.26</v>
      </c>
      <c r="E275" s="128">
        <v>0.86880189852208267</v>
      </c>
      <c r="F275" s="128">
        <v>0.37128377445971766</v>
      </c>
      <c r="G275" s="128">
        <v>0.54486903043411072</v>
      </c>
      <c r="H275" s="128"/>
      <c r="I275" s="128" t="s">
        <v>26</v>
      </c>
      <c r="J275" s="128" t="s">
        <v>26</v>
      </c>
      <c r="K275" s="128" t="s">
        <v>26</v>
      </c>
      <c r="L275" s="128" t="s">
        <v>26</v>
      </c>
      <c r="M275" s="128"/>
      <c r="N275" s="128" t="s">
        <v>26</v>
      </c>
      <c r="O275" s="128">
        <v>1.1158359621523446</v>
      </c>
      <c r="P275" s="128" t="s">
        <v>26</v>
      </c>
      <c r="Q275" s="128" t="s">
        <v>26</v>
      </c>
      <c r="R275" s="128"/>
      <c r="S275" s="128">
        <v>0.79085241935283612</v>
      </c>
      <c r="T275" s="128" t="s">
        <v>26</v>
      </c>
      <c r="U275" s="128" t="s">
        <v>26</v>
      </c>
      <c r="V275" s="128" t="s">
        <v>26</v>
      </c>
      <c r="W275" s="128"/>
      <c r="X275" s="128" t="s">
        <v>26</v>
      </c>
      <c r="Y275" s="128">
        <v>1.1158359621523446</v>
      </c>
      <c r="Z275" s="128" t="s">
        <v>26</v>
      </c>
      <c r="AA275" s="128" t="s">
        <v>26</v>
      </c>
      <c r="AB275" s="119"/>
      <c r="AC275" s="43"/>
      <c r="AD275" s="43"/>
      <c r="AE275" s="90"/>
      <c r="AF275" s="90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</row>
    <row r="276" spans="1:79">
      <c r="A276" s="90"/>
      <c r="B276" s="90"/>
      <c r="C276" s="90"/>
      <c r="D276" s="128">
        <v>0.43389615894981742</v>
      </c>
      <c r="E276" s="128" t="s">
        <v>26</v>
      </c>
      <c r="F276" s="128" t="s">
        <v>26</v>
      </c>
      <c r="G276" s="128" t="s">
        <v>26</v>
      </c>
      <c r="H276" s="128"/>
      <c r="I276" s="128" t="s">
        <v>26</v>
      </c>
      <c r="J276" s="128">
        <v>0.6606170797194183</v>
      </c>
      <c r="K276" s="128" t="s">
        <v>26</v>
      </c>
      <c r="L276" s="128">
        <v>0.15187225575451357</v>
      </c>
      <c r="M276" s="128"/>
      <c r="N276" s="128" t="s">
        <v>26</v>
      </c>
      <c r="O276" s="128">
        <v>0.99642274029381783</v>
      </c>
      <c r="P276" s="128" t="s">
        <v>26</v>
      </c>
      <c r="Q276" s="128" t="s">
        <v>26</v>
      </c>
      <c r="R276" s="128"/>
      <c r="S276" s="128">
        <v>2.2474670502680043</v>
      </c>
      <c r="T276" s="128" t="s">
        <v>26</v>
      </c>
      <c r="U276" s="128">
        <v>1.6095555483790018</v>
      </c>
      <c r="V276" s="128" t="s">
        <v>26</v>
      </c>
      <c r="W276" s="128"/>
      <c r="X276" s="128" t="s">
        <v>26</v>
      </c>
      <c r="Y276" s="128">
        <v>0.97191938117615762</v>
      </c>
      <c r="Z276" s="128" t="s">
        <v>26</v>
      </c>
      <c r="AA276" s="128" t="s">
        <v>26</v>
      </c>
      <c r="AB276" s="119"/>
      <c r="AC276" s="43"/>
      <c r="AD276" s="43"/>
      <c r="AE276" s="90"/>
      <c r="AF276" s="90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</row>
    <row r="277" spans="1:79">
      <c r="A277" s="90"/>
      <c r="B277" s="90"/>
      <c r="C277" s="90"/>
      <c r="D277" s="128" t="s">
        <v>26</v>
      </c>
      <c r="E277" s="128">
        <v>2.0275562149485684</v>
      </c>
      <c r="F277" s="128">
        <v>3.3548387096774199E-2</v>
      </c>
      <c r="G277" s="128" t="s">
        <v>26</v>
      </c>
      <c r="H277" s="128"/>
      <c r="I277" s="128" t="s">
        <v>26</v>
      </c>
      <c r="J277" s="128">
        <v>0.45438140324697179</v>
      </c>
      <c r="K277" s="128" t="s">
        <v>26</v>
      </c>
      <c r="L277" s="128" t="s">
        <v>26</v>
      </c>
      <c r="M277" s="128"/>
      <c r="N277" s="128">
        <v>1.2269973377136052</v>
      </c>
      <c r="O277" s="128" t="s">
        <v>26</v>
      </c>
      <c r="P277" s="128" t="s">
        <v>26</v>
      </c>
      <c r="Q277" s="128" t="s">
        <v>26</v>
      </c>
      <c r="R277" s="128"/>
      <c r="S277" s="128" t="s">
        <v>26</v>
      </c>
      <c r="T277" s="128" t="s">
        <v>26</v>
      </c>
      <c r="U277" s="128" t="s">
        <v>26</v>
      </c>
      <c r="V277" s="128">
        <v>2.8244604132849611</v>
      </c>
      <c r="W277" s="128"/>
      <c r="X277" s="128">
        <v>1.3803720049278057</v>
      </c>
      <c r="Y277" s="128" t="s">
        <v>26</v>
      </c>
      <c r="Z277" s="128" t="s">
        <v>26</v>
      </c>
      <c r="AA277" s="128" t="s">
        <v>26</v>
      </c>
      <c r="AB277" s="119"/>
      <c r="AC277" s="43"/>
      <c r="AD277" s="43"/>
      <c r="AE277" s="90"/>
      <c r="AF277" s="90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</row>
    <row r="278" spans="1:79">
      <c r="A278" s="90"/>
      <c r="B278" s="90"/>
      <c r="C278" s="90"/>
      <c r="D278" s="128" t="s">
        <v>26</v>
      </c>
      <c r="E278" s="128" t="s">
        <v>26</v>
      </c>
      <c r="F278" s="128">
        <v>1.1150754306561224</v>
      </c>
      <c r="G278" s="128" t="s">
        <v>26</v>
      </c>
      <c r="H278" s="128"/>
      <c r="I278" s="128" t="s">
        <v>26</v>
      </c>
      <c r="J278" s="128">
        <v>2.5023737751894517</v>
      </c>
      <c r="K278" s="128" t="s">
        <v>26</v>
      </c>
      <c r="L278" s="128">
        <v>1.1338513636569991</v>
      </c>
      <c r="M278" s="128"/>
      <c r="N278" s="128" t="s">
        <v>26</v>
      </c>
      <c r="O278" s="128" t="s">
        <v>26</v>
      </c>
      <c r="P278" s="128" t="s">
        <v>26</v>
      </c>
      <c r="Q278" s="128">
        <v>1.4428890773747376</v>
      </c>
      <c r="R278" s="128"/>
      <c r="S278" s="128">
        <v>3.053829871395751</v>
      </c>
      <c r="T278" s="128">
        <v>3.7319411163942364</v>
      </c>
      <c r="U278" s="128" t="s">
        <v>26</v>
      </c>
      <c r="V278" s="128" t="s">
        <v>26</v>
      </c>
      <c r="W278" s="128"/>
      <c r="X278" s="128" t="s">
        <v>26</v>
      </c>
      <c r="Y278" s="128" t="s">
        <v>26</v>
      </c>
      <c r="Z278" s="128" t="s">
        <v>26</v>
      </c>
      <c r="AA278" s="128">
        <v>0.80400000000000005</v>
      </c>
      <c r="AB278" s="119"/>
      <c r="AC278" s="43"/>
      <c r="AD278" s="43"/>
      <c r="AE278" s="90"/>
      <c r="AF278" s="90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</row>
    <row r="279" spans="1:79">
      <c r="A279" s="90"/>
      <c r="B279" s="90"/>
      <c r="C279" s="90"/>
      <c r="D279" s="128" t="s">
        <v>26</v>
      </c>
      <c r="E279" s="128" t="s">
        <v>26</v>
      </c>
      <c r="F279" s="128" t="s">
        <v>26</v>
      </c>
      <c r="G279" s="128" t="s">
        <v>26</v>
      </c>
      <c r="H279" s="128"/>
      <c r="I279" s="128" t="s">
        <v>26</v>
      </c>
      <c r="J279" s="128" t="s">
        <v>26</v>
      </c>
      <c r="K279" s="128" t="s">
        <v>26</v>
      </c>
      <c r="L279" s="128" t="s">
        <v>26</v>
      </c>
      <c r="M279" s="128"/>
      <c r="N279" s="128" t="s">
        <v>26</v>
      </c>
      <c r="O279" s="128" t="s">
        <v>26</v>
      </c>
      <c r="P279" s="128" t="s">
        <v>26</v>
      </c>
      <c r="Q279" s="128" t="s">
        <v>26</v>
      </c>
      <c r="R279" s="128"/>
      <c r="S279" s="128" t="s">
        <v>26</v>
      </c>
      <c r="T279" s="128">
        <v>2.3863042174557707</v>
      </c>
      <c r="U279" s="128" t="s">
        <v>26</v>
      </c>
      <c r="V279" s="128" t="s">
        <v>26</v>
      </c>
      <c r="W279" s="128"/>
      <c r="X279" s="128" t="s">
        <v>26</v>
      </c>
      <c r="Y279" s="128" t="s">
        <v>26</v>
      </c>
      <c r="Z279" s="128" t="s">
        <v>26</v>
      </c>
      <c r="AA279" s="128" t="s">
        <v>26</v>
      </c>
      <c r="AB279" s="119"/>
      <c r="AC279" s="43"/>
      <c r="AD279" s="43"/>
      <c r="AE279" s="90"/>
      <c r="AF279" s="90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</row>
    <row r="280" spans="1:79">
      <c r="A280" s="90"/>
      <c r="B280" s="90"/>
      <c r="C280" s="90"/>
      <c r="D280" s="128" t="s">
        <v>26</v>
      </c>
      <c r="E280" s="128">
        <v>2.1932851017449897</v>
      </c>
      <c r="F280" s="128">
        <v>2.8635339555387246E-2</v>
      </c>
      <c r="G280" s="128" t="s">
        <v>26</v>
      </c>
      <c r="H280" s="128"/>
      <c r="I280" s="128" t="s">
        <v>26</v>
      </c>
      <c r="J280" s="128" t="s">
        <v>26</v>
      </c>
      <c r="K280" s="128" t="s">
        <v>26</v>
      </c>
      <c r="L280" s="128" t="s">
        <v>26</v>
      </c>
      <c r="M280" s="128"/>
      <c r="N280" s="128" t="s">
        <v>26</v>
      </c>
      <c r="O280" s="128" t="s">
        <v>26</v>
      </c>
      <c r="P280" s="128" t="s">
        <v>26</v>
      </c>
      <c r="Q280" s="128" t="s">
        <v>26</v>
      </c>
      <c r="R280" s="128"/>
      <c r="S280" s="128">
        <v>2.8526675802547099</v>
      </c>
      <c r="T280" s="128">
        <v>3.046656484889243</v>
      </c>
      <c r="U280" s="128" t="s">
        <v>26</v>
      </c>
      <c r="V280" s="128" t="s">
        <v>26</v>
      </c>
      <c r="W280" s="128"/>
      <c r="X280" s="128" t="s">
        <v>26</v>
      </c>
      <c r="Y280" s="128" t="s">
        <v>26</v>
      </c>
      <c r="Z280" s="128" t="s">
        <v>26</v>
      </c>
      <c r="AA280" s="128" t="s">
        <v>26</v>
      </c>
      <c r="AB280" s="119"/>
      <c r="AC280" s="43"/>
      <c r="AD280" s="43"/>
      <c r="AE280" s="90"/>
      <c r="AF280" s="90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</row>
    <row r="281" spans="1:79">
      <c r="A281" s="90"/>
      <c r="B281" s="90"/>
      <c r="C281" s="90"/>
      <c r="D281" s="128" t="s">
        <v>26</v>
      </c>
      <c r="E281" s="128" t="s">
        <v>26</v>
      </c>
      <c r="F281" s="128">
        <v>9.0685980387442855E-2</v>
      </c>
      <c r="G281" s="128" t="s">
        <v>26</v>
      </c>
      <c r="H281" s="128"/>
      <c r="I281" s="128" t="s">
        <v>26</v>
      </c>
      <c r="J281" s="128" t="s">
        <v>26</v>
      </c>
      <c r="K281" s="128" t="s">
        <v>26</v>
      </c>
      <c r="L281" s="128" t="s">
        <v>26</v>
      </c>
      <c r="M281" s="128"/>
      <c r="N281" s="128">
        <v>0.71714608261299317</v>
      </c>
      <c r="O281" s="128" t="s">
        <v>26</v>
      </c>
      <c r="P281" s="128" t="s">
        <v>26</v>
      </c>
      <c r="Q281" s="128" t="s">
        <v>26</v>
      </c>
      <c r="R281" s="128"/>
      <c r="S281" s="128" t="s">
        <v>26</v>
      </c>
      <c r="T281" s="128">
        <v>2.8362955671095982</v>
      </c>
      <c r="U281" s="128" t="s">
        <v>26</v>
      </c>
      <c r="V281" s="128" t="s">
        <v>26</v>
      </c>
      <c r="W281" s="128"/>
      <c r="X281" s="128">
        <v>0.71318623266783565</v>
      </c>
      <c r="Y281" s="128" t="s">
        <v>26</v>
      </c>
      <c r="Z281" s="128" t="s">
        <v>26</v>
      </c>
      <c r="AA281" s="128" t="s">
        <v>26</v>
      </c>
      <c r="AB281" s="119"/>
      <c r="AC281" s="43"/>
      <c r="AD281" s="43"/>
      <c r="AE281" s="90"/>
      <c r="AF281" s="90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</row>
    <row r="282" spans="1:79">
      <c r="A282" s="90"/>
      <c r="B282" s="90"/>
      <c r="C282" s="90"/>
      <c r="D282" s="128" t="s">
        <v>26</v>
      </c>
      <c r="E282" s="128" t="s">
        <v>26</v>
      </c>
      <c r="F282" s="128" t="s">
        <v>26</v>
      </c>
      <c r="G282" s="128" t="s">
        <v>26</v>
      </c>
      <c r="H282" s="128"/>
      <c r="I282" s="128">
        <v>0</v>
      </c>
      <c r="J282" s="128" t="s">
        <v>26</v>
      </c>
      <c r="K282" s="128" t="s">
        <v>26</v>
      </c>
      <c r="L282" s="128" t="s">
        <v>26</v>
      </c>
      <c r="M282" s="128"/>
      <c r="N282" s="128">
        <v>0.90199561943369311</v>
      </c>
      <c r="O282" s="128" t="s">
        <v>26</v>
      </c>
      <c r="P282" s="128" t="s">
        <v>26</v>
      </c>
      <c r="Q282" s="128" t="s">
        <v>26</v>
      </c>
      <c r="R282" s="128"/>
      <c r="S282" s="128" t="s">
        <v>26</v>
      </c>
      <c r="T282" s="128" t="s">
        <v>26</v>
      </c>
      <c r="U282" s="128">
        <v>6.7046952790974945</v>
      </c>
      <c r="V282" s="128" t="s">
        <v>26</v>
      </c>
      <c r="W282" s="128"/>
      <c r="X282" s="128">
        <v>0.8956988844993633</v>
      </c>
      <c r="Y282" s="128" t="s">
        <v>26</v>
      </c>
      <c r="Z282" s="128" t="s">
        <v>26</v>
      </c>
      <c r="AA282" s="128" t="s">
        <v>26</v>
      </c>
      <c r="AB282" s="119"/>
      <c r="AC282" s="43"/>
      <c r="AD282" s="43"/>
      <c r="AE282" s="90"/>
      <c r="AF282" s="90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</row>
    <row r="283" spans="1:79">
      <c r="A283" s="90"/>
      <c r="B283" s="90"/>
      <c r="C283" s="90"/>
      <c r="D283" s="128" t="s">
        <v>26</v>
      </c>
      <c r="E283" s="128">
        <v>0.26</v>
      </c>
      <c r="F283" s="128">
        <v>0.59839572186805312</v>
      </c>
      <c r="G283" s="128" t="s">
        <v>26</v>
      </c>
      <c r="H283" s="128"/>
      <c r="I283" s="128" t="s">
        <v>26</v>
      </c>
      <c r="J283" s="128" t="s">
        <v>26</v>
      </c>
      <c r="K283" s="128" t="s">
        <v>26</v>
      </c>
      <c r="L283" s="128" t="s">
        <v>26</v>
      </c>
      <c r="M283" s="128"/>
      <c r="N283" s="128" t="s">
        <v>26</v>
      </c>
      <c r="O283" s="128">
        <v>0</v>
      </c>
      <c r="P283" s="128" t="s">
        <v>26</v>
      </c>
      <c r="Q283" s="128" t="s">
        <v>26</v>
      </c>
      <c r="R283" s="128"/>
      <c r="S283" s="128">
        <v>1.558785161232652</v>
      </c>
      <c r="T283" s="128">
        <v>3.0918015740278522</v>
      </c>
      <c r="U283" s="128" t="s">
        <v>26</v>
      </c>
      <c r="V283" s="128" t="s">
        <v>26</v>
      </c>
      <c r="W283" s="128"/>
      <c r="X283" s="128" t="s">
        <v>26</v>
      </c>
      <c r="Y283" s="128">
        <v>0</v>
      </c>
      <c r="Z283" s="128" t="s">
        <v>26</v>
      </c>
      <c r="AA283" s="128" t="s">
        <v>26</v>
      </c>
      <c r="AB283" s="119"/>
      <c r="AC283" s="43"/>
      <c r="AD283" s="43"/>
      <c r="AE283" s="90"/>
      <c r="AF283" s="90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</row>
    <row r="284" spans="1:79">
      <c r="A284" s="90"/>
      <c r="B284" s="90"/>
      <c r="C284" s="90"/>
      <c r="D284" s="128" t="s">
        <v>26</v>
      </c>
      <c r="E284" s="128" t="s">
        <v>26</v>
      </c>
      <c r="F284" s="128">
        <v>0.18314989308990925</v>
      </c>
      <c r="G284" s="128" t="s">
        <v>26</v>
      </c>
      <c r="H284" s="128"/>
      <c r="I284" s="128" t="s">
        <v>26</v>
      </c>
      <c r="J284" s="128" t="s">
        <v>26</v>
      </c>
      <c r="K284" s="128" t="s">
        <v>26</v>
      </c>
      <c r="L284" s="128" t="s">
        <v>26</v>
      </c>
      <c r="M284" s="128"/>
      <c r="N284" s="128" t="s">
        <v>26</v>
      </c>
      <c r="O284" s="128" t="s">
        <v>26</v>
      </c>
      <c r="P284" s="128" t="s">
        <v>26</v>
      </c>
      <c r="Q284" s="128" t="s">
        <v>26</v>
      </c>
      <c r="R284" s="128"/>
      <c r="S284" s="128" t="s">
        <v>26</v>
      </c>
      <c r="T284" s="128">
        <v>2.3694410768629788</v>
      </c>
      <c r="U284" s="128" t="s">
        <v>26</v>
      </c>
      <c r="V284" s="128" t="s">
        <v>26</v>
      </c>
      <c r="W284" s="128"/>
      <c r="X284" s="128" t="s">
        <v>26</v>
      </c>
      <c r="Y284" s="128" t="s">
        <v>26</v>
      </c>
      <c r="Z284" s="128" t="s">
        <v>26</v>
      </c>
      <c r="AA284" s="128" t="s">
        <v>26</v>
      </c>
      <c r="AB284" s="119"/>
      <c r="AC284" s="43"/>
      <c r="AD284" s="43"/>
      <c r="AE284" s="90"/>
      <c r="AF284" s="90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</row>
    <row r="285" spans="1:79">
      <c r="A285" s="90"/>
      <c r="B285" s="90"/>
      <c r="C285" s="90"/>
      <c r="D285" s="128" t="s">
        <v>26</v>
      </c>
      <c r="E285" s="128">
        <v>8.291777014570631E-2</v>
      </c>
      <c r="F285" s="128" t="s">
        <v>26</v>
      </c>
      <c r="G285" s="128" t="s">
        <v>26</v>
      </c>
      <c r="H285" s="128"/>
      <c r="I285" s="128" t="s">
        <v>26</v>
      </c>
      <c r="J285" s="128" t="s">
        <v>26</v>
      </c>
      <c r="K285" s="128" t="s">
        <v>26</v>
      </c>
      <c r="L285" s="128" t="s">
        <v>26</v>
      </c>
      <c r="M285" s="128"/>
      <c r="N285" s="128">
        <v>1.2625638050598551</v>
      </c>
      <c r="O285" s="128" t="s">
        <v>26</v>
      </c>
      <c r="P285" s="128" t="s">
        <v>26</v>
      </c>
      <c r="Q285" s="128" t="s">
        <v>26</v>
      </c>
      <c r="R285" s="128"/>
      <c r="S285" s="128">
        <v>2.1529264849798238</v>
      </c>
      <c r="T285" s="128" t="s">
        <v>26</v>
      </c>
      <c r="U285" s="128" t="s">
        <v>26</v>
      </c>
      <c r="V285" s="128" t="s">
        <v>26</v>
      </c>
      <c r="W285" s="128"/>
      <c r="X285" s="128">
        <v>1.7509284507903353</v>
      </c>
      <c r="Y285" s="128" t="s">
        <v>26</v>
      </c>
      <c r="Z285" s="128" t="s">
        <v>26</v>
      </c>
      <c r="AA285" s="128" t="s">
        <v>26</v>
      </c>
      <c r="AB285" s="119"/>
      <c r="AC285" s="43"/>
      <c r="AD285" s="43"/>
      <c r="AE285" s="90"/>
      <c r="AF285" s="90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</row>
    <row r="286" spans="1:79">
      <c r="A286" s="90"/>
      <c r="B286" s="90"/>
      <c r="C286" s="90"/>
      <c r="D286" s="128">
        <v>0.20840526927210318</v>
      </c>
      <c r="E286" s="128">
        <v>0</v>
      </c>
      <c r="F286" s="128">
        <v>0.19525253455525599</v>
      </c>
      <c r="G286" s="128" t="s">
        <v>26</v>
      </c>
      <c r="H286" s="128"/>
      <c r="I286" s="128" t="s">
        <v>26</v>
      </c>
      <c r="J286" s="128" t="s">
        <v>26</v>
      </c>
      <c r="K286" s="128" t="s">
        <v>26</v>
      </c>
      <c r="L286" s="128" t="s">
        <v>26</v>
      </c>
      <c r="M286" s="128"/>
      <c r="N286" s="128" t="s">
        <v>26</v>
      </c>
      <c r="O286" s="128">
        <v>9.67397397214593E-2</v>
      </c>
      <c r="P286" s="128" t="s">
        <v>26</v>
      </c>
      <c r="Q286" s="128" t="s">
        <v>26</v>
      </c>
      <c r="R286" s="128"/>
      <c r="S286" s="128" t="s">
        <v>26</v>
      </c>
      <c r="T286" s="128" t="s">
        <v>26</v>
      </c>
      <c r="U286" s="128" t="s">
        <v>26</v>
      </c>
      <c r="V286" s="128" t="s">
        <v>26</v>
      </c>
      <c r="W286" s="128"/>
      <c r="X286" s="128" t="s">
        <v>26</v>
      </c>
      <c r="Y286" s="128">
        <v>0.12014143171895346</v>
      </c>
      <c r="Z286" s="128" t="s">
        <v>26</v>
      </c>
      <c r="AA286" s="128" t="s">
        <v>26</v>
      </c>
      <c r="AB286" s="119"/>
      <c r="AC286" s="43"/>
      <c r="AD286" s="43"/>
      <c r="AE286" s="90"/>
      <c r="AF286" s="90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</row>
    <row r="287" spans="1:79">
      <c r="A287" s="90"/>
      <c r="B287" s="90"/>
      <c r="C287" s="90"/>
      <c r="D287" s="128" t="s">
        <v>26</v>
      </c>
      <c r="E287" s="128" t="s">
        <v>26</v>
      </c>
      <c r="F287" s="128">
        <v>1.3755986075060485</v>
      </c>
      <c r="G287" s="128" t="s">
        <v>26</v>
      </c>
      <c r="H287" s="128"/>
      <c r="I287" s="128" t="s">
        <v>26</v>
      </c>
      <c r="J287" s="128">
        <v>1.3410873856255601</v>
      </c>
      <c r="K287" s="128" t="s">
        <v>26</v>
      </c>
      <c r="L287" s="128" t="s">
        <v>26</v>
      </c>
      <c r="M287" s="128"/>
      <c r="N287" s="128">
        <v>1.6947358227577716</v>
      </c>
      <c r="O287" s="128" t="s">
        <v>26</v>
      </c>
      <c r="P287" s="128" t="s">
        <v>26</v>
      </c>
      <c r="Q287" s="128" t="s">
        <v>26</v>
      </c>
      <c r="R287" s="128"/>
      <c r="S287" s="128" t="s">
        <v>26</v>
      </c>
      <c r="T287" s="128" t="s">
        <v>26</v>
      </c>
      <c r="U287" s="128" t="s">
        <v>26</v>
      </c>
      <c r="V287" s="128" t="s">
        <v>26</v>
      </c>
      <c r="W287" s="128"/>
      <c r="X287" s="128">
        <v>1.6947358227577716</v>
      </c>
      <c r="Y287" s="128">
        <v>1.56</v>
      </c>
      <c r="Z287" s="128" t="s">
        <v>26</v>
      </c>
      <c r="AA287" s="128" t="s">
        <v>26</v>
      </c>
      <c r="AB287" s="119"/>
      <c r="AC287" s="43"/>
      <c r="AD287" s="43"/>
      <c r="AE287" s="90"/>
      <c r="AF287" s="90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</row>
    <row r="288" spans="1:79">
      <c r="A288" s="90"/>
      <c r="B288" s="90"/>
      <c r="C288" s="90"/>
      <c r="D288" s="128" t="s">
        <v>26</v>
      </c>
      <c r="E288" s="128">
        <v>0.88721359549995804</v>
      </c>
      <c r="F288" s="128">
        <v>9.7336881665181854E-2</v>
      </c>
      <c r="G288" s="128" t="s">
        <v>26</v>
      </c>
      <c r="H288" s="128"/>
      <c r="I288" s="128" t="s">
        <v>26</v>
      </c>
      <c r="J288" s="128" t="s">
        <v>26</v>
      </c>
      <c r="K288" s="128" t="s">
        <v>26</v>
      </c>
      <c r="L288" s="128" t="s">
        <v>26</v>
      </c>
      <c r="M288" s="128"/>
      <c r="N288" s="128" t="s">
        <v>26</v>
      </c>
      <c r="O288" s="128">
        <v>2.8948142370740624</v>
      </c>
      <c r="P288" s="128" t="s">
        <v>26</v>
      </c>
      <c r="Q288" s="128" t="s">
        <v>26</v>
      </c>
      <c r="R288" s="128"/>
      <c r="S288" s="128" t="s">
        <v>26</v>
      </c>
      <c r="T288" s="128" t="s">
        <v>26</v>
      </c>
      <c r="U288" s="128" t="s">
        <v>26</v>
      </c>
      <c r="V288" s="128" t="s">
        <v>26</v>
      </c>
      <c r="W288" s="128"/>
      <c r="X288" s="128" t="s">
        <v>26</v>
      </c>
      <c r="Y288" s="128">
        <v>2.9066661193333223</v>
      </c>
      <c r="Z288" s="128" t="s">
        <v>26</v>
      </c>
      <c r="AA288" s="128" t="s">
        <v>26</v>
      </c>
      <c r="AB288" s="119"/>
      <c r="AC288" s="43"/>
      <c r="AD288" s="43"/>
      <c r="AE288" s="90"/>
      <c r="AF288" s="90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</row>
    <row r="289" spans="1:79">
      <c r="A289" s="90"/>
      <c r="B289" s="90"/>
      <c r="C289" s="90"/>
      <c r="D289" s="128">
        <v>1.8668571331399615</v>
      </c>
      <c r="E289" s="128" t="s">
        <v>26</v>
      </c>
      <c r="F289" s="128">
        <v>0</v>
      </c>
      <c r="G289" s="128" t="s">
        <v>26</v>
      </c>
      <c r="H289" s="128"/>
      <c r="I289" s="128" t="s">
        <v>26</v>
      </c>
      <c r="J289" s="128" t="s">
        <v>26</v>
      </c>
      <c r="K289" s="128" t="s">
        <v>26</v>
      </c>
      <c r="L289" s="128" t="s">
        <v>26</v>
      </c>
      <c r="M289" s="128"/>
      <c r="N289" s="128">
        <v>1.4361012065935144</v>
      </c>
      <c r="O289" s="128" t="s">
        <v>26</v>
      </c>
      <c r="P289" s="128" t="s">
        <v>26</v>
      </c>
      <c r="Q289" s="128" t="s">
        <v>26</v>
      </c>
      <c r="R289" s="128"/>
      <c r="S289" s="128">
        <v>2.0637983439031191</v>
      </c>
      <c r="T289" s="128">
        <v>3.2777980832285549</v>
      </c>
      <c r="U289" s="128">
        <v>2.0221626335037746</v>
      </c>
      <c r="V289" s="128" t="s">
        <v>26</v>
      </c>
      <c r="W289" s="128"/>
      <c r="X289" s="128">
        <v>1.4361012065935144</v>
      </c>
      <c r="Y289" s="128" t="s">
        <v>26</v>
      </c>
      <c r="Z289" s="128" t="s">
        <v>26</v>
      </c>
      <c r="AA289" s="128" t="s">
        <v>26</v>
      </c>
      <c r="AB289" s="119"/>
      <c r="AC289" s="43"/>
      <c r="AD289" s="43"/>
      <c r="AE289" s="90"/>
      <c r="AF289" s="90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</row>
    <row r="290" spans="1:79">
      <c r="A290" s="90"/>
      <c r="B290" s="90"/>
      <c r="C290" s="90"/>
      <c r="D290" s="128" t="s">
        <v>26</v>
      </c>
      <c r="E290" s="128" t="s">
        <v>26</v>
      </c>
      <c r="F290" s="128" t="s">
        <v>26</v>
      </c>
      <c r="G290" s="128" t="s">
        <v>26</v>
      </c>
      <c r="H290" s="128"/>
      <c r="I290" s="128" t="s">
        <v>26</v>
      </c>
      <c r="J290" s="128" t="s">
        <v>26</v>
      </c>
      <c r="K290" s="128" t="s">
        <v>26</v>
      </c>
      <c r="L290" s="128" t="s">
        <v>26</v>
      </c>
      <c r="M290" s="128"/>
      <c r="N290" s="128" t="s">
        <v>26</v>
      </c>
      <c r="O290" s="128" t="s">
        <v>26</v>
      </c>
      <c r="P290" s="128" t="s">
        <v>26</v>
      </c>
      <c r="Q290" s="128" t="s">
        <v>26</v>
      </c>
      <c r="R290" s="128"/>
      <c r="S290" s="128">
        <v>2.5512853625871887</v>
      </c>
      <c r="T290" s="128" t="s">
        <v>26</v>
      </c>
      <c r="U290" s="128">
        <v>0.80812618344161768</v>
      </c>
      <c r="V290" s="128" t="s">
        <v>26</v>
      </c>
      <c r="W290" s="128"/>
      <c r="X290" s="128" t="s">
        <v>26</v>
      </c>
      <c r="Y290" s="128" t="s">
        <v>26</v>
      </c>
      <c r="Z290" s="128" t="s">
        <v>26</v>
      </c>
      <c r="AA290" s="128" t="s">
        <v>26</v>
      </c>
      <c r="AB290" s="119"/>
      <c r="AC290" s="43"/>
      <c r="AD290" s="43"/>
      <c r="AE290" s="90"/>
      <c r="AF290" s="90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>
      <c r="A291" s="90"/>
      <c r="B291" s="90"/>
      <c r="C291" s="90"/>
      <c r="D291" s="128" t="s">
        <v>26</v>
      </c>
      <c r="E291" s="128" t="s">
        <v>26</v>
      </c>
      <c r="F291" s="128" t="s">
        <v>26</v>
      </c>
      <c r="G291" s="128" t="s">
        <v>26</v>
      </c>
      <c r="H291" s="128"/>
      <c r="I291" s="128" t="s">
        <v>26</v>
      </c>
      <c r="J291" s="128">
        <v>0</v>
      </c>
      <c r="K291" s="128">
        <v>0</v>
      </c>
      <c r="L291" s="128" t="s">
        <v>26</v>
      </c>
      <c r="M291" s="128"/>
      <c r="N291" s="128" t="s">
        <v>26</v>
      </c>
      <c r="O291" s="128" t="s">
        <v>26</v>
      </c>
      <c r="P291" s="128" t="s">
        <v>26</v>
      </c>
      <c r="Q291" s="128" t="s">
        <v>26</v>
      </c>
      <c r="R291" s="128"/>
      <c r="S291" s="128">
        <v>1.5070673879910388</v>
      </c>
      <c r="T291" s="128">
        <v>0.98173910447514623</v>
      </c>
      <c r="U291" s="128">
        <v>1.8875162963055008</v>
      </c>
      <c r="V291" s="128" t="s">
        <v>26</v>
      </c>
      <c r="W291" s="128"/>
      <c r="X291" s="128" t="s">
        <v>26</v>
      </c>
      <c r="Y291" s="128" t="s">
        <v>26</v>
      </c>
      <c r="Z291" s="128" t="s">
        <v>26</v>
      </c>
      <c r="AA291" s="128" t="s">
        <v>26</v>
      </c>
      <c r="AB291" s="119"/>
      <c r="AC291" s="43"/>
      <c r="AD291" s="43"/>
      <c r="AE291" s="90"/>
      <c r="AF291" s="90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>
      <c r="A292" s="90"/>
      <c r="B292" s="90"/>
      <c r="C292" s="90"/>
      <c r="D292" s="128" t="s">
        <v>26</v>
      </c>
      <c r="E292" s="128">
        <v>2.6153980259041858E-2</v>
      </c>
      <c r="F292" s="128">
        <v>0.22897246453980324</v>
      </c>
      <c r="G292" s="128" t="s">
        <v>26</v>
      </c>
      <c r="H292" s="128"/>
      <c r="I292" s="128">
        <v>3.6769552621700479</v>
      </c>
      <c r="J292" s="128">
        <v>0</v>
      </c>
      <c r="K292" s="128" t="s">
        <v>26</v>
      </c>
      <c r="L292" s="128" t="s">
        <v>26</v>
      </c>
      <c r="M292" s="128"/>
      <c r="N292" s="128" t="s">
        <v>26</v>
      </c>
      <c r="O292" s="128" t="s">
        <v>26</v>
      </c>
      <c r="P292" s="128" t="s">
        <v>26</v>
      </c>
      <c r="Q292" s="128" t="s">
        <v>26</v>
      </c>
      <c r="R292" s="128"/>
      <c r="S292" s="128" t="s">
        <v>26</v>
      </c>
      <c r="T292" s="128" t="s">
        <v>26</v>
      </c>
      <c r="U292" s="128" t="s">
        <v>26</v>
      </c>
      <c r="V292" s="128" t="s">
        <v>26</v>
      </c>
      <c r="W292" s="128"/>
      <c r="X292" s="128" t="s">
        <v>26</v>
      </c>
      <c r="Y292" s="128" t="s">
        <v>26</v>
      </c>
      <c r="Z292" s="128" t="s">
        <v>26</v>
      </c>
      <c r="AA292" s="128" t="s">
        <v>26</v>
      </c>
      <c r="AB292" s="119"/>
      <c r="AC292" s="43"/>
      <c r="AD292" s="43"/>
      <c r="AE292" s="90"/>
      <c r="AF292" s="90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>
      <c r="A293" s="90"/>
      <c r="B293" s="90"/>
      <c r="C293" s="90"/>
      <c r="D293" s="128" t="s">
        <v>26</v>
      </c>
      <c r="E293" s="128" t="s">
        <v>26</v>
      </c>
      <c r="F293" s="128">
        <v>2.1531841443581832</v>
      </c>
      <c r="G293" s="128" t="s">
        <v>26</v>
      </c>
      <c r="H293" s="128"/>
      <c r="I293" s="128" t="s">
        <v>26</v>
      </c>
      <c r="J293" s="128" t="s">
        <v>26</v>
      </c>
      <c r="K293" s="128" t="s">
        <v>26</v>
      </c>
      <c r="L293" s="128" t="s">
        <v>26</v>
      </c>
      <c r="M293" s="128"/>
      <c r="N293" s="128">
        <v>3.1630365157550742</v>
      </c>
      <c r="O293" s="128">
        <v>0.74974218236790713</v>
      </c>
      <c r="P293" s="128" t="s">
        <v>26</v>
      </c>
      <c r="Q293" s="128" t="s">
        <v>26</v>
      </c>
      <c r="R293" s="128"/>
      <c r="S293" s="128">
        <v>1.8125765834573571</v>
      </c>
      <c r="T293" s="128">
        <v>1.8622254216561753</v>
      </c>
      <c r="U293" s="128" t="s">
        <v>26</v>
      </c>
      <c r="V293" s="128" t="s">
        <v>26</v>
      </c>
      <c r="W293" s="128"/>
      <c r="X293" s="128" t="s">
        <v>26</v>
      </c>
      <c r="Y293" s="128">
        <v>0.74974218236790713</v>
      </c>
      <c r="Z293" s="128" t="s">
        <v>26</v>
      </c>
      <c r="AA293" s="128" t="s">
        <v>26</v>
      </c>
      <c r="AB293" s="119"/>
      <c r="AC293" s="43"/>
      <c r="AD293" s="43"/>
      <c r="AE293" s="90"/>
      <c r="AF293" s="90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>
      <c r="A294" s="90"/>
      <c r="B294" s="90"/>
      <c r="C294" s="90"/>
      <c r="D294" s="128" t="s">
        <v>26</v>
      </c>
      <c r="E294" s="128" t="s">
        <v>26</v>
      </c>
      <c r="F294" s="128" t="s">
        <v>26</v>
      </c>
      <c r="G294" s="128" t="s">
        <v>26</v>
      </c>
      <c r="H294" s="128"/>
      <c r="I294" s="128" t="s">
        <v>26</v>
      </c>
      <c r="J294" s="128">
        <v>0.36399999999999999</v>
      </c>
      <c r="K294" s="128" t="s">
        <v>26</v>
      </c>
      <c r="L294" s="128" t="s">
        <v>26</v>
      </c>
      <c r="M294" s="128"/>
      <c r="N294" s="128" t="s">
        <v>26</v>
      </c>
      <c r="O294" s="128">
        <v>4.2452312331418778</v>
      </c>
      <c r="P294" s="128" t="s">
        <v>26</v>
      </c>
      <c r="Q294" s="128" t="s">
        <v>26</v>
      </c>
      <c r="R294" s="128"/>
      <c r="S294" s="128">
        <v>1.7143530875932327</v>
      </c>
      <c r="T294" s="128">
        <v>4.4733730772684224</v>
      </c>
      <c r="U294" s="128" t="s">
        <v>26</v>
      </c>
      <c r="V294" s="128" t="s">
        <v>26</v>
      </c>
      <c r="W294" s="128"/>
      <c r="X294" s="128" t="s">
        <v>26</v>
      </c>
      <c r="Y294" s="128">
        <v>4.2452312331418778</v>
      </c>
      <c r="Z294" s="128" t="s">
        <v>26</v>
      </c>
      <c r="AA294" s="128" t="s">
        <v>26</v>
      </c>
      <c r="AB294" s="119"/>
      <c r="AC294" s="43"/>
      <c r="AD294" s="43"/>
      <c r="AE294" s="90"/>
      <c r="AF294" s="90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>
      <c r="A295" s="90"/>
      <c r="B295" s="90"/>
      <c r="C295" s="90"/>
      <c r="D295" s="128" t="s">
        <v>26</v>
      </c>
      <c r="E295" s="128" t="s">
        <v>26</v>
      </c>
      <c r="F295" s="128" t="s">
        <v>26</v>
      </c>
      <c r="G295" s="128" t="s">
        <v>26</v>
      </c>
      <c r="H295" s="128"/>
      <c r="I295" s="128" t="s">
        <v>26</v>
      </c>
      <c r="J295" s="128" t="s">
        <v>26</v>
      </c>
      <c r="K295" s="128" t="s">
        <v>26</v>
      </c>
      <c r="L295" s="128" t="s">
        <v>26</v>
      </c>
      <c r="M295" s="128"/>
      <c r="N295" s="128" t="s">
        <v>26</v>
      </c>
      <c r="O295" s="128">
        <v>2.7262584931314264</v>
      </c>
      <c r="P295" s="128">
        <v>6.8678128083367866</v>
      </c>
      <c r="Q295" s="128" t="s">
        <v>26</v>
      </c>
      <c r="R295" s="128"/>
      <c r="S295" s="128">
        <v>1.9422399652819844</v>
      </c>
      <c r="T295" s="128">
        <v>2.1242423491442368</v>
      </c>
      <c r="U295" s="128">
        <v>2.8930785708301463</v>
      </c>
      <c r="V295" s="128" t="s">
        <v>26</v>
      </c>
      <c r="W295" s="128"/>
      <c r="X295" s="128" t="s">
        <v>26</v>
      </c>
      <c r="Y295" s="128">
        <v>2.596436660125168</v>
      </c>
      <c r="Z295" s="128" t="s">
        <v>26</v>
      </c>
      <c r="AA295" s="128" t="s">
        <v>26</v>
      </c>
      <c r="AB295" s="119"/>
      <c r="AC295" s="43"/>
      <c r="AD295" s="43"/>
      <c r="AE295" s="90"/>
      <c r="AF295" s="90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>
      <c r="A296" s="90"/>
      <c r="B296" s="90"/>
      <c r="C296" s="90"/>
      <c r="D296" s="128" t="s">
        <v>26</v>
      </c>
      <c r="E296" s="128" t="s">
        <v>26</v>
      </c>
      <c r="F296" s="128">
        <v>0.31152769934836633</v>
      </c>
      <c r="G296" s="128" t="s">
        <v>26</v>
      </c>
      <c r="H296" s="128"/>
      <c r="I296" s="128" t="s">
        <v>26</v>
      </c>
      <c r="J296" s="128">
        <v>0.52527932316714965</v>
      </c>
      <c r="K296" s="128" t="s">
        <v>26</v>
      </c>
      <c r="L296" s="128" t="s">
        <v>26</v>
      </c>
      <c r="M296" s="128"/>
      <c r="N296" s="128" t="s">
        <v>26</v>
      </c>
      <c r="O296" s="128">
        <v>0.32677467731233051</v>
      </c>
      <c r="P296" s="128" t="s">
        <v>26</v>
      </c>
      <c r="Q296" s="128" t="s">
        <v>26</v>
      </c>
      <c r="R296" s="128"/>
      <c r="S296" s="128">
        <v>0.91654462669266956</v>
      </c>
      <c r="T296" s="128" t="s">
        <v>26</v>
      </c>
      <c r="U296" s="128" t="s">
        <v>26</v>
      </c>
      <c r="V296" s="128" t="s">
        <v>26</v>
      </c>
      <c r="W296" s="128"/>
      <c r="X296" s="128" t="s">
        <v>26</v>
      </c>
      <c r="Y296" s="128">
        <v>0.34098227197808406</v>
      </c>
      <c r="Z296" s="128" t="s">
        <v>26</v>
      </c>
      <c r="AA296" s="128" t="s">
        <v>26</v>
      </c>
      <c r="AB296" s="119"/>
      <c r="AC296" s="43"/>
      <c r="AD296" s="43"/>
      <c r="AE296" s="90"/>
      <c r="AF296" s="90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>
      <c r="A297" s="90"/>
      <c r="B297" s="90"/>
      <c r="C297" s="90"/>
      <c r="D297" s="128">
        <v>0.28153910524340098</v>
      </c>
      <c r="E297" s="128" t="s">
        <v>26</v>
      </c>
      <c r="F297" s="128">
        <v>0.22680403079751579</v>
      </c>
      <c r="G297" s="128" t="s">
        <v>26</v>
      </c>
      <c r="H297" s="128"/>
      <c r="I297" s="128" t="s">
        <v>26</v>
      </c>
      <c r="J297" s="128" t="s">
        <v>26</v>
      </c>
      <c r="K297" s="128" t="s">
        <v>26</v>
      </c>
      <c r="L297" s="128" t="s">
        <v>26</v>
      </c>
      <c r="M297" s="128"/>
      <c r="N297" s="128">
        <v>0.73352343303327161</v>
      </c>
      <c r="O297" s="128" t="s">
        <v>26</v>
      </c>
      <c r="P297" s="128" t="s">
        <v>26</v>
      </c>
      <c r="Q297" s="128" t="s">
        <v>26</v>
      </c>
      <c r="R297" s="128"/>
      <c r="S297" s="128" t="s">
        <v>26</v>
      </c>
      <c r="T297" s="128">
        <v>1.6192621811228431</v>
      </c>
      <c r="U297" s="128" t="s">
        <v>26</v>
      </c>
      <c r="V297" s="128" t="s">
        <v>26</v>
      </c>
      <c r="W297" s="128"/>
      <c r="X297" s="128">
        <v>0.84048111892344168</v>
      </c>
      <c r="Y297" s="128" t="s">
        <v>26</v>
      </c>
      <c r="Z297" s="128" t="s">
        <v>26</v>
      </c>
      <c r="AA297" s="128" t="s">
        <v>26</v>
      </c>
      <c r="AB297" s="119"/>
      <c r="AC297" s="43"/>
      <c r="AD297" s="43"/>
      <c r="AE297" s="90"/>
      <c r="AF297" s="90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>
      <c r="A298" s="90"/>
      <c r="B298" s="90"/>
      <c r="C298" s="90"/>
      <c r="D298" s="128" t="s">
        <v>26</v>
      </c>
      <c r="E298" s="128">
        <v>0.43770136728371273</v>
      </c>
      <c r="F298" s="128">
        <v>0.34960135521100533</v>
      </c>
      <c r="G298" s="128" t="s">
        <v>26</v>
      </c>
      <c r="H298" s="128"/>
      <c r="I298" s="128" t="s">
        <v>26</v>
      </c>
      <c r="J298" s="128" t="s">
        <v>26</v>
      </c>
      <c r="K298" s="128" t="s">
        <v>26</v>
      </c>
      <c r="L298" s="128" t="s">
        <v>26</v>
      </c>
      <c r="M298" s="128"/>
      <c r="N298" s="128" t="s">
        <v>26</v>
      </c>
      <c r="O298" s="128" t="s">
        <v>26</v>
      </c>
      <c r="P298" s="128" t="s">
        <v>26</v>
      </c>
      <c r="Q298" s="128" t="s">
        <v>26</v>
      </c>
      <c r="R298" s="128"/>
      <c r="S298" s="128" t="s">
        <v>26</v>
      </c>
      <c r="T298" s="128" t="s">
        <v>26</v>
      </c>
      <c r="U298" s="128" t="s">
        <v>26</v>
      </c>
      <c r="V298" s="128" t="s">
        <v>26</v>
      </c>
      <c r="W298" s="128"/>
      <c r="X298" s="128" t="s">
        <v>26</v>
      </c>
      <c r="Y298" s="128" t="s">
        <v>26</v>
      </c>
      <c r="Z298" s="128" t="s">
        <v>26</v>
      </c>
      <c r="AA298" s="128" t="s">
        <v>26</v>
      </c>
      <c r="AB298" s="119"/>
      <c r="AC298" s="43"/>
      <c r="AD298" s="43"/>
      <c r="AE298" s="90"/>
      <c r="AF298" s="90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>
      <c r="A299" s="90"/>
      <c r="B299" s="90"/>
      <c r="C299" s="90"/>
      <c r="D299" s="128" t="s">
        <v>26</v>
      </c>
      <c r="E299" s="128" t="s">
        <v>26</v>
      </c>
      <c r="F299" s="128">
        <v>4.7444584028000614E-2</v>
      </c>
      <c r="G299" s="128" t="s">
        <v>26</v>
      </c>
      <c r="H299" s="128"/>
      <c r="I299" s="128">
        <v>0.11370676661104846</v>
      </c>
      <c r="J299" s="128">
        <v>5.2000000000000005E-2</v>
      </c>
      <c r="K299" s="128" t="s">
        <v>26</v>
      </c>
      <c r="L299" s="128" t="s">
        <v>26</v>
      </c>
      <c r="M299" s="128"/>
      <c r="N299" s="128">
        <v>0.9011193395644157</v>
      </c>
      <c r="O299" s="128">
        <v>1.42807827042494</v>
      </c>
      <c r="P299" s="128" t="s">
        <v>26</v>
      </c>
      <c r="Q299" s="128" t="s">
        <v>26</v>
      </c>
      <c r="R299" s="128"/>
      <c r="S299" s="128" t="s">
        <v>26</v>
      </c>
      <c r="T299" s="128" t="s">
        <v>26</v>
      </c>
      <c r="U299" s="128" t="s">
        <v>26</v>
      </c>
      <c r="V299" s="128" t="s">
        <v>26</v>
      </c>
      <c r="W299" s="128"/>
      <c r="X299" s="128">
        <v>0.9011193395644157</v>
      </c>
      <c r="Y299" s="128">
        <v>1.4852014012419374</v>
      </c>
      <c r="Z299" s="128" t="s">
        <v>26</v>
      </c>
      <c r="AA299" s="128" t="s">
        <v>26</v>
      </c>
      <c r="AB299" s="119"/>
      <c r="AC299" s="43"/>
      <c r="AD299" s="43"/>
      <c r="AE299" s="90"/>
      <c r="AF299" s="90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>
      <c r="A300" s="90"/>
      <c r="B300" s="90"/>
      <c r="C300" s="90"/>
      <c r="D300" s="128" t="s">
        <v>26</v>
      </c>
      <c r="E300" s="128">
        <v>0.97880984975834051</v>
      </c>
      <c r="F300" s="128">
        <v>0.11741935483870969</v>
      </c>
      <c r="G300" s="128" t="s">
        <v>26</v>
      </c>
      <c r="H300" s="128"/>
      <c r="I300" s="128" t="s">
        <v>26</v>
      </c>
      <c r="J300" s="128" t="s">
        <v>26</v>
      </c>
      <c r="K300" s="128" t="s">
        <v>26</v>
      </c>
      <c r="L300" s="128" t="s">
        <v>26</v>
      </c>
      <c r="M300" s="128"/>
      <c r="N300" s="128" t="s">
        <v>26</v>
      </c>
      <c r="O300" s="128">
        <v>2.0497537770460248</v>
      </c>
      <c r="P300" s="128" t="s">
        <v>26</v>
      </c>
      <c r="Q300" s="128" t="s">
        <v>26</v>
      </c>
      <c r="R300" s="128"/>
      <c r="S300" s="128" t="s">
        <v>26</v>
      </c>
      <c r="T300" s="128" t="s">
        <v>26</v>
      </c>
      <c r="U300" s="128" t="s">
        <v>26</v>
      </c>
      <c r="V300" s="128" t="s">
        <v>26</v>
      </c>
      <c r="W300" s="128"/>
      <c r="X300" s="128" t="s">
        <v>26</v>
      </c>
      <c r="Y300" s="128">
        <v>2.3145491900264172</v>
      </c>
      <c r="Z300" s="128" t="s">
        <v>26</v>
      </c>
      <c r="AA300" s="128" t="s">
        <v>26</v>
      </c>
      <c r="AB300" s="119"/>
      <c r="AC300" s="43"/>
      <c r="AD300" s="43"/>
      <c r="AE300" s="90"/>
      <c r="AF300" s="90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>
      <c r="A301" s="90"/>
      <c r="B301" s="90"/>
      <c r="C301" s="90"/>
      <c r="D301" s="128" t="s">
        <v>26</v>
      </c>
      <c r="E301" s="128" t="s">
        <v>26</v>
      </c>
      <c r="F301" s="128" t="s">
        <v>26</v>
      </c>
      <c r="G301" s="128" t="s">
        <v>26</v>
      </c>
      <c r="H301" s="128"/>
      <c r="I301" s="128" t="s">
        <v>26</v>
      </c>
      <c r="J301" s="128">
        <v>0.41185614801203957</v>
      </c>
      <c r="K301" s="128" t="s">
        <v>26</v>
      </c>
      <c r="L301" s="128" t="s">
        <v>26</v>
      </c>
      <c r="M301" s="128"/>
      <c r="N301" s="128" t="s">
        <v>26</v>
      </c>
      <c r="O301" s="128">
        <v>3.3150410923111577</v>
      </c>
      <c r="P301" s="128" t="s">
        <v>26</v>
      </c>
      <c r="Q301" s="128" t="s">
        <v>26</v>
      </c>
      <c r="R301" s="128"/>
      <c r="S301" s="128" t="s">
        <v>26</v>
      </c>
      <c r="T301" s="128" t="s">
        <v>26</v>
      </c>
      <c r="U301" s="128">
        <v>1.5328869380400896</v>
      </c>
      <c r="V301" s="128" t="s">
        <v>26</v>
      </c>
      <c r="W301" s="128"/>
      <c r="X301" s="128" t="s">
        <v>26</v>
      </c>
      <c r="Y301" s="128">
        <v>3.3150410923111577</v>
      </c>
      <c r="Z301" s="128" t="s">
        <v>26</v>
      </c>
      <c r="AA301" s="128" t="s">
        <v>26</v>
      </c>
      <c r="AB301" s="119"/>
      <c r="AC301" s="43"/>
      <c r="AD301" s="43"/>
      <c r="AE301" s="90"/>
      <c r="AF301" s="90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>
      <c r="A302" s="90"/>
      <c r="B302" s="90"/>
      <c r="C302" s="90"/>
      <c r="D302" s="128" t="s">
        <v>26</v>
      </c>
      <c r="E302" s="128" t="s">
        <v>26</v>
      </c>
      <c r="F302" s="128">
        <v>0.3368972635110708</v>
      </c>
      <c r="G302" s="128" t="s">
        <v>26</v>
      </c>
      <c r="H302" s="128"/>
      <c r="I302" s="128" t="s">
        <v>26</v>
      </c>
      <c r="J302" s="128" t="s">
        <v>26</v>
      </c>
      <c r="K302" s="128" t="s">
        <v>26</v>
      </c>
      <c r="L302" s="128" t="s">
        <v>26</v>
      </c>
      <c r="M302" s="128"/>
      <c r="N302" s="128" t="s">
        <v>26</v>
      </c>
      <c r="O302" s="128" t="s">
        <v>26</v>
      </c>
      <c r="P302" s="128" t="s">
        <v>26</v>
      </c>
      <c r="Q302" s="128" t="s">
        <v>26</v>
      </c>
      <c r="R302" s="128"/>
      <c r="S302" s="128" t="s">
        <v>26</v>
      </c>
      <c r="T302" s="128" t="s">
        <v>26</v>
      </c>
      <c r="U302" s="128" t="s">
        <v>26</v>
      </c>
      <c r="V302" s="128" t="s">
        <v>26</v>
      </c>
      <c r="W302" s="128"/>
      <c r="X302" s="128" t="s">
        <v>26</v>
      </c>
      <c r="Y302" s="128" t="s">
        <v>26</v>
      </c>
      <c r="Z302" s="128" t="s">
        <v>26</v>
      </c>
      <c r="AA302" s="128" t="s">
        <v>26</v>
      </c>
      <c r="AB302" s="119"/>
      <c r="AC302" s="43"/>
      <c r="AD302" s="43"/>
      <c r="AE302" s="90"/>
      <c r="AF302" s="90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>
      <c r="A303" s="90"/>
      <c r="B303" s="90"/>
      <c r="C303" s="90"/>
      <c r="D303" s="128" t="s">
        <v>26</v>
      </c>
      <c r="E303" s="128">
        <v>0.56028843944453588</v>
      </c>
      <c r="F303" s="128" t="s">
        <v>26</v>
      </c>
      <c r="G303" s="128" t="s">
        <v>26</v>
      </c>
      <c r="H303" s="128"/>
      <c r="I303" s="128" t="s">
        <v>26</v>
      </c>
      <c r="J303" s="128" t="s">
        <v>26</v>
      </c>
      <c r="K303" s="128" t="s">
        <v>26</v>
      </c>
      <c r="L303" s="128" t="s">
        <v>26</v>
      </c>
      <c r="M303" s="128"/>
      <c r="N303" s="128">
        <v>0.36712589138331514</v>
      </c>
      <c r="O303" s="128" t="s">
        <v>26</v>
      </c>
      <c r="P303" s="128" t="s">
        <v>26</v>
      </c>
      <c r="Q303" s="128" t="s">
        <v>26</v>
      </c>
      <c r="R303" s="128"/>
      <c r="S303" s="128">
        <v>0.7607580559753534</v>
      </c>
      <c r="T303" s="128" t="s">
        <v>26</v>
      </c>
      <c r="U303" s="128" t="s">
        <v>26</v>
      </c>
      <c r="V303" s="128" t="s">
        <v>26</v>
      </c>
      <c r="W303" s="128"/>
      <c r="X303" s="128">
        <v>0.4130166278062295</v>
      </c>
      <c r="Y303" s="128" t="s">
        <v>26</v>
      </c>
      <c r="Z303" s="128" t="s">
        <v>26</v>
      </c>
      <c r="AA303" s="128" t="s">
        <v>26</v>
      </c>
      <c r="AB303" s="119"/>
      <c r="AC303" s="43"/>
      <c r="AD303" s="43"/>
      <c r="AE303" s="90"/>
      <c r="AF303" s="90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>
      <c r="A304" s="90"/>
      <c r="B304" s="90"/>
      <c r="C304" s="90"/>
      <c r="D304" s="128" t="s">
        <v>26</v>
      </c>
      <c r="E304" s="128" t="s">
        <v>26</v>
      </c>
      <c r="F304" s="128" t="s">
        <v>26</v>
      </c>
      <c r="G304" s="128" t="s">
        <v>26</v>
      </c>
      <c r="H304" s="128"/>
      <c r="I304" s="128" t="s">
        <v>26</v>
      </c>
      <c r="J304" s="128">
        <v>0.55184259973640892</v>
      </c>
      <c r="K304" s="128" t="s">
        <v>26</v>
      </c>
      <c r="L304" s="128" t="s">
        <v>26</v>
      </c>
      <c r="M304" s="128"/>
      <c r="N304" s="128" t="s">
        <v>26</v>
      </c>
      <c r="O304" s="128">
        <v>2.2131380654309636</v>
      </c>
      <c r="P304" s="128" t="s">
        <v>26</v>
      </c>
      <c r="Q304" s="128" t="s">
        <v>26</v>
      </c>
      <c r="R304" s="128"/>
      <c r="S304" s="128">
        <v>3.3029349225358446</v>
      </c>
      <c r="T304" s="128" t="s">
        <v>26</v>
      </c>
      <c r="U304" s="128" t="s">
        <v>26</v>
      </c>
      <c r="V304" s="128" t="s">
        <v>26</v>
      </c>
      <c r="W304" s="128"/>
      <c r="X304" s="128" t="s">
        <v>26</v>
      </c>
      <c r="Y304" s="128">
        <v>2.2131380654309636</v>
      </c>
      <c r="Z304" s="128" t="s">
        <v>26</v>
      </c>
      <c r="AA304" s="128" t="s">
        <v>26</v>
      </c>
      <c r="AB304" s="119"/>
      <c r="AC304" s="43"/>
      <c r="AD304" s="43"/>
      <c r="AE304" s="90"/>
      <c r="AF304" s="90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>
      <c r="A305" s="90"/>
      <c r="B305" s="90"/>
      <c r="C305" s="90"/>
      <c r="D305" s="128" t="s">
        <v>26</v>
      </c>
      <c r="E305" s="128">
        <v>0.77381636635914375</v>
      </c>
      <c r="F305" s="128" t="s">
        <v>26</v>
      </c>
      <c r="G305" s="128" t="s">
        <v>26</v>
      </c>
      <c r="H305" s="128"/>
      <c r="I305" s="128" t="s">
        <v>26</v>
      </c>
      <c r="J305" s="128">
        <v>1.7987476493774217</v>
      </c>
      <c r="K305" s="128" t="s">
        <v>26</v>
      </c>
      <c r="L305" s="128" t="s">
        <v>26</v>
      </c>
      <c r="M305" s="128"/>
      <c r="N305" s="128" t="s">
        <v>26</v>
      </c>
      <c r="O305" s="128">
        <v>1.8695739200823407</v>
      </c>
      <c r="P305" s="128" t="s">
        <v>26</v>
      </c>
      <c r="Q305" s="128" t="s">
        <v>26</v>
      </c>
      <c r="R305" s="128"/>
      <c r="S305" s="128" t="s">
        <v>26</v>
      </c>
      <c r="T305" s="128" t="s">
        <v>26</v>
      </c>
      <c r="U305" s="128" t="s">
        <v>26</v>
      </c>
      <c r="V305" s="128" t="s">
        <v>26</v>
      </c>
      <c r="W305" s="128"/>
      <c r="X305" s="128" t="s">
        <v>26</v>
      </c>
      <c r="Y305" s="128">
        <v>1.8695739200823407</v>
      </c>
      <c r="Z305" s="128" t="s">
        <v>26</v>
      </c>
      <c r="AA305" s="128" t="s">
        <v>26</v>
      </c>
      <c r="AB305" s="119"/>
      <c r="AC305" s="43"/>
      <c r="AD305" s="43"/>
      <c r="AE305" s="90"/>
      <c r="AF305" s="90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>
      <c r="A306" s="90"/>
      <c r="B306" s="90"/>
      <c r="C306" s="90"/>
      <c r="D306" s="128" t="s">
        <v>26</v>
      </c>
      <c r="E306" s="128">
        <v>0.67062809095237541</v>
      </c>
      <c r="F306" s="128" t="s">
        <v>26</v>
      </c>
      <c r="G306" s="128" t="s">
        <v>26</v>
      </c>
      <c r="H306" s="128"/>
      <c r="I306" s="128" t="s">
        <v>26</v>
      </c>
      <c r="J306" s="128" t="s">
        <v>26</v>
      </c>
      <c r="K306" s="128" t="s">
        <v>26</v>
      </c>
      <c r="L306" s="128" t="s">
        <v>26</v>
      </c>
      <c r="M306" s="128"/>
      <c r="N306" s="128" t="s">
        <v>26</v>
      </c>
      <c r="O306" s="128">
        <v>1.855087244297557</v>
      </c>
      <c r="P306" s="128">
        <v>0.58137767414994534</v>
      </c>
      <c r="Q306" s="128" t="s">
        <v>26</v>
      </c>
      <c r="R306" s="128"/>
      <c r="S306" s="128" t="s">
        <v>26</v>
      </c>
      <c r="T306" s="128" t="s">
        <v>26</v>
      </c>
      <c r="U306" s="128" t="s">
        <v>26</v>
      </c>
      <c r="V306" s="128" t="s">
        <v>26</v>
      </c>
      <c r="W306" s="128"/>
      <c r="X306" s="128" t="s">
        <v>26</v>
      </c>
      <c r="Y306" s="128">
        <v>1.855087244297557</v>
      </c>
      <c r="Z306" s="128">
        <v>4.7126001885156601</v>
      </c>
      <c r="AA306" s="128" t="s">
        <v>26</v>
      </c>
      <c r="AB306" s="119"/>
      <c r="AC306" s="43"/>
      <c r="AD306" s="43"/>
      <c r="AE306" s="90"/>
      <c r="AF306" s="90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>
      <c r="A307" s="90"/>
      <c r="B307" s="90"/>
      <c r="C307" s="90"/>
      <c r="D307" s="128" t="s">
        <v>26</v>
      </c>
      <c r="E307" s="128" t="s">
        <v>26</v>
      </c>
      <c r="F307" s="128">
        <v>0.15294766690806277</v>
      </c>
      <c r="G307" s="128" t="s">
        <v>26</v>
      </c>
      <c r="H307" s="128"/>
      <c r="I307" s="128" t="s">
        <v>26</v>
      </c>
      <c r="J307" s="128" t="s">
        <v>26</v>
      </c>
      <c r="K307" s="128" t="s">
        <v>26</v>
      </c>
      <c r="L307" s="128" t="s">
        <v>26</v>
      </c>
      <c r="M307" s="128"/>
      <c r="N307" s="128" t="s">
        <v>26</v>
      </c>
      <c r="O307" s="128" t="s">
        <v>26</v>
      </c>
      <c r="P307" s="128" t="s">
        <v>26</v>
      </c>
      <c r="Q307" s="128" t="s">
        <v>26</v>
      </c>
      <c r="R307" s="128"/>
      <c r="S307" s="128">
        <v>2.2628116645056702</v>
      </c>
      <c r="T307" s="128">
        <v>4.8684910877572483</v>
      </c>
      <c r="U307" s="128" t="s">
        <v>26</v>
      </c>
      <c r="V307" s="128" t="s">
        <v>26</v>
      </c>
      <c r="W307" s="128"/>
      <c r="X307" s="128" t="s">
        <v>26</v>
      </c>
      <c r="Y307" s="128" t="s">
        <v>26</v>
      </c>
      <c r="Z307" s="128" t="s">
        <v>26</v>
      </c>
      <c r="AA307" s="128" t="s">
        <v>26</v>
      </c>
      <c r="AB307" s="119"/>
      <c r="AC307" s="43"/>
      <c r="AD307" s="43"/>
      <c r="AE307" s="90"/>
      <c r="AF307" s="90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>
      <c r="A308" s="90"/>
      <c r="B308" s="90"/>
      <c r="C308" s="90"/>
      <c r="D308" s="128" t="s">
        <v>26</v>
      </c>
      <c r="E308" s="128">
        <v>0.97415726980908735</v>
      </c>
      <c r="F308" s="128">
        <v>0.17814164101820346</v>
      </c>
      <c r="G308" s="128" t="s">
        <v>26</v>
      </c>
      <c r="H308" s="128"/>
      <c r="I308" s="128" t="s">
        <v>26</v>
      </c>
      <c r="J308" s="128">
        <v>0.27552564589709261</v>
      </c>
      <c r="K308" s="128" t="s">
        <v>26</v>
      </c>
      <c r="L308" s="128" t="s">
        <v>26</v>
      </c>
      <c r="M308" s="128"/>
      <c r="N308" s="128" t="s">
        <v>26</v>
      </c>
      <c r="O308" s="128" t="s">
        <v>26</v>
      </c>
      <c r="P308" s="128" t="s">
        <v>26</v>
      </c>
      <c r="Q308" s="128" t="s">
        <v>26</v>
      </c>
      <c r="R308" s="128"/>
      <c r="S308" s="128">
        <v>3.9269846059254903</v>
      </c>
      <c r="T308" s="128" t="s">
        <v>26</v>
      </c>
      <c r="U308" s="128" t="s">
        <v>26</v>
      </c>
      <c r="V308" s="128" t="s">
        <v>26</v>
      </c>
      <c r="W308" s="128"/>
      <c r="X308" s="128" t="s">
        <v>26</v>
      </c>
      <c r="Y308" s="128" t="s">
        <v>26</v>
      </c>
      <c r="Z308" s="128" t="s">
        <v>26</v>
      </c>
      <c r="AA308" s="128" t="s">
        <v>26</v>
      </c>
      <c r="AB308" s="119"/>
      <c r="AC308" s="43"/>
      <c r="AD308" s="43"/>
      <c r="AE308" s="90"/>
      <c r="AF308" s="90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>
      <c r="A309" s="90"/>
      <c r="B309" s="90"/>
      <c r="C309" s="90"/>
      <c r="D309" s="128" t="s">
        <v>26</v>
      </c>
      <c r="E309" s="128" t="s">
        <v>26</v>
      </c>
      <c r="F309" s="128" t="s">
        <v>26</v>
      </c>
      <c r="G309" s="128" t="s">
        <v>26</v>
      </c>
      <c r="H309" s="128"/>
      <c r="I309" s="128" t="s">
        <v>26</v>
      </c>
      <c r="J309" s="128" t="s">
        <v>26</v>
      </c>
      <c r="K309" s="128" t="s">
        <v>26</v>
      </c>
      <c r="L309" s="128" t="s">
        <v>26</v>
      </c>
      <c r="M309" s="128"/>
      <c r="N309" s="128" t="s">
        <v>26</v>
      </c>
      <c r="O309" s="128">
        <v>1.9105543634930762</v>
      </c>
      <c r="P309" s="128" t="s">
        <v>26</v>
      </c>
      <c r="Q309" s="128" t="s">
        <v>26</v>
      </c>
      <c r="R309" s="128"/>
      <c r="S309" s="128" t="s">
        <v>26</v>
      </c>
      <c r="T309" s="128">
        <v>3.614088329119499</v>
      </c>
      <c r="U309" s="128">
        <v>1.0251823355201872</v>
      </c>
      <c r="V309" s="128" t="s">
        <v>26</v>
      </c>
      <c r="W309" s="128"/>
      <c r="X309" s="128" t="s">
        <v>26</v>
      </c>
      <c r="Y309" s="128">
        <v>1.8319565366600727</v>
      </c>
      <c r="Z309" s="128" t="s">
        <v>26</v>
      </c>
      <c r="AA309" s="128" t="s">
        <v>26</v>
      </c>
      <c r="AB309" s="119"/>
      <c r="AC309" s="43"/>
      <c r="AD309" s="43"/>
      <c r="AE309" s="90"/>
      <c r="AF309" s="90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>
      <c r="A310" s="90"/>
      <c r="B310" s="90"/>
      <c r="C310" s="90"/>
      <c r="D310" s="128" t="s">
        <v>26</v>
      </c>
      <c r="E310" s="128" t="s">
        <v>26</v>
      </c>
      <c r="F310" s="128">
        <v>9.4323062107134953E-2</v>
      </c>
      <c r="G310" s="128" t="s">
        <v>26</v>
      </c>
      <c r="H310" s="128"/>
      <c r="I310" s="128" t="s">
        <v>26</v>
      </c>
      <c r="J310" s="128" t="s">
        <v>26</v>
      </c>
      <c r="K310" s="128" t="s">
        <v>26</v>
      </c>
      <c r="L310" s="128" t="s">
        <v>26</v>
      </c>
      <c r="M310" s="128"/>
      <c r="N310" s="128" t="s">
        <v>26</v>
      </c>
      <c r="O310" s="128">
        <v>2.3921457949513902</v>
      </c>
      <c r="P310" s="128" t="s">
        <v>26</v>
      </c>
      <c r="Q310" s="128" t="s">
        <v>26</v>
      </c>
      <c r="R310" s="128"/>
      <c r="S310" s="128" t="s">
        <v>26</v>
      </c>
      <c r="T310" s="128" t="s">
        <v>26</v>
      </c>
      <c r="U310" s="128" t="s">
        <v>26</v>
      </c>
      <c r="V310" s="128" t="s">
        <v>26</v>
      </c>
      <c r="W310" s="128"/>
      <c r="X310" s="128" t="s">
        <v>26</v>
      </c>
      <c r="Y310" s="128">
        <v>2.3391921107663567</v>
      </c>
      <c r="Z310" s="128" t="s">
        <v>26</v>
      </c>
      <c r="AA310" s="128" t="s">
        <v>26</v>
      </c>
      <c r="AB310" s="119"/>
      <c r="AC310" s="43"/>
      <c r="AD310" s="43"/>
      <c r="AE310" s="90"/>
      <c r="AF310" s="90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>
      <c r="A311" s="90"/>
      <c r="B311" s="90"/>
      <c r="C311" s="90"/>
      <c r="D311" s="128" t="s">
        <v>26</v>
      </c>
      <c r="E311" s="128" t="s">
        <v>26</v>
      </c>
      <c r="F311" s="128" t="s">
        <v>26</v>
      </c>
      <c r="G311" s="128" t="s">
        <v>26</v>
      </c>
      <c r="H311" s="128"/>
      <c r="I311" s="128" t="s">
        <v>26</v>
      </c>
      <c r="J311" s="128" t="s">
        <v>26</v>
      </c>
      <c r="K311" s="128" t="s">
        <v>26</v>
      </c>
      <c r="L311" s="128" t="s">
        <v>26</v>
      </c>
      <c r="M311" s="128"/>
      <c r="N311" s="128" t="s">
        <v>26</v>
      </c>
      <c r="O311" s="128" t="s">
        <v>26</v>
      </c>
      <c r="P311" s="128" t="s">
        <v>26</v>
      </c>
      <c r="Q311" s="128" t="s">
        <v>26</v>
      </c>
      <c r="R311" s="128"/>
      <c r="S311" s="128" t="s">
        <v>26</v>
      </c>
      <c r="T311" s="128" t="s">
        <v>26</v>
      </c>
      <c r="U311" s="128">
        <v>1.5874359469741355</v>
      </c>
      <c r="V311" s="128" t="s">
        <v>26</v>
      </c>
      <c r="W311" s="128"/>
      <c r="X311" s="128" t="s">
        <v>26</v>
      </c>
      <c r="Y311" s="128" t="s">
        <v>26</v>
      </c>
      <c r="Z311" s="128" t="s">
        <v>26</v>
      </c>
      <c r="AA311" s="128" t="s">
        <v>26</v>
      </c>
      <c r="AB311" s="119"/>
      <c r="AC311" s="43"/>
      <c r="AD311" s="43"/>
      <c r="AE311" s="90"/>
      <c r="AF311" s="90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>
      <c r="A312" s="90"/>
      <c r="B312" s="90"/>
      <c r="C312" s="90"/>
      <c r="D312" s="128" t="s">
        <v>26</v>
      </c>
      <c r="E312" s="128" t="s">
        <v>26</v>
      </c>
      <c r="F312" s="128" t="s">
        <v>26</v>
      </c>
      <c r="G312" s="128" t="s">
        <v>26</v>
      </c>
      <c r="H312" s="128"/>
      <c r="I312" s="128" t="s">
        <v>26</v>
      </c>
      <c r="J312" s="128" t="s">
        <v>26</v>
      </c>
      <c r="K312" s="128" t="s">
        <v>26</v>
      </c>
      <c r="L312" s="128" t="s">
        <v>26</v>
      </c>
      <c r="M312" s="128"/>
      <c r="N312" s="128" t="s">
        <v>26</v>
      </c>
      <c r="O312" s="128" t="s">
        <v>26</v>
      </c>
      <c r="P312" s="128">
        <v>2.2605479048915025</v>
      </c>
      <c r="Q312" s="128" t="s">
        <v>26</v>
      </c>
      <c r="R312" s="128"/>
      <c r="S312" s="128" t="s">
        <v>26</v>
      </c>
      <c r="T312" s="128" t="s">
        <v>26</v>
      </c>
      <c r="U312" s="128">
        <v>2.3939258968571062</v>
      </c>
      <c r="V312" s="128" t="s">
        <v>26</v>
      </c>
      <c r="W312" s="128"/>
      <c r="X312" s="128" t="s">
        <v>26</v>
      </c>
      <c r="Y312" s="128" t="s">
        <v>26</v>
      </c>
      <c r="Z312" s="128">
        <v>2.491571780688187</v>
      </c>
      <c r="AA312" s="128" t="s">
        <v>26</v>
      </c>
      <c r="AB312" s="119"/>
      <c r="AC312" s="43"/>
      <c r="AD312" s="43"/>
      <c r="AE312" s="90"/>
      <c r="AF312" s="90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>
      <c r="A313" s="90"/>
      <c r="B313" s="90"/>
      <c r="C313" s="90"/>
      <c r="D313" s="128" t="s">
        <v>26</v>
      </c>
      <c r="E313" s="128" t="s">
        <v>26</v>
      </c>
      <c r="F313" s="128" t="s">
        <v>26</v>
      </c>
      <c r="G313" s="128" t="s">
        <v>26</v>
      </c>
      <c r="H313" s="128"/>
      <c r="I313" s="128" t="s">
        <v>26</v>
      </c>
      <c r="J313" s="128" t="s">
        <v>26</v>
      </c>
      <c r="K313" s="128" t="s">
        <v>26</v>
      </c>
      <c r="L313" s="128" t="s">
        <v>26</v>
      </c>
      <c r="M313" s="128"/>
      <c r="N313" s="128" t="s">
        <v>26</v>
      </c>
      <c r="O313" s="128" t="s">
        <v>26</v>
      </c>
      <c r="P313" s="128" t="s">
        <v>26</v>
      </c>
      <c r="Q313" s="128" t="s">
        <v>26</v>
      </c>
      <c r="R313" s="128"/>
      <c r="S313" s="128" t="s">
        <v>26</v>
      </c>
      <c r="T313" s="128" t="s">
        <v>26</v>
      </c>
      <c r="U313" s="128" t="s">
        <v>26</v>
      </c>
      <c r="V313" s="128" t="s">
        <v>26</v>
      </c>
      <c r="W313" s="128"/>
      <c r="X313" s="128" t="s">
        <v>26</v>
      </c>
      <c r="Y313" s="128" t="s">
        <v>26</v>
      </c>
      <c r="Z313" s="128" t="s">
        <v>26</v>
      </c>
      <c r="AA313" s="128" t="s">
        <v>26</v>
      </c>
      <c r="AB313" s="119"/>
      <c r="AC313" s="43"/>
      <c r="AD313" s="43"/>
      <c r="AE313" s="90"/>
      <c r="AF313" s="90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>
      <c r="A314" s="90"/>
      <c r="B314" s="90"/>
      <c r="C314" s="90"/>
      <c r="D314" s="128" t="s">
        <v>26</v>
      </c>
      <c r="E314" s="128" t="s">
        <v>26</v>
      </c>
      <c r="F314" s="128" t="s">
        <v>26</v>
      </c>
      <c r="G314" s="128" t="s">
        <v>26</v>
      </c>
      <c r="H314" s="128"/>
      <c r="I314" s="128" t="s">
        <v>26</v>
      </c>
      <c r="J314" s="128" t="s">
        <v>26</v>
      </c>
      <c r="K314" s="128" t="s">
        <v>26</v>
      </c>
      <c r="L314" s="128" t="s">
        <v>26</v>
      </c>
      <c r="M314" s="128"/>
      <c r="N314" s="128" t="s">
        <v>26</v>
      </c>
      <c r="O314" s="128" t="s">
        <v>26</v>
      </c>
      <c r="P314" s="128" t="s">
        <v>26</v>
      </c>
      <c r="Q314" s="128" t="s">
        <v>26</v>
      </c>
      <c r="R314" s="128"/>
      <c r="S314" s="128" t="s">
        <v>26</v>
      </c>
      <c r="T314" s="128" t="s">
        <v>26</v>
      </c>
      <c r="U314" s="128" t="s">
        <v>26</v>
      </c>
      <c r="V314" s="128" t="s">
        <v>26</v>
      </c>
      <c r="W314" s="128"/>
      <c r="X314" s="128" t="s">
        <v>26</v>
      </c>
      <c r="Y314" s="128" t="s">
        <v>26</v>
      </c>
      <c r="Z314" s="128" t="s">
        <v>26</v>
      </c>
      <c r="AA314" s="128" t="s">
        <v>26</v>
      </c>
      <c r="AB314" s="119"/>
      <c r="AC314" s="43"/>
      <c r="AD314" s="43"/>
      <c r="AE314" s="90"/>
      <c r="AF314" s="90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>
      <c r="A315" s="90"/>
      <c r="B315" s="90"/>
      <c r="C315" s="90"/>
      <c r="D315" s="128" t="s">
        <v>26</v>
      </c>
      <c r="E315" s="128" t="s">
        <v>26</v>
      </c>
      <c r="F315" s="128">
        <v>0.25145668448515063</v>
      </c>
      <c r="G315" s="128" t="s">
        <v>26</v>
      </c>
      <c r="H315" s="128"/>
      <c r="I315" s="128" t="s">
        <v>26</v>
      </c>
      <c r="J315" s="128">
        <v>0.16492307692307695</v>
      </c>
      <c r="K315" s="128" t="s">
        <v>26</v>
      </c>
      <c r="L315" s="128" t="s">
        <v>26</v>
      </c>
      <c r="M315" s="128"/>
      <c r="N315" s="128" t="s">
        <v>26</v>
      </c>
      <c r="O315" s="128">
        <v>2.9304467595104602</v>
      </c>
      <c r="P315" s="128" t="s">
        <v>26</v>
      </c>
      <c r="Q315" s="128" t="s">
        <v>26</v>
      </c>
      <c r="R315" s="128"/>
      <c r="S315" s="128">
        <v>2.6596750714798554</v>
      </c>
      <c r="T315" s="128">
        <v>4.5807143705511173</v>
      </c>
      <c r="U315" s="128" t="s">
        <v>26</v>
      </c>
      <c r="V315" s="128" t="s">
        <v>26</v>
      </c>
      <c r="W315" s="128"/>
      <c r="X315" s="128" t="s">
        <v>26</v>
      </c>
      <c r="Y315" s="128" t="s">
        <v>26</v>
      </c>
      <c r="Z315" s="128" t="s">
        <v>26</v>
      </c>
      <c r="AA315" s="128" t="s">
        <v>26</v>
      </c>
      <c r="AB315" s="119"/>
      <c r="AC315" s="43"/>
      <c r="AD315" s="43"/>
      <c r="AE315" s="90"/>
      <c r="AF315" s="90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>
      <c r="A316" s="90"/>
      <c r="B316" s="90"/>
      <c r="C316" s="90"/>
      <c r="D316" s="128">
        <v>0.56130648718797749</v>
      </c>
      <c r="E316" s="128" t="s">
        <v>26</v>
      </c>
      <c r="F316" s="128">
        <v>0.25969657913163474</v>
      </c>
      <c r="G316" s="128" t="s">
        <v>26</v>
      </c>
      <c r="H316" s="128"/>
      <c r="I316" s="128" t="s">
        <v>26</v>
      </c>
      <c r="J316" s="128" t="s">
        <v>26</v>
      </c>
      <c r="K316" s="128" t="s">
        <v>26</v>
      </c>
      <c r="L316" s="128" t="s">
        <v>26</v>
      </c>
      <c r="M316" s="128"/>
      <c r="N316" s="128" t="s">
        <v>26</v>
      </c>
      <c r="O316" s="128" t="s">
        <v>26</v>
      </c>
      <c r="P316" s="128" t="s">
        <v>26</v>
      </c>
      <c r="Q316" s="128" t="s">
        <v>26</v>
      </c>
      <c r="R316" s="128"/>
      <c r="S316" s="128">
        <v>1.637004826909338</v>
      </c>
      <c r="T316" s="128" t="s">
        <v>26</v>
      </c>
      <c r="U316" s="128" t="s">
        <v>26</v>
      </c>
      <c r="V316" s="128" t="s">
        <v>26</v>
      </c>
      <c r="W316" s="128"/>
      <c r="X316" s="128" t="s">
        <v>26</v>
      </c>
      <c r="Y316" s="128" t="s">
        <v>26</v>
      </c>
      <c r="Z316" s="128" t="s">
        <v>26</v>
      </c>
      <c r="AA316" s="128" t="s">
        <v>26</v>
      </c>
      <c r="AB316" s="119"/>
      <c r="AC316" s="43"/>
      <c r="AD316" s="43"/>
      <c r="AE316" s="90"/>
      <c r="AF316" s="90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>
      <c r="A317" s="90"/>
      <c r="B317" s="90"/>
      <c r="C317" s="90"/>
      <c r="D317" s="128">
        <v>0.87100000000000011</v>
      </c>
      <c r="E317" s="128">
        <v>0.68838729498287177</v>
      </c>
      <c r="F317" s="128" t="s">
        <v>26</v>
      </c>
      <c r="G317" s="128" t="s">
        <v>26</v>
      </c>
      <c r="H317" s="128"/>
      <c r="I317" s="128" t="s">
        <v>26</v>
      </c>
      <c r="J317" s="128" t="s">
        <v>26</v>
      </c>
      <c r="K317" s="128" t="s">
        <v>26</v>
      </c>
      <c r="L317" s="128" t="s">
        <v>26</v>
      </c>
      <c r="M317" s="128"/>
      <c r="N317" s="128" t="s">
        <v>26</v>
      </c>
      <c r="O317" s="128">
        <v>0.26800000000000002</v>
      </c>
      <c r="P317" s="128" t="s">
        <v>26</v>
      </c>
      <c r="Q317" s="128" t="s">
        <v>26</v>
      </c>
      <c r="R317" s="128"/>
      <c r="S317" s="128">
        <v>3.357863858689111</v>
      </c>
      <c r="T317" s="128" t="s">
        <v>26</v>
      </c>
      <c r="U317" s="128">
        <v>2.1731856527400666</v>
      </c>
      <c r="V317" s="128" t="s">
        <v>26</v>
      </c>
      <c r="W317" s="128"/>
      <c r="X317" s="128" t="s">
        <v>26</v>
      </c>
      <c r="Y317" s="128">
        <v>0.17866666666666667</v>
      </c>
      <c r="Z317" s="128">
        <v>9.2216926862696962</v>
      </c>
      <c r="AA317" s="128" t="s">
        <v>26</v>
      </c>
      <c r="AB317" s="119"/>
      <c r="AC317" s="43"/>
      <c r="AD317" s="43"/>
      <c r="AE317" s="90"/>
      <c r="AF317" s="90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>
      <c r="A318" s="90"/>
      <c r="B318" s="90"/>
      <c r="C318" s="90"/>
      <c r="D318" s="128" t="s">
        <v>26</v>
      </c>
      <c r="E318" s="128" t="s">
        <v>26</v>
      </c>
      <c r="F318" s="128" t="s">
        <v>26</v>
      </c>
      <c r="G318" s="128" t="s">
        <v>26</v>
      </c>
      <c r="H318" s="128"/>
      <c r="I318" s="128" t="s">
        <v>26</v>
      </c>
      <c r="J318" s="128">
        <v>0</v>
      </c>
      <c r="K318" s="128" t="s">
        <v>26</v>
      </c>
      <c r="L318" s="128" t="s">
        <v>26</v>
      </c>
      <c r="M318" s="128"/>
      <c r="N318" s="128">
        <v>1.2149806628942421</v>
      </c>
      <c r="O318" s="128">
        <v>0.53600000000000003</v>
      </c>
      <c r="P318" s="128" t="s">
        <v>26</v>
      </c>
      <c r="Q318" s="128" t="s">
        <v>26</v>
      </c>
      <c r="R318" s="128"/>
      <c r="S318" s="128" t="s">
        <v>26</v>
      </c>
      <c r="T318" s="128">
        <v>2.7061536492899987</v>
      </c>
      <c r="U318" s="128">
        <v>2.4946439695507228</v>
      </c>
      <c r="V318" s="128" t="s">
        <v>26</v>
      </c>
      <c r="W318" s="128"/>
      <c r="X318" s="128">
        <v>1.5079845303153938</v>
      </c>
      <c r="Y318" s="128">
        <v>0.35733333333333334</v>
      </c>
      <c r="Z318" s="128" t="s">
        <v>26</v>
      </c>
      <c r="AA318" s="128" t="s">
        <v>26</v>
      </c>
      <c r="AB318" s="119"/>
      <c r="AC318" s="43"/>
      <c r="AD318" s="43"/>
      <c r="AE318" s="90"/>
      <c r="AF318" s="90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>
      <c r="A319" s="90"/>
      <c r="B319" s="90"/>
      <c r="C319" s="90"/>
      <c r="D319" s="128">
        <v>9.8584102892999126E-2</v>
      </c>
      <c r="E319" s="128">
        <v>1.4821338206033106</v>
      </c>
      <c r="F319" s="128">
        <v>0.37189228059389867</v>
      </c>
      <c r="G319" s="128" t="s">
        <v>26</v>
      </c>
      <c r="H319" s="128"/>
      <c r="I319" s="128" t="s">
        <v>26</v>
      </c>
      <c r="J319" s="128" t="s">
        <v>26</v>
      </c>
      <c r="K319" s="128" t="s">
        <v>26</v>
      </c>
      <c r="L319" s="128" t="s">
        <v>26</v>
      </c>
      <c r="M319" s="128"/>
      <c r="N319" s="128">
        <v>0.15314285714285714</v>
      </c>
      <c r="O319" s="128">
        <v>0.37109655577493966</v>
      </c>
      <c r="P319" s="128" t="s">
        <v>26</v>
      </c>
      <c r="Q319" s="128" t="s">
        <v>26</v>
      </c>
      <c r="R319" s="128"/>
      <c r="S319" s="128" t="s">
        <v>26</v>
      </c>
      <c r="T319" s="128" t="s">
        <v>26</v>
      </c>
      <c r="U319" s="128" t="s">
        <v>26</v>
      </c>
      <c r="V319" s="128" t="s">
        <v>26</v>
      </c>
      <c r="W319" s="128"/>
      <c r="X319" s="128">
        <v>0.28381655449248594</v>
      </c>
      <c r="Y319" s="128">
        <v>0.34790302103900594</v>
      </c>
      <c r="Z319" s="128" t="s">
        <v>26</v>
      </c>
      <c r="AA319" s="128" t="s">
        <v>26</v>
      </c>
      <c r="AB319" s="119"/>
      <c r="AC319" s="43"/>
      <c r="AD319" s="43"/>
      <c r="AE319" s="90"/>
      <c r="AF319" s="90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>
      <c r="A320" s="90"/>
      <c r="B320" s="90"/>
      <c r="C320" s="90"/>
      <c r="D320" s="128">
        <v>1.5356831624036138</v>
      </c>
      <c r="E320" s="128">
        <v>0.43515266385575535</v>
      </c>
      <c r="F320" s="128">
        <v>0.54361813272336468</v>
      </c>
      <c r="G320" s="128" t="s">
        <v>26</v>
      </c>
      <c r="H320" s="128"/>
      <c r="I320" s="128" t="s">
        <v>26</v>
      </c>
      <c r="J320" s="128" t="s">
        <v>26</v>
      </c>
      <c r="K320" s="128" t="s">
        <v>26</v>
      </c>
      <c r="L320" s="128" t="s">
        <v>26</v>
      </c>
      <c r="M320" s="128"/>
      <c r="N320" s="128">
        <v>1.2947424008159658</v>
      </c>
      <c r="O320" s="128" t="s">
        <v>26</v>
      </c>
      <c r="P320" s="128">
        <v>1.1703564597467446</v>
      </c>
      <c r="Q320" s="128" t="s">
        <v>26</v>
      </c>
      <c r="R320" s="128"/>
      <c r="S320" s="128" t="s">
        <v>26</v>
      </c>
      <c r="T320" s="128" t="s">
        <v>26</v>
      </c>
      <c r="U320" s="128" t="s">
        <v>26</v>
      </c>
      <c r="V320" s="128" t="s">
        <v>26</v>
      </c>
      <c r="W320" s="128"/>
      <c r="X320" s="128">
        <v>1.2500961111326567</v>
      </c>
      <c r="Y320" s="128">
        <v>2.68</v>
      </c>
      <c r="Z320" s="128">
        <v>1.0867595697648345</v>
      </c>
      <c r="AA320" s="128" t="s">
        <v>26</v>
      </c>
      <c r="AB320" s="119"/>
      <c r="AC320" s="43"/>
      <c r="AD320" s="43"/>
      <c r="AE320" s="90"/>
      <c r="AF320" s="90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>
      <c r="A321" s="90"/>
      <c r="B321" s="90"/>
      <c r="C321" s="90"/>
      <c r="D321" s="128" t="s">
        <v>26</v>
      </c>
      <c r="E321" s="128" t="s">
        <v>26</v>
      </c>
      <c r="F321" s="128">
        <v>0.53435572732528214</v>
      </c>
      <c r="G321" s="128" t="s">
        <v>26</v>
      </c>
      <c r="H321" s="128"/>
      <c r="I321" s="128" t="s">
        <v>26</v>
      </c>
      <c r="J321" s="128" t="s">
        <v>26</v>
      </c>
      <c r="K321" s="128" t="s">
        <v>26</v>
      </c>
      <c r="L321" s="128" t="s">
        <v>26</v>
      </c>
      <c r="M321" s="128"/>
      <c r="N321" s="128" t="s">
        <v>26</v>
      </c>
      <c r="O321" s="128" t="s">
        <v>26</v>
      </c>
      <c r="P321" s="128" t="s">
        <v>26</v>
      </c>
      <c r="Q321" s="128" t="s">
        <v>26</v>
      </c>
      <c r="R321" s="128"/>
      <c r="S321" s="128">
        <v>1.5775416706558769</v>
      </c>
      <c r="T321" s="128" t="s">
        <v>26</v>
      </c>
      <c r="U321" s="128" t="s">
        <v>26</v>
      </c>
      <c r="V321" s="128" t="s">
        <v>26</v>
      </c>
      <c r="W321" s="128"/>
      <c r="X321" s="128" t="s">
        <v>26</v>
      </c>
      <c r="Y321" s="128" t="s">
        <v>26</v>
      </c>
      <c r="Z321" s="128">
        <v>0</v>
      </c>
      <c r="AA321" s="128" t="s">
        <v>26</v>
      </c>
      <c r="AB321" s="119"/>
      <c r="AC321" s="43"/>
      <c r="AD321" s="43"/>
      <c r="AE321" s="90"/>
      <c r="AF321" s="90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>
      <c r="A322" s="90"/>
      <c r="B322" s="90"/>
      <c r="C322" s="90"/>
      <c r="D322" s="128" t="s">
        <v>26</v>
      </c>
      <c r="E322" s="128" t="s">
        <v>26</v>
      </c>
      <c r="F322" s="128">
        <v>2.0193369274821573</v>
      </c>
      <c r="G322" s="128" t="s">
        <v>26</v>
      </c>
      <c r="H322" s="128"/>
      <c r="I322" s="128" t="s">
        <v>26</v>
      </c>
      <c r="J322" s="128" t="s">
        <v>26</v>
      </c>
      <c r="K322" s="128" t="s">
        <v>26</v>
      </c>
      <c r="L322" s="128" t="s">
        <v>26</v>
      </c>
      <c r="M322" s="128"/>
      <c r="N322" s="128">
        <v>4.3586654033460253</v>
      </c>
      <c r="O322" s="128" t="s">
        <v>26</v>
      </c>
      <c r="P322" s="128">
        <v>2.3474483116768856</v>
      </c>
      <c r="Q322" s="128" t="s">
        <v>26</v>
      </c>
      <c r="R322" s="128"/>
      <c r="S322" s="128" t="s">
        <v>26</v>
      </c>
      <c r="T322" s="128">
        <v>1.6489118874513768</v>
      </c>
      <c r="U322" s="128" t="s">
        <v>26</v>
      </c>
      <c r="V322" s="128" t="s">
        <v>26</v>
      </c>
      <c r="W322" s="128"/>
      <c r="X322" s="128">
        <v>3.9525756227057292</v>
      </c>
      <c r="Y322" s="128" t="s">
        <v>26</v>
      </c>
      <c r="Z322" s="128">
        <v>2.3632841063589387</v>
      </c>
      <c r="AA322" s="128" t="s">
        <v>26</v>
      </c>
      <c r="AB322" s="119"/>
      <c r="AC322" s="43"/>
      <c r="AD322" s="43"/>
      <c r="AE322" s="90"/>
      <c r="AF322" s="90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>
      <c r="A323" s="90"/>
      <c r="B323" s="90"/>
      <c r="C323" s="90"/>
      <c r="D323" s="128" t="s">
        <v>26</v>
      </c>
      <c r="E323" s="128" t="s">
        <v>26</v>
      </c>
      <c r="F323" s="128">
        <v>0.35095621121980619</v>
      </c>
      <c r="G323" s="128" t="s">
        <v>26</v>
      </c>
      <c r="H323" s="128"/>
      <c r="I323" s="128" t="s">
        <v>26</v>
      </c>
      <c r="J323" s="128">
        <v>0.28850161765702664</v>
      </c>
      <c r="K323" s="128" t="s">
        <v>26</v>
      </c>
      <c r="L323" s="128" t="s">
        <v>26</v>
      </c>
      <c r="M323" s="128"/>
      <c r="N323" s="128" t="s">
        <v>26</v>
      </c>
      <c r="O323" s="128" t="s">
        <v>26</v>
      </c>
      <c r="P323" s="128" t="s">
        <v>26</v>
      </c>
      <c r="Q323" s="128" t="s">
        <v>26</v>
      </c>
      <c r="R323" s="128"/>
      <c r="S323" s="128">
        <v>1.4055724819080844</v>
      </c>
      <c r="T323" s="128" t="s">
        <v>26</v>
      </c>
      <c r="U323" s="128" t="s">
        <v>26</v>
      </c>
      <c r="V323" s="128" t="s">
        <v>26</v>
      </c>
      <c r="W323" s="128"/>
      <c r="X323" s="128" t="s">
        <v>26</v>
      </c>
      <c r="Y323" s="128" t="s">
        <v>26</v>
      </c>
      <c r="Z323" s="128" t="s">
        <v>26</v>
      </c>
      <c r="AA323" s="128" t="s">
        <v>26</v>
      </c>
      <c r="AB323" s="119"/>
      <c r="AC323" s="43"/>
      <c r="AD323" s="43"/>
      <c r="AE323" s="90"/>
      <c r="AF323" s="90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>
      <c r="A324" s="90"/>
      <c r="B324" s="90"/>
      <c r="C324" s="90"/>
      <c r="D324" s="128" t="s">
        <v>26</v>
      </c>
      <c r="E324" s="128" t="s">
        <v>26</v>
      </c>
      <c r="F324" s="128">
        <v>0.43633975599806096</v>
      </c>
      <c r="G324" s="128" t="s">
        <v>26</v>
      </c>
      <c r="H324" s="128"/>
      <c r="I324" s="128" t="s">
        <v>26</v>
      </c>
      <c r="J324" s="128" t="s">
        <v>26</v>
      </c>
      <c r="K324" s="128" t="s">
        <v>26</v>
      </c>
      <c r="L324" s="128" t="s">
        <v>26</v>
      </c>
      <c r="M324" s="128"/>
      <c r="N324" s="128">
        <v>0.96214944554136483</v>
      </c>
      <c r="O324" s="128" t="s">
        <v>26</v>
      </c>
      <c r="P324" s="128" t="s">
        <v>26</v>
      </c>
      <c r="Q324" s="128" t="s">
        <v>26</v>
      </c>
      <c r="R324" s="128"/>
      <c r="S324" s="128" t="s">
        <v>26</v>
      </c>
      <c r="T324" s="128" t="s">
        <v>26</v>
      </c>
      <c r="U324" s="128" t="s">
        <v>26</v>
      </c>
      <c r="V324" s="128" t="s">
        <v>26</v>
      </c>
      <c r="W324" s="128"/>
      <c r="X324" s="128">
        <v>1.4432241683120473</v>
      </c>
      <c r="Y324" s="128" t="s">
        <v>26</v>
      </c>
      <c r="Z324" s="128" t="s">
        <v>26</v>
      </c>
      <c r="AA324" s="128" t="s">
        <v>26</v>
      </c>
      <c r="AB324" s="119"/>
      <c r="AC324" s="43"/>
      <c r="AD324" s="43"/>
      <c r="AE324" s="90"/>
      <c r="AF324" s="90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>
      <c r="A325" s="90"/>
      <c r="B325" s="90"/>
      <c r="C325" s="90"/>
      <c r="D325" s="128" t="s">
        <v>26</v>
      </c>
      <c r="E325" s="128">
        <v>1.0000259797552165</v>
      </c>
      <c r="F325" s="128">
        <v>0.9381361391533467</v>
      </c>
      <c r="G325" s="128" t="s">
        <v>26</v>
      </c>
      <c r="H325" s="128"/>
      <c r="I325" s="128" t="s">
        <v>26</v>
      </c>
      <c r="J325" s="128" t="s">
        <v>26</v>
      </c>
      <c r="K325" s="128" t="s">
        <v>26</v>
      </c>
      <c r="L325" s="128" t="s">
        <v>26</v>
      </c>
      <c r="M325" s="128"/>
      <c r="N325" s="128">
        <v>1.1765617609550489</v>
      </c>
      <c r="O325" s="128">
        <v>2.1564711313636802</v>
      </c>
      <c r="P325" s="128" t="s">
        <v>26</v>
      </c>
      <c r="Q325" s="128" t="s">
        <v>26</v>
      </c>
      <c r="R325" s="128"/>
      <c r="S325" s="128">
        <v>0.75801846943197904</v>
      </c>
      <c r="T325" s="128" t="s">
        <v>26</v>
      </c>
      <c r="U325" s="128" t="s">
        <v>26</v>
      </c>
      <c r="V325" s="128" t="s">
        <v>26</v>
      </c>
      <c r="W325" s="128"/>
      <c r="X325" s="128">
        <v>1.1765617609550489</v>
      </c>
      <c r="Y325" s="128">
        <v>1.7970592761363999</v>
      </c>
      <c r="Z325" s="128" t="s">
        <v>26</v>
      </c>
      <c r="AA325" s="128" t="s">
        <v>26</v>
      </c>
      <c r="AB325" s="119"/>
      <c r="AC325" s="43"/>
      <c r="AD325" s="43"/>
      <c r="AE325" s="90"/>
      <c r="AF325" s="90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>
      <c r="A326" s="90"/>
      <c r="B326" s="90"/>
      <c r="C326" s="90"/>
      <c r="D326" s="128" t="s">
        <v>26</v>
      </c>
      <c r="E326" s="128">
        <v>0.40821497513185595</v>
      </c>
      <c r="F326" s="128">
        <v>0.76071057879210779</v>
      </c>
      <c r="G326" s="128" t="s">
        <v>26</v>
      </c>
      <c r="H326" s="128"/>
      <c r="I326" s="128" t="s">
        <v>26</v>
      </c>
      <c r="J326" s="128" t="s">
        <v>26</v>
      </c>
      <c r="K326" s="128">
        <v>1.4522858324948691</v>
      </c>
      <c r="L326" s="128" t="s">
        <v>26</v>
      </c>
      <c r="M326" s="128"/>
      <c r="N326" s="128">
        <v>1.9718751167786146</v>
      </c>
      <c r="O326" s="128" t="s">
        <v>26</v>
      </c>
      <c r="P326" s="128" t="s">
        <v>26</v>
      </c>
      <c r="Q326" s="128" t="s">
        <v>26</v>
      </c>
      <c r="R326" s="128"/>
      <c r="S326" s="128">
        <v>4.2279965711035477</v>
      </c>
      <c r="T326" s="128" t="s">
        <v>26</v>
      </c>
      <c r="U326" s="128" t="s">
        <v>26</v>
      </c>
      <c r="V326" s="128" t="s">
        <v>26</v>
      </c>
      <c r="W326" s="128"/>
      <c r="X326" s="128">
        <v>1.7527778815809907</v>
      </c>
      <c r="Y326" s="128" t="s">
        <v>26</v>
      </c>
      <c r="Z326" s="128" t="s">
        <v>26</v>
      </c>
      <c r="AA326" s="128" t="s">
        <v>26</v>
      </c>
      <c r="AB326" s="119"/>
      <c r="AC326" s="43"/>
      <c r="AD326" s="43"/>
      <c r="AE326" s="90"/>
      <c r="AF326" s="90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>
      <c r="A327" s="90"/>
      <c r="B327" s="90"/>
      <c r="C327" s="90"/>
      <c r="D327" s="128" t="s">
        <v>26</v>
      </c>
      <c r="E327" s="128" t="s">
        <v>26</v>
      </c>
      <c r="F327" s="128" t="s">
        <v>26</v>
      </c>
      <c r="G327" s="128" t="s">
        <v>26</v>
      </c>
      <c r="H327" s="128"/>
      <c r="I327" s="128" t="s">
        <v>26</v>
      </c>
      <c r="J327" s="128">
        <v>0.62821411456698706</v>
      </c>
      <c r="K327" s="128" t="s">
        <v>26</v>
      </c>
      <c r="L327" s="128" t="s">
        <v>26</v>
      </c>
      <c r="M327" s="128"/>
      <c r="N327" s="128" t="s">
        <v>26</v>
      </c>
      <c r="O327" s="128" t="s">
        <v>26</v>
      </c>
      <c r="P327" s="128">
        <v>3.0884220008174346</v>
      </c>
      <c r="Q327" s="128" t="s">
        <v>26</v>
      </c>
      <c r="R327" s="128"/>
      <c r="S327" s="128">
        <v>5.8449802026665534</v>
      </c>
      <c r="T327" s="128">
        <v>2.9289199684981684</v>
      </c>
      <c r="U327" s="128">
        <v>6.4653701530880223</v>
      </c>
      <c r="V327" s="128" t="s">
        <v>26</v>
      </c>
      <c r="W327" s="128"/>
      <c r="X327" s="128" t="s">
        <v>26</v>
      </c>
      <c r="Y327" s="128" t="s">
        <v>26</v>
      </c>
      <c r="Z327" s="128">
        <v>3.6632612830518498</v>
      </c>
      <c r="AA327" s="128" t="s">
        <v>26</v>
      </c>
      <c r="AB327" s="119"/>
      <c r="AC327" s="43"/>
      <c r="AD327" s="43"/>
      <c r="AE327" s="90"/>
      <c r="AF327" s="90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>
      <c r="A328" s="90"/>
      <c r="B328" s="90"/>
      <c r="C328" s="90"/>
      <c r="D328" s="128">
        <v>0.28632770315970174</v>
      </c>
      <c r="E328" s="128" t="s">
        <v>26</v>
      </c>
      <c r="F328" s="128">
        <v>0.76541888417107873</v>
      </c>
      <c r="G328" s="128" t="s">
        <v>26</v>
      </c>
      <c r="H328" s="128"/>
      <c r="I328" s="128" t="s">
        <v>26</v>
      </c>
      <c r="J328" s="128" t="s">
        <v>26</v>
      </c>
      <c r="K328" s="128" t="s">
        <v>26</v>
      </c>
      <c r="L328" s="128" t="s">
        <v>26</v>
      </c>
      <c r="M328" s="128"/>
      <c r="N328" s="128">
        <v>1.7985208194983795</v>
      </c>
      <c r="O328" s="128" t="s">
        <v>26</v>
      </c>
      <c r="P328" s="128" t="s">
        <v>26</v>
      </c>
      <c r="Q328" s="128" t="s">
        <v>26</v>
      </c>
      <c r="R328" s="128"/>
      <c r="S328" s="128" t="s">
        <v>26</v>
      </c>
      <c r="T328" s="128">
        <v>3.2290579614193979</v>
      </c>
      <c r="U328" s="128" t="s">
        <v>26</v>
      </c>
      <c r="V328" s="128" t="s">
        <v>26</v>
      </c>
      <c r="W328" s="128"/>
      <c r="X328" s="128">
        <v>1.7407151333835791</v>
      </c>
      <c r="Y328" s="128">
        <v>1.1985324359398875</v>
      </c>
      <c r="Z328" s="128" t="s">
        <v>26</v>
      </c>
      <c r="AA328" s="128" t="s">
        <v>26</v>
      </c>
      <c r="AB328" s="119"/>
      <c r="AC328" s="43"/>
      <c r="AD328" s="43"/>
      <c r="AE328" s="90"/>
      <c r="AF328" s="90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>
      <c r="A329" s="90"/>
      <c r="B329" s="90"/>
      <c r="C329" s="90"/>
      <c r="D329" s="128" t="s">
        <v>26</v>
      </c>
      <c r="E329" s="128">
        <v>0.91763047378166873</v>
      </c>
      <c r="F329" s="128" t="s">
        <v>26</v>
      </c>
      <c r="G329" s="128" t="s">
        <v>26</v>
      </c>
      <c r="H329" s="128"/>
      <c r="I329" s="128" t="s">
        <v>26</v>
      </c>
      <c r="J329" s="128" t="s">
        <v>26</v>
      </c>
      <c r="K329" s="128">
        <v>1.459940500924948</v>
      </c>
      <c r="L329" s="128" t="s">
        <v>26</v>
      </c>
      <c r="M329" s="128"/>
      <c r="N329" s="128" t="s">
        <v>26</v>
      </c>
      <c r="O329" s="128" t="s">
        <v>26</v>
      </c>
      <c r="P329" s="128">
        <v>5.3274496881701578</v>
      </c>
      <c r="Q329" s="128" t="s">
        <v>26</v>
      </c>
      <c r="R329" s="128"/>
      <c r="S329" s="128">
        <v>2.6300779790774054</v>
      </c>
      <c r="T329" s="128" t="s">
        <v>26</v>
      </c>
      <c r="U329" s="128" t="s">
        <v>26</v>
      </c>
      <c r="V329" s="128" t="s">
        <v>26</v>
      </c>
      <c r="W329" s="128"/>
      <c r="X329" s="128">
        <v>2.3970648718797749</v>
      </c>
      <c r="Y329" s="128" t="s">
        <v>26</v>
      </c>
      <c r="Z329" s="128">
        <v>5.3274496881701578</v>
      </c>
      <c r="AA329" s="128" t="s">
        <v>26</v>
      </c>
      <c r="AB329" s="119"/>
      <c r="AC329" s="43"/>
      <c r="AD329" s="43"/>
      <c r="AE329" s="90"/>
      <c r="AF329" s="90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>
      <c r="A330" s="90"/>
      <c r="B330" s="90"/>
      <c r="C330" s="90"/>
      <c r="D330" s="128" t="s">
        <v>26</v>
      </c>
      <c r="E330" s="128">
        <v>0.79560324074947497</v>
      </c>
      <c r="F330" s="128" t="s">
        <v>26</v>
      </c>
      <c r="G330" s="128" t="s">
        <v>26</v>
      </c>
      <c r="H330" s="128"/>
      <c r="I330" s="128" t="s">
        <v>26</v>
      </c>
      <c r="J330" s="128" t="s">
        <v>26</v>
      </c>
      <c r="K330" s="128" t="s">
        <v>26</v>
      </c>
      <c r="L330" s="128" t="s">
        <v>26</v>
      </c>
      <c r="M330" s="128"/>
      <c r="N330" s="128" t="s">
        <v>26</v>
      </c>
      <c r="O330" s="128" t="s">
        <v>26</v>
      </c>
      <c r="P330" s="128">
        <v>4.5538165863646798</v>
      </c>
      <c r="Q330" s="128" t="s">
        <v>26</v>
      </c>
      <c r="R330" s="128"/>
      <c r="S330" s="128">
        <v>2.0444279044913451</v>
      </c>
      <c r="T330" s="128" t="s">
        <v>26</v>
      </c>
      <c r="U330" s="128" t="s">
        <v>26</v>
      </c>
      <c r="V330" s="128" t="s">
        <v>26</v>
      </c>
      <c r="W330" s="128"/>
      <c r="X330" s="128" t="s">
        <v>26</v>
      </c>
      <c r="Y330" s="128" t="s">
        <v>26</v>
      </c>
      <c r="Z330" s="128">
        <v>4.5233230088291538</v>
      </c>
      <c r="AA330" s="128" t="s">
        <v>26</v>
      </c>
      <c r="AB330" s="119"/>
      <c r="AC330" s="43"/>
      <c r="AD330" s="43"/>
      <c r="AE330" s="90"/>
      <c r="AF330" s="90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>
      <c r="A331" s="90"/>
      <c r="B331" s="90"/>
      <c r="C331" s="90"/>
      <c r="D331" s="128" t="s">
        <v>26</v>
      </c>
      <c r="E331" s="128" t="s">
        <v>26</v>
      </c>
      <c r="F331" s="128">
        <v>0.16463345107842806</v>
      </c>
      <c r="G331" s="128" t="s">
        <v>26</v>
      </c>
      <c r="H331" s="128"/>
      <c r="I331" s="128" t="s">
        <v>26</v>
      </c>
      <c r="J331" s="128" t="s">
        <v>26</v>
      </c>
      <c r="K331" s="128" t="s">
        <v>26</v>
      </c>
      <c r="L331" s="128" t="s">
        <v>26</v>
      </c>
      <c r="M331" s="128"/>
      <c r="N331" s="128" t="s">
        <v>26</v>
      </c>
      <c r="O331" s="128" t="s">
        <v>26</v>
      </c>
      <c r="P331" s="128">
        <v>2.1340763000014693</v>
      </c>
      <c r="Q331" s="128" t="s">
        <v>26</v>
      </c>
      <c r="R331" s="128"/>
      <c r="S331" s="128">
        <v>1.6271489757315827</v>
      </c>
      <c r="T331" s="128" t="s">
        <v>26</v>
      </c>
      <c r="U331" s="128" t="s">
        <v>26</v>
      </c>
      <c r="V331" s="128" t="s">
        <v>26</v>
      </c>
      <c r="W331" s="128"/>
      <c r="X331" s="128" t="s">
        <v>26</v>
      </c>
      <c r="Y331" s="128" t="s">
        <v>26</v>
      </c>
      <c r="Z331" s="128">
        <v>2.4389443428588224</v>
      </c>
      <c r="AA331" s="128" t="s">
        <v>26</v>
      </c>
      <c r="AB331" s="119"/>
      <c r="AC331" s="43"/>
      <c r="AD331" s="43"/>
      <c r="AE331" s="90"/>
      <c r="AF331" s="90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>
      <c r="A332" s="90"/>
      <c r="B332" s="90"/>
      <c r="C332" s="90"/>
      <c r="D332" s="128" t="s">
        <v>26</v>
      </c>
      <c r="E332" s="128" t="s">
        <v>26</v>
      </c>
      <c r="F332" s="128" t="s">
        <v>26</v>
      </c>
      <c r="G332" s="128" t="s">
        <v>26</v>
      </c>
      <c r="H332" s="128"/>
      <c r="I332" s="128" t="s">
        <v>26</v>
      </c>
      <c r="J332" s="128">
        <v>2.2734059846766734</v>
      </c>
      <c r="K332" s="128" t="s">
        <v>26</v>
      </c>
      <c r="L332" s="128" t="s">
        <v>26</v>
      </c>
      <c r="M332" s="128"/>
      <c r="N332" s="128" t="s">
        <v>26</v>
      </c>
      <c r="O332" s="128">
        <v>5.6941763631885305</v>
      </c>
      <c r="P332" s="128">
        <v>2.2767544411785527</v>
      </c>
      <c r="Q332" s="128" t="s">
        <v>26</v>
      </c>
      <c r="R332" s="128"/>
      <c r="S332" s="128">
        <v>2.2338227112286715</v>
      </c>
      <c r="T332" s="128" t="s">
        <v>26</v>
      </c>
      <c r="U332" s="128">
        <v>2.2436943659915451</v>
      </c>
      <c r="V332" s="128" t="s">
        <v>26</v>
      </c>
      <c r="W332" s="128"/>
      <c r="X332" s="128" t="s">
        <v>26</v>
      </c>
      <c r="Y332" s="128">
        <v>5.4788780515322077</v>
      </c>
      <c r="Z332" s="128" t="s">
        <v>26</v>
      </c>
      <c r="AA332" s="128" t="s">
        <v>26</v>
      </c>
      <c r="AB332" s="119"/>
      <c r="AC332" s="43"/>
      <c r="AD332" s="43"/>
      <c r="AE332" s="90"/>
      <c r="AF332" s="90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>
      <c r="A333" s="90"/>
      <c r="B333" s="90"/>
      <c r="C333" s="90"/>
      <c r="D333" s="128" t="s">
        <v>26</v>
      </c>
      <c r="E333" s="128" t="s">
        <v>26</v>
      </c>
      <c r="F333" s="128" t="s">
        <v>26</v>
      </c>
      <c r="G333" s="128" t="s">
        <v>26</v>
      </c>
      <c r="H333" s="128"/>
      <c r="I333" s="128" t="s">
        <v>26</v>
      </c>
      <c r="J333" s="128">
        <v>0</v>
      </c>
      <c r="K333" s="128" t="s">
        <v>26</v>
      </c>
      <c r="L333" s="128" t="s">
        <v>26</v>
      </c>
      <c r="M333" s="128"/>
      <c r="N333" s="128" t="s">
        <v>26</v>
      </c>
      <c r="O333" s="128">
        <v>1.5404438814463111</v>
      </c>
      <c r="P333" s="128">
        <v>1.5291201877197773</v>
      </c>
      <c r="Q333" s="128" t="s">
        <v>26</v>
      </c>
      <c r="R333" s="128"/>
      <c r="S333" s="128">
        <v>3.0586019682196972</v>
      </c>
      <c r="T333" s="128" t="s">
        <v>26</v>
      </c>
      <c r="U333" s="128">
        <v>1.6939700953941863</v>
      </c>
      <c r="V333" s="128" t="s">
        <v>26</v>
      </c>
      <c r="W333" s="128"/>
      <c r="X333" s="128" t="s">
        <v>26</v>
      </c>
      <c r="Y333" s="128" t="s">
        <v>26</v>
      </c>
      <c r="Z333" s="128" t="s">
        <v>26</v>
      </c>
      <c r="AA333" s="128" t="s">
        <v>26</v>
      </c>
      <c r="AB333" s="119"/>
      <c r="AC333" s="43"/>
      <c r="AD333" s="43"/>
      <c r="AE333" s="90"/>
      <c r="AF333" s="90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>
      <c r="A334" s="90"/>
      <c r="B334" s="90"/>
      <c r="C334" s="90"/>
      <c r="D334" s="128" t="s">
        <v>26</v>
      </c>
      <c r="E334" s="128" t="s">
        <v>26</v>
      </c>
      <c r="F334" s="128" t="s">
        <v>26</v>
      </c>
      <c r="G334" s="128" t="s">
        <v>26</v>
      </c>
      <c r="H334" s="128"/>
      <c r="I334" s="128" t="s">
        <v>26</v>
      </c>
      <c r="J334" s="128" t="s">
        <v>26</v>
      </c>
      <c r="K334" s="128">
        <v>0.61579141783494529</v>
      </c>
      <c r="L334" s="128" t="s">
        <v>26</v>
      </c>
      <c r="M334" s="128"/>
      <c r="N334" s="128">
        <v>2.9564571132962745</v>
      </c>
      <c r="O334" s="128">
        <v>0.56058409602791603</v>
      </c>
      <c r="P334" s="128">
        <v>1.638126303935789</v>
      </c>
      <c r="Q334" s="128" t="s">
        <v>26</v>
      </c>
      <c r="R334" s="128"/>
      <c r="S334" s="128" t="s">
        <v>26</v>
      </c>
      <c r="T334" s="128">
        <v>1.0495333551434838</v>
      </c>
      <c r="U334" s="128" t="s">
        <v>26</v>
      </c>
      <c r="V334" s="128" t="s">
        <v>26</v>
      </c>
      <c r="W334" s="128"/>
      <c r="X334" s="128">
        <v>2.9996950658387957</v>
      </c>
      <c r="Y334" s="128" t="s">
        <v>26</v>
      </c>
      <c r="Z334" s="128" t="s">
        <v>26</v>
      </c>
      <c r="AA334" s="128" t="s">
        <v>26</v>
      </c>
      <c r="AB334" s="119"/>
      <c r="AC334" s="43"/>
      <c r="AD334" s="43"/>
      <c r="AE334" s="90"/>
      <c r="AF334" s="90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>
      <c r="A335" s="90"/>
      <c r="B335" s="90"/>
      <c r="C335" s="90"/>
      <c r="D335" s="128" t="s">
        <v>26</v>
      </c>
      <c r="E335" s="128" t="s">
        <v>26</v>
      </c>
      <c r="F335" s="128">
        <v>0.32281112446621113</v>
      </c>
      <c r="G335" s="128" t="s">
        <v>26</v>
      </c>
      <c r="H335" s="128"/>
      <c r="I335" s="128" t="s">
        <v>26</v>
      </c>
      <c r="J335" s="128" t="s">
        <v>26</v>
      </c>
      <c r="K335" s="128" t="s">
        <v>26</v>
      </c>
      <c r="L335" s="128" t="s">
        <v>26</v>
      </c>
      <c r="M335" s="128"/>
      <c r="N335" s="128" t="s">
        <v>26</v>
      </c>
      <c r="O335" s="128" t="s">
        <v>26</v>
      </c>
      <c r="P335" s="128" t="s">
        <v>26</v>
      </c>
      <c r="Q335" s="128" t="s">
        <v>26</v>
      </c>
      <c r="R335" s="128"/>
      <c r="S335" s="128">
        <v>3.2285172132106545</v>
      </c>
      <c r="T335" s="128">
        <v>1.8884209135091474</v>
      </c>
      <c r="U335" s="128" t="s">
        <v>26</v>
      </c>
      <c r="V335" s="128" t="s">
        <v>26</v>
      </c>
      <c r="W335" s="128"/>
      <c r="X335" s="128" t="s">
        <v>26</v>
      </c>
      <c r="Y335" s="128" t="s">
        <v>26</v>
      </c>
      <c r="Z335" s="128" t="s">
        <v>26</v>
      </c>
      <c r="AA335" s="128" t="s">
        <v>26</v>
      </c>
      <c r="AB335" s="119"/>
      <c r="AC335" s="43"/>
      <c r="AD335" s="43"/>
      <c r="AE335" s="90"/>
      <c r="AF335" s="90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>
      <c r="A336" s="90"/>
      <c r="B336" s="90"/>
      <c r="C336" s="90"/>
      <c r="D336" s="128" t="s">
        <v>26</v>
      </c>
      <c r="E336" s="128" t="s">
        <v>26</v>
      </c>
      <c r="F336" s="128">
        <v>0.47714366596637287</v>
      </c>
      <c r="G336" s="128" t="s">
        <v>26</v>
      </c>
      <c r="H336" s="128"/>
      <c r="I336" s="128" t="s">
        <v>26</v>
      </c>
      <c r="J336" s="128">
        <v>0.1072</v>
      </c>
      <c r="K336" s="128" t="s">
        <v>26</v>
      </c>
      <c r="L336" s="128" t="s">
        <v>26</v>
      </c>
      <c r="M336" s="128"/>
      <c r="N336" s="128">
        <v>4.0550097185611254</v>
      </c>
      <c r="O336" s="128">
        <v>0.6840123129546527</v>
      </c>
      <c r="P336" s="128" t="s">
        <v>26</v>
      </c>
      <c r="Q336" s="128" t="s">
        <v>26</v>
      </c>
      <c r="R336" s="128"/>
      <c r="S336" s="128">
        <v>4.1295202948148884</v>
      </c>
      <c r="T336" s="128" t="s">
        <v>26</v>
      </c>
      <c r="U336" s="128" t="s">
        <v>26</v>
      </c>
      <c r="V336" s="128" t="s">
        <v>26</v>
      </c>
      <c r="W336" s="128"/>
      <c r="X336" s="128">
        <v>3.9667153849698722</v>
      </c>
      <c r="Y336" s="128" t="s">
        <v>26</v>
      </c>
      <c r="Z336" s="128" t="s">
        <v>26</v>
      </c>
      <c r="AA336" s="128" t="s">
        <v>26</v>
      </c>
      <c r="AB336" s="119"/>
      <c r="AC336" s="43"/>
      <c r="AD336" s="43"/>
      <c r="AE336" s="90"/>
      <c r="AF336" s="90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>
      <c r="A337" s="90"/>
      <c r="B337" s="90"/>
      <c r="C337" s="90"/>
      <c r="D337" s="128" t="s">
        <v>26</v>
      </c>
      <c r="E337" s="128" t="s">
        <v>26</v>
      </c>
      <c r="F337" s="128" t="s">
        <v>26</v>
      </c>
      <c r="G337" s="128" t="s">
        <v>26</v>
      </c>
      <c r="H337" s="128"/>
      <c r="I337" s="128" t="s">
        <v>26</v>
      </c>
      <c r="J337" s="128" t="s">
        <v>26</v>
      </c>
      <c r="K337" s="128">
        <v>2.325292070249207</v>
      </c>
      <c r="L337" s="128" t="s">
        <v>26</v>
      </c>
      <c r="M337" s="128"/>
      <c r="N337" s="128">
        <v>0</v>
      </c>
      <c r="O337" s="128" t="s">
        <v>26</v>
      </c>
      <c r="P337" s="128" t="s">
        <v>26</v>
      </c>
      <c r="Q337" s="128" t="s">
        <v>26</v>
      </c>
      <c r="R337" s="128"/>
      <c r="S337" s="128">
        <v>2.8972115594966059</v>
      </c>
      <c r="T337" s="128" t="s">
        <v>26</v>
      </c>
      <c r="U337" s="128" t="s">
        <v>26</v>
      </c>
      <c r="V337" s="128" t="s">
        <v>26</v>
      </c>
      <c r="W337" s="128"/>
      <c r="X337" s="128">
        <v>0.53600000000000003</v>
      </c>
      <c r="Y337" s="128" t="s">
        <v>26</v>
      </c>
      <c r="Z337" s="128" t="s">
        <v>26</v>
      </c>
      <c r="AA337" s="128" t="s">
        <v>26</v>
      </c>
      <c r="AB337" s="119"/>
      <c r="AC337" s="43"/>
      <c r="AD337" s="43"/>
      <c r="AE337" s="90"/>
      <c r="AF337" s="90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>
      <c r="A338" s="90"/>
      <c r="B338" s="90"/>
      <c r="C338" s="90"/>
      <c r="D338" s="128" t="s">
        <v>26</v>
      </c>
      <c r="E338" s="128" t="s">
        <v>26</v>
      </c>
      <c r="F338" s="128">
        <v>0.39069655639880352</v>
      </c>
      <c r="G338" s="128" t="s">
        <v>26</v>
      </c>
      <c r="H338" s="128"/>
      <c r="I338" s="128" t="s">
        <v>26</v>
      </c>
      <c r="J338" s="128" t="s">
        <v>26</v>
      </c>
      <c r="K338" s="128" t="s">
        <v>26</v>
      </c>
      <c r="L338" s="128" t="s">
        <v>26</v>
      </c>
      <c r="M338" s="128"/>
      <c r="N338" s="128" t="s">
        <v>26</v>
      </c>
      <c r="O338" s="128">
        <v>4.5647608778861484</v>
      </c>
      <c r="P338" s="128" t="s">
        <v>26</v>
      </c>
      <c r="Q338" s="128" t="s">
        <v>26</v>
      </c>
      <c r="R338" s="128"/>
      <c r="S338" s="128">
        <v>5.2616875697518974</v>
      </c>
      <c r="T338" s="128">
        <v>3.9789974330829514</v>
      </c>
      <c r="U338" s="128" t="s">
        <v>26</v>
      </c>
      <c r="V338" s="128" t="s">
        <v>26</v>
      </c>
      <c r="W338" s="128"/>
      <c r="X338" s="128">
        <v>0.53600000000000003</v>
      </c>
      <c r="Y338" s="128">
        <v>4.0806087023089184</v>
      </c>
      <c r="Z338" s="128" t="s">
        <v>26</v>
      </c>
      <c r="AA338" s="128" t="s">
        <v>26</v>
      </c>
      <c r="AB338" s="119"/>
      <c r="AC338" s="43"/>
      <c r="AD338" s="43"/>
      <c r="AE338" s="90"/>
      <c r="AF338" s="90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>
      <c r="A339" s="90"/>
      <c r="B339" s="90"/>
      <c r="C339" s="90"/>
      <c r="D339" s="128" t="s">
        <v>26</v>
      </c>
      <c r="E339" s="128" t="s">
        <v>26</v>
      </c>
      <c r="F339" s="128">
        <v>0.65771232038310368</v>
      </c>
      <c r="G339" s="128" t="s">
        <v>26</v>
      </c>
      <c r="H339" s="128"/>
      <c r="I339" s="128" t="s">
        <v>26</v>
      </c>
      <c r="J339" s="128">
        <v>1.2978320481198415</v>
      </c>
      <c r="K339" s="128" t="s">
        <v>26</v>
      </c>
      <c r="L339" s="128" t="s">
        <v>26</v>
      </c>
      <c r="M339" s="128"/>
      <c r="N339" s="128" t="s">
        <v>26</v>
      </c>
      <c r="O339" s="128" t="s">
        <v>26</v>
      </c>
      <c r="P339" s="128" t="s">
        <v>26</v>
      </c>
      <c r="Q339" s="128" t="s">
        <v>26</v>
      </c>
      <c r="R339" s="128"/>
      <c r="S339" s="128">
        <v>2.7727597499455126</v>
      </c>
      <c r="T339" s="128">
        <v>3.4538653435947237</v>
      </c>
      <c r="U339" s="128" t="s">
        <v>26</v>
      </c>
      <c r="V339" s="128" t="s">
        <v>26</v>
      </c>
      <c r="W339" s="128"/>
      <c r="X339" s="128" t="s">
        <v>26</v>
      </c>
      <c r="Y339" s="128" t="s">
        <v>26</v>
      </c>
      <c r="Z339" s="128" t="s">
        <v>26</v>
      </c>
      <c r="AA339" s="128" t="s">
        <v>26</v>
      </c>
      <c r="AB339" s="119"/>
      <c r="AC339" s="43"/>
      <c r="AD339" s="43"/>
      <c r="AE339" s="90"/>
      <c r="AF339" s="90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>
      <c r="A340" s="90"/>
      <c r="B340" s="90"/>
      <c r="C340" s="90"/>
      <c r="D340" s="128" t="s">
        <v>26</v>
      </c>
      <c r="E340" s="128">
        <v>0.43040665527960664</v>
      </c>
      <c r="F340" s="128" t="s">
        <v>26</v>
      </c>
      <c r="G340" s="128" t="s">
        <v>26</v>
      </c>
      <c r="H340" s="128"/>
      <c r="I340" s="128" t="s">
        <v>26</v>
      </c>
      <c r="J340" s="128" t="s">
        <v>26</v>
      </c>
      <c r="K340" s="128" t="s">
        <v>26</v>
      </c>
      <c r="L340" s="128" t="s">
        <v>26</v>
      </c>
      <c r="M340" s="128"/>
      <c r="N340" s="128" t="s">
        <v>26</v>
      </c>
      <c r="O340" s="128" t="s">
        <v>26</v>
      </c>
      <c r="P340" s="128" t="s">
        <v>26</v>
      </c>
      <c r="Q340" s="128" t="s">
        <v>26</v>
      </c>
      <c r="R340" s="128"/>
      <c r="S340" s="128">
        <v>2.7932680077800041</v>
      </c>
      <c r="T340" s="128" t="s">
        <v>26</v>
      </c>
      <c r="U340" s="128">
        <v>2.4328687012809409</v>
      </c>
      <c r="V340" s="128" t="s">
        <v>26</v>
      </c>
      <c r="W340" s="128"/>
      <c r="X340" s="128" t="s">
        <v>26</v>
      </c>
      <c r="Y340" s="128" t="s">
        <v>26</v>
      </c>
      <c r="Z340" s="128" t="s">
        <v>26</v>
      </c>
      <c r="AA340" s="128" t="s">
        <v>26</v>
      </c>
      <c r="AB340" s="119"/>
      <c r="AC340" s="43"/>
      <c r="AD340" s="43"/>
      <c r="AE340" s="90"/>
      <c r="AF340" s="90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>
      <c r="A341" s="90"/>
      <c r="B341" s="90"/>
      <c r="C341" s="90"/>
      <c r="D341" s="128" t="s">
        <v>26</v>
      </c>
      <c r="E341" s="128" t="s">
        <v>26</v>
      </c>
      <c r="F341" s="128">
        <v>8.7566754025930491E-2</v>
      </c>
      <c r="G341" s="128" t="s">
        <v>26</v>
      </c>
      <c r="H341" s="128"/>
      <c r="I341" s="128" t="s">
        <v>26</v>
      </c>
      <c r="J341" s="128" t="s">
        <v>26</v>
      </c>
      <c r="K341" s="128" t="s">
        <v>26</v>
      </c>
      <c r="L341" s="128" t="s">
        <v>26</v>
      </c>
      <c r="M341" s="128"/>
      <c r="N341" s="128" t="s">
        <v>26</v>
      </c>
      <c r="O341" s="128" t="s">
        <v>26</v>
      </c>
      <c r="P341" s="128" t="s">
        <v>26</v>
      </c>
      <c r="Q341" s="128" t="s">
        <v>26</v>
      </c>
      <c r="R341" s="128"/>
      <c r="S341" s="128">
        <v>2.1792629124088077</v>
      </c>
      <c r="T341" s="128" t="s">
        <v>26</v>
      </c>
      <c r="U341" s="128" t="s">
        <v>26</v>
      </c>
      <c r="V341" s="128" t="s">
        <v>26</v>
      </c>
      <c r="W341" s="128"/>
      <c r="X341" s="128" t="s">
        <v>26</v>
      </c>
      <c r="Y341" s="128" t="s">
        <v>26</v>
      </c>
      <c r="Z341" s="128" t="s">
        <v>26</v>
      </c>
      <c r="AA341" s="128" t="s">
        <v>26</v>
      </c>
      <c r="AB341" s="119"/>
      <c r="AC341" s="43"/>
      <c r="AD341" s="43"/>
      <c r="AE341" s="90"/>
      <c r="AF341" s="90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>
      <c r="A342" s="90"/>
      <c r="B342" s="90"/>
      <c r="C342" s="90"/>
      <c r="D342" s="128" t="s">
        <v>26</v>
      </c>
      <c r="E342" s="128" t="s">
        <v>26</v>
      </c>
      <c r="F342" s="128" t="s">
        <v>26</v>
      </c>
      <c r="G342" s="128" t="s">
        <v>26</v>
      </c>
      <c r="H342" s="128"/>
      <c r="I342" s="128" t="s">
        <v>26</v>
      </c>
      <c r="J342" s="128" t="s">
        <v>26</v>
      </c>
      <c r="K342" s="128">
        <v>1.1664806072830278</v>
      </c>
      <c r="L342" s="128" t="s">
        <v>26</v>
      </c>
      <c r="M342" s="128"/>
      <c r="N342" s="128" t="s">
        <v>26</v>
      </c>
      <c r="O342" s="128" t="s">
        <v>26</v>
      </c>
      <c r="P342" s="128" t="s">
        <v>26</v>
      </c>
      <c r="Q342" s="128" t="s">
        <v>26</v>
      </c>
      <c r="R342" s="128"/>
      <c r="S342" s="128">
        <v>1.2610309020194495</v>
      </c>
      <c r="T342" s="128" t="s">
        <v>26</v>
      </c>
      <c r="U342" s="128" t="s">
        <v>26</v>
      </c>
      <c r="V342" s="128" t="s">
        <v>26</v>
      </c>
      <c r="W342" s="128"/>
      <c r="X342" s="128" t="s">
        <v>26</v>
      </c>
      <c r="Y342" s="128" t="s">
        <v>26</v>
      </c>
      <c r="Z342" s="128">
        <v>2.68</v>
      </c>
      <c r="AA342" s="128" t="s">
        <v>26</v>
      </c>
      <c r="AB342" s="119"/>
      <c r="AC342" s="43"/>
      <c r="AD342" s="43"/>
      <c r="AE342" s="90"/>
      <c r="AF342" s="90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>
      <c r="A343" s="90"/>
      <c r="B343" s="90"/>
      <c r="C343" s="90"/>
      <c r="D343" s="128" t="s">
        <v>26</v>
      </c>
      <c r="E343" s="128">
        <v>1.0833081396655913</v>
      </c>
      <c r="F343" s="128">
        <v>0.67736918961003467</v>
      </c>
      <c r="G343" s="128" t="s">
        <v>26</v>
      </c>
      <c r="H343" s="128"/>
      <c r="I343" s="128" t="s">
        <v>26</v>
      </c>
      <c r="J343" s="128" t="s">
        <v>26</v>
      </c>
      <c r="K343" s="128" t="s">
        <v>26</v>
      </c>
      <c r="L343" s="128" t="s">
        <v>26</v>
      </c>
      <c r="M343" s="128"/>
      <c r="N343" s="128" t="s">
        <v>26</v>
      </c>
      <c r="O343" s="128" t="s">
        <v>26</v>
      </c>
      <c r="P343" s="128">
        <v>1.1868184694319788</v>
      </c>
      <c r="Q343" s="128" t="s">
        <v>26</v>
      </c>
      <c r="R343" s="128"/>
      <c r="S343" s="128">
        <v>1.818568449027439</v>
      </c>
      <c r="T343" s="128" t="s">
        <v>26</v>
      </c>
      <c r="U343" s="128" t="s">
        <v>26</v>
      </c>
      <c r="V343" s="128" t="s">
        <v>26</v>
      </c>
      <c r="W343" s="128"/>
      <c r="X343" s="128" t="s">
        <v>26</v>
      </c>
      <c r="Y343" s="128" t="s">
        <v>26</v>
      </c>
      <c r="Z343" s="128">
        <v>1.5324088438999568</v>
      </c>
      <c r="AA343" s="128" t="s">
        <v>26</v>
      </c>
      <c r="AB343" s="119"/>
      <c r="AC343" s="43"/>
      <c r="AD343" s="43"/>
      <c r="AE343" s="90"/>
      <c r="AF343" s="90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>
      <c r="A344" s="90"/>
      <c r="B344" s="90"/>
      <c r="C344" s="90"/>
      <c r="D344" s="128" t="s">
        <v>26</v>
      </c>
      <c r="E344" s="128" t="s">
        <v>26</v>
      </c>
      <c r="F344" s="128" t="s">
        <v>26</v>
      </c>
      <c r="G344" s="128" t="s">
        <v>26</v>
      </c>
      <c r="H344" s="128"/>
      <c r="I344" s="128" t="s">
        <v>26</v>
      </c>
      <c r="J344" s="128" t="s">
        <v>26</v>
      </c>
      <c r="K344" s="128">
        <v>0.49982765282271818</v>
      </c>
      <c r="L344" s="128" t="s">
        <v>26</v>
      </c>
      <c r="M344" s="128"/>
      <c r="N344" s="128" t="s">
        <v>26</v>
      </c>
      <c r="O344" s="128" t="s">
        <v>26</v>
      </c>
      <c r="P344" s="128">
        <v>3.0906822180077476</v>
      </c>
      <c r="Q344" s="128" t="s">
        <v>26</v>
      </c>
      <c r="R344" s="128"/>
      <c r="S344" s="128">
        <v>1.7176985835585501</v>
      </c>
      <c r="T344" s="128">
        <v>2.5193116258076342</v>
      </c>
      <c r="U344" s="128" t="s">
        <v>26</v>
      </c>
      <c r="V344" s="128" t="s">
        <v>26</v>
      </c>
      <c r="W344" s="128"/>
      <c r="X344" s="128" t="s">
        <v>26</v>
      </c>
      <c r="Y344" s="128" t="s">
        <v>26</v>
      </c>
      <c r="Z344" s="128">
        <v>3.0388479038966065</v>
      </c>
      <c r="AA344" s="128" t="s">
        <v>26</v>
      </c>
      <c r="AB344" s="119"/>
      <c r="AC344" s="43"/>
      <c r="AD344" s="43"/>
      <c r="AE344" s="90"/>
      <c r="AF344" s="90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>
      <c r="A345" s="90"/>
      <c r="B345" s="90"/>
      <c r="C345" s="90"/>
      <c r="D345" s="128" t="s">
        <v>26</v>
      </c>
      <c r="E345" s="128" t="s">
        <v>26</v>
      </c>
      <c r="F345" s="128" t="s">
        <v>26</v>
      </c>
      <c r="G345" s="128" t="s">
        <v>26</v>
      </c>
      <c r="H345" s="128"/>
      <c r="I345" s="128" t="s">
        <v>26</v>
      </c>
      <c r="J345" s="128" t="s">
        <v>26</v>
      </c>
      <c r="K345" s="128">
        <v>2.7968469372832745</v>
      </c>
      <c r="L345" s="128" t="s">
        <v>26</v>
      </c>
      <c r="M345" s="128"/>
      <c r="N345" s="128" t="s">
        <v>26</v>
      </c>
      <c r="O345" s="128" t="s">
        <v>26</v>
      </c>
      <c r="P345" s="128">
        <v>3.3374735901954908</v>
      </c>
      <c r="Q345" s="128" t="s">
        <v>26</v>
      </c>
      <c r="R345" s="128"/>
      <c r="S345" s="128">
        <v>1.8176814591803336</v>
      </c>
      <c r="T345" s="128">
        <v>2.0944439983099095</v>
      </c>
      <c r="U345" s="128" t="s">
        <v>26</v>
      </c>
      <c r="V345" s="128" t="s">
        <v>26</v>
      </c>
      <c r="W345" s="128"/>
      <c r="X345" s="128" t="s">
        <v>26</v>
      </c>
      <c r="Y345" s="128" t="s">
        <v>26</v>
      </c>
      <c r="Z345" s="128">
        <v>3.4673411361970397</v>
      </c>
      <c r="AA345" s="128" t="s">
        <v>26</v>
      </c>
      <c r="AB345" s="119"/>
      <c r="AC345" s="43"/>
      <c r="AD345" s="43"/>
      <c r="AE345" s="90"/>
      <c r="AF345" s="90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>
      <c r="A346" s="90"/>
      <c r="B346" s="90"/>
      <c r="C346" s="90"/>
      <c r="D346" s="128" t="s">
        <v>26</v>
      </c>
      <c r="E346" s="128" t="s">
        <v>26</v>
      </c>
      <c r="F346" s="128" t="s">
        <v>26</v>
      </c>
      <c r="G346" s="128" t="s">
        <v>26</v>
      </c>
      <c r="H346" s="128"/>
      <c r="I346" s="128" t="s">
        <v>26</v>
      </c>
      <c r="J346" s="128" t="s">
        <v>26</v>
      </c>
      <c r="K346" s="128" t="s">
        <v>26</v>
      </c>
      <c r="L346" s="128" t="s">
        <v>26</v>
      </c>
      <c r="M346" s="128"/>
      <c r="N346" s="128" t="s">
        <v>26</v>
      </c>
      <c r="O346" s="128" t="s">
        <v>26</v>
      </c>
      <c r="P346" s="128" t="s">
        <v>26</v>
      </c>
      <c r="Q346" s="128" t="s">
        <v>26</v>
      </c>
      <c r="R346" s="128"/>
      <c r="S346" s="128">
        <v>2.659568659223686</v>
      </c>
      <c r="T346" s="128">
        <v>2.7669023465222784</v>
      </c>
      <c r="U346" s="128" t="s">
        <v>26</v>
      </c>
      <c r="V346" s="128" t="s">
        <v>26</v>
      </c>
      <c r="W346" s="128"/>
      <c r="X346" s="128" t="s">
        <v>26</v>
      </c>
      <c r="Y346" s="128" t="s">
        <v>26</v>
      </c>
      <c r="Z346" s="128" t="s">
        <v>26</v>
      </c>
      <c r="AA346" s="128" t="s">
        <v>26</v>
      </c>
      <c r="AB346" s="119"/>
      <c r="AC346" s="43"/>
      <c r="AD346" s="43"/>
      <c r="AE346" s="90"/>
      <c r="AF346" s="90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>
      <c r="A347" s="90"/>
      <c r="B347" s="90"/>
      <c r="C347" s="90"/>
      <c r="D347" s="128" t="s">
        <v>26</v>
      </c>
      <c r="E347" s="128" t="s">
        <v>26</v>
      </c>
      <c r="F347" s="128">
        <v>0.67335902399224357</v>
      </c>
      <c r="G347" s="128" t="s">
        <v>26</v>
      </c>
      <c r="H347" s="128"/>
      <c r="I347" s="128" t="s">
        <v>26</v>
      </c>
      <c r="J347" s="128" t="s">
        <v>26</v>
      </c>
      <c r="K347" s="128" t="s">
        <v>26</v>
      </c>
      <c r="L347" s="128" t="s">
        <v>26</v>
      </c>
      <c r="M347" s="128"/>
      <c r="N347" s="128" t="s">
        <v>26</v>
      </c>
      <c r="O347" s="128" t="s">
        <v>26</v>
      </c>
      <c r="P347" s="128" t="s">
        <v>26</v>
      </c>
      <c r="Q347" s="128" t="s">
        <v>26</v>
      </c>
      <c r="R347" s="128"/>
      <c r="S347" s="128">
        <v>2.969224170589071</v>
      </c>
      <c r="T347" s="128" t="s">
        <v>26</v>
      </c>
      <c r="U347" s="128" t="s">
        <v>26</v>
      </c>
      <c r="V347" s="128" t="s">
        <v>26</v>
      </c>
      <c r="W347" s="128"/>
      <c r="X347" s="128" t="s">
        <v>26</v>
      </c>
      <c r="Y347" s="128" t="s">
        <v>26</v>
      </c>
      <c r="Z347" s="128" t="s">
        <v>26</v>
      </c>
      <c r="AA347" s="128" t="s">
        <v>26</v>
      </c>
      <c r="AB347" s="119"/>
      <c r="AC347" s="43"/>
      <c r="AD347" s="43"/>
      <c r="AE347" s="90"/>
      <c r="AF347" s="90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>
      <c r="A348" s="90"/>
      <c r="B348" s="90"/>
      <c r="C348" s="90"/>
      <c r="D348" s="128" t="s">
        <v>26</v>
      </c>
      <c r="E348" s="128" t="s">
        <v>26</v>
      </c>
      <c r="F348" s="128" t="s">
        <v>26</v>
      </c>
      <c r="G348" s="128" t="s">
        <v>26</v>
      </c>
      <c r="H348" s="128"/>
      <c r="I348" s="128" t="s">
        <v>26</v>
      </c>
      <c r="J348" s="128" t="s">
        <v>26</v>
      </c>
      <c r="K348" s="128" t="s">
        <v>26</v>
      </c>
      <c r="L348" s="128" t="s">
        <v>26</v>
      </c>
      <c r="M348" s="128"/>
      <c r="N348" s="128" t="s">
        <v>26</v>
      </c>
      <c r="O348" s="128" t="s">
        <v>26</v>
      </c>
      <c r="P348" s="128" t="s">
        <v>26</v>
      </c>
      <c r="Q348" s="128" t="s">
        <v>26</v>
      </c>
      <c r="R348" s="128"/>
      <c r="S348" s="128">
        <v>3.9891824188165237</v>
      </c>
      <c r="T348" s="128" t="s">
        <v>26</v>
      </c>
      <c r="U348" s="128">
        <v>1.4839869107627943</v>
      </c>
      <c r="V348" s="128" t="s">
        <v>26</v>
      </c>
      <c r="W348" s="128"/>
      <c r="X348" s="128" t="s">
        <v>26</v>
      </c>
      <c r="Y348" s="128" t="s">
        <v>26</v>
      </c>
      <c r="Z348" s="128" t="s">
        <v>26</v>
      </c>
      <c r="AA348" s="128" t="s">
        <v>26</v>
      </c>
      <c r="AB348" s="119"/>
      <c r="AC348" s="43"/>
      <c r="AD348" s="43"/>
      <c r="AE348" s="90"/>
      <c r="AF348" s="90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>
      <c r="A349" s="90"/>
      <c r="B349" s="90"/>
      <c r="C349" s="90"/>
      <c r="D349" s="128" t="s">
        <v>26</v>
      </c>
      <c r="E349" s="128" t="s">
        <v>26</v>
      </c>
      <c r="F349" s="128" t="s">
        <v>26</v>
      </c>
      <c r="G349" s="128" t="s">
        <v>26</v>
      </c>
      <c r="H349" s="128"/>
      <c r="I349" s="128" t="s">
        <v>26</v>
      </c>
      <c r="J349" s="128" t="s">
        <v>26</v>
      </c>
      <c r="K349" s="128" t="s">
        <v>26</v>
      </c>
      <c r="L349" s="128" t="s">
        <v>26</v>
      </c>
      <c r="M349" s="128"/>
      <c r="N349" s="128" t="s">
        <v>26</v>
      </c>
      <c r="O349" s="128" t="s">
        <v>26</v>
      </c>
      <c r="P349" s="128">
        <v>3.3412548016696157</v>
      </c>
      <c r="Q349" s="128" t="s">
        <v>26</v>
      </c>
      <c r="R349" s="128"/>
      <c r="S349" s="128">
        <v>0.53600000000000003</v>
      </c>
      <c r="T349" s="128" t="s">
        <v>26</v>
      </c>
      <c r="U349" s="128">
        <v>1.4369674852122327</v>
      </c>
      <c r="V349" s="128" t="s">
        <v>26</v>
      </c>
      <c r="W349" s="128"/>
      <c r="X349" s="128" t="s">
        <v>26</v>
      </c>
      <c r="Y349" s="128" t="s">
        <v>26</v>
      </c>
      <c r="Z349" s="128">
        <v>3.3412548016696157</v>
      </c>
      <c r="AA349" s="128" t="s">
        <v>26</v>
      </c>
      <c r="AB349" s="119"/>
      <c r="AC349" s="43"/>
      <c r="AD349" s="43"/>
      <c r="AE349" s="90"/>
      <c r="AF349" s="90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>
      <c r="A350" s="90"/>
      <c r="B350" s="90"/>
      <c r="C350" s="90"/>
      <c r="D350" s="128" t="s">
        <v>26</v>
      </c>
      <c r="E350" s="128" t="s">
        <v>26</v>
      </c>
      <c r="F350" s="128" t="s">
        <v>26</v>
      </c>
      <c r="G350" s="128" t="s">
        <v>26</v>
      </c>
      <c r="H350" s="128"/>
      <c r="I350" s="128" t="s">
        <v>26</v>
      </c>
      <c r="J350" s="128" t="s">
        <v>26</v>
      </c>
      <c r="K350" s="128">
        <v>3.1253902156370814</v>
      </c>
      <c r="L350" s="128" t="s">
        <v>26</v>
      </c>
      <c r="M350" s="128"/>
      <c r="N350" s="128" t="s">
        <v>26</v>
      </c>
      <c r="O350" s="128" t="s">
        <v>26</v>
      </c>
      <c r="P350" s="128">
        <v>2.5428105166243902</v>
      </c>
      <c r="Q350" s="128" t="s">
        <v>26</v>
      </c>
      <c r="R350" s="128"/>
      <c r="S350" s="128">
        <v>2.5415774937927518</v>
      </c>
      <c r="T350" s="128" t="s">
        <v>26</v>
      </c>
      <c r="U350" s="128" t="s">
        <v>26</v>
      </c>
      <c r="V350" s="128" t="s">
        <v>26</v>
      </c>
      <c r="W350" s="128"/>
      <c r="X350" s="128" t="s">
        <v>26</v>
      </c>
      <c r="Y350" s="128" t="s">
        <v>26</v>
      </c>
      <c r="Z350" s="128">
        <v>2.4780746935074749</v>
      </c>
      <c r="AA350" s="128" t="s">
        <v>26</v>
      </c>
      <c r="AB350" s="119"/>
      <c r="AC350" s="43"/>
      <c r="AD350" s="43"/>
      <c r="AE350" s="90"/>
      <c r="AF350" s="90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>
      <c r="A351" s="90"/>
      <c r="B351" s="90"/>
      <c r="C351" s="90"/>
      <c r="D351" s="128" t="s">
        <v>26</v>
      </c>
      <c r="E351" s="128" t="s">
        <v>26</v>
      </c>
      <c r="F351" s="128">
        <v>0.91102481976191085</v>
      </c>
      <c r="G351" s="128" t="s">
        <v>26</v>
      </c>
      <c r="H351" s="128"/>
      <c r="I351" s="128" t="s">
        <v>26</v>
      </c>
      <c r="J351" s="128" t="s">
        <v>26</v>
      </c>
      <c r="K351" s="128" t="s">
        <v>26</v>
      </c>
      <c r="L351" s="128" t="s">
        <v>26</v>
      </c>
      <c r="M351" s="128"/>
      <c r="N351" s="128" t="s">
        <v>26</v>
      </c>
      <c r="O351" s="128" t="s">
        <v>26</v>
      </c>
      <c r="P351" s="128">
        <v>2.2010111028005648</v>
      </c>
      <c r="Q351" s="128" t="s">
        <v>26</v>
      </c>
      <c r="R351" s="128"/>
      <c r="S351" s="128">
        <v>3.4945164357039005</v>
      </c>
      <c r="T351" s="128" t="s">
        <v>26</v>
      </c>
      <c r="U351" s="128" t="s">
        <v>26</v>
      </c>
      <c r="V351" s="128" t="s">
        <v>26</v>
      </c>
      <c r="W351" s="128"/>
      <c r="X351" s="128" t="s">
        <v>26</v>
      </c>
      <c r="Y351" s="128" t="s">
        <v>26</v>
      </c>
      <c r="Z351" s="128">
        <v>2.1835617829057266</v>
      </c>
      <c r="AA351" s="128" t="s">
        <v>26</v>
      </c>
      <c r="AB351" s="119"/>
      <c r="AC351" s="43"/>
      <c r="AD351" s="43"/>
      <c r="AE351" s="90"/>
      <c r="AF351" s="90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>
      <c r="A352" s="90"/>
      <c r="B352" s="90"/>
      <c r="C352" s="90"/>
      <c r="D352" s="128" t="s">
        <v>26</v>
      </c>
      <c r="E352" s="128" t="s">
        <v>26</v>
      </c>
      <c r="F352" s="128">
        <v>0.55325016904501367</v>
      </c>
      <c r="G352" s="128" t="s">
        <v>26</v>
      </c>
      <c r="H352" s="128"/>
      <c r="I352" s="128" t="s">
        <v>26</v>
      </c>
      <c r="J352" s="128" t="s">
        <v>26</v>
      </c>
      <c r="K352" s="128" t="s">
        <v>26</v>
      </c>
      <c r="L352" s="128" t="s">
        <v>26</v>
      </c>
      <c r="M352" s="128"/>
      <c r="N352" s="128" t="s">
        <v>26</v>
      </c>
      <c r="O352" s="128" t="s">
        <v>26</v>
      </c>
      <c r="P352" s="128" t="s">
        <v>26</v>
      </c>
      <c r="Q352" s="128" t="s">
        <v>26</v>
      </c>
      <c r="R352" s="128"/>
      <c r="S352" s="128">
        <v>2.9115493699952935</v>
      </c>
      <c r="T352" s="128" t="s">
        <v>26</v>
      </c>
      <c r="U352" s="128" t="s">
        <v>26</v>
      </c>
      <c r="V352" s="128" t="s">
        <v>26</v>
      </c>
      <c r="W352" s="128"/>
      <c r="X352" s="128" t="s">
        <v>26</v>
      </c>
      <c r="Y352" s="128" t="s">
        <v>26</v>
      </c>
      <c r="Z352" s="128" t="s">
        <v>26</v>
      </c>
      <c r="AA352" s="128" t="s">
        <v>26</v>
      </c>
      <c r="AB352" s="119"/>
      <c r="AC352" s="43"/>
      <c r="AD352" s="43"/>
      <c r="AE352" s="90"/>
      <c r="AF352" s="90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>
      <c r="A353" s="90"/>
      <c r="B353" s="90"/>
      <c r="C353" s="90"/>
      <c r="D353" s="128" t="s">
        <v>26</v>
      </c>
      <c r="E353" s="128" t="s">
        <v>26</v>
      </c>
      <c r="F353" s="128" t="s">
        <v>26</v>
      </c>
      <c r="G353" s="128" t="s">
        <v>26</v>
      </c>
      <c r="H353" s="128"/>
      <c r="I353" s="128" t="s">
        <v>26</v>
      </c>
      <c r="J353" s="128" t="s">
        <v>26</v>
      </c>
      <c r="K353" s="128" t="s">
        <v>26</v>
      </c>
      <c r="L353" s="128" t="s">
        <v>26</v>
      </c>
      <c r="M353" s="128"/>
      <c r="N353" s="128">
        <v>1.7160372956320036</v>
      </c>
      <c r="O353" s="128" t="s">
        <v>26</v>
      </c>
      <c r="P353" s="128">
        <v>3.3996732009641546</v>
      </c>
      <c r="Q353" s="128" t="s">
        <v>26</v>
      </c>
      <c r="R353" s="128"/>
      <c r="S353" s="128">
        <v>3.8967743144707327</v>
      </c>
      <c r="T353" s="128" t="s">
        <v>26</v>
      </c>
      <c r="U353" s="128" t="s">
        <v>26</v>
      </c>
      <c r="V353" s="128" t="s">
        <v>26</v>
      </c>
      <c r="W353" s="128"/>
      <c r="X353" s="128">
        <v>2.4073889794746339</v>
      </c>
      <c r="Y353" s="128" t="s">
        <v>26</v>
      </c>
      <c r="Z353" s="128">
        <v>3.4013852802959526</v>
      </c>
      <c r="AA353" s="128" t="s">
        <v>26</v>
      </c>
      <c r="AB353" s="119"/>
      <c r="AC353" s="43"/>
      <c r="AD353" s="43"/>
      <c r="AE353" s="90"/>
      <c r="AF353" s="90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>
      <c r="A354" s="90"/>
      <c r="B354" s="90"/>
      <c r="C354" s="90"/>
      <c r="D354" s="128" t="s">
        <v>26</v>
      </c>
      <c r="E354" s="128" t="s">
        <v>26</v>
      </c>
      <c r="F354" s="128" t="s">
        <v>26</v>
      </c>
      <c r="G354" s="128" t="s">
        <v>26</v>
      </c>
      <c r="H354" s="128"/>
      <c r="I354" s="128" t="s">
        <v>26</v>
      </c>
      <c r="J354" s="128" t="s">
        <v>26</v>
      </c>
      <c r="K354" s="128" t="s">
        <v>26</v>
      </c>
      <c r="L354" s="128" t="s">
        <v>26</v>
      </c>
      <c r="M354" s="128"/>
      <c r="N354" s="128">
        <v>0.88480641138757343</v>
      </c>
      <c r="O354" s="128" t="s">
        <v>26</v>
      </c>
      <c r="P354" s="128" t="s">
        <v>26</v>
      </c>
      <c r="Q354" s="128" t="s">
        <v>26</v>
      </c>
      <c r="R354" s="128"/>
      <c r="S354" s="128">
        <v>3.7986785108885712</v>
      </c>
      <c r="T354" s="128" t="s">
        <v>26</v>
      </c>
      <c r="U354" s="128" t="s">
        <v>26</v>
      </c>
      <c r="V354" s="128" t="s">
        <v>26</v>
      </c>
      <c r="W354" s="128"/>
      <c r="X354" s="128">
        <v>0.85309673762506666</v>
      </c>
      <c r="Y354" s="128" t="s">
        <v>26</v>
      </c>
      <c r="Z354" s="128" t="s">
        <v>26</v>
      </c>
      <c r="AA354" s="128" t="s">
        <v>26</v>
      </c>
      <c r="AB354" s="119"/>
      <c r="AC354" s="43"/>
      <c r="AD354" s="43"/>
      <c r="AE354" s="90"/>
      <c r="AF354" s="90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>
      <c r="A355" s="90"/>
      <c r="B355" s="90"/>
      <c r="C355" s="90"/>
      <c r="D355" s="128" t="s">
        <v>26</v>
      </c>
      <c r="E355" s="128" t="s">
        <v>26</v>
      </c>
      <c r="F355" s="128" t="s">
        <v>26</v>
      </c>
      <c r="G355" s="128" t="s">
        <v>26</v>
      </c>
      <c r="H355" s="128"/>
      <c r="I355" s="128" t="s">
        <v>26</v>
      </c>
      <c r="J355" s="128" t="s">
        <v>26</v>
      </c>
      <c r="K355" s="128" t="s">
        <v>26</v>
      </c>
      <c r="L355" s="128" t="s">
        <v>26</v>
      </c>
      <c r="M355" s="128"/>
      <c r="N355" s="128" t="s">
        <v>26</v>
      </c>
      <c r="O355" s="128" t="s">
        <v>26</v>
      </c>
      <c r="P355" s="128" t="s">
        <v>26</v>
      </c>
      <c r="Q355" s="128" t="s">
        <v>26</v>
      </c>
      <c r="R355" s="128"/>
      <c r="S355" s="128">
        <v>3.3064625313082514</v>
      </c>
      <c r="T355" s="128" t="s">
        <v>26</v>
      </c>
      <c r="U355" s="128" t="s">
        <v>26</v>
      </c>
      <c r="V355" s="128" t="s">
        <v>26</v>
      </c>
      <c r="W355" s="128"/>
      <c r="X355" s="128" t="s">
        <v>26</v>
      </c>
      <c r="Y355" s="128" t="s">
        <v>26</v>
      </c>
      <c r="Z355" s="128" t="s">
        <v>26</v>
      </c>
      <c r="AA355" s="128" t="s">
        <v>26</v>
      </c>
      <c r="AB355" s="119"/>
      <c r="AC355" s="43"/>
      <c r="AD355" s="43"/>
      <c r="AE355" s="90"/>
      <c r="AF355" s="90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>
      <c r="A356" s="90"/>
      <c r="B356" s="90"/>
      <c r="C356" s="90"/>
      <c r="D356" s="128" t="s">
        <v>26</v>
      </c>
      <c r="E356" s="128" t="s">
        <v>26</v>
      </c>
      <c r="F356" s="128" t="s">
        <v>26</v>
      </c>
      <c r="G356" s="128" t="s">
        <v>26</v>
      </c>
      <c r="H356" s="128"/>
      <c r="I356" s="128" t="s">
        <v>26</v>
      </c>
      <c r="J356" s="128" t="s">
        <v>26</v>
      </c>
      <c r="K356" s="128" t="s">
        <v>26</v>
      </c>
      <c r="L356" s="128" t="s">
        <v>26</v>
      </c>
      <c r="M356" s="128"/>
      <c r="N356" s="128" t="s">
        <v>26</v>
      </c>
      <c r="O356" s="128" t="s">
        <v>26</v>
      </c>
      <c r="P356" s="128" t="s">
        <v>26</v>
      </c>
      <c r="Q356" s="128" t="s">
        <v>26</v>
      </c>
      <c r="R356" s="128"/>
      <c r="S356" s="128">
        <v>1.5666401041156783</v>
      </c>
      <c r="T356" s="128" t="s">
        <v>26</v>
      </c>
      <c r="U356" s="128" t="s">
        <v>26</v>
      </c>
      <c r="V356" s="128" t="s">
        <v>26</v>
      </c>
      <c r="W356" s="128"/>
      <c r="X356" s="128" t="s">
        <v>26</v>
      </c>
      <c r="Y356" s="128" t="s">
        <v>26</v>
      </c>
      <c r="Z356" s="128" t="s">
        <v>26</v>
      </c>
      <c r="AA356" s="128" t="s">
        <v>26</v>
      </c>
      <c r="AB356" s="119"/>
      <c r="AC356" s="43"/>
      <c r="AD356" s="43"/>
      <c r="AE356" s="90"/>
      <c r="AF356" s="90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>
      <c r="A357" s="90"/>
      <c r="B357" s="90"/>
      <c r="C357" s="90"/>
      <c r="D357" s="128" t="s">
        <v>26</v>
      </c>
      <c r="E357" s="128" t="s">
        <v>26</v>
      </c>
      <c r="F357" s="128" t="s">
        <v>26</v>
      </c>
      <c r="G357" s="128" t="s">
        <v>26</v>
      </c>
      <c r="H357" s="128"/>
      <c r="I357" s="128" t="s">
        <v>26</v>
      </c>
      <c r="J357" s="128" t="s">
        <v>26</v>
      </c>
      <c r="K357" s="128" t="s">
        <v>26</v>
      </c>
      <c r="L357" s="128" t="s">
        <v>26</v>
      </c>
      <c r="M357" s="128"/>
      <c r="N357" s="128" t="s">
        <v>26</v>
      </c>
      <c r="O357" s="128" t="s">
        <v>26</v>
      </c>
      <c r="P357" s="128" t="s">
        <v>26</v>
      </c>
      <c r="Q357" s="128" t="s">
        <v>26</v>
      </c>
      <c r="R357" s="128"/>
      <c r="S357" s="128">
        <v>2.7043057419594132</v>
      </c>
      <c r="T357" s="128" t="s">
        <v>26</v>
      </c>
      <c r="U357" s="128" t="s">
        <v>26</v>
      </c>
      <c r="V357" s="128" t="s">
        <v>26</v>
      </c>
      <c r="W357" s="128"/>
      <c r="X357" s="128" t="s">
        <v>26</v>
      </c>
      <c r="Y357" s="128" t="s">
        <v>26</v>
      </c>
      <c r="Z357" s="128" t="s">
        <v>26</v>
      </c>
      <c r="AA357" s="128" t="s">
        <v>26</v>
      </c>
      <c r="AB357" s="119"/>
      <c r="AC357" s="43"/>
      <c r="AD357" s="43"/>
      <c r="AE357" s="90"/>
      <c r="AF357" s="90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>
      <c r="A358" s="90"/>
      <c r="B358" s="90"/>
      <c r="C358" s="90"/>
      <c r="D358" s="128" t="s">
        <v>26</v>
      </c>
      <c r="E358" s="128" t="s">
        <v>26</v>
      </c>
      <c r="F358" s="128" t="s">
        <v>26</v>
      </c>
      <c r="G358" s="128" t="s">
        <v>26</v>
      </c>
      <c r="H358" s="128"/>
      <c r="I358" s="128" t="s">
        <v>26</v>
      </c>
      <c r="J358" s="128" t="s">
        <v>26</v>
      </c>
      <c r="K358" s="128" t="s">
        <v>26</v>
      </c>
      <c r="L358" s="128" t="s">
        <v>26</v>
      </c>
      <c r="M358" s="128"/>
      <c r="N358" s="128">
        <v>2.4516600025865483</v>
      </c>
      <c r="O358" s="128" t="s">
        <v>26</v>
      </c>
      <c r="P358" s="128" t="s">
        <v>26</v>
      </c>
      <c r="Q358" s="128" t="s">
        <v>26</v>
      </c>
      <c r="R358" s="128"/>
      <c r="S358" s="128" t="s">
        <v>26</v>
      </c>
      <c r="T358" s="128" t="s">
        <v>26</v>
      </c>
      <c r="U358" s="128" t="s">
        <v>26</v>
      </c>
      <c r="V358" s="128" t="s">
        <v>26</v>
      </c>
      <c r="W358" s="128"/>
      <c r="X358" s="128">
        <v>2.3775050713097126</v>
      </c>
      <c r="Y358" s="128" t="s">
        <v>26</v>
      </c>
      <c r="Z358" s="128" t="s">
        <v>26</v>
      </c>
      <c r="AA358" s="128" t="s">
        <v>26</v>
      </c>
      <c r="AB358" s="119"/>
      <c r="AC358" s="43"/>
      <c r="AD358" s="43"/>
      <c r="AE358" s="90"/>
      <c r="AF358" s="90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>
      <c r="A359" s="90"/>
      <c r="B359" s="90"/>
      <c r="C359" s="90"/>
      <c r="D359" s="128" t="s">
        <v>26</v>
      </c>
      <c r="E359" s="128" t="s">
        <v>26</v>
      </c>
      <c r="F359" s="128" t="s">
        <v>26</v>
      </c>
      <c r="G359" s="128" t="s">
        <v>26</v>
      </c>
      <c r="H359" s="128"/>
      <c r="I359" s="128" t="s">
        <v>26</v>
      </c>
      <c r="J359" s="128" t="s">
        <v>26</v>
      </c>
      <c r="K359" s="128" t="s">
        <v>26</v>
      </c>
      <c r="L359" s="128" t="s">
        <v>26</v>
      </c>
      <c r="M359" s="128"/>
      <c r="N359" s="128" t="s">
        <v>26</v>
      </c>
      <c r="O359" s="128" t="s">
        <v>26</v>
      </c>
      <c r="P359" s="128" t="s">
        <v>26</v>
      </c>
      <c r="Q359" s="128" t="s">
        <v>26</v>
      </c>
      <c r="R359" s="128"/>
      <c r="S359" s="128">
        <v>3.1093167603034106</v>
      </c>
      <c r="T359" s="128" t="s">
        <v>26</v>
      </c>
      <c r="U359" s="128" t="s">
        <v>26</v>
      </c>
      <c r="V359" s="128" t="s">
        <v>26</v>
      </c>
      <c r="W359" s="128"/>
      <c r="X359" s="128">
        <v>2.7330744592857323</v>
      </c>
      <c r="Y359" s="128" t="s">
        <v>26</v>
      </c>
      <c r="Z359" s="128" t="s">
        <v>26</v>
      </c>
      <c r="AA359" s="128" t="s">
        <v>26</v>
      </c>
      <c r="AB359" s="119"/>
      <c r="AC359" s="43"/>
      <c r="AD359" s="43"/>
      <c r="AE359" s="90"/>
      <c r="AF359" s="90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>
      <c r="A360" s="90"/>
      <c r="B360" s="90"/>
      <c r="C360" s="90"/>
      <c r="D360" s="128" t="s">
        <v>26</v>
      </c>
      <c r="E360" s="128" t="s">
        <v>26</v>
      </c>
      <c r="F360" s="128" t="s">
        <v>26</v>
      </c>
      <c r="G360" s="128" t="s">
        <v>26</v>
      </c>
      <c r="H360" s="128"/>
      <c r="I360" s="128" t="s">
        <v>26</v>
      </c>
      <c r="J360" s="128" t="s">
        <v>26</v>
      </c>
      <c r="K360" s="128" t="s">
        <v>26</v>
      </c>
      <c r="L360" s="128" t="s">
        <v>26</v>
      </c>
      <c r="M360" s="128"/>
      <c r="N360" s="128" t="s">
        <v>26</v>
      </c>
      <c r="O360" s="128" t="s">
        <v>26</v>
      </c>
      <c r="P360" s="128" t="s">
        <v>26</v>
      </c>
      <c r="Q360" s="128" t="s">
        <v>26</v>
      </c>
      <c r="R360" s="128"/>
      <c r="S360" s="128" t="s">
        <v>26</v>
      </c>
      <c r="T360" s="128" t="s">
        <v>26</v>
      </c>
      <c r="U360" s="128" t="s">
        <v>26</v>
      </c>
      <c r="V360" s="128" t="s">
        <v>26</v>
      </c>
      <c r="W360" s="128"/>
      <c r="X360" s="128" t="s">
        <v>26</v>
      </c>
      <c r="Y360" s="128" t="s">
        <v>26</v>
      </c>
      <c r="Z360" s="128" t="s">
        <v>26</v>
      </c>
      <c r="AA360" s="128" t="s">
        <v>26</v>
      </c>
      <c r="AB360" s="119"/>
      <c r="AC360" s="43"/>
      <c r="AD360" s="43"/>
      <c r="AE360" s="90"/>
      <c r="AF360" s="90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>
      <c r="A361" s="90"/>
      <c r="B361" s="90"/>
      <c r="C361" s="90"/>
      <c r="D361" s="128" t="s">
        <v>26</v>
      </c>
      <c r="E361" s="128" t="s">
        <v>26</v>
      </c>
      <c r="F361" s="128" t="s">
        <v>26</v>
      </c>
      <c r="G361" s="128" t="s">
        <v>26</v>
      </c>
      <c r="H361" s="128"/>
      <c r="I361" s="128" t="s">
        <v>26</v>
      </c>
      <c r="J361" s="128" t="s">
        <v>26</v>
      </c>
      <c r="K361" s="128" t="s">
        <v>26</v>
      </c>
      <c r="L361" s="128" t="s">
        <v>26</v>
      </c>
      <c r="M361" s="128"/>
      <c r="N361" s="128" t="s">
        <v>26</v>
      </c>
      <c r="O361" s="128" t="s">
        <v>26</v>
      </c>
      <c r="P361" s="128" t="s">
        <v>26</v>
      </c>
      <c r="Q361" s="128" t="s">
        <v>26</v>
      </c>
      <c r="R361" s="128"/>
      <c r="S361" s="128" t="s">
        <v>26</v>
      </c>
      <c r="T361" s="128" t="s">
        <v>26</v>
      </c>
      <c r="U361" s="128" t="s">
        <v>26</v>
      </c>
      <c r="V361" s="128" t="s">
        <v>26</v>
      </c>
      <c r="W361" s="128"/>
      <c r="X361" s="128" t="s">
        <v>26</v>
      </c>
      <c r="Y361" s="128" t="s">
        <v>26</v>
      </c>
      <c r="Z361" s="128" t="s">
        <v>26</v>
      </c>
      <c r="AA361" s="128" t="s">
        <v>26</v>
      </c>
      <c r="AB361" s="119"/>
      <c r="AC361" s="43"/>
      <c r="AD361" s="43"/>
      <c r="AE361" s="90"/>
      <c r="AF361" s="90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>
      <c r="A362" s="90"/>
      <c r="B362" s="90"/>
      <c r="C362" s="90"/>
      <c r="D362" s="128" t="s">
        <v>26</v>
      </c>
      <c r="E362" s="128" t="s">
        <v>26</v>
      </c>
      <c r="F362" s="128" t="s">
        <v>26</v>
      </c>
      <c r="G362" s="128" t="s">
        <v>26</v>
      </c>
      <c r="H362" s="128"/>
      <c r="I362" s="128" t="s">
        <v>26</v>
      </c>
      <c r="J362" s="128" t="s">
        <v>26</v>
      </c>
      <c r="K362" s="128" t="s">
        <v>26</v>
      </c>
      <c r="L362" s="128" t="s">
        <v>26</v>
      </c>
      <c r="M362" s="128"/>
      <c r="N362" s="128" t="s">
        <v>26</v>
      </c>
      <c r="O362" s="128" t="s">
        <v>26</v>
      </c>
      <c r="P362" s="128" t="s">
        <v>26</v>
      </c>
      <c r="Q362" s="128" t="s">
        <v>26</v>
      </c>
      <c r="R362" s="128"/>
      <c r="S362" s="128" t="s">
        <v>26</v>
      </c>
      <c r="T362" s="128" t="s">
        <v>26</v>
      </c>
      <c r="U362" s="128" t="s">
        <v>26</v>
      </c>
      <c r="V362" s="128" t="s">
        <v>26</v>
      </c>
      <c r="W362" s="128"/>
      <c r="X362" s="128" t="s">
        <v>26</v>
      </c>
      <c r="Y362" s="128" t="s">
        <v>26</v>
      </c>
      <c r="Z362" s="128" t="s">
        <v>26</v>
      </c>
      <c r="AA362" s="128" t="s">
        <v>26</v>
      </c>
      <c r="AB362" s="119"/>
      <c r="AC362" s="43"/>
      <c r="AD362" s="43"/>
      <c r="AE362" s="90"/>
      <c r="AF362" s="90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>
      <c r="A363" s="90"/>
      <c r="B363" s="90"/>
      <c r="C363" s="90"/>
      <c r="D363" s="128" t="s">
        <v>26</v>
      </c>
      <c r="E363" s="128" t="s">
        <v>26</v>
      </c>
      <c r="F363" s="128" t="s">
        <v>26</v>
      </c>
      <c r="G363" s="128" t="s">
        <v>26</v>
      </c>
      <c r="H363" s="128"/>
      <c r="I363" s="128" t="s">
        <v>26</v>
      </c>
      <c r="J363" s="128" t="s">
        <v>26</v>
      </c>
      <c r="K363" s="128" t="s">
        <v>26</v>
      </c>
      <c r="L363" s="128" t="s">
        <v>26</v>
      </c>
      <c r="M363" s="128"/>
      <c r="N363" s="128" t="s">
        <v>26</v>
      </c>
      <c r="O363" s="128" t="s">
        <v>26</v>
      </c>
      <c r="P363" s="128" t="s">
        <v>26</v>
      </c>
      <c r="Q363" s="128" t="s">
        <v>26</v>
      </c>
      <c r="R363" s="128"/>
      <c r="S363" s="128" t="s">
        <v>26</v>
      </c>
      <c r="T363" s="128" t="s">
        <v>26</v>
      </c>
      <c r="U363" s="128" t="s">
        <v>26</v>
      </c>
      <c r="V363" s="128" t="s">
        <v>26</v>
      </c>
      <c r="W363" s="128"/>
      <c r="X363" s="128" t="s">
        <v>26</v>
      </c>
      <c r="Y363" s="128" t="s">
        <v>26</v>
      </c>
      <c r="Z363" s="128" t="s">
        <v>26</v>
      </c>
      <c r="AA363" s="128" t="s">
        <v>26</v>
      </c>
      <c r="AB363" s="119"/>
      <c r="AC363" s="43"/>
      <c r="AD363" s="43"/>
      <c r="AE363" s="90"/>
      <c r="AF363" s="90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>
      <c r="A364" s="90"/>
      <c r="B364" s="90"/>
      <c r="C364" s="90"/>
      <c r="D364" s="128" t="s">
        <v>26</v>
      </c>
      <c r="E364" s="128" t="s">
        <v>26</v>
      </c>
      <c r="F364" s="128" t="s">
        <v>26</v>
      </c>
      <c r="G364" s="128" t="s">
        <v>26</v>
      </c>
      <c r="H364" s="128"/>
      <c r="I364" s="128" t="s">
        <v>26</v>
      </c>
      <c r="J364" s="128" t="s">
        <v>26</v>
      </c>
      <c r="K364" s="128" t="s">
        <v>26</v>
      </c>
      <c r="L364" s="128" t="s">
        <v>26</v>
      </c>
      <c r="M364" s="128"/>
      <c r="N364" s="128" t="s">
        <v>26</v>
      </c>
      <c r="O364" s="128" t="s">
        <v>26</v>
      </c>
      <c r="P364" s="128" t="s">
        <v>26</v>
      </c>
      <c r="Q364" s="128" t="s">
        <v>26</v>
      </c>
      <c r="R364" s="128"/>
      <c r="S364" s="128" t="s">
        <v>26</v>
      </c>
      <c r="T364" s="128" t="s">
        <v>26</v>
      </c>
      <c r="U364" s="128" t="s">
        <v>26</v>
      </c>
      <c r="V364" s="128" t="s">
        <v>26</v>
      </c>
      <c r="W364" s="128"/>
      <c r="X364" s="128" t="s">
        <v>26</v>
      </c>
      <c r="Y364" s="128" t="s">
        <v>26</v>
      </c>
      <c r="Z364" s="128" t="s">
        <v>26</v>
      </c>
      <c r="AA364" s="128" t="s">
        <v>26</v>
      </c>
      <c r="AB364" s="119"/>
      <c r="AC364" s="43"/>
      <c r="AD364" s="43"/>
      <c r="AE364" s="90"/>
      <c r="AF364" s="90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>
      <c r="A365" s="90"/>
      <c r="B365" s="90"/>
      <c r="C365" s="90"/>
      <c r="D365" s="128" t="s">
        <v>26</v>
      </c>
      <c r="E365" s="128" t="s">
        <v>26</v>
      </c>
      <c r="F365" s="128" t="s">
        <v>26</v>
      </c>
      <c r="G365" s="128" t="s">
        <v>26</v>
      </c>
      <c r="H365" s="128"/>
      <c r="I365" s="128" t="s">
        <v>26</v>
      </c>
      <c r="J365" s="128" t="s">
        <v>26</v>
      </c>
      <c r="K365" s="128" t="s">
        <v>26</v>
      </c>
      <c r="L365" s="128" t="s">
        <v>26</v>
      </c>
      <c r="M365" s="128"/>
      <c r="N365" s="128" t="s">
        <v>26</v>
      </c>
      <c r="O365" s="128" t="s">
        <v>26</v>
      </c>
      <c r="P365" s="128" t="s">
        <v>26</v>
      </c>
      <c r="Q365" s="128" t="s">
        <v>26</v>
      </c>
      <c r="R365" s="128"/>
      <c r="S365" s="128" t="s">
        <v>26</v>
      </c>
      <c r="T365" s="128" t="s">
        <v>26</v>
      </c>
      <c r="U365" s="128" t="s">
        <v>26</v>
      </c>
      <c r="V365" s="128" t="s">
        <v>26</v>
      </c>
      <c r="W365" s="128"/>
      <c r="X365" s="128" t="s">
        <v>26</v>
      </c>
      <c r="Y365" s="128" t="s">
        <v>26</v>
      </c>
      <c r="Z365" s="128" t="s">
        <v>26</v>
      </c>
      <c r="AA365" s="128" t="s">
        <v>26</v>
      </c>
      <c r="AB365" s="119"/>
      <c r="AC365" s="43"/>
      <c r="AD365" s="43"/>
      <c r="AE365" s="90"/>
      <c r="AF365" s="90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>
      <c r="A366" s="90"/>
      <c r="B366" s="90"/>
      <c r="C366" s="90"/>
      <c r="D366" s="128" t="s">
        <v>26</v>
      </c>
      <c r="E366" s="128" t="s">
        <v>26</v>
      </c>
      <c r="F366" s="128" t="s">
        <v>26</v>
      </c>
      <c r="G366" s="128" t="s">
        <v>26</v>
      </c>
      <c r="H366" s="128"/>
      <c r="I366" s="128" t="s">
        <v>26</v>
      </c>
      <c r="J366" s="128" t="s">
        <v>26</v>
      </c>
      <c r="K366" s="128" t="s">
        <v>26</v>
      </c>
      <c r="L366" s="128" t="s">
        <v>26</v>
      </c>
      <c r="M366" s="128"/>
      <c r="N366" s="128" t="s">
        <v>26</v>
      </c>
      <c r="O366" s="128" t="s">
        <v>26</v>
      </c>
      <c r="P366" s="128" t="s">
        <v>26</v>
      </c>
      <c r="Q366" s="128" t="s">
        <v>26</v>
      </c>
      <c r="R366" s="128"/>
      <c r="S366" s="128" t="s">
        <v>26</v>
      </c>
      <c r="T366" s="128" t="s">
        <v>26</v>
      </c>
      <c r="U366" s="128" t="s">
        <v>26</v>
      </c>
      <c r="V366" s="128" t="s">
        <v>26</v>
      </c>
      <c r="W366" s="128"/>
      <c r="X366" s="128" t="s">
        <v>26</v>
      </c>
      <c r="Y366" s="128" t="s">
        <v>26</v>
      </c>
      <c r="Z366" s="128" t="s">
        <v>26</v>
      </c>
      <c r="AA366" s="128" t="s">
        <v>26</v>
      </c>
      <c r="AB366" s="119"/>
      <c r="AC366" s="43"/>
      <c r="AD366" s="43"/>
      <c r="AE366" s="90"/>
      <c r="AF366" s="90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>
      <c r="A367" s="90"/>
      <c r="B367" s="90"/>
      <c r="C367" s="90"/>
      <c r="D367" s="128" t="s">
        <v>26</v>
      </c>
      <c r="E367" s="128" t="s">
        <v>26</v>
      </c>
      <c r="F367" s="128" t="s">
        <v>26</v>
      </c>
      <c r="G367" s="128" t="s">
        <v>26</v>
      </c>
      <c r="H367" s="128"/>
      <c r="I367" s="128" t="s">
        <v>26</v>
      </c>
      <c r="J367" s="128" t="s">
        <v>26</v>
      </c>
      <c r="K367" s="128" t="s">
        <v>26</v>
      </c>
      <c r="L367" s="128" t="s">
        <v>26</v>
      </c>
      <c r="M367" s="128"/>
      <c r="N367" s="128" t="s">
        <v>26</v>
      </c>
      <c r="O367" s="128" t="s">
        <v>26</v>
      </c>
      <c r="P367" s="128" t="s">
        <v>26</v>
      </c>
      <c r="Q367" s="128" t="s">
        <v>26</v>
      </c>
      <c r="R367" s="128"/>
      <c r="S367" s="128" t="s">
        <v>26</v>
      </c>
      <c r="T367" s="128" t="s">
        <v>26</v>
      </c>
      <c r="U367" s="128" t="s">
        <v>26</v>
      </c>
      <c r="V367" s="128" t="s">
        <v>26</v>
      </c>
      <c r="W367" s="128"/>
      <c r="X367" s="128" t="s">
        <v>26</v>
      </c>
      <c r="Y367" s="128" t="s">
        <v>26</v>
      </c>
      <c r="Z367" s="128" t="s">
        <v>26</v>
      </c>
      <c r="AA367" s="128" t="s">
        <v>26</v>
      </c>
      <c r="AB367" s="119"/>
      <c r="AC367" s="43"/>
      <c r="AD367" s="43"/>
      <c r="AE367" s="90"/>
      <c r="AF367" s="90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>
      <c r="A368" s="90"/>
      <c r="B368" s="90"/>
      <c r="C368" s="90"/>
      <c r="D368" s="128" t="s">
        <v>26</v>
      </c>
      <c r="E368" s="128" t="s">
        <v>26</v>
      </c>
      <c r="F368" s="128" t="s">
        <v>26</v>
      </c>
      <c r="G368" s="128" t="s">
        <v>26</v>
      </c>
      <c r="H368" s="128"/>
      <c r="I368" s="128" t="s">
        <v>26</v>
      </c>
      <c r="J368" s="128" t="s">
        <v>26</v>
      </c>
      <c r="K368" s="128" t="s">
        <v>26</v>
      </c>
      <c r="L368" s="128" t="s">
        <v>26</v>
      </c>
      <c r="M368" s="128"/>
      <c r="N368" s="128" t="s">
        <v>26</v>
      </c>
      <c r="O368" s="128" t="s">
        <v>26</v>
      </c>
      <c r="P368" s="128" t="s">
        <v>26</v>
      </c>
      <c r="Q368" s="128" t="s">
        <v>26</v>
      </c>
      <c r="R368" s="128"/>
      <c r="S368" s="128" t="s">
        <v>26</v>
      </c>
      <c r="T368" s="128" t="s">
        <v>26</v>
      </c>
      <c r="U368" s="128" t="s">
        <v>26</v>
      </c>
      <c r="V368" s="128" t="s">
        <v>26</v>
      </c>
      <c r="W368" s="128"/>
      <c r="X368" s="128" t="s">
        <v>26</v>
      </c>
      <c r="Y368" s="128" t="s">
        <v>26</v>
      </c>
      <c r="Z368" s="128" t="s">
        <v>26</v>
      </c>
      <c r="AA368" s="128" t="s">
        <v>26</v>
      </c>
      <c r="AB368" s="119"/>
      <c r="AC368" s="43"/>
      <c r="AD368" s="43"/>
      <c r="AE368" s="90"/>
      <c r="AF368" s="90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>
      <c r="A369" s="90"/>
      <c r="B369" s="90"/>
      <c r="C369" s="90"/>
      <c r="D369" s="128" t="s">
        <v>26</v>
      </c>
      <c r="E369" s="128" t="s">
        <v>26</v>
      </c>
      <c r="F369" s="128" t="s">
        <v>26</v>
      </c>
      <c r="G369" s="128" t="s">
        <v>26</v>
      </c>
      <c r="H369" s="128"/>
      <c r="I369" s="128" t="s">
        <v>26</v>
      </c>
      <c r="J369" s="128" t="s">
        <v>26</v>
      </c>
      <c r="K369" s="128" t="s">
        <v>26</v>
      </c>
      <c r="L369" s="128" t="s">
        <v>26</v>
      </c>
      <c r="M369" s="128"/>
      <c r="N369" s="128" t="s">
        <v>26</v>
      </c>
      <c r="O369" s="128" t="s">
        <v>26</v>
      </c>
      <c r="P369" s="128" t="s">
        <v>26</v>
      </c>
      <c r="Q369" s="128" t="s">
        <v>26</v>
      </c>
      <c r="R369" s="128"/>
      <c r="S369" s="128" t="s">
        <v>26</v>
      </c>
      <c r="T369" s="128" t="s">
        <v>26</v>
      </c>
      <c r="U369" s="128" t="s">
        <v>26</v>
      </c>
      <c r="V369" s="128" t="s">
        <v>26</v>
      </c>
      <c r="W369" s="128"/>
      <c r="X369" s="128" t="s">
        <v>26</v>
      </c>
      <c r="Y369" s="128" t="s">
        <v>26</v>
      </c>
      <c r="Z369" s="128" t="s">
        <v>26</v>
      </c>
      <c r="AA369" s="128" t="s">
        <v>26</v>
      </c>
      <c r="AB369" s="119"/>
      <c r="AC369" s="43"/>
      <c r="AD369" s="43"/>
      <c r="AE369" s="90"/>
      <c r="AF369" s="90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>
      <c r="A370" s="90"/>
      <c r="B370" s="90"/>
      <c r="C370" s="90"/>
      <c r="D370" s="128" t="s">
        <v>26</v>
      </c>
      <c r="E370" s="128">
        <v>1.3551371750724022</v>
      </c>
      <c r="F370" s="128" t="s">
        <v>26</v>
      </c>
      <c r="G370" s="128" t="s">
        <v>26</v>
      </c>
      <c r="H370" s="128"/>
      <c r="I370" s="128" t="s">
        <v>26</v>
      </c>
      <c r="J370" s="128">
        <v>1.3207298044842046</v>
      </c>
      <c r="K370" s="128" t="s">
        <v>26</v>
      </c>
      <c r="L370" s="128" t="s">
        <v>26</v>
      </c>
      <c r="M370" s="128"/>
      <c r="N370" s="128" t="s">
        <v>26</v>
      </c>
      <c r="O370" s="128" t="s">
        <v>26</v>
      </c>
      <c r="P370" s="128" t="s">
        <v>26</v>
      </c>
      <c r="Q370" s="128" t="s">
        <v>26</v>
      </c>
      <c r="R370" s="128"/>
      <c r="S370" s="128">
        <v>2.1899819796852391</v>
      </c>
      <c r="T370" s="128" t="s">
        <v>26</v>
      </c>
      <c r="U370" s="128" t="s">
        <v>26</v>
      </c>
      <c r="V370" s="128" t="s">
        <v>26</v>
      </c>
      <c r="W370" s="128"/>
      <c r="X370" s="128" t="s">
        <v>26</v>
      </c>
      <c r="Y370" s="128" t="s">
        <v>26</v>
      </c>
      <c r="Z370" s="128" t="s">
        <v>26</v>
      </c>
      <c r="AA370" s="128" t="s">
        <v>26</v>
      </c>
      <c r="AB370" s="119"/>
      <c r="AC370" s="43"/>
      <c r="AD370" s="43"/>
      <c r="AE370" s="90"/>
      <c r="AF370" s="90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>
      <c r="A371" s="90"/>
      <c r="B371" s="90"/>
      <c r="C371" s="90"/>
      <c r="D371" s="128" t="s">
        <v>26</v>
      </c>
      <c r="E371" s="128" t="s">
        <v>26</v>
      </c>
      <c r="F371" s="128" t="s">
        <v>26</v>
      </c>
      <c r="G371" s="128" t="s">
        <v>26</v>
      </c>
      <c r="H371" s="128"/>
      <c r="I371" s="128" t="s">
        <v>26</v>
      </c>
      <c r="J371" s="128">
        <v>1.6030216239599251</v>
      </c>
      <c r="K371" s="128" t="s">
        <v>26</v>
      </c>
      <c r="L371" s="128" t="s">
        <v>26</v>
      </c>
      <c r="M371" s="128"/>
      <c r="N371" s="128" t="s">
        <v>26</v>
      </c>
      <c r="O371" s="128">
        <v>1.9033563236464122</v>
      </c>
      <c r="P371" s="128" t="s">
        <v>26</v>
      </c>
      <c r="Q371" s="128" t="s">
        <v>26</v>
      </c>
      <c r="R371" s="128"/>
      <c r="S371" s="128">
        <v>2.4715411419035083</v>
      </c>
      <c r="T371" s="128" t="s">
        <v>26</v>
      </c>
      <c r="U371" s="128" t="s">
        <v>26</v>
      </c>
      <c r="V371" s="128" t="s">
        <v>26</v>
      </c>
      <c r="W371" s="128"/>
      <c r="X371" s="128" t="s">
        <v>26</v>
      </c>
      <c r="Y371" s="128">
        <v>1.9033563236464122</v>
      </c>
      <c r="Z371" s="128" t="s">
        <v>26</v>
      </c>
      <c r="AA371" s="128" t="s">
        <v>26</v>
      </c>
      <c r="AB371" s="119"/>
      <c r="AC371" s="43"/>
      <c r="AD371" s="43"/>
      <c r="AE371" s="90"/>
      <c r="AF371" s="90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>
      <c r="A372" s="90"/>
      <c r="B372" s="90"/>
      <c r="C372" s="90"/>
      <c r="D372" s="128" t="s">
        <v>26</v>
      </c>
      <c r="E372" s="128" t="s">
        <v>26</v>
      </c>
      <c r="F372" s="128" t="s">
        <v>26</v>
      </c>
      <c r="G372" s="128" t="s">
        <v>26</v>
      </c>
      <c r="H372" s="128"/>
      <c r="I372" s="128" t="s">
        <v>26</v>
      </c>
      <c r="J372" s="128">
        <v>1.5701413441843608</v>
      </c>
      <c r="K372" s="128" t="s">
        <v>26</v>
      </c>
      <c r="L372" s="128" t="s">
        <v>26</v>
      </c>
      <c r="M372" s="128"/>
      <c r="N372" s="128" t="s">
        <v>26</v>
      </c>
      <c r="O372" s="128" t="s">
        <v>26</v>
      </c>
      <c r="P372" s="128" t="s">
        <v>26</v>
      </c>
      <c r="Q372" s="128" t="s">
        <v>26</v>
      </c>
      <c r="R372" s="128"/>
      <c r="S372" s="128" t="s">
        <v>26</v>
      </c>
      <c r="T372" s="128">
        <v>3.0784957027545521</v>
      </c>
      <c r="U372" s="128" t="s">
        <v>26</v>
      </c>
      <c r="V372" s="128" t="s">
        <v>26</v>
      </c>
      <c r="W372" s="128"/>
      <c r="X372" s="128" t="s">
        <v>26</v>
      </c>
      <c r="Y372" s="128" t="s">
        <v>26</v>
      </c>
      <c r="Z372" s="128" t="s">
        <v>26</v>
      </c>
      <c r="AA372" s="128" t="s">
        <v>26</v>
      </c>
      <c r="AB372" s="119"/>
      <c r="AC372" s="43"/>
      <c r="AD372" s="43"/>
      <c r="AE372" s="90"/>
      <c r="AF372" s="90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>
      <c r="A373" s="90"/>
      <c r="B373" s="90"/>
      <c r="C373" s="90"/>
      <c r="D373" s="128" t="s">
        <v>26</v>
      </c>
      <c r="E373" s="128" t="s">
        <v>26</v>
      </c>
      <c r="F373" s="128" t="s">
        <v>26</v>
      </c>
      <c r="G373" s="128" t="s">
        <v>26</v>
      </c>
      <c r="H373" s="128"/>
      <c r="I373" s="128" t="s">
        <v>26</v>
      </c>
      <c r="J373" s="128" t="s">
        <v>26</v>
      </c>
      <c r="K373" s="128" t="s">
        <v>26</v>
      </c>
      <c r="L373" s="128" t="s">
        <v>26</v>
      </c>
      <c r="M373" s="128"/>
      <c r="N373" s="128" t="s">
        <v>26</v>
      </c>
      <c r="O373" s="128">
        <v>1.9268970634323259</v>
      </c>
      <c r="P373" s="128" t="s">
        <v>26</v>
      </c>
      <c r="Q373" s="128" t="s">
        <v>26</v>
      </c>
      <c r="R373" s="128"/>
      <c r="S373" s="128" t="s">
        <v>26</v>
      </c>
      <c r="T373" s="128" t="s">
        <v>26</v>
      </c>
      <c r="U373" s="128" t="s">
        <v>26</v>
      </c>
      <c r="V373" s="128" t="s">
        <v>26</v>
      </c>
      <c r="W373" s="128"/>
      <c r="X373" s="128" t="s">
        <v>26</v>
      </c>
      <c r="Y373" s="128">
        <v>2.020351996869993</v>
      </c>
      <c r="Z373" s="128" t="s">
        <v>26</v>
      </c>
      <c r="AA373" s="128" t="s">
        <v>26</v>
      </c>
      <c r="AB373" s="119"/>
      <c r="AC373" s="43"/>
      <c r="AD373" s="43"/>
      <c r="AE373" s="90"/>
      <c r="AF373" s="90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>
      <c r="A374" s="90"/>
      <c r="B374" s="90"/>
      <c r="C374" s="90"/>
      <c r="D374" s="128">
        <v>1.0367625806081164</v>
      </c>
      <c r="E374" s="128">
        <v>0.94092698920685791</v>
      </c>
      <c r="F374" s="128" t="s">
        <v>26</v>
      </c>
      <c r="G374" s="128" t="s">
        <v>26</v>
      </c>
      <c r="H374" s="128"/>
      <c r="I374" s="128" t="s">
        <v>26</v>
      </c>
      <c r="J374" s="128" t="s">
        <v>26</v>
      </c>
      <c r="K374" s="128" t="s">
        <v>26</v>
      </c>
      <c r="L374" s="128" t="s">
        <v>26</v>
      </c>
      <c r="M374" s="128"/>
      <c r="N374" s="128" t="s">
        <v>26</v>
      </c>
      <c r="O374" s="128">
        <v>1.0624343856113005</v>
      </c>
      <c r="P374" s="128" t="s">
        <v>26</v>
      </c>
      <c r="Q374" s="128" t="s">
        <v>26</v>
      </c>
      <c r="R374" s="128"/>
      <c r="S374" s="128" t="s">
        <v>26</v>
      </c>
      <c r="T374" s="128" t="s">
        <v>26</v>
      </c>
      <c r="U374" s="128" t="s">
        <v>26</v>
      </c>
      <c r="V374" s="128" t="s">
        <v>26</v>
      </c>
      <c r="W374" s="128"/>
      <c r="X374" s="128" t="s">
        <v>26</v>
      </c>
      <c r="Y374" s="128">
        <v>0.91065804480968615</v>
      </c>
      <c r="Z374" s="128" t="s">
        <v>26</v>
      </c>
      <c r="AA374" s="128" t="s">
        <v>26</v>
      </c>
      <c r="AB374" s="119"/>
      <c r="AC374" s="43"/>
      <c r="AD374" s="43"/>
      <c r="AE374" s="90"/>
      <c r="AF374" s="90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>
      <c r="A375" s="90"/>
      <c r="B375" s="90"/>
      <c r="C375" s="90"/>
      <c r="D375" s="128">
        <v>1.5780076242463636</v>
      </c>
      <c r="E375" s="128" t="s">
        <v>26</v>
      </c>
      <c r="F375" s="128" t="s">
        <v>26</v>
      </c>
      <c r="G375" s="128" t="s">
        <v>26</v>
      </c>
      <c r="H375" s="128"/>
      <c r="I375" s="128" t="s">
        <v>26</v>
      </c>
      <c r="J375" s="128" t="s">
        <v>26</v>
      </c>
      <c r="K375" s="128" t="s">
        <v>26</v>
      </c>
      <c r="L375" s="128" t="s">
        <v>26</v>
      </c>
      <c r="M375" s="128"/>
      <c r="N375" s="128" t="s">
        <v>26</v>
      </c>
      <c r="O375" s="128" t="s">
        <v>26</v>
      </c>
      <c r="P375" s="128" t="s">
        <v>26</v>
      </c>
      <c r="Q375" s="128" t="s">
        <v>26</v>
      </c>
      <c r="R375" s="128"/>
      <c r="S375" s="128" t="s">
        <v>26</v>
      </c>
      <c r="T375" s="128" t="s">
        <v>26</v>
      </c>
      <c r="U375" s="128" t="s">
        <v>26</v>
      </c>
      <c r="V375" s="128" t="s">
        <v>26</v>
      </c>
      <c r="W375" s="128"/>
      <c r="X375" s="128" t="s">
        <v>26</v>
      </c>
      <c r="Y375" s="128" t="s">
        <v>26</v>
      </c>
      <c r="Z375" s="128" t="s">
        <v>26</v>
      </c>
      <c r="AA375" s="128" t="s">
        <v>26</v>
      </c>
      <c r="AB375" s="119"/>
      <c r="AC375" s="43"/>
      <c r="AD375" s="43"/>
      <c r="AE375" s="90"/>
      <c r="AF375" s="90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>
      <c r="A376" s="90"/>
      <c r="B376" s="90"/>
      <c r="C376" s="90"/>
      <c r="D376" s="128">
        <v>0.71217747864662917</v>
      </c>
      <c r="E376" s="128">
        <v>0.39000123129546532</v>
      </c>
      <c r="F376" s="128" t="s">
        <v>26</v>
      </c>
      <c r="G376" s="128" t="s">
        <v>26</v>
      </c>
      <c r="H376" s="128"/>
      <c r="I376" s="128">
        <v>3.9133887118519532</v>
      </c>
      <c r="J376" s="128" t="s">
        <v>26</v>
      </c>
      <c r="K376" s="128" t="s">
        <v>26</v>
      </c>
      <c r="L376" s="128" t="s">
        <v>26</v>
      </c>
      <c r="M376" s="128"/>
      <c r="N376" s="128" t="s">
        <v>26</v>
      </c>
      <c r="O376" s="128" t="s">
        <v>26</v>
      </c>
      <c r="P376" s="128" t="s">
        <v>26</v>
      </c>
      <c r="Q376" s="128" t="s">
        <v>26</v>
      </c>
      <c r="R376" s="128"/>
      <c r="S376" s="128" t="s">
        <v>26</v>
      </c>
      <c r="T376" s="128" t="s">
        <v>26</v>
      </c>
      <c r="U376" s="128" t="s">
        <v>26</v>
      </c>
      <c r="V376" s="128" t="s">
        <v>26</v>
      </c>
      <c r="W376" s="128"/>
      <c r="X376" s="128" t="s">
        <v>26</v>
      </c>
      <c r="Y376" s="128" t="s">
        <v>26</v>
      </c>
      <c r="Z376" s="128" t="s">
        <v>26</v>
      </c>
      <c r="AA376" s="128" t="s">
        <v>26</v>
      </c>
      <c r="AB376" s="119"/>
      <c r="AC376" s="43"/>
      <c r="AD376" s="43"/>
      <c r="AE376" s="90"/>
      <c r="AF376" s="90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>
      <c r="A377" s="90"/>
      <c r="B377" s="90"/>
      <c r="C377" s="90"/>
      <c r="D377" s="128" t="s">
        <v>26</v>
      </c>
      <c r="E377" s="128" t="s">
        <v>26</v>
      </c>
      <c r="F377" s="128" t="s">
        <v>26</v>
      </c>
      <c r="G377" s="128" t="s">
        <v>26</v>
      </c>
      <c r="H377" s="128"/>
      <c r="I377" s="128" t="s">
        <v>26</v>
      </c>
      <c r="J377" s="128" t="s">
        <v>26</v>
      </c>
      <c r="K377" s="128" t="s">
        <v>26</v>
      </c>
      <c r="L377" s="128" t="s">
        <v>26</v>
      </c>
      <c r="M377" s="128"/>
      <c r="N377" s="128">
        <v>1.3533492974998504</v>
      </c>
      <c r="O377" s="128">
        <v>2.997072449338853</v>
      </c>
      <c r="P377" s="128" t="s">
        <v>26</v>
      </c>
      <c r="Q377" s="128" t="s">
        <v>26</v>
      </c>
      <c r="R377" s="128"/>
      <c r="S377" s="128" t="s">
        <v>26</v>
      </c>
      <c r="T377" s="128" t="s">
        <v>26</v>
      </c>
      <c r="U377" s="128" t="s">
        <v>26</v>
      </c>
      <c r="V377" s="128" t="s">
        <v>26</v>
      </c>
      <c r="W377" s="128"/>
      <c r="X377" s="128">
        <v>1.3533492974998504</v>
      </c>
      <c r="Y377" s="128">
        <v>2.9627338375423968</v>
      </c>
      <c r="Z377" s="128" t="s">
        <v>26</v>
      </c>
      <c r="AA377" s="128" t="s">
        <v>26</v>
      </c>
      <c r="AB377" s="119"/>
      <c r="AC377" s="43"/>
      <c r="AD377" s="43"/>
      <c r="AE377" s="90"/>
      <c r="AF377" s="90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>
      <c r="A378" s="90"/>
      <c r="B378" s="90"/>
      <c r="C378" s="90"/>
      <c r="D378" s="128" t="s">
        <v>26</v>
      </c>
      <c r="E378" s="128" t="s">
        <v>26</v>
      </c>
      <c r="F378" s="128" t="s">
        <v>26</v>
      </c>
      <c r="G378" s="128" t="s">
        <v>26</v>
      </c>
      <c r="H378" s="128"/>
      <c r="I378" s="128" t="s">
        <v>26</v>
      </c>
      <c r="J378" s="128" t="s">
        <v>26</v>
      </c>
      <c r="K378" s="128" t="s">
        <v>26</v>
      </c>
      <c r="L378" s="128" t="s">
        <v>26</v>
      </c>
      <c r="M378" s="128"/>
      <c r="N378" s="128">
        <v>3.3110852402300353</v>
      </c>
      <c r="O378" s="128">
        <v>1.7160630159458834</v>
      </c>
      <c r="P378" s="128" t="s">
        <v>26</v>
      </c>
      <c r="Q378" s="128" t="s">
        <v>26</v>
      </c>
      <c r="R378" s="128"/>
      <c r="S378" s="128" t="s">
        <v>26</v>
      </c>
      <c r="T378" s="128" t="s">
        <v>26</v>
      </c>
      <c r="U378" s="128" t="s">
        <v>26</v>
      </c>
      <c r="V378" s="128" t="s">
        <v>26</v>
      </c>
      <c r="W378" s="128"/>
      <c r="X378" s="128" t="s">
        <v>26</v>
      </c>
      <c r="Y378" s="128">
        <v>1.7230472890975872</v>
      </c>
      <c r="Z378" s="128" t="s">
        <v>26</v>
      </c>
      <c r="AA378" s="128" t="s">
        <v>26</v>
      </c>
      <c r="AB378" s="119"/>
      <c r="AC378" s="43"/>
      <c r="AD378" s="43"/>
      <c r="AE378" s="90"/>
      <c r="AF378" s="90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>
      <c r="A379" s="90"/>
      <c r="B379" s="90"/>
      <c r="C379" s="90"/>
      <c r="D379" s="128">
        <v>1.3864787450096285</v>
      </c>
      <c r="E379" s="128" t="s">
        <v>26</v>
      </c>
      <c r="F379" s="128" t="s">
        <v>26</v>
      </c>
      <c r="G379" s="128" t="s">
        <v>26</v>
      </c>
      <c r="H379" s="128"/>
      <c r="I379" s="128" t="s">
        <v>26</v>
      </c>
      <c r="J379" s="128" t="s">
        <v>26</v>
      </c>
      <c r="K379" s="128" t="s">
        <v>26</v>
      </c>
      <c r="L379" s="128" t="s">
        <v>26</v>
      </c>
      <c r="M379" s="128"/>
      <c r="N379" s="128" t="s">
        <v>26</v>
      </c>
      <c r="O379" s="128">
        <v>1.4198728993312706</v>
      </c>
      <c r="P379" s="128" t="s">
        <v>26</v>
      </c>
      <c r="Q379" s="128" t="s">
        <v>26</v>
      </c>
      <c r="R379" s="128"/>
      <c r="S379" s="128" t="s">
        <v>26</v>
      </c>
      <c r="T379" s="128" t="s">
        <v>26</v>
      </c>
      <c r="U379" s="128" t="s">
        <v>26</v>
      </c>
      <c r="V379" s="128" t="s">
        <v>26</v>
      </c>
      <c r="W379" s="128"/>
      <c r="X379" s="128" t="s">
        <v>26</v>
      </c>
      <c r="Y379" s="128">
        <v>1.3913608703205846</v>
      </c>
      <c r="Z379" s="128" t="s">
        <v>26</v>
      </c>
      <c r="AA379" s="128" t="s">
        <v>26</v>
      </c>
      <c r="AB379" s="119"/>
      <c r="AC379" s="43"/>
      <c r="AD379" s="43"/>
      <c r="AE379" s="90"/>
      <c r="AF379" s="90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>
      <c r="A380" s="90"/>
      <c r="B380" s="90"/>
      <c r="C380" s="90"/>
      <c r="D380" s="128">
        <v>1.1173091077808679</v>
      </c>
      <c r="E380" s="128">
        <v>0.2297142857142857</v>
      </c>
      <c r="F380" s="128" t="s">
        <v>26</v>
      </c>
      <c r="G380" s="128" t="s">
        <v>26</v>
      </c>
      <c r="H380" s="128"/>
      <c r="I380" s="128" t="s">
        <v>26</v>
      </c>
      <c r="J380" s="128" t="s">
        <v>26</v>
      </c>
      <c r="K380" s="128" t="s">
        <v>26</v>
      </c>
      <c r="L380" s="128" t="s">
        <v>26</v>
      </c>
      <c r="M380" s="128"/>
      <c r="N380" s="128" t="s">
        <v>26</v>
      </c>
      <c r="O380" s="128">
        <v>0.27288739079672164</v>
      </c>
      <c r="P380" s="128" t="s">
        <v>26</v>
      </c>
      <c r="Q380" s="128" t="s">
        <v>26</v>
      </c>
      <c r="R380" s="128"/>
      <c r="S380" s="128">
        <v>8.2699731363428803</v>
      </c>
      <c r="T380" s="128" t="s">
        <v>26</v>
      </c>
      <c r="U380" s="128" t="s">
        <v>26</v>
      </c>
      <c r="V380" s="128" t="s">
        <v>26</v>
      </c>
      <c r="W380" s="128"/>
      <c r="X380" s="128" t="s">
        <v>26</v>
      </c>
      <c r="Y380" s="128">
        <v>0.26151708284685821</v>
      </c>
      <c r="Z380" s="128" t="s">
        <v>26</v>
      </c>
      <c r="AA380" s="128" t="s">
        <v>26</v>
      </c>
      <c r="AB380" s="119"/>
      <c r="AC380" s="43"/>
      <c r="AD380" s="43"/>
      <c r="AE380" s="90"/>
      <c r="AF380" s="90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>
      <c r="A381" s="90"/>
      <c r="B381" s="90"/>
      <c r="C381" s="90"/>
      <c r="D381" s="128">
        <v>0.88970580319150583</v>
      </c>
      <c r="E381" s="128" t="s">
        <v>26</v>
      </c>
      <c r="F381" s="128" t="s">
        <v>26</v>
      </c>
      <c r="G381" s="128" t="s">
        <v>26</v>
      </c>
      <c r="H381" s="128"/>
      <c r="I381" s="128" t="s">
        <v>26</v>
      </c>
      <c r="J381" s="128" t="s">
        <v>26</v>
      </c>
      <c r="K381" s="128" t="s">
        <v>26</v>
      </c>
      <c r="L381" s="128" t="s">
        <v>26</v>
      </c>
      <c r="M381" s="128"/>
      <c r="N381" s="128" t="s">
        <v>26</v>
      </c>
      <c r="O381" s="128">
        <v>1.2072985662042295</v>
      </c>
      <c r="P381" s="128" t="s">
        <v>26</v>
      </c>
      <c r="Q381" s="128" t="s">
        <v>26</v>
      </c>
      <c r="R381" s="128"/>
      <c r="S381" s="128">
        <v>1.5837636758945421</v>
      </c>
      <c r="T381" s="128">
        <v>2.8092769815138405</v>
      </c>
      <c r="U381" s="128" t="s">
        <v>26</v>
      </c>
      <c r="V381" s="128" t="s">
        <v>26</v>
      </c>
      <c r="W381" s="128"/>
      <c r="X381" s="128" t="s">
        <v>26</v>
      </c>
      <c r="Y381" s="128">
        <v>1.1885785621720526</v>
      </c>
      <c r="Z381" s="128" t="s">
        <v>26</v>
      </c>
      <c r="AA381" s="128" t="s">
        <v>26</v>
      </c>
      <c r="AB381" s="119"/>
      <c r="AC381" s="43"/>
      <c r="AD381" s="43"/>
      <c r="AE381" s="90"/>
      <c r="AF381" s="90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>
      <c r="A382" s="90"/>
      <c r="B382" s="90"/>
      <c r="C382" s="90"/>
      <c r="D382" s="128">
        <v>1.7628454629169341</v>
      </c>
      <c r="E382" s="128">
        <v>3.2376962131294578</v>
      </c>
      <c r="F382" s="128" t="s">
        <v>26</v>
      </c>
      <c r="G382" s="128" t="s">
        <v>26</v>
      </c>
      <c r="H382" s="128"/>
      <c r="I382" s="128" t="s">
        <v>26</v>
      </c>
      <c r="J382" s="128" t="s">
        <v>26</v>
      </c>
      <c r="K382" s="128" t="s">
        <v>26</v>
      </c>
      <c r="L382" s="128" t="s">
        <v>26</v>
      </c>
      <c r="M382" s="128"/>
      <c r="N382" s="128" t="s">
        <v>26</v>
      </c>
      <c r="O382" s="128" t="s">
        <v>26</v>
      </c>
      <c r="P382" s="128" t="s">
        <v>26</v>
      </c>
      <c r="Q382" s="128" t="s">
        <v>26</v>
      </c>
      <c r="R382" s="128"/>
      <c r="S382" s="128">
        <v>1.8626615307854877</v>
      </c>
      <c r="T382" s="128" t="s">
        <v>26</v>
      </c>
      <c r="U382" s="128" t="s">
        <v>26</v>
      </c>
      <c r="V382" s="128" t="s">
        <v>26</v>
      </c>
      <c r="W382" s="128"/>
      <c r="X382" s="128" t="s">
        <v>26</v>
      </c>
      <c r="Y382" s="128" t="s">
        <v>26</v>
      </c>
      <c r="Z382" s="128" t="s">
        <v>26</v>
      </c>
      <c r="AA382" s="128" t="s">
        <v>26</v>
      </c>
      <c r="AB382" s="119"/>
      <c r="AC382" s="43"/>
      <c r="AD382" s="43"/>
      <c r="AE382" s="90"/>
      <c r="AF382" s="90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>
      <c r="A383" s="90"/>
      <c r="B383" s="90"/>
      <c r="C383" s="90"/>
      <c r="D383" s="128">
        <v>1.9109185857896549</v>
      </c>
      <c r="E383" s="128" t="s">
        <v>26</v>
      </c>
      <c r="F383" s="128" t="s">
        <v>26</v>
      </c>
      <c r="G383" s="128" t="s">
        <v>26</v>
      </c>
      <c r="H383" s="128"/>
      <c r="I383" s="128" t="s">
        <v>26</v>
      </c>
      <c r="J383" s="128" t="s">
        <v>26</v>
      </c>
      <c r="K383" s="128" t="s">
        <v>26</v>
      </c>
      <c r="L383" s="128" t="s">
        <v>26</v>
      </c>
      <c r="M383" s="128"/>
      <c r="N383" s="128" t="s">
        <v>26</v>
      </c>
      <c r="O383" s="128">
        <v>1.2091689825562781</v>
      </c>
      <c r="P383" s="128" t="s">
        <v>26</v>
      </c>
      <c r="Q383" s="128" t="s">
        <v>26</v>
      </c>
      <c r="R383" s="128"/>
      <c r="S383" s="128">
        <v>3.7589267876358385</v>
      </c>
      <c r="T383" s="128" t="s">
        <v>26</v>
      </c>
      <c r="U383" s="128" t="s">
        <v>26</v>
      </c>
      <c r="V383" s="128" t="s">
        <v>26</v>
      </c>
      <c r="W383" s="128"/>
      <c r="X383" s="128" t="s">
        <v>26</v>
      </c>
      <c r="Y383" s="128">
        <v>1.1737390361059477</v>
      </c>
      <c r="Z383" s="128" t="s">
        <v>26</v>
      </c>
      <c r="AA383" s="128" t="s">
        <v>26</v>
      </c>
      <c r="AB383" s="119"/>
      <c r="AC383" s="43"/>
      <c r="AD383" s="43"/>
      <c r="AE383" s="90"/>
      <c r="AF383" s="90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>
      <c r="A384" s="90"/>
      <c r="B384" s="90"/>
      <c r="C384" s="90"/>
      <c r="D384" s="128">
        <v>2.7028321363061467</v>
      </c>
      <c r="E384" s="128" t="s">
        <v>26</v>
      </c>
      <c r="F384" s="128" t="s">
        <v>26</v>
      </c>
      <c r="G384" s="128" t="s">
        <v>26</v>
      </c>
      <c r="H384" s="128"/>
      <c r="I384" s="128" t="s">
        <v>26</v>
      </c>
      <c r="J384" s="128" t="s">
        <v>26</v>
      </c>
      <c r="K384" s="128" t="s">
        <v>26</v>
      </c>
      <c r="L384" s="128" t="s">
        <v>26</v>
      </c>
      <c r="M384" s="128"/>
      <c r="N384" s="128" t="s">
        <v>26</v>
      </c>
      <c r="O384" s="128" t="s">
        <v>26</v>
      </c>
      <c r="P384" s="128" t="s">
        <v>26</v>
      </c>
      <c r="Q384" s="128" t="s">
        <v>26</v>
      </c>
      <c r="R384" s="128"/>
      <c r="S384" s="128">
        <v>1.8977452064625631</v>
      </c>
      <c r="T384" s="128" t="s">
        <v>26</v>
      </c>
      <c r="U384" s="128" t="s">
        <v>26</v>
      </c>
      <c r="V384" s="128" t="s">
        <v>26</v>
      </c>
      <c r="W384" s="128"/>
      <c r="X384" s="128" t="s">
        <v>26</v>
      </c>
      <c r="Y384" s="128" t="s">
        <v>26</v>
      </c>
      <c r="Z384" s="128" t="s">
        <v>26</v>
      </c>
      <c r="AA384" s="128" t="s">
        <v>26</v>
      </c>
      <c r="AB384" s="119"/>
      <c r="AC384" s="43"/>
      <c r="AD384" s="43"/>
      <c r="AE384" s="90"/>
      <c r="AF384" s="90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>
      <c r="A385" s="90"/>
      <c r="B385" s="90"/>
      <c r="C385" s="90"/>
      <c r="D385" s="128">
        <v>0.18950461735799476</v>
      </c>
      <c r="E385" s="128">
        <v>3.1418678767500312</v>
      </c>
      <c r="F385" s="128" t="s">
        <v>26</v>
      </c>
      <c r="G385" s="128" t="s">
        <v>26</v>
      </c>
      <c r="H385" s="128"/>
      <c r="I385" s="128" t="s">
        <v>26</v>
      </c>
      <c r="J385" s="128" t="s">
        <v>26</v>
      </c>
      <c r="K385" s="128" t="s">
        <v>26</v>
      </c>
      <c r="L385" s="128" t="s">
        <v>26</v>
      </c>
      <c r="M385" s="128"/>
      <c r="N385" s="128">
        <v>1.9854696491938626</v>
      </c>
      <c r="O385" s="128">
        <v>2.7680950540080369</v>
      </c>
      <c r="P385" s="128" t="s">
        <v>26</v>
      </c>
      <c r="Q385" s="128" t="s">
        <v>26</v>
      </c>
      <c r="R385" s="128"/>
      <c r="S385" s="128" t="s">
        <v>26</v>
      </c>
      <c r="T385" s="128" t="s">
        <v>26</v>
      </c>
      <c r="U385" s="128" t="s">
        <v>26</v>
      </c>
      <c r="V385" s="128" t="s">
        <v>26</v>
      </c>
      <c r="W385" s="128"/>
      <c r="X385" s="128">
        <v>1.9854696491938626</v>
      </c>
      <c r="Y385" s="128">
        <v>2.6822452442384965</v>
      </c>
      <c r="Z385" s="128" t="s">
        <v>26</v>
      </c>
      <c r="AA385" s="128" t="s">
        <v>26</v>
      </c>
      <c r="AB385" s="119"/>
      <c r="AC385" s="43"/>
      <c r="AD385" s="43"/>
      <c r="AE385" s="90"/>
      <c r="AF385" s="90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>
      <c r="A386" s="90"/>
      <c r="B386" s="90"/>
      <c r="C386" s="90"/>
      <c r="D386" s="128" t="s">
        <v>26</v>
      </c>
      <c r="E386" s="128" t="s">
        <v>26</v>
      </c>
      <c r="F386" s="128" t="s">
        <v>26</v>
      </c>
      <c r="G386" s="128" t="s">
        <v>26</v>
      </c>
      <c r="H386" s="128"/>
      <c r="I386" s="128" t="s">
        <v>26</v>
      </c>
      <c r="J386" s="128" t="s">
        <v>26</v>
      </c>
      <c r="K386" s="128" t="s">
        <v>26</v>
      </c>
      <c r="L386" s="128" t="s">
        <v>26</v>
      </c>
      <c r="M386" s="128"/>
      <c r="N386" s="128">
        <v>2.6743027790387588</v>
      </c>
      <c r="O386" s="128">
        <v>2.100449959282352</v>
      </c>
      <c r="P386" s="128" t="s">
        <v>26</v>
      </c>
      <c r="Q386" s="128" t="s">
        <v>26</v>
      </c>
      <c r="R386" s="128"/>
      <c r="S386" s="128" t="s">
        <v>26</v>
      </c>
      <c r="T386" s="128" t="s">
        <v>26</v>
      </c>
      <c r="U386" s="128" t="s">
        <v>26</v>
      </c>
      <c r="V386" s="128" t="s">
        <v>26</v>
      </c>
      <c r="W386" s="128"/>
      <c r="X386" s="128">
        <v>2.2922595248903646</v>
      </c>
      <c r="Y386" s="128">
        <v>2.0499838315635666</v>
      </c>
      <c r="Z386" s="128" t="s">
        <v>26</v>
      </c>
      <c r="AA386" s="128" t="s">
        <v>26</v>
      </c>
      <c r="AB386" s="119"/>
      <c r="AC386" s="43"/>
      <c r="AD386" s="43"/>
      <c r="AE386" s="90"/>
      <c r="AF386" s="90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>
      <c r="A387" s="90"/>
      <c r="B387" s="90"/>
      <c r="C387" s="90"/>
      <c r="D387" s="128" t="s">
        <v>26</v>
      </c>
      <c r="E387" s="128">
        <v>0.75978175965606676</v>
      </c>
      <c r="F387" s="128" t="s">
        <v>26</v>
      </c>
      <c r="G387" s="128" t="s">
        <v>26</v>
      </c>
      <c r="H387" s="128"/>
      <c r="I387" s="128" t="s">
        <v>26</v>
      </c>
      <c r="J387" s="128" t="s">
        <v>26</v>
      </c>
      <c r="K387" s="128" t="s">
        <v>26</v>
      </c>
      <c r="L387" s="128" t="s">
        <v>26</v>
      </c>
      <c r="M387" s="128"/>
      <c r="N387" s="128" t="s">
        <v>26</v>
      </c>
      <c r="O387" s="128" t="s">
        <v>26</v>
      </c>
      <c r="P387" s="128" t="s">
        <v>26</v>
      </c>
      <c r="Q387" s="128" t="s">
        <v>26</v>
      </c>
      <c r="R387" s="128"/>
      <c r="S387" s="128" t="s">
        <v>26</v>
      </c>
      <c r="T387" s="128" t="s">
        <v>26</v>
      </c>
      <c r="U387" s="128" t="s">
        <v>26</v>
      </c>
      <c r="V387" s="128" t="s">
        <v>26</v>
      </c>
      <c r="W387" s="128"/>
      <c r="X387" s="128" t="s">
        <v>26</v>
      </c>
      <c r="Y387" s="128" t="s">
        <v>26</v>
      </c>
      <c r="Z387" s="128" t="s">
        <v>26</v>
      </c>
      <c r="AA387" s="128" t="s">
        <v>26</v>
      </c>
      <c r="AB387" s="119"/>
      <c r="AC387" s="43"/>
      <c r="AD387" s="43"/>
      <c r="AE387" s="90"/>
      <c r="AF387" s="90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>
      <c r="A388" s="90"/>
      <c r="B388" s="90"/>
      <c r="C388" s="90"/>
      <c r="D388" s="128">
        <v>0.81151500069026006</v>
      </c>
      <c r="E388" s="128">
        <v>1.8105019203390296</v>
      </c>
      <c r="F388" s="128" t="s">
        <v>26</v>
      </c>
      <c r="G388" s="128" t="s">
        <v>26</v>
      </c>
      <c r="H388" s="128"/>
      <c r="I388" s="128" t="s">
        <v>26</v>
      </c>
      <c r="J388" s="128" t="s">
        <v>26</v>
      </c>
      <c r="K388" s="128" t="s">
        <v>26</v>
      </c>
      <c r="L388" s="128" t="s">
        <v>26</v>
      </c>
      <c r="M388" s="128"/>
      <c r="N388" s="128" t="s">
        <v>26</v>
      </c>
      <c r="O388" s="128" t="s">
        <v>26</v>
      </c>
      <c r="P388" s="128" t="s">
        <v>26</v>
      </c>
      <c r="Q388" s="128" t="s">
        <v>26</v>
      </c>
      <c r="R388" s="128"/>
      <c r="S388" s="128" t="s">
        <v>26</v>
      </c>
      <c r="T388" s="128" t="s">
        <v>26</v>
      </c>
      <c r="U388" s="128" t="s">
        <v>26</v>
      </c>
      <c r="V388" s="128" t="s">
        <v>26</v>
      </c>
      <c r="W388" s="128"/>
      <c r="X388" s="128" t="s">
        <v>26</v>
      </c>
      <c r="Y388" s="128" t="s">
        <v>26</v>
      </c>
      <c r="Z388" s="128" t="s">
        <v>26</v>
      </c>
      <c r="AA388" s="128" t="s">
        <v>26</v>
      </c>
      <c r="AB388" s="119"/>
      <c r="AC388" s="43"/>
      <c r="AD388" s="43"/>
      <c r="AE388" s="90"/>
      <c r="AF388" s="90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>
      <c r="A389" s="90"/>
      <c r="B389" s="90"/>
      <c r="C389" s="90"/>
      <c r="D389" s="128" t="s">
        <v>26</v>
      </c>
      <c r="E389" s="128">
        <v>0.42699989932603294</v>
      </c>
      <c r="F389" s="128" t="s">
        <v>26</v>
      </c>
      <c r="G389" s="128" t="s">
        <v>26</v>
      </c>
      <c r="H389" s="128"/>
      <c r="I389" s="128" t="s">
        <v>26</v>
      </c>
      <c r="J389" s="128" t="s">
        <v>26</v>
      </c>
      <c r="K389" s="128" t="s">
        <v>26</v>
      </c>
      <c r="L389" s="128" t="s">
        <v>26</v>
      </c>
      <c r="M389" s="128"/>
      <c r="N389" s="128">
        <v>0.85627149154145121</v>
      </c>
      <c r="O389" s="128">
        <v>2.5510657720066372</v>
      </c>
      <c r="P389" s="128" t="s">
        <v>26</v>
      </c>
      <c r="Q389" s="128" t="s">
        <v>26</v>
      </c>
      <c r="R389" s="128"/>
      <c r="S389" s="128" t="s">
        <v>26</v>
      </c>
      <c r="T389" s="128" t="s">
        <v>26</v>
      </c>
      <c r="U389" s="128" t="s">
        <v>26</v>
      </c>
      <c r="V389" s="128" t="s">
        <v>26</v>
      </c>
      <c r="W389" s="128"/>
      <c r="X389" s="128">
        <v>0.85627149154145121</v>
      </c>
      <c r="Y389" s="128">
        <v>2.6058193218104186</v>
      </c>
      <c r="Z389" s="128" t="s">
        <v>26</v>
      </c>
      <c r="AA389" s="128" t="s">
        <v>26</v>
      </c>
      <c r="AB389" s="119"/>
      <c r="AC389" s="43"/>
      <c r="AD389" s="43"/>
      <c r="AE389" s="90"/>
      <c r="AF389" s="90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>
      <c r="A390" s="90"/>
      <c r="B390" s="90"/>
      <c r="C390" s="90"/>
      <c r="D390" s="128" t="s">
        <v>26</v>
      </c>
      <c r="E390" s="128" t="s">
        <v>26</v>
      </c>
      <c r="F390" s="128" t="s">
        <v>26</v>
      </c>
      <c r="G390" s="128" t="s">
        <v>26</v>
      </c>
      <c r="H390" s="128"/>
      <c r="I390" s="128" t="s">
        <v>26</v>
      </c>
      <c r="J390" s="128" t="s">
        <v>26</v>
      </c>
      <c r="K390" s="128" t="s">
        <v>26</v>
      </c>
      <c r="L390" s="128" t="s">
        <v>26</v>
      </c>
      <c r="M390" s="128"/>
      <c r="N390" s="128">
        <v>1.2710693361217493</v>
      </c>
      <c r="O390" s="128">
        <v>1.823065747493223</v>
      </c>
      <c r="P390" s="128" t="s">
        <v>26</v>
      </c>
      <c r="Q390" s="128" t="s">
        <v>26</v>
      </c>
      <c r="R390" s="128"/>
      <c r="S390" s="128">
        <v>3.2804242473719776</v>
      </c>
      <c r="T390" s="128" t="s">
        <v>26</v>
      </c>
      <c r="U390" s="128" t="s">
        <v>26</v>
      </c>
      <c r="V390" s="128" t="s">
        <v>26</v>
      </c>
      <c r="W390" s="128"/>
      <c r="X390" s="128">
        <v>1.1439624025095745</v>
      </c>
      <c r="Y390" s="128">
        <v>1.8334184653160222</v>
      </c>
      <c r="Z390" s="128" t="s">
        <v>26</v>
      </c>
      <c r="AA390" s="128" t="s">
        <v>26</v>
      </c>
      <c r="AB390" s="119"/>
      <c r="AC390" s="43"/>
      <c r="AD390" s="43"/>
      <c r="AE390" s="90"/>
      <c r="AF390" s="90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>
      <c r="A391" s="90"/>
      <c r="B391" s="90"/>
      <c r="C391" s="90"/>
      <c r="D391" s="128">
        <v>2.7337620765944819</v>
      </c>
      <c r="E391" s="128" t="s">
        <v>26</v>
      </c>
      <c r="F391" s="128" t="s">
        <v>26</v>
      </c>
      <c r="G391" s="128" t="s">
        <v>26</v>
      </c>
      <c r="H391" s="128"/>
      <c r="I391" s="128" t="s">
        <v>26</v>
      </c>
      <c r="J391" s="128" t="s">
        <v>26</v>
      </c>
      <c r="K391" s="128" t="s">
        <v>26</v>
      </c>
      <c r="L391" s="128" t="s">
        <v>26</v>
      </c>
      <c r="M391" s="128"/>
      <c r="N391" s="128">
        <v>7.8042778013087162</v>
      </c>
      <c r="O391" s="128">
        <v>1.1946238419998987</v>
      </c>
      <c r="P391" s="128" t="s">
        <v>26</v>
      </c>
      <c r="Q391" s="128" t="s">
        <v>26</v>
      </c>
      <c r="R391" s="128"/>
      <c r="S391" s="128" t="s">
        <v>26</v>
      </c>
      <c r="T391" s="128" t="s">
        <v>26</v>
      </c>
      <c r="U391" s="128" t="s">
        <v>26</v>
      </c>
      <c r="V391" s="128" t="s">
        <v>26</v>
      </c>
      <c r="W391" s="128"/>
      <c r="X391" s="128">
        <v>7.8042778013087162</v>
      </c>
      <c r="Y391" s="128">
        <v>1.2783486324889308</v>
      </c>
      <c r="Z391" s="128" t="s">
        <v>26</v>
      </c>
      <c r="AA391" s="128" t="s">
        <v>26</v>
      </c>
      <c r="AB391" s="119"/>
      <c r="AC391" s="43"/>
      <c r="AD391" s="43"/>
      <c r="AE391" s="90"/>
      <c r="AF391" s="90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>
      <c r="A392" s="90"/>
      <c r="B392" s="90"/>
      <c r="C392" s="90"/>
      <c r="D392" s="128">
        <v>1.3633423782016132</v>
      </c>
      <c r="E392" s="128">
        <v>0.26800000000000002</v>
      </c>
      <c r="F392" s="128" t="s">
        <v>26</v>
      </c>
      <c r="G392" s="128" t="s">
        <v>26</v>
      </c>
      <c r="H392" s="128"/>
      <c r="I392" s="128" t="s">
        <v>26</v>
      </c>
      <c r="J392" s="128" t="s">
        <v>26</v>
      </c>
      <c r="K392" s="128" t="s">
        <v>26</v>
      </c>
      <c r="L392" s="128" t="s">
        <v>26</v>
      </c>
      <c r="M392" s="128"/>
      <c r="N392" s="128">
        <v>1.5111926992477982</v>
      </c>
      <c r="O392" s="128">
        <v>2.2324641049826486</v>
      </c>
      <c r="P392" s="128" t="s">
        <v>26</v>
      </c>
      <c r="Q392" s="128" t="s">
        <v>26</v>
      </c>
      <c r="R392" s="128"/>
      <c r="S392" s="128" t="s">
        <v>26</v>
      </c>
      <c r="T392" s="128" t="s">
        <v>26</v>
      </c>
      <c r="U392" s="128" t="s">
        <v>26</v>
      </c>
      <c r="V392" s="128" t="s">
        <v>26</v>
      </c>
      <c r="W392" s="128"/>
      <c r="X392" s="128">
        <v>1.2953080279266842</v>
      </c>
      <c r="Y392" s="128">
        <v>2.3085950640573651</v>
      </c>
      <c r="Z392" s="128" t="s">
        <v>26</v>
      </c>
      <c r="AA392" s="128" t="s">
        <v>26</v>
      </c>
      <c r="AB392" s="119"/>
      <c r="AC392" s="43"/>
      <c r="AD392" s="43"/>
      <c r="AE392" s="90"/>
      <c r="AF392" s="90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>
      <c r="A393" s="90"/>
      <c r="B393" s="90"/>
      <c r="C393" s="90"/>
      <c r="D393" s="128" t="s">
        <v>26</v>
      </c>
      <c r="E393" s="128" t="s">
        <v>26</v>
      </c>
      <c r="F393" s="128" t="s">
        <v>26</v>
      </c>
      <c r="G393" s="128" t="s">
        <v>26</v>
      </c>
      <c r="H393" s="128"/>
      <c r="I393" s="128" t="s">
        <v>26</v>
      </c>
      <c r="J393" s="128" t="s">
        <v>26</v>
      </c>
      <c r="K393" s="128" t="s">
        <v>26</v>
      </c>
      <c r="L393" s="128" t="s">
        <v>26</v>
      </c>
      <c r="M393" s="128"/>
      <c r="N393" s="128">
        <v>2.0308599263213649</v>
      </c>
      <c r="O393" s="128" t="s">
        <v>26</v>
      </c>
      <c r="P393" s="128" t="s">
        <v>26</v>
      </c>
      <c r="Q393" s="128" t="s">
        <v>26</v>
      </c>
      <c r="R393" s="128"/>
      <c r="S393" s="128" t="s">
        <v>26</v>
      </c>
      <c r="T393" s="128" t="s">
        <v>26</v>
      </c>
      <c r="U393" s="128" t="s">
        <v>26</v>
      </c>
      <c r="V393" s="128" t="s">
        <v>26</v>
      </c>
      <c r="W393" s="128"/>
      <c r="X393" s="128">
        <v>2.0308599263213649</v>
      </c>
      <c r="Y393" s="128" t="s">
        <v>26</v>
      </c>
      <c r="Z393" s="128" t="s">
        <v>26</v>
      </c>
      <c r="AA393" s="128" t="s">
        <v>26</v>
      </c>
      <c r="AB393" s="119"/>
      <c r="AC393" s="43"/>
      <c r="AD393" s="43"/>
      <c r="AE393" s="90"/>
      <c r="AF393" s="90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>
      <c r="A394" s="90"/>
      <c r="B394" s="90"/>
      <c r="C394" s="90"/>
      <c r="D394" s="128">
        <v>0.87551606035895091</v>
      </c>
      <c r="E394" s="128">
        <v>0.9341927088319848</v>
      </c>
      <c r="F394" s="128" t="s">
        <v>26</v>
      </c>
      <c r="G394" s="128" t="s">
        <v>26</v>
      </c>
      <c r="H394" s="128"/>
      <c r="I394" s="128">
        <v>0</v>
      </c>
      <c r="J394" s="128" t="s">
        <v>26</v>
      </c>
      <c r="K394" s="128" t="s">
        <v>26</v>
      </c>
      <c r="L394" s="128" t="s">
        <v>26</v>
      </c>
      <c r="M394" s="128"/>
      <c r="N394" s="128">
        <v>1.4853109464188077</v>
      </c>
      <c r="O394" s="128" t="s">
        <v>26</v>
      </c>
      <c r="P394" s="128" t="s">
        <v>26</v>
      </c>
      <c r="Q394" s="128" t="s">
        <v>26</v>
      </c>
      <c r="R394" s="128"/>
      <c r="S394" s="128">
        <v>5.0490032139815932</v>
      </c>
      <c r="T394" s="128">
        <v>0.95431001281941463</v>
      </c>
      <c r="U394" s="128" t="s">
        <v>26</v>
      </c>
      <c r="V394" s="128" t="s">
        <v>26</v>
      </c>
      <c r="W394" s="128"/>
      <c r="X394" s="128">
        <v>1.4853109464188077</v>
      </c>
      <c r="Y394" s="128" t="s">
        <v>26</v>
      </c>
      <c r="Z394" s="128" t="s">
        <v>26</v>
      </c>
      <c r="AA394" s="128" t="s">
        <v>26</v>
      </c>
      <c r="AB394" s="119"/>
      <c r="AC394" s="43"/>
      <c r="AD394" s="43"/>
      <c r="AE394" s="90"/>
      <c r="AF394" s="90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>
      <c r="A395" s="90"/>
      <c r="B395" s="90"/>
      <c r="C395" s="90"/>
      <c r="D395" s="128">
        <v>2.4474395877736312</v>
      </c>
      <c r="E395" s="128" t="s">
        <v>26</v>
      </c>
      <c r="F395" s="128" t="s">
        <v>26</v>
      </c>
      <c r="G395" s="128" t="s">
        <v>26</v>
      </c>
      <c r="H395" s="128"/>
      <c r="I395" s="128" t="s">
        <v>26</v>
      </c>
      <c r="J395" s="128" t="s">
        <v>26</v>
      </c>
      <c r="K395" s="128" t="s">
        <v>26</v>
      </c>
      <c r="L395" s="128" t="s">
        <v>26</v>
      </c>
      <c r="M395" s="128"/>
      <c r="N395" s="128" t="s">
        <v>26</v>
      </c>
      <c r="O395" s="128">
        <v>2.5340275380734858</v>
      </c>
      <c r="P395" s="128" t="s">
        <v>26</v>
      </c>
      <c r="Q395" s="128" t="s">
        <v>26</v>
      </c>
      <c r="R395" s="128"/>
      <c r="S395" s="128" t="s">
        <v>26</v>
      </c>
      <c r="T395" s="128" t="s">
        <v>26</v>
      </c>
      <c r="U395" s="128" t="s">
        <v>26</v>
      </c>
      <c r="V395" s="128" t="s">
        <v>26</v>
      </c>
      <c r="W395" s="128"/>
      <c r="X395" s="128" t="s">
        <v>26</v>
      </c>
      <c r="Y395" s="128">
        <v>2.4868653594259538</v>
      </c>
      <c r="Z395" s="128" t="s">
        <v>26</v>
      </c>
      <c r="AA395" s="128" t="s">
        <v>26</v>
      </c>
      <c r="AB395" s="119"/>
      <c r="AC395" s="43"/>
      <c r="AD395" s="43"/>
      <c r="AE395" s="90"/>
      <c r="AF395" s="90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>
      <c r="A396" s="90"/>
      <c r="B396" s="90"/>
      <c r="C396" s="90"/>
      <c r="D396" s="128">
        <v>2.0467754449677895</v>
      </c>
      <c r="E396" s="128">
        <v>0.80549967329163152</v>
      </c>
      <c r="F396" s="128" t="s">
        <v>26</v>
      </c>
      <c r="G396" s="128" t="s">
        <v>26</v>
      </c>
      <c r="H396" s="128"/>
      <c r="I396" s="128" t="s">
        <v>26</v>
      </c>
      <c r="J396" s="128" t="s">
        <v>26</v>
      </c>
      <c r="K396" s="128" t="s">
        <v>26</v>
      </c>
      <c r="L396" s="128" t="s">
        <v>26</v>
      </c>
      <c r="M396" s="128"/>
      <c r="N396" s="128" t="s">
        <v>26</v>
      </c>
      <c r="O396" s="128" t="s">
        <v>26</v>
      </c>
      <c r="P396" s="128" t="s">
        <v>26</v>
      </c>
      <c r="Q396" s="128" t="s">
        <v>26</v>
      </c>
      <c r="R396" s="128"/>
      <c r="S396" s="128" t="s">
        <v>26</v>
      </c>
      <c r="T396" s="128" t="s">
        <v>26</v>
      </c>
      <c r="U396" s="128" t="s">
        <v>26</v>
      </c>
      <c r="V396" s="128" t="s">
        <v>26</v>
      </c>
      <c r="W396" s="128"/>
      <c r="X396" s="128" t="s">
        <v>26</v>
      </c>
      <c r="Y396" s="128" t="s">
        <v>26</v>
      </c>
      <c r="Z396" s="128" t="s">
        <v>26</v>
      </c>
      <c r="AA396" s="128" t="s">
        <v>26</v>
      </c>
      <c r="AB396" s="119"/>
      <c r="AC396" s="43"/>
      <c r="AD396" s="43"/>
      <c r="AE396" s="90"/>
      <c r="AF396" s="90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>
      <c r="A397" s="90"/>
      <c r="B397" s="90"/>
      <c r="C397" s="90"/>
      <c r="D397" s="128" t="s">
        <v>26</v>
      </c>
      <c r="E397" s="128">
        <v>0.63666818992433416</v>
      </c>
      <c r="F397" s="128" t="s">
        <v>26</v>
      </c>
      <c r="G397" s="128" t="s">
        <v>26</v>
      </c>
      <c r="H397" s="128"/>
      <c r="I397" s="128" t="s">
        <v>26</v>
      </c>
      <c r="J397" s="128" t="s">
        <v>26</v>
      </c>
      <c r="K397" s="128" t="s">
        <v>26</v>
      </c>
      <c r="L397" s="128" t="s">
        <v>26</v>
      </c>
      <c r="M397" s="128"/>
      <c r="N397" s="128" t="s">
        <v>26</v>
      </c>
      <c r="O397" s="128" t="s">
        <v>26</v>
      </c>
      <c r="P397" s="128" t="s">
        <v>26</v>
      </c>
      <c r="Q397" s="128" t="s">
        <v>26</v>
      </c>
      <c r="R397" s="128"/>
      <c r="S397" s="128" t="s">
        <v>26</v>
      </c>
      <c r="T397" s="128" t="s">
        <v>26</v>
      </c>
      <c r="U397" s="128" t="s">
        <v>26</v>
      </c>
      <c r="V397" s="128" t="s">
        <v>26</v>
      </c>
      <c r="W397" s="128"/>
      <c r="X397" s="128" t="s">
        <v>26</v>
      </c>
      <c r="Y397" s="128" t="s">
        <v>26</v>
      </c>
      <c r="Z397" s="128" t="s">
        <v>26</v>
      </c>
      <c r="AA397" s="128" t="s">
        <v>26</v>
      </c>
      <c r="AB397" s="119"/>
      <c r="AC397" s="43"/>
      <c r="AD397" s="43"/>
      <c r="AE397" s="90"/>
      <c r="AF397" s="90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>
      <c r="A398" s="90"/>
      <c r="B398" s="90"/>
      <c r="C398" s="90"/>
      <c r="D398" s="128" t="s">
        <v>26</v>
      </c>
      <c r="E398" s="128" t="s">
        <v>26</v>
      </c>
      <c r="F398" s="128" t="s">
        <v>26</v>
      </c>
      <c r="G398" s="128" t="s">
        <v>26</v>
      </c>
      <c r="H398" s="128"/>
      <c r="I398" s="128">
        <v>0.76015747789309285</v>
      </c>
      <c r="J398" s="128" t="s">
        <v>26</v>
      </c>
      <c r="K398" s="128" t="s">
        <v>26</v>
      </c>
      <c r="L398" s="128" t="s">
        <v>26</v>
      </c>
      <c r="M398" s="128"/>
      <c r="N398" s="128">
        <v>1.5165344628293842</v>
      </c>
      <c r="O398" s="128">
        <v>1.9714568538320318</v>
      </c>
      <c r="P398" s="128" t="s">
        <v>26</v>
      </c>
      <c r="Q398" s="128" t="s">
        <v>26</v>
      </c>
      <c r="R398" s="128"/>
      <c r="S398" s="128" t="s">
        <v>26</v>
      </c>
      <c r="T398" s="128" t="s">
        <v>26</v>
      </c>
      <c r="U398" s="128" t="s">
        <v>26</v>
      </c>
      <c r="V398" s="128" t="s">
        <v>26</v>
      </c>
      <c r="W398" s="128"/>
      <c r="X398" s="128">
        <v>1.5165344628293842</v>
      </c>
      <c r="Y398" s="128">
        <v>1.9078614714503535</v>
      </c>
      <c r="Z398" s="128" t="s">
        <v>26</v>
      </c>
      <c r="AA398" s="128" t="s">
        <v>26</v>
      </c>
      <c r="AB398" s="119"/>
      <c r="AC398" s="43"/>
      <c r="AD398" s="43"/>
      <c r="AE398" s="90"/>
      <c r="AF398" s="90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>
      <c r="A399" s="90"/>
      <c r="B399" s="90"/>
      <c r="C399" s="90"/>
      <c r="D399" s="128">
        <v>0.49971480191838669</v>
      </c>
      <c r="E399" s="128">
        <v>1.2344058703956926</v>
      </c>
      <c r="F399" s="128" t="s">
        <v>26</v>
      </c>
      <c r="G399" s="128" t="s">
        <v>26</v>
      </c>
      <c r="H399" s="128"/>
      <c r="I399" s="128" t="s">
        <v>26</v>
      </c>
      <c r="J399" s="128" t="s">
        <v>26</v>
      </c>
      <c r="K399" s="128" t="s">
        <v>26</v>
      </c>
      <c r="L399" s="128" t="s">
        <v>26</v>
      </c>
      <c r="M399" s="128"/>
      <c r="N399" s="128" t="s">
        <v>26</v>
      </c>
      <c r="O399" s="128">
        <v>3.8748782143522194</v>
      </c>
      <c r="P399" s="128" t="s">
        <v>26</v>
      </c>
      <c r="Q399" s="128" t="s">
        <v>26</v>
      </c>
      <c r="R399" s="128"/>
      <c r="S399" s="128" t="s">
        <v>26</v>
      </c>
      <c r="T399" s="128" t="s">
        <v>26</v>
      </c>
      <c r="U399" s="128" t="s">
        <v>26</v>
      </c>
      <c r="V399" s="128" t="s">
        <v>26</v>
      </c>
      <c r="W399" s="128"/>
      <c r="X399" s="128" t="s">
        <v>26</v>
      </c>
      <c r="Y399" s="128">
        <v>4.0118063421150865</v>
      </c>
      <c r="Z399" s="128" t="s">
        <v>26</v>
      </c>
      <c r="AA399" s="128" t="s">
        <v>26</v>
      </c>
      <c r="AB399" s="119"/>
      <c r="AC399" s="43"/>
      <c r="AD399" s="43"/>
      <c r="AE399" s="90"/>
      <c r="AF399" s="90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>
      <c r="A400" s="90"/>
      <c r="B400" s="90"/>
      <c r="C400" s="90"/>
      <c r="D400" s="128" t="s">
        <v>26</v>
      </c>
      <c r="E400" s="128" t="s">
        <v>26</v>
      </c>
      <c r="F400" s="128" t="s">
        <v>26</v>
      </c>
      <c r="G400" s="128" t="s">
        <v>26</v>
      </c>
      <c r="H400" s="128"/>
      <c r="I400" s="128" t="s">
        <v>26</v>
      </c>
      <c r="J400" s="128" t="s">
        <v>26</v>
      </c>
      <c r="K400" s="128" t="s">
        <v>26</v>
      </c>
      <c r="L400" s="128" t="s">
        <v>26</v>
      </c>
      <c r="M400" s="128"/>
      <c r="N400" s="128">
        <v>5.0080678605486506</v>
      </c>
      <c r="O400" s="128" t="s">
        <v>26</v>
      </c>
      <c r="P400" s="128" t="s">
        <v>26</v>
      </c>
      <c r="Q400" s="128" t="s">
        <v>26</v>
      </c>
      <c r="R400" s="128"/>
      <c r="S400" s="128" t="s">
        <v>26</v>
      </c>
      <c r="T400" s="128" t="s">
        <v>26</v>
      </c>
      <c r="U400" s="128" t="s">
        <v>26</v>
      </c>
      <c r="V400" s="128" t="s">
        <v>26</v>
      </c>
      <c r="W400" s="128"/>
      <c r="X400" s="128" t="s">
        <v>26</v>
      </c>
      <c r="Y400" s="128" t="s">
        <v>26</v>
      </c>
      <c r="Z400" s="128" t="s">
        <v>26</v>
      </c>
      <c r="AA400" s="128" t="s">
        <v>26</v>
      </c>
      <c r="AB400" s="119"/>
      <c r="AC400" s="43"/>
      <c r="AD400" s="43"/>
      <c r="AE400" s="90"/>
      <c r="AF400" s="90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>
      <c r="A401" s="90"/>
      <c r="B401" s="90"/>
      <c r="C401" s="90"/>
      <c r="D401" s="128">
        <v>0.72042822913397431</v>
      </c>
      <c r="E401" s="128" t="s">
        <v>26</v>
      </c>
      <c r="F401" s="128" t="s">
        <v>26</v>
      </c>
      <c r="G401" s="128" t="s">
        <v>26</v>
      </c>
      <c r="H401" s="128"/>
      <c r="I401" s="128" t="s">
        <v>26</v>
      </c>
      <c r="J401" s="128" t="s">
        <v>26</v>
      </c>
      <c r="K401" s="128" t="s">
        <v>26</v>
      </c>
      <c r="L401" s="128" t="s">
        <v>26</v>
      </c>
      <c r="M401" s="128"/>
      <c r="N401" s="128">
        <v>0.51450675724890949</v>
      </c>
      <c r="O401" s="128" t="s">
        <v>26</v>
      </c>
      <c r="P401" s="128" t="s">
        <v>26</v>
      </c>
      <c r="Q401" s="128" t="s">
        <v>26</v>
      </c>
      <c r="R401" s="128"/>
      <c r="S401" s="128" t="s">
        <v>26</v>
      </c>
      <c r="T401" s="128" t="s">
        <v>26</v>
      </c>
      <c r="U401" s="128" t="s">
        <v>26</v>
      </c>
      <c r="V401" s="128" t="s">
        <v>26</v>
      </c>
      <c r="W401" s="128"/>
      <c r="X401" s="128">
        <v>0.51450675724890949</v>
      </c>
      <c r="Y401" s="128" t="s">
        <v>26</v>
      </c>
      <c r="Z401" s="128" t="s">
        <v>26</v>
      </c>
      <c r="AA401" s="128" t="s">
        <v>26</v>
      </c>
      <c r="AB401" s="119"/>
      <c r="AC401" s="43"/>
      <c r="AD401" s="43"/>
      <c r="AE401" s="90"/>
      <c r="AF401" s="90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>
      <c r="A402" s="90"/>
      <c r="B402" s="90"/>
      <c r="C402" s="90"/>
      <c r="D402" s="128" t="s">
        <v>26</v>
      </c>
      <c r="E402" s="128">
        <v>1.0720000000000001</v>
      </c>
      <c r="F402" s="128" t="s">
        <v>26</v>
      </c>
      <c r="G402" s="128" t="s">
        <v>26</v>
      </c>
      <c r="H402" s="128"/>
      <c r="I402" s="128" t="s">
        <v>26</v>
      </c>
      <c r="J402" s="128" t="s">
        <v>26</v>
      </c>
      <c r="K402" s="128" t="s">
        <v>26</v>
      </c>
      <c r="L402" s="128" t="s">
        <v>26</v>
      </c>
      <c r="M402" s="128"/>
      <c r="N402" s="128" t="s">
        <v>26</v>
      </c>
      <c r="O402" s="128">
        <v>1.7161830988139282</v>
      </c>
      <c r="P402" s="128" t="s">
        <v>26</v>
      </c>
      <c r="Q402" s="128" t="s">
        <v>26</v>
      </c>
      <c r="R402" s="128"/>
      <c r="S402" s="128" t="s">
        <v>26</v>
      </c>
      <c r="T402" s="128" t="s">
        <v>26</v>
      </c>
      <c r="U402" s="128" t="s">
        <v>26</v>
      </c>
      <c r="V402" s="128" t="s">
        <v>26</v>
      </c>
      <c r="W402" s="128"/>
      <c r="X402" s="128" t="s">
        <v>26</v>
      </c>
      <c r="Y402" s="128">
        <v>1.7161830988139282</v>
      </c>
      <c r="Z402" s="128" t="s">
        <v>26</v>
      </c>
      <c r="AA402" s="128" t="s">
        <v>26</v>
      </c>
      <c r="AB402" s="119"/>
      <c r="AC402" s="43"/>
      <c r="AD402" s="43"/>
      <c r="AE402" s="90"/>
      <c r="AF402" s="90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>
      <c r="A403" s="90"/>
      <c r="B403" s="90"/>
      <c r="C403" s="90"/>
      <c r="D403" s="128" t="s">
        <v>26</v>
      </c>
      <c r="E403" s="128">
        <v>1.2437084728551111</v>
      </c>
      <c r="F403" s="128" t="s">
        <v>26</v>
      </c>
      <c r="G403" s="128" t="s">
        <v>26</v>
      </c>
      <c r="H403" s="128"/>
      <c r="I403" s="128" t="s">
        <v>26</v>
      </c>
      <c r="J403" s="128" t="s">
        <v>26</v>
      </c>
      <c r="K403" s="128" t="s">
        <v>26</v>
      </c>
      <c r="L403" s="128" t="s">
        <v>26</v>
      </c>
      <c r="M403" s="128"/>
      <c r="N403" s="128" t="s">
        <v>26</v>
      </c>
      <c r="O403" s="128">
        <v>1.266654523420323</v>
      </c>
      <c r="P403" s="128" t="s">
        <v>26</v>
      </c>
      <c r="Q403" s="128" t="s">
        <v>26</v>
      </c>
      <c r="R403" s="128"/>
      <c r="S403" s="128" t="s">
        <v>26</v>
      </c>
      <c r="T403" s="128" t="s">
        <v>26</v>
      </c>
      <c r="U403" s="128" t="s">
        <v>26</v>
      </c>
      <c r="V403" s="128" t="s">
        <v>26</v>
      </c>
      <c r="W403" s="128"/>
      <c r="X403" s="128" t="s">
        <v>26</v>
      </c>
      <c r="Y403" s="128">
        <v>1.2536775551923016</v>
      </c>
      <c r="Z403" s="128" t="s">
        <v>26</v>
      </c>
      <c r="AA403" s="128" t="s">
        <v>26</v>
      </c>
      <c r="AB403" s="119"/>
      <c r="AC403" s="43"/>
      <c r="AD403" s="43"/>
      <c r="AE403" s="90"/>
      <c r="AF403" s="90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>
      <c r="A404" s="90"/>
      <c r="B404" s="90"/>
      <c r="C404" s="90"/>
      <c r="D404" s="128" t="s">
        <v>26</v>
      </c>
      <c r="E404" s="128">
        <v>0.61120197215645522</v>
      </c>
      <c r="F404" s="128" t="s">
        <v>26</v>
      </c>
      <c r="G404" s="128" t="s">
        <v>26</v>
      </c>
      <c r="H404" s="128"/>
      <c r="I404" s="128" t="s">
        <v>26</v>
      </c>
      <c r="J404" s="128" t="s">
        <v>26</v>
      </c>
      <c r="K404" s="128" t="s">
        <v>26</v>
      </c>
      <c r="L404" s="128" t="s">
        <v>26</v>
      </c>
      <c r="M404" s="128"/>
      <c r="N404" s="128" t="s">
        <v>26</v>
      </c>
      <c r="O404" s="128">
        <v>1.7792810104903176</v>
      </c>
      <c r="P404" s="128" t="s">
        <v>26</v>
      </c>
      <c r="Q404" s="128" t="s">
        <v>26</v>
      </c>
      <c r="R404" s="128"/>
      <c r="S404" s="128" t="s">
        <v>26</v>
      </c>
      <c r="T404" s="128" t="s">
        <v>26</v>
      </c>
      <c r="U404" s="128" t="s">
        <v>26</v>
      </c>
      <c r="V404" s="128" t="s">
        <v>26</v>
      </c>
      <c r="W404" s="128"/>
      <c r="X404" s="128" t="s">
        <v>26</v>
      </c>
      <c r="Y404" s="128">
        <v>1.7252253143820429</v>
      </c>
      <c r="Z404" s="128" t="s">
        <v>26</v>
      </c>
      <c r="AA404" s="128" t="s">
        <v>26</v>
      </c>
      <c r="AB404" s="119"/>
      <c r="AC404" s="43"/>
      <c r="AD404" s="43"/>
      <c r="AE404" s="90"/>
      <c r="AF404" s="90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>
      <c r="A405" s="90"/>
      <c r="B405" s="90"/>
      <c r="C405" s="90"/>
      <c r="D405" s="128">
        <v>0.33850711244650544</v>
      </c>
      <c r="E405" s="128">
        <v>2.4393208789857761</v>
      </c>
      <c r="F405" s="128" t="s">
        <v>26</v>
      </c>
      <c r="G405" s="128" t="s">
        <v>26</v>
      </c>
      <c r="H405" s="128"/>
      <c r="I405" s="128" t="s">
        <v>26</v>
      </c>
      <c r="J405" s="128" t="s">
        <v>26</v>
      </c>
      <c r="K405" s="128" t="s">
        <v>26</v>
      </c>
      <c r="L405" s="128" t="s">
        <v>26</v>
      </c>
      <c r="M405" s="128"/>
      <c r="N405" s="128" t="s">
        <v>26</v>
      </c>
      <c r="O405" s="128">
        <v>1.3805839907409083</v>
      </c>
      <c r="P405" s="128" t="s">
        <v>26</v>
      </c>
      <c r="Q405" s="128" t="s">
        <v>26</v>
      </c>
      <c r="R405" s="128"/>
      <c r="S405" s="128" t="s">
        <v>26</v>
      </c>
      <c r="T405" s="128" t="s">
        <v>26</v>
      </c>
      <c r="U405" s="128" t="s">
        <v>26</v>
      </c>
      <c r="V405" s="128" t="s">
        <v>26</v>
      </c>
      <c r="W405" s="128"/>
      <c r="X405" s="128" t="s">
        <v>26</v>
      </c>
      <c r="Y405" s="128">
        <v>1.3900596577933704</v>
      </c>
      <c r="Z405" s="128" t="s">
        <v>26</v>
      </c>
      <c r="AA405" s="128" t="s">
        <v>26</v>
      </c>
      <c r="AB405" s="119"/>
      <c r="AC405" s="43"/>
      <c r="AD405" s="43"/>
      <c r="AE405" s="90"/>
      <c r="AF405" s="90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>
      <c r="A406" s="90"/>
      <c r="B406" s="90"/>
      <c r="C406" s="90"/>
      <c r="D406" s="128" t="s">
        <v>26</v>
      </c>
      <c r="E406" s="128">
        <v>2.4142841131955328</v>
      </c>
      <c r="F406" s="128" t="s">
        <v>26</v>
      </c>
      <c r="G406" s="128" t="s">
        <v>26</v>
      </c>
      <c r="H406" s="128"/>
      <c r="I406" s="128" t="s">
        <v>26</v>
      </c>
      <c r="J406" s="128" t="s">
        <v>26</v>
      </c>
      <c r="K406" s="128" t="s">
        <v>26</v>
      </c>
      <c r="L406" s="128" t="s">
        <v>26</v>
      </c>
      <c r="M406" s="128"/>
      <c r="N406" s="128">
        <v>1.2867306092942996</v>
      </c>
      <c r="O406" s="128" t="s">
        <v>26</v>
      </c>
      <c r="P406" s="128" t="s">
        <v>26</v>
      </c>
      <c r="Q406" s="128" t="s">
        <v>26</v>
      </c>
      <c r="R406" s="128"/>
      <c r="S406" s="128">
        <v>3.7479627139944576</v>
      </c>
      <c r="T406" s="128" t="s">
        <v>26</v>
      </c>
      <c r="U406" s="128" t="s">
        <v>26</v>
      </c>
      <c r="V406" s="128" t="s">
        <v>26</v>
      </c>
      <c r="W406" s="128"/>
      <c r="X406" s="128">
        <v>1.3790560098979765</v>
      </c>
      <c r="Y406" s="128" t="s">
        <v>26</v>
      </c>
      <c r="Z406" s="128" t="s">
        <v>26</v>
      </c>
      <c r="AA406" s="128" t="s">
        <v>26</v>
      </c>
      <c r="AB406" s="119"/>
      <c r="AC406" s="43"/>
      <c r="AD406" s="43"/>
      <c r="AE406" s="90"/>
      <c r="AF406" s="90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>
      <c r="A407" s="90"/>
      <c r="B407" s="90"/>
      <c r="C407" s="90"/>
      <c r="D407" s="128" t="s">
        <v>26</v>
      </c>
      <c r="E407" s="128" t="s">
        <v>26</v>
      </c>
      <c r="F407" s="128" t="s">
        <v>26</v>
      </c>
      <c r="G407" s="128" t="s">
        <v>26</v>
      </c>
      <c r="H407" s="128"/>
      <c r="I407" s="128" t="s">
        <v>26</v>
      </c>
      <c r="J407" s="128" t="s">
        <v>26</v>
      </c>
      <c r="K407" s="128" t="s">
        <v>26</v>
      </c>
      <c r="L407" s="128" t="s">
        <v>26</v>
      </c>
      <c r="M407" s="128"/>
      <c r="N407" s="128">
        <v>1.8697514982221808</v>
      </c>
      <c r="O407" s="128" t="s">
        <v>26</v>
      </c>
      <c r="P407" s="128" t="s">
        <v>26</v>
      </c>
      <c r="Q407" s="128" t="s">
        <v>26</v>
      </c>
      <c r="R407" s="128"/>
      <c r="S407" s="128" t="s">
        <v>26</v>
      </c>
      <c r="T407" s="128" t="s">
        <v>26</v>
      </c>
      <c r="U407" s="128" t="s">
        <v>26</v>
      </c>
      <c r="V407" s="128" t="s">
        <v>26</v>
      </c>
      <c r="W407" s="128"/>
      <c r="X407" s="128" t="s">
        <v>26</v>
      </c>
      <c r="Y407" s="128" t="s">
        <v>26</v>
      </c>
      <c r="Z407" s="128" t="s">
        <v>26</v>
      </c>
      <c r="AA407" s="128" t="s">
        <v>26</v>
      </c>
      <c r="AB407" s="119"/>
      <c r="AC407" s="43"/>
      <c r="AD407" s="43"/>
      <c r="AE407" s="90"/>
      <c r="AF407" s="90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>
      <c r="A408" s="90"/>
      <c r="B408" s="90"/>
      <c r="C408" s="90"/>
      <c r="D408" s="128" t="s">
        <v>26</v>
      </c>
      <c r="E408" s="128" t="s">
        <v>26</v>
      </c>
      <c r="F408" s="128" t="s">
        <v>26</v>
      </c>
      <c r="G408" s="128" t="s">
        <v>26</v>
      </c>
      <c r="H408" s="128"/>
      <c r="I408" s="128" t="s">
        <v>26</v>
      </c>
      <c r="J408" s="128" t="s">
        <v>26</v>
      </c>
      <c r="K408" s="128" t="s">
        <v>26</v>
      </c>
      <c r="L408" s="128" t="s">
        <v>26</v>
      </c>
      <c r="M408" s="128"/>
      <c r="N408" s="128" t="s">
        <v>26</v>
      </c>
      <c r="O408" s="128">
        <v>3.6149617912906415</v>
      </c>
      <c r="P408" s="128" t="s">
        <v>26</v>
      </c>
      <c r="Q408" s="128" t="s">
        <v>26</v>
      </c>
      <c r="R408" s="128"/>
      <c r="S408" s="128" t="s">
        <v>26</v>
      </c>
      <c r="T408" s="128" t="s">
        <v>26</v>
      </c>
      <c r="U408" s="128" t="s">
        <v>26</v>
      </c>
      <c r="V408" s="128" t="s">
        <v>26</v>
      </c>
      <c r="W408" s="128"/>
      <c r="X408" s="128" t="s">
        <v>26</v>
      </c>
      <c r="Y408" s="128">
        <v>3.7577049593135241</v>
      </c>
      <c r="Z408" s="128" t="s">
        <v>26</v>
      </c>
      <c r="AA408" s="128" t="s">
        <v>26</v>
      </c>
      <c r="AB408" s="119"/>
      <c r="AC408" s="43"/>
      <c r="AD408" s="43"/>
      <c r="AE408" s="90"/>
      <c r="AF408" s="90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>
      <c r="A409" s="90"/>
      <c r="B409" s="90"/>
      <c r="C409" s="90"/>
      <c r="D409" s="128" t="s">
        <v>26</v>
      </c>
      <c r="E409" s="128" t="s">
        <v>26</v>
      </c>
      <c r="F409" s="128" t="s">
        <v>26</v>
      </c>
      <c r="G409" s="128" t="s">
        <v>26</v>
      </c>
      <c r="H409" s="128"/>
      <c r="I409" s="128" t="s">
        <v>26</v>
      </c>
      <c r="J409" s="128" t="s">
        <v>26</v>
      </c>
      <c r="K409" s="128" t="s">
        <v>26</v>
      </c>
      <c r="L409" s="128" t="s">
        <v>26</v>
      </c>
      <c r="M409" s="128"/>
      <c r="N409" s="128" t="s">
        <v>26</v>
      </c>
      <c r="O409" s="128">
        <v>2.0086207191156156</v>
      </c>
      <c r="P409" s="128" t="s">
        <v>26</v>
      </c>
      <c r="Q409" s="128" t="s">
        <v>26</v>
      </c>
      <c r="R409" s="128"/>
      <c r="S409" s="128" t="s">
        <v>26</v>
      </c>
      <c r="T409" s="128" t="s">
        <v>26</v>
      </c>
      <c r="U409" s="128" t="s">
        <v>26</v>
      </c>
      <c r="V409" s="128" t="s">
        <v>26</v>
      </c>
      <c r="W409" s="128"/>
      <c r="X409" s="128" t="s">
        <v>26</v>
      </c>
      <c r="Y409" s="128">
        <v>1.9956974701118857</v>
      </c>
      <c r="Z409" s="128" t="s">
        <v>26</v>
      </c>
      <c r="AA409" s="128" t="s">
        <v>26</v>
      </c>
      <c r="AB409" s="119"/>
      <c r="AC409" s="43"/>
      <c r="AD409" s="43"/>
      <c r="AE409" s="90"/>
      <c r="AF409" s="90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>
      <c r="A410" s="90"/>
      <c r="B410" s="90"/>
      <c r="C410" s="90"/>
      <c r="D410" s="128" t="s">
        <v>26</v>
      </c>
      <c r="E410" s="128">
        <v>0.71099506302590254</v>
      </c>
      <c r="F410" s="128" t="s">
        <v>26</v>
      </c>
      <c r="G410" s="128" t="s">
        <v>26</v>
      </c>
      <c r="H410" s="128"/>
      <c r="I410" s="128" t="s">
        <v>26</v>
      </c>
      <c r="J410" s="128">
        <v>0.26800000000000002</v>
      </c>
      <c r="K410" s="128" t="s">
        <v>26</v>
      </c>
      <c r="L410" s="128" t="s">
        <v>26</v>
      </c>
      <c r="M410" s="128"/>
      <c r="N410" s="128" t="s">
        <v>26</v>
      </c>
      <c r="O410" s="128">
        <v>2.5377810191668986</v>
      </c>
      <c r="P410" s="128" t="s">
        <v>26</v>
      </c>
      <c r="Q410" s="128" t="s">
        <v>26</v>
      </c>
      <c r="R410" s="128"/>
      <c r="S410" s="128" t="s">
        <v>26</v>
      </c>
      <c r="T410" s="128" t="s">
        <v>26</v>
      </c>
      <c r="U410" s="128" t="s">
        <v>26</v>
      </c>
      <c r="V410" s="128" t="s">
        <v>26</v>
      </c>
      <c r="W410" s="128"/>
      <c r="X410" s="128" t="s">
        <v>26</v>
      </c>
      <c r="Y410" s="128">
        <v>2.4467909728411308</v>
      </c>
      <c r="Z410" s="128" t="s">
        <v>26</v>
      </c>
      <c r="AA410" s="128" t="s">
        <v>26</v>
      </c>
      <c r="AB410" s="119"/>
      <c r="AC410" s="43"/>
      <c r="AD410" s="43"/>
      <c r="AE410" s="90"/>
      <c r="AF410" s="90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>
      <c r="A411" s="90"/>
      <c r="B411" s="90"/>
      <c r="C411" s="90"/>
      <c r="D411" s="128" t="s">
        <v>26</v>
      </c>
      <c r="E411" s="128">
        <v>2.0598424346972872</v>
      </c>
      <c r="F411" s="128" t="s">
        <v>26</v>
      </c>
      <c r="G411" s="128" t="s">
        <v>26</v>
      </c>
      <c r="H411" s="128"/>
      <c r="I411" s="128" t="s">
        <v>26</v>
      </c>
      <c r="J411" s="128" t="s">
        <v>26</v>
      </c>
      <c r="K411" s="128" t="s">
        <v>26</v>
      </c>
      <c r="L411" s="128" t="s">
        <v>26</v>
      </c>
      <c r="M411" s="128"/>
      <c r="N411" s="128" t="s">
        <v>26</v>
      </c>
      <c r="O411" s="128">
        <v>1.1116273419311051</v>
      </c>
      <c r="P411" s="128" t="s">
        <v>26</v>
      </c>
      <c r="Q411" s="128" t="s">
        <v>26</v>
      </c>
      <c r="R411" s="128"/>
      <c r="S411" s="128" t="s">
        <v>26</v>
      </c>
      <c r="T411" s="128" t="s">
        <v>26</v>
      </c>
      <c r="U411" s="128" t="s">
        <v>26</v>
      </c>
      <c r="V411" s="128" t="s">
        <v>26</v>
      </c>
      <c r="W411" s="128"/>
      <c r="X411" s="128" t="s">
        <v>26</v>
      </c>
      <c r="Y411" s="128">
        <v>1.067162248253861</v>
      </c>
      <c r="Z411" s="128" t="s">
        <v>26</v>
      </c>
      <c r="AA411" s="128" t="s">
        <v>26</v>
      </c>
      <c r="AB411" s="119"/>
      <c r="AC411" s="43"/>
      <c r="AD411" s="43"/>
      <c r="AE411" s="90"/>
      <c r="AF411" s="90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>
      <c r="A412" s="90"/>
      <c r="B412" s="90"/>
      <c r="C412" s="90"/>
      <c r="D412" s="128" t="s">
        <v>26</v>
      </c>
      <c r="E412" s="128">
        <v>0.70876753197573472</v>
      </c>
      <c r="F412" s="128" t="s">
        <v>26</v>
      </c>
      <c r="G412" s="128" t="s">
        <v>26</v>
      </c>
      <c r="H412" s="128"/>
      <c r="I412" s="128" t="s">
        <v>26</v>
      </c>
      <c r="J412" s="128" t="s">
        <v>26</v>
      </c>
      <c r="K412" s="128" t="s">
        <v>26</v>
      </c>
      <c r="L412" s="128" t="s">
        <v>26</v>
      </c>
      <c r="M412" s="128"/>
      <c r="N412" s="128" t="s">
        <v>26</v>
      </c>
      <c r="O412" s="128" t="s">
        <v>26</v>
      </c>
      <c r="P412" s="128" t="s">
        <v>26</v>
      </c>
      <c r="Q412" s="128" t="s">
        <v>26</v>
      </c>
      <c r="R412" s="128"/>
      <c r="S412" s="128" t="s">
        <v>26</v>
      </c>
      <c r="T412" s="128" t="s">
        <v>26</v>
      </c>
      <c r="U412" s="128" t="s">
        <v>26</v>
      </c>
      <c r="V412" s="128" t="s">
        <v>26</v>
      </c>
      <c r="W412" s="128"/>
      <c r="X412" s="128" t="s">
        <v>26</v>
      </c>
      <c r="Y412" s="128" t="s">
        <v>26</v>
      </c>
      <c r="Z412" s="128" t="s">
        <v>26</v>
      </c>
      <c r="AA412" s="128" t="s">
        <v>26</v>
      </c>
      <c r="AB412" s="119"/>
      <c r="AC412" s="43"/>
      <c r="AD412" s="43"/>
      <c r="AE412" s="90"/>
      <c r="AF412" s="90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>
      <c r="A413" s="90"/>
      <c r="B413" s="90"/>
      <c r="C413" s="90"/>
      <c r="D413" s="128" t="s">
        <v>26</v>
      </c>
      <c r="E413" s="128">
        <v>1.8650268037177042</v>
      </c>
      <c r="F413" s="128" t="s">
        <v>26</v>
      </c>
      <c r="G413" s="128" t="s">
        <v>26</v>
      </c>
      <c r="H413" s="128"/>
      <c r="I413" s="128" t="s">
        <v>26</v>
      </c>
      <c r="J413" s="128">
        <v>3.260360716239846</v>
      </c>
      <c r="K413" s="128" t="s">
        <v>26</v>
      </c>
      <c r="L413" s="128" t="s">
        <v>26</v>
      </c>
      <c r="M413" s="128"/>
      <c r="N413" s="128" t="s">
        <v>26</v>
      </c>
      <c r="O413" s="128">
        <v>1.0695551766192537</v>
      </c>
      <c r="P413" s="128" t="s">
        <v>26</v>
      </c>
      <c r="Q413" s="128" t="s">
        <v>26</v>
      </c>
      <c r="R413" s="128"/>
      <c r="S413" s="128" t="s">
        <v>26</v>
      </c>
      <c r="T413" s="128" t="s">
        <v>26</v>
      </c>
      <c r="U413" s="128" t="s">
        <v>26</v>
      </c>
      <c r="V413" s="128" t="s">
        <v>26</v>
      </c>
      <c r="W413" s="128"/>
      <c r="X413" s="128" t="s">
        <v>26</v>
      </c>
      <c r="Y413" s="128">
        <v>1.0695551766192537</v>
      </c>
      <c r="Z413" s="128" t="s">
        <v>26</v>
      </c>
      <c r="AA413" s="128" t="s">
        <v>26</v>
      </c>
      <c r="AB413" s="119"/>
      <c r="AC413" s="43"/>
      <c r="AD413" s="43"/>
      <c r="AE413" s="90"/>
      <c r="AF413" s="90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>
      <c r="A414" s="90"/>
      <c r="B414" s="90"/>
      <c r="C414" s="90"/>
      <c r="D414" s="128" t="s">
        <v>26</v>
      </c>
      <c r="E414" s="128" t="s">
        <v>26</v>
      </c>
      <c r="F414" s="128" t="s">
        <v>26</v>
      </c>
      <c r="G414" s="128" t="s">
        <v>26</v>
      </c>
      <c r="H414" s="128"/>
      <c r="I414" s="128" t="s">
        <v>26</v>
      </c>
      <c r="J414" s="128" t="s">
        <v>26</v>
      </c>
      <c r="K414" s="128" t="s">
        <v>26</v>
      </c>
      <c r="L414" s="128" t="s">
        <v>26</v>
      </c>
      <c r="M414" s="128"/>
      <c r="N414" s="128" t="s">
        <v>26</v>
      </c>
      <c r="O414" s="128" t="s">
        <v>26</v>
      </c>
      <c r="P414" s="128" t="s">
        <v>26</v>
      </c>
      <c r="Q414" s="128" t="s">
        <v>26</v>
      </c>
      <c r="R414" s="128"/>
      <c r="S414" s="128" t="s">
        <v>26</v>
      </c>
      <c r="T414" s="128" t="s">
        <v>26</v>
      </c>
      <c r="U414" s="128" t="s">
        <v>26</v>
      </c>
      <c r="V414" s="128" t="s">
        <v>26</v>
      </c>
      <c r="W414" s="128"/>
      <c r="X414" s="128" t="s">
        <v>26</v>
      </c>
      <c r="Y414" s="128" t="s">
        <v>26</v>
      </c>
      <c r="Z414" s="128" t="s">
        <v>26</v>
      </c>
      <c r="AA414" s="128" t="s">
        <v>26</v>
      </c>
      <c r="AB414" s="119"/>
      <c r="AC414" s="43"/>
      <c r="AD414" s="43"/>
      <c r="AE414" s="90"/>
      <c r="AF414" s="90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>
      <c r="A415" s="90"/>
      <c r="B415" s="90"/>
      <c r="C415" s="90"/>
      <c r="D415" s="128" t="s">
        <v>26</v>
      </c>
      <c r="E415" s="128" t="s">
        <v>26</v>
      </c>
      <c r="F415" s="128" t="s">
        <v>26</v>
      </c>
      <c r="G415" s="128" t="s">
        <v>26</v>
      </c>
      <c r="H415" s="128"/>
      <c r="I415" s="128" t="s">
        <v>26</v>
      </c>
      <c r="J415" s="128" t="s">
        <v>26</v>
      </c>
      <c r="K415" s="128" t="s">
        <v>26</v>
      </c>
      <c r="L415" s="128" t="s">
        <v>26</v>
      </c>
      <c r="M415" s="128"/>
      <c r="N415" s="128" t="s">
        <v>26</v>
      </c>
      <c r="O415" s="128" t="s">
        <v>26</v>
      </c>
      <c r="P415" s="128" t="s">
        <v>26</v>
      </c>
      <c r="Q415" s="128" t="s">
        <v>26</v>
      </c>
      <c r="R415" s="128"/>
      <c r="S415" s="128" t="s">
        <v>26</v>
      </c>
      <c r="T415" s="128" t="s">
        <v>26</v>
      </c>
      <c r="U415" s="128" t="s">
        <v>26</v>
      </c>
      <c r="V415" s="128" t="s">
        <v>26</v>
      </c>
      <c r="W415" s="128"/>
      <c r="X415" s="128" t="s">
        <v>26</v>
      </c>
      <c r="Y415" s="128" t="s">
        <v>26</v>
      </c>
      <c r="Z415" s="128" t="s">
        <v>26</v>
      </c>
      <c r="AA415" s="128" t="s">
        <v>26</v>
      </c>
      <c r="AB415" s="119"/>
      <c r="AC415" s="43"/>
      <c r="AD415" s="43"/>
      <c r="AE415" s="90"/>
      <c r="AF415" s="90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>
      <c r="A416" s="90"/>
      <c r="B416" s="90"/>
      <c r="C416" s="90"/>
      <c r="D416" s="128" t="s">
        <v>26</v>
      </c>
      <c r="E416" s="128" t="s">
        <v>26</v>
      </c>
      <c r="F416" s="128" t="s">
        <v>26</v>
      </c>
      <c r="G416" s="128" t="s">
        <v>26</v>
      </c>
      <c r="H416" s="128"/>
      <c r="I416" s="128" t="s">
        <v>26</v>
      </c>
      <c r="J416" s="128" t="s">
        <v>26</v>
      </c>
      <c r="K416" s="128" t="s">
        <v>26</v>
      </c>
      <c r="L416" s="128" t="s">
        <v>26</v>
      </c>
      <c r="M416" s="128"/>
      <c r="N416" s="128" t="s">
        <v>26</v>
      </c>
      <c r="O416" s="128" t="s">
        <v>26</v>
      </c>
      <c r="P416" s="128" t="s">
        <v>26</v>
      </c>
      <c r="Q416" s="128" t="s">
        <v>26</v>
      </c>
      <c r="R416" s="128"/>
      <c r="S416" s="128" t="s">
        <v>26</v>
      </c>
      <c r="T416" s="128" t="s">
        <v>26</v>
      </c>
      <c r="U416" s="128" t="s">
        <v>26</v>
      </c>
      <c r="V416" s="128" t="s">
        <v>26</v>
      </c>
      <c r="W416" s="128"/>
      <c r="X416" s="128" t="s">
        <v>26</v>
      </c>
      <c r="Y416" s="128" t="s">
        <v>26</v>
      </c>
      <c r="Z416" s="128" t="s">
        <v>26</v>
      </c>
      <c r="AA416" s="128" t="s">
        <v>26</v>
      </c>
      <c r="AB416" s="119"/>
      <c r="AC416" s="43"/>
      <c r="AD416" s="43"/>
      <c r="AE416" s="90"/>
      <c r="AF416" s="90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>
      <c r="A417" s="90"/>
      <c r="B417" s="90"/>
      <c r="C417" s="90"/>
      <c r="D417" s="128" t="s">
        <v>26</v>
      </c>
      <c r="E417" s="128">
        <v>0.47868465546961936</v>
      </c>
      <c r="F417" s="128">
        <v>3.8662336643222175E-2</v>
      </c>
      <c r="G417" s="128">
        <v>0.49826264469088405</v>
      </c>
      <c r="H417" s="128"/>
      <c r="I417" s="128" t="s">
        <v>26</v>
      </c>
      <c r="J417" s="128" t="s">
        <v>26</v>
      </c>
      <c r="K417" s="128" t="s">
        <v>26</v>
      </c>
      <c r="L417" s="128" t="s">
        <v>26</v>
      </c>
      <c r="M417" s="128"/>
      <c r="N417" s="128" t="s">
        <v>26</v>
      </c>
      <c r="O417" s="128" t="s">
        <v>26</v>
      </c>
      <c r="P417" s="128" t="s">
        <v>26</v>
      </c>
      <c r="Q417" s="128" t="s">
        <v>26</v>
      </c>
      <c r="R417" s="128"/>
      <c r="S417" s="128" t="s">
        <v>26</v>
      </c>
      <c r="T417" s="128">
        <v>2.0198037435745944</v>
      </c>
      <c r="U417" s="128" t="s">
        <v>26</v>
      </c>
      <c r="V417" s="128" t="s">
        <v>26</v>
      </c>
      <c r="W417" s="128"/>
      <c r="X417" s="128" t="s">
        <v>26</v>
      </c>
      <c r="Y417" s="128" t="s">
        <v>26</v>
      </c>
      <c r="Z417" s="128" t="s">
        <v>26</v>
      </c>
      <c r="AA417" s="128" t="s">
        <v>26</v>
      </c>
      <c r="AB417" s="119"/>
      <c r="AC417" s="43"/>
      <c r="AD417" s="43"/>
      <c r="AE417" s="90"/>
      <c r="AF417" s="90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>
      <c r="A418" s="90"/>
      <c r="B418" s="90"/>
      <c r="C418" s="90"/>
      <c r="D418" s="128" t="s">
        <v>26</v>
      </c>
      <c r="E418" s="128" t="s">
        <v>26</v>
      </c>
      <c r="F418" s="128" t="s">
        <v>26</v>
      </c>
      <c r="G418" s="128">
        <v>1.0133082266190367</v>
      </c>
      <c r="H418" s="128"/>
      <c r="I418" s="128" t="s">
        <v>26</v>
      </c>
      <c r="J418" s="128" t="s">
        <v>26</v>
      </c>
      <c r="K418" s="128" t="s">
        <v>26</v>
      </c>
      <c r="L418" s="128" t="s">
        <v>26</v>
      </c>
      <c r="M418" s="128"/>
      <c r="N418" s="128" t="s">
        <v>26</v>
      </c>
      <c r="O418" s="128" t="s">
        <v>26</v>
      </c>
      <c r="P418" s="128" t="s">
        <v>26</v>
      </c>
      <c r="Q418" s="128" t="s">
        <v>26</v>
      </c>
      <c r="R418" s="128"/>
      <c r="S418" s="128">
        <v>4.9083673030249697</v>
      </c>
      <c r="T418" s="128">
        <v>2.8989829886415341</v>
      </c>
      <c r="U418" s="128">
        <v>0.77424920392489704</v>
      </c>
      <c r="V418" s="128" t="s">
        <v>26</v>
      </c>
      <c r="W418" s="128"/>
      <c r="X418" s="128" t="s">
        <v>26</v>
      </c>
      <c r="Y418" s="128" t="s">
        <v>26</v>
      </c>
      <c r="Z418" s="128" t="s">
        <v>26</v>
      </c>
      <c r="AA418" s="128" t="s">
        <v>26</v>
      </c>
      <c r="AB418" s="119"/>
      <c r="AC418" s="43"/>
      <c r="AD418" s="43"/>
      <c r="AE418" s="90"/>
      <c r="AF418" s="90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>
      <c r="A419" s="90"/>
      <c r="B419" s="90"/>
      <c r="C419" s="90"/>
      <c r="D419" s="128" t="s">
        <v>26</v>
      </c>
      <c r="E419" s="128" t="s">
        <v>26</v>
      </c>
      <c r="F419" s="128" t="s">
        <v>26</v>
      </c>
      <c r="G419" s="128">
        <v>0.30390320307362034</v>
      </c>
      <c r="H419" s="128"/>
      <c r="I419" s="128" t="s">
        <v>26</v>
      </c>
      <c r="J419" s="128" t="s">
        <v>26</v>
      </c>
      <c r="K419" s="128" t="s">
        <v>26</v>
      </c>
      <c r="L419" s="128" t="s">
        <v>26</v>
      </c>
      <c r="M419" s="128"/>
      <c r="N419" s="128" t="s">
        <v>26</v>
      </c>
      <c r="O419" s="128">
        <v>0.62831069231339398</v>
      </c>
      <c r="P419" s="128">
        <v>0.35733333333333334</v>
      </c>
      <c r="Q419" s="128" t="s">
        <v>26</v>
      </c>
      <c r="R419" s="128"/>
      <c r="S419" s="128" t="s">
        <v>26</v>
      </c>
      <c r="T419" s="128">
        <v>0</v>
      </c>
      <c r="U419" s="128">
        <v>0.92258982743922702</v>
      </c>
      <c r="V419" s="128" t="s">
        <v>26</v>
      </c>
      <c r="W419" s="128"/>
      <c r="X419" s="128" t="s">
        <v>26</v>
      </c>
      <c r="Y419" s="128">
        <v>0.60503992593141653</v>
      </c>
      <c r="Z419" s="128">
        <v>0.26800000000000002</v>
      </c>
      <c r="AA419" s="128" t="s">
        <v>26</v>
      </c>
      <c r="AB419" s="119"/>
      <c r="AC419" s="43"/>
      <c r="AD419" s="43"/>
      <c r="AE419" s="90"/>
      <c r="AF419" s="90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>
      <c r="A420" s="90"/>
      <c r="B420" s="90"/>
      <c r="C420" s="90"/>
      <c r="D420" s="128" t="s">
        <v>26</v>
      </c>
      <c r="E420" s="128" t="s">
        <v>26</v>
      </c>
      <c r="F420" s="128" t="s">
        <v>26</v>
      </c>
      <c r="G420" s="128" t="s">
        <v>26</v>
      </c>
      <c r="H420" s="128"/>
      <c r="I420" s="128" t="s">
        <v>26</v>
      </c>
      <c r="J420" s="128" t="s">
        <v>26</v>
      </c>
      <c r="K420" s="128" t="s">
        <v>26</v>
      </c>
      <c r="L420" s="128" t="s">
        <v>26</v>
      </c>
      <c r="M420" s="128"/>
      <c r="N420" s="128" t="s">
        <v>26</v>
      </c>
      <c r="O420" s="128">
        <v>1.5005732861703966</v>
      </c>
      <c r="P420" s="128" t="s">
        <v>26</v>
      </c>
      <c r="Q420" s="128" t="s">
        <v>26</v>
      </c>
      <c r="R420" s="128"/>
      <c r="S420" s="128">
        <v>1.5735644229469783</v>
      </c>
      <c r="T420" s="128">
        <v>2.114731838655969</v>
      </c>
      <c r="U420" s="128">
        <v>0.99786375448654652</v>
      </c>
      <c r="V420" s="128">
        <v>0.88174084584928936</v>
      </c>
      <c r="W420" s="128"/>
      <c r="X420" s="128" t="s">
        <v>26</v>
      </c>
      <c r="Y420" s="128">
        <v>2.0492034141652224</v>
      </c>
      <c r="Z420" s="128" t="s">
        <v>26</v>
      </c>
      <c r="AA420" s="128" t="s">
        <v>26</v>
      </c>
      <c r="AB420" s="119"/>
      <c r="AC420" s="43"/>
      <c r="AD420" s="43"/>
      <c r="AE420" s="90"/>
      <c r="AF420" s="90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>
      <c r="A421" s="90"/>
      <c r="B421" s="90"/>
      <c r="C421" s="90"/>
      <c r="D421" s="128" t="s">
        <v>26</v>
      </c>
      <c r="E421" s="128" t="s">
        <v>26</v>
      </c>
      <c r="F421" s="128">
        <v>0.37178393425510409</v>
      </c>
      <c r="G421" s="128">
        <v>1.0838483847623803</v>
      </c>
      <c r="H421" s="128"/>
      <c r="I421" s="128" t="s">
        <v>26</v>
      </c>
      <c r="J421" s="128">
        <v>0.39879256047754336</v>
      </c>
      <c r="K421" s="128" t="s">
        <v>26</v>
      </c>
      <c r="L421" s="128" t="s">
        <v>26</v>
      </c>
      <c r="M421" s="128"/>
      <c r="N421" s="128">
        <v>1.56808006691623</v>
      </c>
      <c r="O421" s="128" t="s">
        <v>26</v>
      </c>
      <c r="P421" s="128" t="s">
        <v>26</v>
      </c>
      <c r="Q421" s="128" t="s">
        <v>26</v>
      </c>
      <c r="R421" s="128"/>
      <c r="S421" s="128" t="s">
        <v>26</v>
      </c>
      <c r="T421" s="128" t="s">
        <v>26</v>
      </c>
      <c r="U421" s="128">
        <v>0.58726869709193186</v>
      </c>
      <c r="V421" s="128" t="s">
        <v>26</v>
      </c>
      <c r="W421" s="128"/>
      <c r="X421" s="128">
        <v>1.6937787828075712</v>
      </c>
      <c r="Y421" s="128" t="s">
        <v>26</v>
      </c>
      <c r="Z421" s="128" t="s">
        <v>26</v>
      </c>
      <c r="AA421" s="128" t="s">
        <v>26</v>
      </c>
      <c r="AB421" s="119"/>
      <c r="AC421" s="43"/>
      <c r="AD421" s="43"/>
      <c r="AE421" s="90"/>
      <c r="AF421" s="90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>
      <c r="A422" s="90"/>
      <c r="B422" s="90"/>
      <c r="C422" s="90"/>
      <c r="D422" s="128" t="s">
        <v>26</v>
      </c>
      <c r="E422" s="128">
        <v>0.41565122277939859</v>
      </c>
      <c r="F422" s="128" t="s">
        <v>26</v>
      </c>
      <c r="G422" s="128" t="s">
        <v>26</v>
      </c>
      <c r="H422" s="128"/>
      <c r="I422" s="128" t="s">
        <v>26</v>
      </c>
      <c r="J422" s="128" t="s">
        <v>26</v>
      </c>
      <c r="K422" s="128" t="s">
        <v>26</v>
      </c>
      <c r="L422" s="128" t="s">
        <v>26</v>
      </c>
      <c r="M422" s="128"/>
      <c r="N422" s="128" t="s">
        <v>26</v>
      </c>
      <c r="O422" s="128" t="s">
        <v>26</v>
      </c>
      <c r="P422" s="128" t="s">
        <v>26</v>
      </c>
      <c r="Q422" s="128" t="s">
        <v>26</v>
      </c>
      <c r="R422" s="128"/>
      <c r="S422" s="128">
        <v>2.5246258004781414</v>
      </c>
      <c r="T422" s="128" t="s">
        <v>26</v>
      </c>
      <c r="U422" s="128">
        <v>0.88026048445421645</v>
      </c>
      <c r="V422" s="128">
        <v>1.2503875981302102</v>
      </c>
      <c r="W422" s="128"/>
      <c r="X422" s="128" t="s">
        <v>26</v>
      </c>
      <c r="Y422" s="128" t="s">
        <v>26</v>
      </c>
      <c r="Z422" s="128" t="s">
        <v>26</v>
      </c>
      <c r="AA422" s="128" t="s">
        <v>26</v>
      </c>
      <c r="AB422" s="119"/>
      <c r="AC422" s="43"/>
      <c r="AD422" s="43"/>
      <c r="AE422" s="90"/>
      <c r="AF422" s="90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>
      <c r="A423" s="90"/>
      <c r="B423" s="90"/>
      <c r="C423" s="90"/>
      <c r="D423" s="128" t="s">
        <v>26</v>
      </c>
      <c r="E423" s="128" t="s">
        <v>26</v>
      </c>
      <c r="F423" s="128">
        <v>0.72541110565255429</v>
      </c>
      <c r="G423" s="128">
        <v>0.37129275837672637</v>
      </c>
      <c r="H423" s="128"/>
      <c r="I423" s="128" t="s">
        <v>26</v>
      </c>
      <c r="J423" s="128" t="s">
        <v>26</v>
      </c>
      <c r="K423" s="128" t="s">
        <v>26</v>
      </c>
      <c r="L423" s="128" t="s">
        <v>26</v>
      </c>
      <c r="M423" s="128"/>
      <c r="N423" s="128" t="s">
        <v>26</v>
      </c>
      <c r="O423" s="128">
        <v>2.1455219415515314</v>
      </c>
      <c r="P423" s="128">
        <v>1.0441438684738513</v>
      </c>
      <c r="Q423" s="128">
        <v>1.207329872275323</v>
      </c>
      <c r="R423" s="128"/>
      <c r="S423" s="128">
        <v>1.57129100514492</v>
      </c>
      <c r="T423" s="128">
        <v>0.5741690409824165</v>
      </c>
      <c r="U423" s="128" t="s">
        <v>26</v>
      </c>
      <c r="V423" s="128" t="s">
        <v>26</v>
      </c>
      <c r="W423" s="128"/>
      <c r="X423" s="128" t="s">
        <v>26</v>
      </c>
      <c r="Y423" s="128">
        <v>2.0755791634751342</v>
      </c>
      <c r="Z423" s="128">
        <v>1.0870432385093156</v>
      </c>
      <c r="AA423" s="128">
        <v>1.0061082268961026</v>
      </c>
      <c r="AB423" s="119"/>
      <c r="AC423" s="43"/>
      <c r="AD423" s="43"/>
      <c r="AE423" s="90"/>
      <c r="AF423" s="90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>
      <c r="A424" s="90"/>
      <c r="B424" s="90"/>
      <c r="C424" s="90"/>
      <c r="D424" s="128" t="s">
        <v>26</v>
      </c>
      <c r="E424" s="128" t="s">
        <v>26</v>
      </c>
      <c r="F424" s="128" t="s">
        <v>26</v>
      </c>
      <c r="G424" s="128">
        <v>0.11498551307651181</v>
      </c>
      <c r="H424" s="128"/>
      <c r="I424" s="128" t="s">
        <v>26</v>
      </c>
      <c r="J424" s="128" t="s">
        <v>26</v>
      </c>
      <c r="K424" s="128" t="s">
        <v>26</v>
      </c>
      <c r="L424" s="128" t="s">
        <v>26</v>
      </c>
      <c r="M424" s="128"/>
      <c r="N424" s="128" t="s">
        <v>26</v>
      </c>
      <c r="O424" s="128" t="s">
        <v>26</v>
      </c>
      <c r="P424" s="128">
        <v>1.507361799695585</v>
      </c>
      <c r="Q424" s="128" t="s">
        <v>26</v>
      </c>
      <c r="R424" s="128"/>
      <c r="S424" s="128">
        <v>1.614158607355731</v>
      </c>
      <c r="T424" s="128">
        <v>2.1639559694264685</v>
      </c>
      <c r="U424" s="128" t="s">
        <v>26</v>
      </c>
      <c r="V424" s="128" t="s">
        <v>26</v>
      </c>
      <c r="W424" s="128"/>
      <c r="X424" s="128">
        <v>0</v>
      </c>
      <c r="Y424" s="128" t="s">
        <v>26</v>
      </c>
      <c r="Z424" s="128">
        <v>1.507361799695585</v>
      </c>
      <c r="AA424" s="128" t="s">
        <v>26</v>
      </c>
      <c r="AB424" s="119"/>
      <c r="AC424" s="43"/>
      <c r="AD424" s="43"/>
      <c r="AE424" s="90"/>
      <c r="AF424" s="90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>
      <c r="A425" s="90"/>
      <c r="B425" s="90"/>
      <c r="C425" s="90"/>
      <c r="D425" s="128" t="s">
        <v>26</v>
      </c>
      <c r="E425" s="128" t="s">
        <v>26</v>
      </c>
      <c r="F425" s="128">
        <v>0.62916839480052877</v>
      </c>
      <c r="G425" s="128">
        <v>0.24340775340414433</v>
      </c>
      <c r="H425" s="128"/>
      <c r="I425" s="128" t="s">
        <v>26</v>
      </c>
      <c r="J425" s="128" t="s">
        <v>26</v>
      </c>
      <c r="K425" s="128" t="s">
        <v>26</v>
      </c>
      <c r="L425" s="128" t="s">
        <v>26</v>
      </c>
      <c r="M425" s="128"/>
      <c r="N425" s="128">
        <v>0.55808047489076529</v>
      </c>
      <c r="O425" s="128">
        <v>2.8512147466627829</v>
      </c>
      <c r="P425" s="128">
        <v>1.0230114244325068</v>
      </c>
      <c r="Q425" s="128" t="s">
        <v>26</v>
      </c>
      <c r="R425" s="128"/>
      <c r="S425" s="128" t="s">
        <v>26</v>
      </c>
      <c r="T425" s="128" t="s">
        <v>26</v>
      </c>
      <c r="U425" s="128" t="s">
        <v>26</v>
      </c>
      <c r="V425" s="128" t="s">
        <v>26</v>
      </c>
      <c r="W425" s="128"/>
      <c r="X425" s="128">
        <v>0.51608369388639586</v>
      </c>
      <c r="Y425" s="128">
        <v>2.8685050692434277</v>
      </c>
      <c r="Z425" s="128">
        <v>1.4248239150915887</v>
      </c>
      <c r="AA425" s="128" t="s">
        <v>26</v>
      </c>
      <c r="AB425" s="119"/>
      <c r="AC425" s="43"/>
      <c r="AD425" s="43"/>
      <c r="AE425" s="90"/>
      <c r="AF425" s="90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>
      <c r="A426" s="90"/>
      <c r="B426" s="90"/>
      <c r="C426" s="90"/>
      <c r="D426" s="128" t="s">
        <v>26</v>
      </c>
      <c r="E426" s="128" t="s">
        <v>26</v>
      </c>
      <c r="F426" s="128">
        <v>0.97538532753476626</v>
      </c>
      <c r="G426" s="128">
        <v>0.53269419684142449</v>
      </c>
      <c r="H426" s="128"/>
      <c r="I426" s="128" t="s">
        <v>26</v>
      </c>
      <c r="J426" s="128">
        <v>0.3828571428571429</v>
      </c>
      <c r="K426" s="128" t="s">
        <v>26</v>
      </c>
      <c r="L426" s="128" t="s">
        <v>26</v>
      </c>
      <c r="M426" s="128"/>
      <c r="N426" s="128">
        <v>1.5875794911290078</v>
      </c>
      <c r="O426" s="128" t="s">
        <v>26</v>
      </c>
      <c r="P426" s="128" t="s">
        <v>26</v>
      </c>
      <c r="Q426" s="128" t="s">
        <v>26</v>
      </c>
      <c r="R426" s="128"/>
      <c r="S426" s="128" t="s">
        <v>26</v>
      </c>
      <c r="T426" s="128">
        <v>1.130354168135034</v>
      </c>
      <c r="U426" s="128" t="s">
        <v>26</v>
      </c>
      <c r="V426" s="128" t="s">
        <v>26</v>
      </c>
      <c r="W426" s="128"/>
      <c r="X426" s="128">
        <v>1.5155297441830684</v>
      </c>
      <c r="Y426" s="128" t="s">
        <v>26</v>
      </c>
      <c r="Z426" s="128" t="s">
        <v>26</v>
      </c>
      <c r="AA426" s="128" t="s">
        <v>26</v>
      </c>
      <c r="AB426" s="119"/>
      <c r="AC426" s="43"/>
      <c r="AD426" s="43"/>
      <c r="AE426" s="90"/>
      <c r="AF426" s="90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>
      <c r="A427" s="90"/>
      <c r="B427" s="90"/>
      <c r="C427" s="90"/>
      <c r="D427" s="128" t="s">
        <v>26</v>
      </c>
      <c r="E427" s="128" t="s">
        <v>26</v>
      </c>
      <c r="F427" s="128" t="s">
        <v>26</v>
      </c>
      <c r="G427" s="128">
        <v>0.48481459572157376</v>
      </c>
      <c r="H427" s="128"/>
      <c r="I427" s="128" t="s">
        <v>26</v>
      </c>
      <c r="J427" s="128" t="s">
        <v>26</v>
      </c>
      <c r="K427" s="128" t="s">
        <v>26</v>
      </c>
      <c r="L427" s="128" t="s">
        <v>26</v>
      </c>
      <c r="M427" s="128"/>
      <c r="N427" s="128" t="s">
        <v>26</v>
      </c>
      <c r="O427" s="128">
        <v>1.0273703548968922</v>
      </c>
      <c r="P427" s="128" t="s">
        <v>26</v>
      </c>
      <c r="Q427" s="128" t="s">
        <v>26</v>
      </c>
      <c r="R427" s="128"/>
      <c r="S427" s="128" t="s">
        <v>26</v>
      </c>
      <c r="T427" s="128">
        <v>1.7920276742318939</v>
      </c>
      <c r="U427" s="128">
        <v>1.5411955914053057</v>
      </c>
      <c r="V427" s="128" t="s">
        <v>26</v>
      </c>
      <c r="W427" s="128"/>
      <c r="X427" s="128" t="s">
        <v>26</v>
      </c>
      <c r="Y427" s="128">
        <v>1.2768752104897887</v>
      </c>
      <c r="Z427" s="128" t="s">
        <v>26</v>
      </c>
      <c r="AA427" s="128" t="s">
        <v>26</v>
      </c>
      <c r="AB427" s="119"/>
      <c r="AC427" s="43"/>
      <c r="AD427" s="43"/>
      <c r="AE427" s="90"/>
      <c r="AF427" s="90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>
      <c r="A428" s="90"/>
      <c r="B428" s="90"/>
      <c r="C428" s="90"/>
      <c r="D428" s="128" t="s">
        <v>26</v>
      </c>
      <c r="E428" s="128" t="s">
        <v>26</v>
      </c>
      <c r="F428" s="128">
        <v>2.270701212836415</v>
      </c>
      <c r="G428" s="128" t="s">
        <v>26</v>
      </c>
      <c r="H428" s="128"/>
      <c r="I428" s="128" t="s">
        <v>26</v>
      </c>
      <c r="J428" s="128" t="s">
        <v>26</v>
      </c>
      <c r="K428" s="128" t="s">
        <v>26</v>
      </c>
      <c r="L428" s="128" t="s">
        <v>26</v>
      </c>
      <c r="M428" s="128"/>
      <c r="N428" s="128">
        <v>4.8239999999999998</v>
      </c>
      <c r="O428" s="128">
        <v>0.62383198276526752</v>
      </c>
      <c r="P428" s="128">
        <v>1.9683793775913863</v>
      </c>
      <c r="Q428" s="128">
        <v>6.2341144633828983E-2</v>
      </c>
      <c r="R428" s="128"/>
      <c r="S428" s="128">
        <v>2.4027484267142434</v>
      </c>
      <c r="T428" s="128" t="s">
        <v>26</v>
      </c>
      <c r="U428" s="128" t="s">
        <v>26</v>
      </c>
      <c r="V428" s="128" t="s">
        <v>26</v>
      </c>
      <c r="W428" s="128"/>
      <c r="X428" s="128">
        <v>3.7213456462879861</v>
      </c>
      <c r="Y428" s="128">
        <v>0.59937977407391341</v>
      </c>
      <c r="Z428" s="128">
        <v>1.9468392614615084</v>
      </c>
      <c r="AA428" s="128">
        <v>6.2341144633828983E-2</v>
      </c>
      <c r="AB428" s="119"/>
      <c r="AC428" s="43"/>
      <c r="AD428" s="43"/>
      <c r="AE428" s="90"/>
      <c r="AF428" s="90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>
      <c r="A429" s="90"/>
      <c r="B429" s="90"/>
      <c r="C429" s="90"/>
      <c r="D429" s="128" t="s">
        <v>26</v>
      </c>
      <c r="E429" s="128" t="s">
        <v>26</v>
      </c>
      <c r="F429" s="128">
        <v>2.1752539882168938</v>
      </c>
      <c r="G429" s="128" t="s">
        <v>26</v>
      </c>
      <c r="H429" s="128"/>
      <c r="I429" s="128" t="s">
        <v>26</v>
      </c>
      <c r="J429" s="128" t="s">
        <v>26</v>
      </c>
      <c r="K429" s="128" t="s">
        <v>26</v>
      </c>
      <c r="L429" s="128" t="s">
        <v>26</v>
      </c>
      <c r="M429" s="128"/>
      <c r="N429" s="128" t="s">
        <v>26</v>
      </c>
      <c r="O429" s="128">
        <v>3.3753403245657081</v>
      </c>
      <c r="P429" s="128" t="s">
        <v>26</v>
      </c>
      <c r="Q429" s="128" t="s">
        <v>26</v>
      </c>
      <c r="R429" s="128"/>
      <c r="S429" s="128">
        <v>1.1907324442611118</v>
      </c>
      <c r="T429" s="128" t="s">
        <v>26</v>
      </c>
      <c r="U429" s="128" t="s">
        <v>26</v>
      </c>
      <c r="V429" s="128">
        <v>0.80419118300731041</v>
      </c>
      <c r="W429" s="128"/>
      <c r="X429" s="128" t="s">
        <v>26</v>
      </c>
      <c r="Y429" s="128">
        <v>3.3753403245657081</v>
      </c>
      <c r="Z429" s="128" t="s">
        <v>26</v>
      </c>
      <c r="AA429" s="128" t="s">
        <v>26</v>
      </c>
      <c r="AB429" s="119"/>
      <c r="AC429" s="43"/>
      <c r="AD429" s="43"/>
      <c r="AE429" s="90"/>
      <c r="AF429" s="90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>
      <c r="A430" s="90"/>
      <c r="B430" s="90"/>
      <c r="C430" s="90"/>
      <c r="D430" s="128" t="s">
        <v>26</v>
      </c>
      <c r="E430" s="128" t="s">
        <v>26</v>
      </c>
      <c r="F430" s="128">
        <v>1.7531949061215628</v>
      </c>
      <c r="G430" s="128">
        <v>0.17698491728838348</v>
      </c>
      <c r="H430" s="128"/>
      <c r="I430" s="128" t="s">
        <v>26</v>
      </c>
      <c r="J430" s="128" t="s">
        <v>26</v>
      </c>
      <c r="K430" s="128" t="s">
        <v>26</v>
      </c>
      <c r="L430" s="128" t="s">
        <v>26</v>
      </c>
      <c r="M430" s="128"/>
      <c r="N430" s="128" t="s">
        <v>26</v>
      </c>
      <c r="O430" s="128">
        <v>5.1538261488514321</v>
      </c>
      <c r="P430" s="128" t="s">
        <v>26</v>
      </c>
      <c r="Q430" s="128" t="s">
        <v>26</v>
      </c>
      <c r="R430" s="128"/>
      <c r="S430" s="128">
        <v>2.1278800800617796</v>
      </c>
      <c r="T430" s="128">
        <v>3.1871805455666515</v>
      </c>
      <c r="U430" s="128">
        <v>1.9274867669522766</v>
      </c>
      <c r="V430" s="128" t="s">
        <v>26</v>
      </c>
      <c r="W430" s="128"/>
      <c r="X430" s="128" t="s">
        <v>26</v>
      </c>
      <c r="Y430" s="128">
        <v>5.1665180769491332</v>
      </c>
      <c r="Z430" s="128" t="s">
        <v>26</v>
      </c>
      <c r="AA430" s="128" t="s">
        <v>26</v>
      </c>
      <c r="AB430" s="119"/>
      <c r="AC430" s="43"/>
      <c r="AD430" s="43"/>
      <c r="AE430" s="90"/>
      <c r="AF430" s="90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>
      <c r="A431" s="90"/>
      <c r="B431" s="90"/>
      <c r="C431" s="90"/>
      <c r="D431" s="128">
        <v>0</v>
      </c>
      <c r="E431" s="128" t="s">
        <v>26</v>
      </c>
      <c r="F431" s="128">
        <v>0.34787601659102912</v>
      </c>
      <c r="G431" s="128" t="s">
        <v>26</v>
      </c>
      <c r="H431" s="128"/>
      <c r="I431" s="128" t="s">
        <v>26</v>
      </c>
      <c r="J431" s="128" t="s">
        <v>26</v>
      </c>
      <c r="K431" s="128" t="s">
        <v>26</v>
      </c>
      <c r="L431" s="128" t="s">
        <v>26</v>
      </c>
      <c r="M431" s="128"/>
      <c r="N431" s="128">
        <v>0.41000998028919622</v>
      </c>
      <c r="O431" s="128">
        <v>1.3220382592368458</v>
      </c>
      <c r="P431" s="128" t="s">
        <v>26</v>
      </c>
      <c r="Q431" s="128" t="s">
        <v>26</v>
      </c>
      <c r="R431" s="128"/>
      <c r="S431" s="128">
        <v>0</v>
      </c>
      <c r="T431" s="128">
        <v>2.7366871926073428</v>
      </c>
      <c r="U431" s="128" t="s">
        <v>26</v>
      </c>
      <c r="V431" s="128">
        <v>0.54200280085782926</v>
      </c>
      <c r="W431" s="128"/>
      <c r="X431" s="128">
        <v>0.41000998028919622</v>
      </c>
      <c r="Y431" s="128">
        <v>1.3161570295560385</v>
      </c>
      <c r="Z431" s="128" t="s">
        <v>26</v>
      </c>
      <c r="AA431" s="128" t="s">
        <v>26</v>
      </c>
      <c r="AB431" s="119"/>
      <c r="AC431" s="43"/>
      <c r="AD431" s="43"/>
      <c r="AE431" s="90"/>
      <c r="AF431" s="90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>
      <c r="A432" s="90"/>
      <c r="B432" s="90"/>
      <c r="C432" s="90"/>
      <c r="D432" s="128" t="s">
        <v>26</v>
      </c>
      <c r="E432" s="128" t="s">
        <v>26</v>
      </c>
      <c r="F432" s="128" t="s">
        <v>26</v>
      </c>
      <c r="G432" s="128">
        <v>0.6582072700949716</v>
      </c>
      <c r="H432" s="128"/>
      <c r="I432" s="128" t="s">
        <v>26</v>
      </c>
      <c r="J432" s="128" t="s">
        <v>26</v>
      </c>
      <c r="K432" s="128" t="s">
        <v>26</v>
      </c>
      <c r="L432" s="128" t="s">
        <v>26</v>
      </c>
      <c r="M432" s="128"/>
      <c r="N432" s="128" t="s">
        <v>26</v>
      </c>
      <c r="O432" s="128" t="s">
        <v>26</v>
      </c>
      <c r="P432" s="128" t="s">
        <v>26</v>
      </c>
      <c r="Q432" s="128" t="s">
        <v>26</v>
      </c>
      <c r="R432" s="128"/>
      <c r="S432" s="128">
        <v>0.7891417094167259</v>
      </c>
      <c r="T432" s="128">
        <v>2.2890580087770829</v>
      </c>
      <c r="U432" s="128">
        <v>1.6454413234920733</v>
      </c>
      <c r="V432" s="128" t="s">
        <v>26</v>
      </c>
      <c r="W432" s="128"/>
      <c r="X432" s="128" t="s">
        <v>26</v>
      </c>
      <c r="Y432" s="128" t="s">
        <v>26</v>
      </c>
      <c r="Z432" s="128" t="s">
        <v>26</v>
      </c>
      <c r="AA432" s="128" t="s">
        <v>26</v>
      </c>
      <c r="AB432" s="119"/>
      <c r="AC432" s="43"/>
      <c r="AD432" s="43"/>
      <c r="AE432" s="90"/>
      <c r="AF432" s="90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>
      <c r="A433" s="90"/>
      <c r="B433" s="90"/>
      <c r="C433" s="90"/>
      <c r="D433" s="128" t="s">
        <v>26</v>
      </c>
      <c r="E433" s="128" t="s">
        <v>26</v>
      </c>
      <c r="F433" s="128" t="s">
        <v>26</v>
      </c>
      <c r="G433" s="128" t="s">
        <v>26</v>
      </c>
      <c r="H433" s="128"/>
      <c r="I433" s="128" t="s">
        <v>26</v>
      </c>
      <c r="J433" s="128" t="s">
        <v>26</v>
      </c>
      <c r="K433" s="128" t="s">
        <v>26</v>
      </c>
      <c r="L433" s="128" t="s">
        <v>26</v>
      </c>
      <c r="M433" s="128"/>
      <c r="N433" s="128" t="s">
        <v>26</v>
      </c>
      <c r="O433" s="128" t="s">
        <v>26</v>
      </c>
      <c r="P433" s="128">
        <v>3.2160000000000002</v>
      </c>
      <c r="Q433" s="128" t="s">
        <v>26</v>
      </c>
      <c r="R433" s="128"/>
      <c r="S433" s="128">
        <v>0.98587237233015002</v>
      </c>
      <c r="T433" s="128">
        <v>2.0099078863274844</v>
      </c>
      <c r="U433" s="128">
        <v>1.8832914802878189</v>
      </c>
      <c r="V433" s="128">
        <v>0.96773809118622744</v>
      </c>
      <c r="W433" s="128"/>
      <c r="X433" s="128" t="s">
        <v>26</v>
      </c>
      <c r="Y433" s="128" t="s">
        <v>26</v>
      </c>
      <c r="Z433" s="128">
        <v>6.0035268171176028</v>
      </c>
      <c r="AA433" s="128" t="s">
        <v>26</v>
      </c>
      <c r="AB433" s="119"/>
      <c r="AC433" s="43"/>
      <c r="AD433" s="43"/>
      <c r="AE433" s="90"/>
      <c r="AF433" s="90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>
      <c r="A434" s="90"/>
      <c r="B434" s="90"/>
      <c r="C434" s="90"/>
      <c r="D434" s="128" t="s">
        <v>26</v>
      </c>
      <c r="E434" s="128" t="s">
        <v>26</v>
      </c>
      <c r="F434" s="128" t="s">
        <v>26</v>
      </c>
      <c r="G434" s="128" t="s">
        <v>26</v>
      </c>
      <c r="H434" s="128"/>
      <c r="I434" s="128" t="s">
        <v>26</v>
      </c>
      <c r="J434" s="128" t="s">
        <v>26</v>
      </c>
      <c r="K434" s="128" t="s">
        <v>26</v>
      </c>
      <c r="L434" s="128" t="s">
        <v>26</v>
      </c>
      <c r="M434" s="128"/>
      <c r="N434" s="128" t="s">
        <v>26</v>
      </c>
      <c r="O434" s="128">
        <v>4.9551822351851502</v>
      </c>
      <c r="P434" s="128">
        <v>2.6847796255808385</v>
      </c>
      <c r="Q434" s="128" t="s">
        <v>26</v>
      </c>
      <c r="R434" s="128"/>
      <c r="S434" s="128">
        <v>2.1769653317216626</v>
      </c>
      <c r="T434" s="128">
        <v>2.7594067825105091</v>
      </c>
      <c r="U434" s="128">
        <v>1.7017558641808637</v>
      </c>
      <c r="V434" s="128">
        <v>0.66338217199209437</v>
      </c>
      <c r="W434" s="128"/>
      <c r="X434" s="128" t="s">
        <v>26</v>
      </c>
      <c r="Y434" s="128">
        <v>4.5203866763888616</v>
      </c>
      <c r="Z434" s="128">
        <v>2.147823700464671</v>
      </c>
      <c r="AA434" s="128" t="s">
        <v>26</v>
      </c>
      <c r="AB434" s="119"/>
      <c r="AC434" s="43"/>
      <c r="AD434" s="43"/>
      <c r="AE434" s="90"/>
      <c r="AF434" s="90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>
      <c r="A435" s="90"/>
      <c r="B435" s="90"/>
      <c r="C435" s="90"/>
      <c r="D435" s="128" t="s">
        <v>26</v>
      </c>
      <c r="E435" s="128" t="s">
        <v>26</v>
      </c>
      <c r="F435" s="128" t="s">
        <v>26</v>
      </c>
      <c r="G435" s="128" t="s">
        <v>26</v>
      </c>
      <c r="H435" s="128"/>
      <c r="I435" s="128" t="s">
        <v>26</v>
      </c>
      <c r="J435" s="128" t="s">
        <v>26</v>
      </c>
      <c r="K435" s="128" t="s">
        <v>26</v>
      </c>
      <c r="L435" s="128" t="s">
        <v>26</v>
      </c>
      <c r="M435" s="128"/>
      <c r="N435" s="128" t="s">
        <v>26</v>
      </c>
      <c r="O435" s="128">
        <v>0.87498867961345328</v>
      </c>
      <c r="P435" s="128" t="s">
        <v>26</v>
      </c>
      <c r="Q435" s="128" t="s">
        <v>26</v>
      </c>
      <c r="R435" s="128"/>
      <c r="S435" s="128" t="s">
        <v>26</v>
      </c>
      <c r="T435" s="128" t="s">
        <v>26</v>
      </c>
      <c r="U435" s="128">
        <v>1.0810979013849404</v>
      </c>
      <c r="V435" s="128" t="s">
        <v>26</v>
      </c>
      <c r="W435" s="128"/>
      <c r="X435" s="128" t="s">
        <v>26</v>
      </c>
      <c r="Y435" s="128">
        <v>0.86300557752728912</v>
      </c>
      <c r="Z435" s="128" t="s">
        <v>26</v>
      </c>
      <c r="AA435" s="128" t="s">
        <v>26</v>
      </c>
      <c r="AB435" s="119"/>
      <c r="AC435" s="43"/>
      <c r="AD435" s="43"/>
      <c r="AE435" s="90"/>
      <c r="AF435" s="90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>
      <c r="A436" s="90"/>
      <c r="B436" s="90"/>
      <c r="C436" s="90"/>
      <c r="D436" s="128" t="s">
        <v>26</v>
      </c>
      <c r="E436" s="128" t="s">
        <v>26</v>
      </c>
      <c r="F436" s="128" t="s">
        <v>26</v>
      </c>
      <c r="G436" s="128" t="s">
        <v>26</v>
      </c>
      <c r="H436" s="128"/>
      <c r="I436" s="128" t="s">
        <v>26</v>
      </c>
      <c r="J436" s="128" t="s">
        <v>26</v>
      </c>
      <c r="K436" s="128" t="s">
        <v>26</v>
      </c>
      <c r="L436" s="128" t="s">
        <v>26</v>
      </c>
      <c r="M436" s="128"/>
      <c r="N436" s="128" t="s">
        <v>26</v>
      </c>
      <c r="O436" s="128">
        <v>1.6884812904683559</v>
      </c>
      <c r="P436" s="128" t="s">
        <v>26</v>
      </c>
      <c r="Q436" s="128" t="s">
        <v>26</v>
      </c>
      <c r="R436" s="128"/>
      <c r="S436" s="128">
        <v>2.125008041517364</v>
      </c>
      <c r="T436" s="128" t="s">
        <v>26</v>
      </c>
      <c r="U436" s="128">
        <v>1.3149624135292706</v>
      </c>
      <c r="V436" s="128">
        <v>0.53626076921139165</v>
      </c>
      <c r="W436" s="128"/>
      <c r="X436" s="128" t="s">
        <v>26</v>
      </c>
      <c r="Y436" s="128">
        <v>1.5475720071074728</v>
      </c>
      <c r="Z436" s="128" t="s">
        <v>26</v>
      </c>
      <c r="AA436" s="128" t="s">
        <v>26</v>
      </c>
      <c r="AB436" s="119"/>
      <c r="AC436" s="43"/>
      <c r="AD436" s="43"/>
      <c r="AE436" s="90"/>
      <c r="AF436" s="90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>
      <c r="A437" s="90"/>
      <c r="B437" s="90"/>
      <c r="C437" s="90"/>
      <c r="D437" s="128" t="s">
        <v>26</v>
      </c>
      <c r="E437" s="128" t="s">
        <v>26</v>
      </c>
      <c r="F437" s="128" t="s">
        <v>26</v>
      </c>
      <c r="G437" s="128" t="s">
        <v>26</v>
      </c>
      <c r="H437" s="128"/>
      <c r="I437" s="128" t="s">
        <v>26</v>
      </c>
      <c r="J437" s="128" t="s">
        <v>26</v>
      </c>
      <c r="K437" s="128" t="s">
        <v>26</v>
      </c>
      <c r="L437" s="128" t="s">
        <v>26</v>
      </c>
      <c r="M437" s="128"/>
      <c r="N437" s="128" t="s">
        <v>26</v>
      </c>
      <c r="O437" s="128" t="s">
        <v>26</v>
      </c>
      <c r="P437" s="128" t="s">
        <v>26</v>
      </c>
      <c r="Q437" s="128" t="s">
        <v>26</v>
      </c>
      <c r="R437" s="128"/>
      <c r="S437" s="128">
        <v>4.3477045450572271</v>
      </c>
      <c r="T437" s="128">
        <v>2.3889790829829387</v>
      </c>
      <c r="U437" s="128">
        <v>0.69105906412739526</v>
      </c>
      <c r="V437" s="128">
        <v>0.65239327325627106</v>
      </c>
      <c r="W437" s="128"/>
      <c r="X437" s="128" t="s">
        <v>26</v>
      </c>
      <c r="Y437" s="128" t="s">
        <v>26</v>
      </c>
      <c r="Z437" s="128" t="s">
        <v>26</v>
      </c>
      <c r="AA437" s="128" t="s">
        <v>26</v>
      </c>
      <c r="AB437" s="119"/>
      <c r="AC437" s="43"/>
      <c r="AD437" s="43"/>
      <c r="AE437" s="90"/>
      <c r="AF437" s="90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>
      <c r="A438" s="90"/>
      <c r="B438" s="90"/>
      <c r="C438" s="90"/>
      <c r="D438" s="128" t="s">
        <v>26</v>
      </c>
      <c r="E438" s="128">
        <v>0</v>
      </c>
      <c r="F438" s="128" t="s">
        <v>26</v>
      </c>
      <c r="G438" s="128" t="s">
        <v>26</v>
      </c>
      <c r="H438" s="128"/>
      <c r="I438" s="128" t="s">
        <v>26</v>
      </c>
      <c r="J438" s="128" t="s">
        <v>26</v>
      </c>
      <c r="K438" s="128" t="s">
        <v>26</v>
      </c>
      <c r="L438" s="128" t="s">
        <v>26</v>
      </c>
      <c r="M438" s="128"/>
      <c r="N438" s="128">
        <v>3.7900923471598951</v>
      </c>
      <c r="O438" s="128">
        <v>0.39019659223652658</v>
      </c>
      <c r="P438" s="128" t="s">
        <v>26</v>
      </c>
      <c r="Q438" s="128" t="s">
        <v>26</v>
      </c>
      <c r="R438" s="128"/>
      <c r="S438" s="128">
        <v>3.5841321674017861</v>
      </c>
      <c r="T438" s="128" t="s">
        <v>26</v>
      </c>
      <c r="U438" s="128">
        <v>0.5016577970091306</v>
      </c>
      <c r="V438" s="128">
        <v>1.6779264683751436</v>
      </c>
      <c r="W438" s="128"/>
      <c r="X438" s="128">
        <v>2.7425365865050733</v>
      </c>
      <c r="Y438" s="128">
        <v>0.47500412585739599</v>
      </c>
      <c r="Z438" s="128" t="s">
        <v>26</v>
      </c>
      <c r="AA438" s="128">
        <v>0.53600000000000003</v>
      </c>
      <c r="AB438" s="119"/>
      <c r="AC438" s="43"/>
      <c r="AD438" s="43"/>
      <c r="AE438" s="90"/>
      <c r="AF438" s="90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>
      <c r="A439" s="90"/>
      <c r="B439" s="90"/>
      <c r="C439" s="90"/>
      <c r="D439" s="128" t="s">
        <v>26</v>
      </c>
      <c r="E439" s="128" t="s">
        <v>26</v>
      </c>
      <c r="F439" s="128" t="s">
        <v>26</v>
      </c>
      <c r="G439" s="128">
        <v>7.3242981804512497E-2</v>
      </c>
      <c r="H439" s="128"/>
      <c r="I439" s="128" t="s">
        <v>26</v>
      </c>
      <c r="J439" s="128" t="s">
        <v>26</v>
      </c>
      <c r="K439" s="128" t="s">
        <v>26</v>
      </c>
      <c r="L439" s="128" t="s">
        <v>26</v>
      </c>
      <c r="M439" s="128"/>
      <c r="N439" s="128">
        <v>2.9527390006360861</v>
      </c>
      <c r="O439" s="128">
        <v>2.5372230940654861</v>
      </c>
      <c r="P439" s="128" t="s">
        <v>26</v>
      </c>
      <c r="Q439" s="128" t="s">
        <v>26</v>
      </c>
      <c r="R439" s="128"/>
      <c r="S439" s="128" t="s">
        <v>26</v>
      </c>
      <c r="T439" s="128">
        <v>1.9129142782718596</v>
      </c>
      <c r="U439" s="128">
        <v>2.2081198949145113</v>
      </c>
      <c r="V439" s="128" t="s">
        <v>26</v>
      </c>
      <c r="W439" s="128"/>
      <c r="X439" s="128">
        <v>3.0275119571425542</v>
      </c>
      <c r="Y439" s="128">
        <v>2.5216499582670737</v>
      </c>
      <c r="Z439" s="128" t="s">
        <v>26</v>
      </c>
      <c r="AA439" s="128" t="s">
        <v>26</v>
      </c>
      <c r="AB439" s="119"/>
      <c r="AC439" s="43"/>
      <c r="AD439" s="43"/>
      <c r="AE439" s="90"/>
      <c r="AF439" s="90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>
      <c r="A440" s="90"/>
      <c r="B440" s="90"/>
      <c r="C440" s="90"/>
      <c r="D440" s="128" t="s">
        <v>26</v>
      </c>
      <c r="E440" s="128" t="s">
        <v>26</v>
      </c>
      <c r="F440" s="128" t="s">
        <v>26</v>
      </c>
      <c r="G440" s="128">
        <v>1.7290322580645161E-2</v>
      </c>
      <c r="H440" s="128"/>
      <c r="I440" s="128" t="s">
        <v>26</v>
      </c>
      <c r="J440" s="128" t="s">
        <v>26</v>
      </c>
      <c r="K440" s="128" t="s">
        <v>26</v>
      </c>
      <c r="L440" s="128" t="s">
        <v>26</v>
      </c>
      <c r="M440" s="128"/>
      <c r="N440" s="128" t="s">
        <v>26</v>
      </c>
      <c r="O440" s="128" t="s">
        <v>26</v>
      </c>
      <c r="P440" s="128" t="s">
        <v>26</v>
      </c>
      <c r="Q440" s="128" t="s">
        <v>26</v>
      </c>
      <c r="R440" s="128"/>
      <c r="S440" s="128">
        <v>1.8478771885560583</v>
      </c>
      <c r="T440" s="128">
        <v>2.8001490831675033</v>
      </c>
      <c r="U440" s="128">
        <v>0.84046630228632946</v>
      </c>
      <c r="V440" s="128" t="s">
        <v>26</v>
      </c>
      <c r="W440" s="128"/>
      <c r="X440" s="128" t="s">
        <v>26</v>
      </c>
      <c r="Y440" s="128" t="s">
        <v>26</v>
      </c>
      <c r="Z440" s="128" t="s">
        <v>26</v>
      </c>
      <c r="AA440" s="128" t="s">
        <v>26</v>
      </c>
      <c r="AB440" s="119"/>
      <c r="AC440" s="43"/>
      <c r="AD440" s="43"/>
      <c r="AE440" s="90"/>
      <c r="AF440" s="90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>
      <c r="A441" s="90"/>
      <c r="B441" s="90"/>
      <c r="C441" s="90"/>
      <c r="D441" s="128" t="s">
        <v>26</v>
      </c>
      <c r="E441" s="128" t="s">
        <v>26</v>
      </c>
      <c r="F441" s="128">
        <v>0.22611743082349914</v>
      </c>
      <c r="G441" s="128" t="s">
        <v>26</v>
      </c>
      <c r="H441" s="128"/>
      <c r="I441" s="128" t="s">
        <v>26</v>
      </c>
      <c r="J441" s="128" t="s">
        <v>26</v>
      </c>
      <c r="K441" s="128" t="s">
        <v>26</v>
      </c>
      <c r="L441" s="128" t="s">
        <v>26</v>
      </c>
      <c r="M441" s="128"/>
      <c r="N441" s="128">
        <v>3.9059372064422297</v>
      </c>
      <c r="O441" s="128">
        <v>1.8574216341733671</v>
      </c>
      <c r="P441" s="128" t="s">
        <v>26</v>
      </c>
      <c r="Q441" s="128">
        <v>3.7520000000000002</v>
      </c>
      <c r="R441" s="128"/>
      <c r="S441" s="128">
        <v>0.61518055688529227</v>
      </c>
      <c r="T441" s="128" t="s">
        <v>26</v>
      </c>
      <c r="U441" s="128" t="s">
        <v>26</v>
      </c>
      <c r="V441" s="128">
        <v>1.9751887805967541</v>
      </c>
      <c r="W441" s="128"/>
      <c r="X441" s="128">
        <v>4.0187457385464942</v>
      </c>
      <c r="Y441" s="128">
        <v>1.808517216790658</v>
      </c>
      <c r="Z441" s="128" t="s">
        <v>26</v>
      </c>
      <c r="AA441" s="128">
        <v>3.9691469131429833</v>
      </c>
      <c r="AB441" s="119"/>
      <c r="AC441" s="43"/>
      <c r="AD441" s="43"/>
      <c r="AE441" s="90"/>
      <c r="AF441" s="90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>
      <c r="A442" s="90"/>
      <c r="B442" s="90"/>
      <c r="C442" s="90"/>
      <c r="D442" s="128" t="s">
        <v>26</v>
      </c>
      <c r="E442" s="128" t="s">
        <v>26</v>
      </c>
      <c r="F442" s="128" t="s">
        <v>26</v>
      </c>
      <c r="G442" s="128" t="s">
        <v>26</v>
      </c>
      <c r="H442" s="128"/>
      <c r="I442" s="128" t="s">
        <v>26</v>
      </c>
      <c r="J442" s="128" t="s">
        <v>26</v>
      </c>
      <c r="K442" s="128" t="s">
        <v>26</v>
      </c>
      <c r="L442" s="128" t="s">
        <v>26</v>
      </c>
      <c r="M442" s="128"/>
      <c r="N442" s="128" t="s">
        <v>26</v>
      </c>
      <c r="O442" s="128">
        <v>0.45481108165918738</v>
      </c>
      <c r="P442" s="128">
        <v>0.47061680534092154</v>
      </c>
      <c r="Q442" s="128" t="s">
        <v>26</v>
      </c>
      <c r="R442" s="128"/>
      <c r="S442" s="128" t="s">
        <v>26</v>
      </c>
      <c r="T442" s="128">
        <v>1.280590508550461</v>
      </c>
      <c r="U442" s="128">
        <v>0.68972248450253137</v>
      </c>
      <c r="V442" s="128">
        <v>1.089311863853299</v>
      </c>
      <c r="W442" s="128"/>
      <c r="X442" s="128" t="s">
        <v>26</v>
      </c>
      <c r="Y442" s="128">
        <v>0.57876464070597067</v>
      </c>
      <c r="Z442" s="128">
        <v>0.45318655329125779</v>
      </c>
      <c r="AA442" s="128" t="s">
        <v>26</v>
      </c>
      <c r="AB442" s="119"/>
      <c r="AC442" s="43"/>
      <c r="AD442" s="43"/>
      <c r="AE442" s="90"/>
      <c r="AF442" s="90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>
      <c r="A443" s="90"/>
      <c r="B443" s="90"/>
      <c r="C443" s="90"/>
      <c r="D443" s="128" t="s">
        <v>26</v>
      </c>
      <c r="E443" s="128" t="s">
        <v>26</v>
      </c>
      <c r="F443" s="128" t="s">
        <v>26</v>
      </c>
      <c r="G443" s="128" t="s">
        <v>26</v>
      </c>
      <c r="H443" s="128"/>
      <c r="I443" s="128" t="s">
        <v>26</v>
      </c>
      <c r="J443" s="128" t="s">
        <v>26</v>
      </c>
      <c r="K443" s="128" t="s">
        <v>26</v>
      </c>
      <c r="L443" s="128" t="s">
        <v>26</v>
      </c>
      <c r="M443" s="128"/>
      <c r="N443" s="128" t="s">
        <v>26</v>
      </c>
      <c r="O443" s="128">
        <v>0.83636580095586321</v>
      </c>
      <c r="P443" s="128" t="s">
        <v>26</v>
      </c>
      <c r="Q443" s="128">
        <v>1.3013292159099064</v>
      </c>
      <c r="R443" s="128"/>
      <c r="S443" s="128">
        <v>2.1799348967017389</v>
      </c>
      <c r="T443" s="128" t="s">
        <v>26</v>
      </c>
      <c r="U443" s="128">
        <v>2.2740291385014597</v>
      </c>
      <c r="V443" s="128" t="s">
        <v>26</v>
      </c>
      <c r="W443" s="128"/>
      <c r="X443" s="128" t="s">
        <v>26</v>
      </c>
      <c r="Y443" s="128">
        <v>0.81907547837521799</v>
      </c>
      <c r="Z443" s="128" t="s">
        <v>26</v>
      </c>
      <c r="AA443" s="128">
        <v>1.3013292159099064</v>
      </c>
      <c r="AB443" s="119"/>
      <c r="AC443" s="43"/>
      <c r="AD443" s="43"/>
      <c r="AE443" s="90"/>
      <c r="AF443" s="90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>
      <c r="A444" s="90"/>
      <c r="B444" s="90"/>
      <c r="C444" s="90"/>
      <c r="D444" s="128" t="s">
        <v>26</v>
      </c>
      <c r="E444" s="128" t="s">
        <v>26</v>
      </c>
      <c r="F444" s="128" t="s">
        <v>26</v>
      </c>
      <c r="G444" s="128">
        <v>1.4197989840473086</v>
      </c>
      <c r="H444" s="128"/>
      <c r="I444" s="128">
        <v>0</v>
      </c>
      <c r="J444" s="128" t="s">
        <v>26</v>
      </c>
      <c r="K444" s="128">
        <v>0.64461889982538678</v>
      </c>
      <c r="L444" s="128" t="s">
        <v>26</v>
      </c>
      <c r="M444" s="128"/>
      <c r="N444" s="128" t="s">
        <v>26</v>
      </c>
      <c r="O444" s="128">
        <v>0.43140815213276129</v>
      </c>
      <c r="P444" s="128">
        <v>1.0435894977661579</v>
      </c>
      <c r="Q444" s="128" t="s">
        <v>26</v>
      </c>
      <c r="R444" s="128"/>
      <c r="S444" s="128" t="s">
        <v>26</v>
      </c>
      <c r="T444" s="128" t="s">
        <v>26</v>
      </c>
      <c r="U444" s="128" t="s">
        <v>26</v>
      </c>
      <c r="V444" s="128">
        <v>1.2985662152354975</v>
      </c>
      <c r="W444" s="128"/>
      <c r="X444" s="128" t="s">
        <v>26</v>
      </c>
      <c r="Y444" s="128">
        <v>0.44165023287224747</v>
      </c>
      <c r="Z444" s="128">
        <v>1.0168742610416235</v>
      </c>
      <c r="AA444" s="128" t="s">
        <v>26</v>
      </c>
      <c r="AB444" s="119"/>
      <c r="AC444" s="43"/>
      <c r="AD444" s="43"/>
      <c r="AE444" s="90"/>
      <c r="AF444" s="90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>
      <c r="A445" s="90"/>
      <c r="B445" s="90"/>
      <c r="C445" s="90"/>
      <c r="D445" s="128" t="s">
        <v>26</v>
      </c>
      <c r="E445" s="128" t="s">
        <v>26</v>
      </c>
      <c r="F445" s="128">
        <v>0.79868064867039645</v>
      </c>
      <c r="G445" s="128" t="s">
        <v>26</v>
      </c>
      <c r="H445" s="128"/>
      <c r="I445" s="128" t="s">
        <v>26</v>
      </c>
      <c r="J445" s="128" t="s">
        <v>26</v>
      </c>
      <c r="K445" s="128" t="s">
        <v>26</v>
      </c>
      <c r="L445" s="128" t="s">
        <v>26</v>
      </c>
      <c r="M445" s="128"/>
      <c r="N445" s="128">
        <v>1.7549086534074221</v>
      </c>
      <c r="O445" s="128">
        <v>1.2885812095318188</v>
      </c>
      <c r="P445" s="128" t="s">
        <v>26</v>
      </c>
      <c r="Q445" s="128" t="s">
        <v>26</v>
      </c>
      <c r="R445" s="128"/>
      <c r="S445" s="128">
        <v>4.6400638686524305</v>
      </c>
      <c r="T445" s="128" t="s">
        <v>26</v>
      </c>
      <c r="U445" s="128" t="s">
        <v>26</v>
      </c>
      <c r="V445" s="128">
        <v>2.1412799540549736</v>
      </c>
      <c r="W445" s="128"/>
      <c r="X445" s="128">
        <v>1.9265796699118307</v>
      </c>
      <c r="Y445" s="128">
        <v>1.3261284050523359</v>
      </c>
      <c r="Z445" s="128" t="s">
        <v>26</v>
      </c>
      <c r="AA445" s="128" t="s">
        <v>26</v>
      </c>
      <c r="AB445" s="119"/>
      <c r="AC445" s="43"/>
      <c r="AD445" s="43"/>
      <c r="AE445" s="90"/>
      <c r="AF445" s="90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>
      <c r="A446" s="90"/>
      <c r="B446" s="90"/>
      <c r="C446" s="90"/>
      <c r="D446" s="128" t="s">
        <v>26</v>
      </c>
      <c r="E446" s="128" t="s">
        <v>26</v>
      </c>
      <c r="F446" s="128">
        <v>2.5677104007577278</v>
      </c>
      <c r="G446" s="128">
        <v>0.87596684318670359</v>
      </c>
      <c r="H446" s="128"/>
      <c r="I446" s="128" t="s">
        <v>26</v>
      </c>
      <c r="J446" s="128" t="s">
        <v>26</v>
      </c>
      <c r="K446" s="128" t="s">
        <v>26</v>
      </c>
      <c r="L446" s="128" t="s">
        <v>26</v>
      </c>
      <c r="M446" s="128"/>
      <c r="N446" s="128" t="s">
        <v>26</v>
      </c>
      <c r="O446" s="128">
        <v>0.41423147382166609</v>
      </c>
      <c r="P446" s="128">
        <v>0</v>
      </c>
      <c r="Q446" s="128" t="s">
        <v>26</v>
      </c>
      <c r="R446" s="128"/>
      <c r="S446" s="128">
        <v>1.1380841444454903</v>
      </c>
      <c r="T446" s="128" t="s">
        <v>26</v>
      </c>
      <c r="U446" s="128">
        <v>0.53600000000000003</v>
      </c>
      <c r="V446" s="128" t="s">
        <v>26</v>
      </c>
      <c r="W446" s="128"/>
      <c r="X446" s="128" t="s">
        <v>26</v>
      </c>
      <c r="Y446" s="128">
        <v>0.41423147382166609</v>
      </c>
      <c r="Z446" s="128">
        <v>0</v>
      </c>
      <c r="AA446" s="128" t="s">
        <v>26</v>
      </c>
      <c r="AB446" s="119"/>
      <c r="AC446" s="43"/>
      <c r="AD446" s="43"/>
      <c r="AE446" s="90"/>
      <c r="AF446" s="90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>
      <c r="A447" s="90"/>
      <c r="B447" s="90"/>
      <c r="C447" s="90"/>
      <c r="D447" s="128" t="s">
        <v>26</v>
      </c>
      <c r="E447" s="128" t="s">
        <v>26</v>
      </c>
      <c r="F447" s="128" t="s">
        <v>26</v>
      </c>
      <c r="G447" s="128">
        <v>0.30782981942645693</v>
      </c>
      <c r="H447" s="128"/>
      <c r="I447" s="128" t="s">
        <v>26</v>
      </c>
      <c r="J447" s="128" t="s">
        <v>26</v>
      </c>
      <c r="K447" s="128" t="s">
        <v>26</v>
      </c>
      <c r="L447" s="128" t="s">
        <v>26</v>
      </c>
      <c r="M447" s="128"/>
      <c r="N447" s="128">
        <v>1.0224073826899545</v>
      </c>
      <c r="O447" s="128">
        <v>1.1918753873594496</v>
      </c>
      <c r="P447" s="128" t="s">
        <v>26</v>
      </c>
      <c r="Q447" s="128" t="s">
        <v>26</v>
      </c>
      <c r="R447" s="128"/>
      <c r="S447" s="128" t="s">
        <v>26</v>
      </c>
      <c r="T447" s="128" t="s">
        <v>26</v>
      </c>
      <c r="U447" s="128">
        <v>0.29708305738486873</v>
      </c>
      <c r="V447" s="128" t="s">
        <v>26</v>
      </c>
      <c r="W447" s="128"/>
      <c r="X447" s="128">
        <v>1.1032695879364147</v>
      </c>
      <c r="Y447" s="128">
        <v>1.2078898515501066</v>
      </c>
      <c r="Z447" s="128">
        <v>2.1440000000000001</v>
      </c>
      <c r="AA447" s="128" t="s">
        <v>26</v>
      </c>
      <c r="AB447" s="119"/>
      <c r="AC447" s="43"/>
      <c r="AD447" s="43"/>
      <c r="AE447" s="90"/>
      <c r="AF447" s="90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>
      <c r="A448" s="90"/>
      <c r="B448" s="90"/>
      <c r="C448" s="90"/>
      <c r="D448" s="128" t="s">
        <v>26</v>
      </c>
      <c r="E448" s="128" t="s">
        <v>26</v>
      </c>
      <c r="F448" s="128" t="s">
        <v>26</v>
      </c>
      <c r="G448" s="128">
        <v>0.14929179670096859</v>
      </c>
      <c r="H448" s="128"/>
      <c r="I448" s="128" t="s">
        <v>26</v>
      </c>
      <c r="J448" s="128" t="s">
        <v>26</v>
      </c>
      <c r="K448" s="128" t="s">
        <v>26</v>
      </c>
      <c r="L448" s="128" t="s">
        <v>26</v>
      </c>
      <c r="M448" s="128"/>
      <c r="N448" s="128" t="s">
        <v>26</v>
      </c>
      <c r="O448" s="128">
        <v>3.2441483984600872</v>
      </c>
      <c r="P448" s="128">
        <v>0.47320369388639583</v>
      </c>
      <c r="Q448" s="128" t="s">
        <v>26</v>
      </c>
      <c r="R448" s="128"/>
      <c r="S448" s="128">
        <v>0.67404594233774207</v>
      </c>
      <c r="T448" s="128">
        <v>5.2876622725245879</v>
      </c>
      <c r="U448" s="128">
        <v>0.97605549588271034</v>
      </c>
      <c r="V448" s="128" t="s">
        <v>26</v>
      </c>
      <c r="W448" s="128"/>
      <c r="X448" s="128" t="s">
        <v>26</v>
      </c>
      <c r="Y448" s="128">
        <v>3.2115682628223823</v>
      </c>
      <c r="Z448" s="128">
        <v>0.3943364115719965</v>
      </c>
      <c r="AA448" s="128" t="s">
        <v>26</v>
      </c>
      <c r="AB448" s="119"/>
      <c r="AC448" s="43"/>
      <c r="AD448" s="43"/>
      <c r="AE448" s="90"/>
      <c r="AF448" s="90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>
      <c r="A449" s="90"/>
      <c r="B449" s="90"/>
      <c r="C449" s="90"/>
      <c r="D449" s="128" t="s">
        <v>26</v>
      </c>
      <c r="E449" s="128">
        <v>1.1793161126245928</v>
      </c>
      <c r="F449" s="128">
        <v>0.89292591231698248</v>
      </c>
      <c r="G449" s="128">
        <v>0.44053509174954275</v>
      </c>
      <c r="H449" s="128"/>
      <c r="I449" s="128" t="s">
        <v>26</v>
      </c>
      <c r="J449" s="128" t="s">
        <v>26</v>
      </c>
      <c r="K449" s="128" t="s">
        <v>26</v>
      </c>
      <c r="L449" s="128" t="s">
        <v>26</v>
      </c>
      <c r="M449" s="128"/>
      <c r="N449" s="128" t="s">
        <v>26</v>
      </c>
      <c r="O449" s="128">
        <v>1.3148579312535884</v>
      </c>
      <c r="P449" s="128" t="s">
        <v>26</v>
      </c>
      <c r="Q449" s="128" t="s">
        <v>26</v>
      </c>
      <c r="R449" s="128"/>
      <c r="S449" s="128" t="s">
        <v>26</v>
      </c>
      <c r="T449" s="128" t="s">
        <v>26</v>
      </c>
      <c r="U449" s="128" t="s">
        <v>26</v>
      </c>
      <c r="V449" s="128" t="s">
        <v>26</v>
      </c>
      <c r="W449" s="128"/>
      <c r="X449" s="128" t="s">
        <v>26</v>
      </c>
      <c r="Y449" s="128">
        <v>1.4538224158954638</v>
      </c>
      <c r="Z449" s="128" t="s">
        <v>26</v>
      </c>
      <c r="AA449" s="128" t="s">
        <v>26</v>
      </c>
      <c r="AB449" s="119"/>
      <c r="AC449" s="43"/>
      <c r="AD449" s="43"/>
      <c r="AE449" s="90"/>
      <c r="AF449" s="90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>
      <c r="A450" s="90"/>
      <c r="B450" s="90"/>
      <c r="C450" s="90"/>
      <c r="D450" s="128" t="s">
        <v>26</v>
      </c>
      <c r="E450" s="128" t="s">
        <v>26</v>
      </c>
      <c r="F450" s="128">
        <v>2.0266247711459835</v>
      </c>
      <c r="G450" s="128">
        <v>1.0330828633360933</v>
      </c>
      <c r="H450" s="128"/>
      <c r="I450" s="128" t="s">
        <v>26</v>
      </c>
      <c r="J450" s="128" t="s">
        <v>26</v>
      </c>
      <c r="K450" s="128" t="s">
        <v>26</v>
      </c>
      <c r="L450" s="128" t="s">
        <v>26</v>
      </c>
      <c r="M450" s="128"/>
      <c r="N450" s="128">
        <v>1.519793648758387</v>
      </c>
      <c r="O450" s="128" t="s">
        <v>26</v>
      </c>
      <c r="P450" s="128" t="s">
        <v>26</v>
      </c>
      <c r="Q450" s="128" t="s">
        <v>26</v>
      </c>
      <c r="R450" s="128"/>
      <c r="S450" s="128">
        <v>1.2206292366693716</v>
      </c>
      <c r="T450" s="128">
        <v>4.7821099222701537</v>
      </c>
      <c r="U450" s="128">
        <v>0.96620119454377451</v>
      </c>
      <c r="V450" s="128" t="s">
        <v>26</v>
      </c>
      <c r="W450" s="128"/>
      <c r="X450" s="128">
        <v>1.4824775113618549</v>
      </c>
      <c r="Y450" s="128">
        <v>4.4199692306621321</v>
      </c>
      <c r="Z450" s="128" t="s">
        <v>26</v>
      </c>
      <c r="AA450" s="128" t="s">
        <v>26</v>
      </c>
      <c r="AB450" s="119"/>
      <c r="AC450" s="43"/>
      <c r="AD450" s="43"/>
      <c r="AE450" s="90"/>
      <c r="AF450" s="90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>
      <c r="A451" s="90"/>
      <c r="B451" s="90"/>
      <c r="C451" s="90"/>
      <c r="D451" s="128" t="s">
        <v>26</v>
      </c>
      <c r="E451" s="128" t="s">
        <v>26</v>
      </c>
      <c r="F451" s="128">
        <v>0.75801846943197904</v>
      </c>
      <c r="G451" s="128" t="s">
        <v>26</v>
      </c>
      <c r="H451" s="128"/>
      <c r="I451" s="128" t="s">
        <v>26</v>
      </c>
      <c r="J451" s="128" t="s">
        <v>26</v>
      </c>
      <c r="K451" s="128" t="s">
        <v>26</v>
      </c>
      <c r="L451" s="128" t="s">
        <v>26</v>
      </c>
      <c r="M451" s="128"/>
      <c r="N451" s="128" t="s">
        <v>26</v>
      </c>
      <c r="O451" s="128">
        <v>1.2132505631537431</v>
      </c>
      <c r="P451" s="128" t="s">
        <v>26</v>
      </c>
      <c r="Q451" s="128">
        <v>2.9589932145136322</v>
      </c>
      <c r="R451" s="128"/>
      <c r="S451" s="128">
        <v>0.57085509053718675</v>
      </c>
      <c r="T451" s="128">
        <v>1.682757581809516</v>
      </c>
      <c r="U451" s="128">
        <v>1.206120054127771</v>
      </c>
      <c r="V451" s="128" t="s">
        <v>26</v>
      </c>
      <c r="W451" s="128"/>
      <c r="X451" s="128" t="s">
        <v>26</v>
      </c>
      <c r="Y451" s="128">
        <v>1.2770222777992326</v>
      </c>
      <c r="Z451" s="128" t="s">
        <v>26</v>
      </c>
      <c r="AA451" s="128" t="s">
        <v>26</v>
      </c>
      <c r="AB451" s="119"/>
      <c r="AC451" s="43"/>
      <c r="AD451" s="43"/>
      <c r="AE451" s="90"/>
      <c r="AF451" s="90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>
      <c r="A452" s="90"/>
      <c r="B452" s="90"/>
      <c r="C452" s="90"/>
      <c r="D452" s="128" t="s">
        <v>26</v>
      </c>
      <c r="E452" s="128" t="s">
        <v>26</v>
      </c>
      <c r="F452" s="128" t="s">
        <v>26</v>
      </c>
      <c r="G452" s="128">
        <v>0.4809095077245627</v>
      </c>
      <c r="H452" s="128"/>
      <c r="I452" s="128" t="s">
        <v>26</v>
      </c>
      <c r="J452" s="128" t="s">
        <v>26</v>
      </c>
      <c r="K452" s="128" t="s">
        <v>26</v>
      </c>
      <c r="L452" s="128" t="s">
        <v>26</v>
      </c>
      <c r="M452" s="128"/>
      <c r="N452" s="128" t="s">
        <v>26</v>
      </c>
      <c r="O452" s="128">
        <v>4.3823418127404477</v>
      </c>
      <c r="P452" s="128" t="s">
        <v>26</v>
      </c>
      <c r="Q452" s="128" t="s">
        <v>26</v>
      </c>
      <c r="R452" s="128"/>
      <c r="S452" s="128">
        <v>1.1461380971652462</v>
      </c>
      <c r="T452" s="128">
        <v>3.3568483385637058</v>
      </c>
      <c r="U452" s="128">
        <v>0.75797112566150904</v>
      </c>
      <c r="V452" s="128" t="s">
        <v>26</v>
      </c>
      <c r="W452" s="128"/>
      <c r="X452" s="128" t="s">
        <v>26</v>
      </c>
      <c r="Y452" s="128">
        <v>3.8517069166070215</v>
      </c>
      <c r="Z452" s="128" t="s">
        <v>26</v>
      </c>
      <c r="AA452" s="128" t="s">
        <v>26</v>
      </c>
      <c r="AB452" s="119"/>
      <c r="AC452" s="43"/>
      <c r="AD452" s="43"/>
      <c r="AE452" s="90"/>
      <c r="AF452" s="90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>
      <c r="A453" s="90"/>
      <c r="B453" s="90"/>
      <c r="C453" s="90"/>
      <c r="D453" s="128" t="s">
        <v>26</v>
      </c>
      <c r="E453" s="128" t="s">
        <v>26</v>
      </c>
      <c r="F453" s="128" t="s">
        <v>26</v>
      </c>
      <c r="G453" s="128">
        <v>0.54057343432042804</v>
      </c>
      <c r="H453" s="128"/>
      <c r="I453" s="128" t="s">
        <v>26</v>
      </c>
      <c r="J453" s="128" t="s">
        <v>26</v>
      </c>
      <c r="K453" s="128" t="s">
        <v>26</v>
      </c>
      <c r="L453" s="128" t="s">
        <v>26</v>
      </c>
      <c r="M453" s="128"/>
      <c r="N453" s="128">
        <v>0.79643560062731888</v>
      </c>
      <c r="O453" s="128">
        <v>9.4614995867089519E-2</v>
      </c>
      <c r="P453" s="128">
        <v>1.6102509449922155</v>
      </c>
      <c r="Q453" s="128" t="s">
        <v>26</v>
      </c>
      <c r="R453" s="128"/>
      <c r="S453" s="128" t="s">
        <v>26</v>
      </c>
      <c r="T453" s="128" t="s">
        <v>26</v>
      </c>
      <c r="U453" s="128" t="s">
        <v>26</v>
      </c>
      <c r="V453" s="128" t="s">
        <v>26</v>
      </c>
      <c r="W453" s="128"/>
      <c r="X453" s="128">
        <v>0.80562108060640836</v>
      </c>
      <c r="Y453" s="128">
        <v>9.4614995867089519E-2</v>
      </c>
      <c r="Z453" s="128">
        <v>1.5857987363008612</v>
      </c>
      <c r="AA453" s="128" t="s">
        <v>26</v>
      </c>
      <c r="AB453" s="119"/>
      <c r="AC453" s="43"/>
      <c r="AD453" s="43"/>
      <c r="AE453" s="90"/>
      <c r="AF453" s="90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>
      <c r="A454" s="90"/>
      <c r="B454" s="90"/>
      <c r="C454" s="90"/>
      <c r="D454" s="128" t="s">
        <v>26</v>
      </c>
      <c r="E454" s="128" t="s">
        <v>26</v>
      </c>
      <c r="F454" s="128">
        <v>1.3833785210718312</v>
      </c>
      <c r="G454" s="128">
        <v>0</v>
      </c>
      <c r="H454" s="128"/>
      <c r="I454" s="128" t="s">
        <v>26</v>
      </c>
      <c r="J454" s="128" t="s">
        <v>26</v>
      </c>
      <c r="K454" s="128" t="s">
        <v>26</v>
      </c>
      <c r="L454" s="128">
        <v>0.68008911493441726</v>
      </c>
      <c r="M454" s="128"/>
      <c r="N454" s="128">
        <v>2.7402857744876838</v>
      </c>
      <c r="O454" s="128">
        <v>0.57019098828523385</v>
      </c>
      <c r="P454" s="128">
        <v>4.271801991273156</v>
      </c>
      <c r="Q454" s="128" t="s">
        <v>26</v>
      </c>
      <c r="R454" s="128"/>
      <c r="S454" s="128">
        <v>6.7875758880686332</v>
      </c>
      <c r="T454" s="128" t="s">
        <v>26</v>
      </c>
      <c r="U454" s="128" t="s">
        <v>26</v>
      </c>
      <c r="V454" s="128" t="s">
        <v>26</v>
      </c>
      <c r="W454" s="128"/>
      <c r="X454" s="128">
        <v>2.6025179135822034</v>
      </c>
      <c r="Y454" s="128">
        <v>0.57019098828523385</v>
      </c>
      <c r="Z454" s="128">
        <v>3.5034846024398392</v>
      </c>
      <c r="AA454" s="128" t="s">
        <v>26</v>
      </c>
      <c r="AB454" s="119"/>
      <c r="AC454" s="43"/>
      <c r="AD454" s="43"/>
      <c r="AE454" s="90"/>
      <c r="AF454" s="90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>
      <c r="A455" s="90"/>
      <c r="B455" s="90"/>
      <c r="C455" s="90"/>
      <c r="D455" s="128" t="s">
        <v>26</v>
      </c>
      <c r="E455" s="128" t="s">
        <v>26</v>
      </c>
      <c r="F455" s="128">
        <v>2.187490412925126</v>
      </c>
      <c r="G455" s="128">
        <v>0.58566966876710569</v>
      </c>
      <c r="H455" s="128"/>
      <c r="I455" s="128" t="s">
        <v>26</v>
      </c>
      <c r="J455" s="128" t="s">
        <v>26</v>
      </c>
      <c r="K455" s="128" t="s">
        <v>26</v>
      </c>
      <c r="L455" s="128" t="s">
        <v>26</v>
      </c>
      <c r="M455" s="128"/>
      <c r="N455" s="128" t="s">
        <v>26</v>
      </c>
      <c r="O455" s="128">
        <v>1.6017820857611311</v>
      </c>
      <c r="P455" s="128">
        <v>0.3784220726566479</v>
      </c>
      <c r="Q455" s="128">
        <v>1.4032662179699438</v>
      </c>
      <c r="R455" s="128"/>
      <c r="S455" s="128">
        <v>0.81936549394594349</v>
      </c>
      <c r="T455" s="128" t="s">
        <v>26</v>
      </c>
      <c r="U455" s="128">
        <v>0.88007035085518248</v>
      </c>
      <c r="V455" s="128" t="s">
        <v>26</v>
      </c>
      <c r="W455" s="128"/>
      <c r="X455" s="128" t="s">
        <v>26</v>
      </c>
      <c r="Y455" s="128">
        <v>1.46345950511597</v>
      </c>
      <c r="Z455" s="128">
        <v>0.54093848211483508</v>
      </c>
      <c r="AA455" s="128">
        <v>1.4032662179699438</v>
      </c>
      <c r="AB455" s="119"/>
      <c r="AC455" s="43"/>
      <c r="AD455" s="43"/>
      <c r="AE455" s="90"/>
      <c r="AF455" s="90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>
      <c r="A456" s="90"/>
      <c r="B456" s="90"/>
      <c r="C456" s="90"/>
      <c r="D456" s="128" t="s">
        <v>26</v>
      </c>
      <c r="E456" s="128" t="s">
        <v>26</v>
      </c>
      <c r="F456" s="128">
        <v>1.5375251612162328</v>
      </c>
      <c r="G456" s="128" t="s">
        <v>26</v>
      </c>
      <c r="H456" s="128"/>
      <c r="I456" s="128" t="s">
        <v>26</v>
      </c>
      <c r="J456" s="128" t="s">
        <v>26</v>
      </c>
      <c r="K456" s="128" t="s">
        <v>26</v>
      </c>
      <c r="L456" s="128" t="s">
        <v>26</v>
      </c>
      <c r="M456" s="128"/>
      <c r="N456" s="128">
        <v>1.8222005753395354</v>
      </c>
      <c r="O456" s="128">
        <v>0.92339869406019104</v>
      </c>
      <c r="P456" s="128">
        <v>0.53600000000000003</v>
      </c>
      <c r="Q456" s="128" t="s">
        <v>26</v>
      </c>
      <c r="R456" s="128"/>
      <c r="S456" s="128" t="s">
        <v>26</v>
      </c>
      <c r="T456" s="128" t="s">
        <v>26</v>
      </c>
      <c r="U456" s="128">
        <v>0.32232131372335143</v>
      </c>
      <c r="V456" s="128">
        <v>0.42638670000303591</v>
      </c>
      <c r="W456" s="128"/>
      <c r="X456" s="128">
        <v>1.6399805178055822</v>
      </c>
      <c r="Y456" s="128">
        <v>0.92339869406019104</v>
      </c>
      <c r="Z456" s="128">
        <v>0.35733333333333334</v>
      </c>
      <c r="AA456" s="128" t="s">
        <v>26</v>
      </c>
      <c r="AB456" s="119"/>
      <c r="AC456" s="43"/>
      <c r="AD456" s="43"/>
      <c r="AE456" s="90"/>
      <c r="AF456" s="90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>
      <c r="A457" s="90"/>
      <c r="B457" s="90"/>
      <c r="C457" s="90"/>
      <c r="D457" s="128" t="s">
        <v>26</v>
      </c>
      <c r="E457" s="128" t="s">
        <v>26</v>
      </c>
      <c r="F457" s="128" t="s">
        <v>26</v>
      </c>
      <c r="G457" s="128">
        <v>0.33640123129546534</v>
      </c>
      <c r="H457" s="128"/>
      <c r="I457" s="128">
        <v>0.14981655449248593</v>
      </c>
      <c r="J457" s="128" t="s">
        <v>26</v>
      </c>
      <c r="K457" s="128" t="s">
        <v>26</v>
      </c>
      <c r="L457" s="128" t="s">
        <v>26</v>
      </c>
      <c r="M457" s="128"/>
      <c r="N457" s="128">
        <v>0.87900908807019784</v>
      </c>
      <c r="O457" s="128">
        <v>1.6971675942602347</v>
      </c>
      <c r="P457" s="128">
        <v>0.21437139554161741</v>
      </c>
      <c r="Q457" s="128" t="s">
        <v>26</v>
      </c>
      <c r="R457" s="128"/>
      <c r="S457" s="128" t="s">
        <v>26</v>
      </c>
      <c r="T457" s="128" t="s">
        <v>26</v>
      </c>
      <c r="U457" s="128" t="s">
        <v>26</v>
      </c>
      <c r="V457" s="128">
        <v>0.27343630161564075</v>
      </c>
      <c r="W457" s="128"/>
      <c r="X457" s="128">
        <v>0.84191946362564996</v>
      </c>
      <c r="Y457" s="128">
        <v>1.6971675942602347</v>
      </c>
      <c r="Z457" s="128">
        <v>0.21437139554161741</v>
      </c>
      <c r="AA457" s="128" t="s">
        <v>26</v>
      </c>
      <c r="AB457" s="119"/>
      <c r="AC457" s="43"/>
      <c r="AD457" s="43"/>
      <c r="AE457" s="90"/>
      <c r="AF457" s="90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>
      <c r="A458" s="90"/>
      <c r="B458" s="90"/>
      <c r="C458" s="90"/>
      <c r="D458" s="128" t="s">
        <v>26</v>
      </c>
      <c r="E458" s="128">
        <v>0.39944547052399887</v>
      </c>
      <c r="F458" s="128">
        <v>0.33425324359398878</v>
      </c>
      <c r="G458" s="128">
        <v>9.745454545454546E-2</v>
      </c>
      <c r="H458" s="128"/>
      <c r="I458" s="128" t="s">
        <v>26</v>
      </c>
      <c r="J458" s="128" t="s">
        <v>26</v>
      </c>
      <c r="K458" s="128" t="s">
        <v>26</v>
      </c>
      <c r="L458" s="128" t="s">
        <v>26</v>
      </c>
      <c r="M458" s="128"/>
      <c r="N458" s="128" t="s">
        <v>26</v>
      </c>
      <c r="O458" s="128" t="s">
        <v>26</v>
      </c>
      <c r="P458" s="128">
        <v>0.25513931235817161</v>
      </c>
      <c r="Q458" s="128" t="s">
        <v>26</v>
      </c>
      <c r="R458" s="128"/>
      <c r="S458" s="128">
        <v>0.86541364128161324</v>
      </c>
      <c r="T458" s="128">
        <v>1.3639070358248688</v>
      </c>
      <c r="U458" s="128" t="s">
        <v>26</v>
      </c>
      <c r="V458" s="128">
        <v>0.85112870371065807</v>
      </c>
      <c r="W458" s="128"/>
      <c r="X458" s="128" t="s">
        <v>26</v>
      </c>
      <c r="Y458" s="128" t="s">
        <v>26</v>
      </c>
      <c r="Z458" s="128">
        <v>0.23387770299499064</v>
      </c>
      <c r="AA458" s="128" t="s">
        <v>26</v>
      </c>
      <c r="AB458" s="119"/>
      <c r="AC458" s="43"/>
      <c r="AD458" s="43"/>
      <c r="AE458" s="90"/>
      <c r="AF458" s="90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>
      <c r="A459" s="90"/>
      <c r="B459" s="90"/>
      <c r="C459" s="90"/>
      <c r="D459" s="128" t="s">
        <v>26</v>
      </c>
      <c r="E459" s="128">
        <v>0.64674965925307037</v>
      </c>
      <c r="F459" s="128">
        <v>0.67091312755091248</v>
      </c>
      <c r="G459" s="128" t="s">
        <v>26</v>
      </c>
      <c r="H459" s="128"/>
      <c r="I459" s="128">
        <v>0.20826912925759719</v>
      </c>
      <c r="J459" s="128" t="s">
        <v>26</v>
      </c>
      <c r="K459" s="128" t="s">
        <v>26</v>
      </c>
      <c r="L459" s="128" t="s">
        <v>26</v>
      </c>
      <c r="M459" s="128"/>
      <c r="N459" s="128">
        <v>1.1467118272607186</v>
      </c>
      <c r="O459" s="128" t="s">
        <v>26</v>
      </c>
      <c r="P459" s="128">
        <v>0.46775540598998128</v>
      </c>
      <c r="Q459" s="128" t="s">
        <v>26</v>
      </c>
      <c r="R459" s="128"/>
      <c r="S459" s="128" t="s">
        <v>26</v>
      </c>
      <c r="T459" s="128">
        <v>0</v>
      </c>
      <c r="U459" s="128" t="s">
        <v>26</v>
      </c>
      <c r="V459" s="128">
        <v>0.83662474855394797</v>
      </c>
      <c r="W459" s="128"/>
      <c r="X459" s="128">
        <v>1.1432571200154407</v>
      </c>
      <c r="Y459" s="128" t="s">
        <v>26</v>
      </c>
      <c r="Z459" s="128">
        <v>0.46775540598998128</v>
      </c>
      <c r="AA459" s="128" t="s">
        <v>26</v>
      </c>
      <c r="AB459" s="119"/>
      <c r="AC459" s="43"/>
      <c r="AD459" s="43"/>
      <c r="AE459" s="90"/>
      <c r="AF459" s="90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>
      <c r="A460" s="90"/>
      <c r="B460" s="90"/>
      <c r="C460" s="90"/>
      <c r="D460" s="128" t="s">
        <v>26</v>
      </c>
      <c r="E460" s="128" t="s">
        <v>26</v>
      </c>
      <c r="F460" s="128">
        <v>2.209984615331066</v>
      </c>
      <c r="G460" s="128">
        <v>1.177932696102133</v>
      </c>
      <c r="H460" s="128"/>
      <c r="I460" s="128" t="s">
        <v>26</v>
      </c>
      <c r="J460" s="128" t="s">
        <v>26</v>
      </c>
      <c r="K460" s="128" t="s">
        <v>26</v>
      </c>
      <c r="L460" s="128" t="s">
        <v>26</v>
      </c>
      <c r="M460" s="128"/>
      <c r="N460" s="128" t="s">
        <v>26</v>
      </c>
      <c r="O460" s="128" t="s">
        <v>26</v>
      </c>
      <c r="P460" s="128">
        <v>2.4035015219200084</v>
      </c>
      <c r="Q460" s="128" t="s">
        <v>26</v>
      </c>
      <c r="R460" s="128"/>
      <c r="S460" s="128">
        <v>3.0285835612690835</v>
      </c>
      <c r="T460" s="128">
        <v>1.2984246695375785</v>
      </c>
      <c r="U460" s="128">
        <v>1.1946623687476849</v>
      </c>
      <c r="V460" s="128" t="s">
        <v>26</v>
      </c>
      <c r="W460" s="128"/>
      <c r="X460" s="128" t="s">
        <v>26</v>
      </c>
      <c r="Y460" s="128" t="s">
        <v>26</v>
      </c>
      <c r="Z460" s="128">
        <v>2.4035015219200084</v>
      </c>
      <c r="AA460" s="128" t="s">
        <v>26</v>
      </c>
      <c r="AB460" s="119"/>
      <c r="AC460" s="43"/>
      <c r="AD460" s="43"/>
      <c r="AE460" s="90"/>
      <c r="AF460" s="90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>
      <c r="A461" s="90"/>
      <c r="B461" s="90"/>
      <c r="C461" s="90"/>
      <c r="D461" s="128" t="s">
        <v>26</v>
      </c>
      <c r="E461" s="128" t="s">
        <v>26</v>
      </c>
      <c r="F461" s="128" t="s">
        <v>26</v>
      </c>
      <c r="G461" s="128" t="s">
        <v>26</v>
      </c>
      <c r="H461" s="128"/>
      <c r="I461" s="128" t="s">
        <v>26</v>
      </c>
      <c r="J461" s="128" t="s">
        <v>26</v>
      </c>
      <c r="K461" s="128" t="s">
        <v>26</v>
      </c>
      <c r="L461" s="128" t="s">
        <v>26</v>
      </c>
      <c r="M461" s="128"/>
      <c r="N461" s="128" t="s">
        <v>26</v>
      </c>
      <c r="O461" s="128" t="s">
        <v>26</v>
      </c>
      <c r="P461" s="128">
        <v>0.50583013764170859</v>
      </c>
      <c r="Q461" s="128" t="s">
        <v>26</v>
      </c>
      <c r="R461" s="128"/>
      <c r="S461" s="128" t="s">
        <v>26</v>
      </c>
      <c r="T461" s="128">
        <v>1.6243177515223668</v>
      </c>
      <c r="U461" s="128">
        <v>1.1899777965303115</v>
      </c>
      <c r="V461" s="128">
        <v>0.49398929092155974</v>
      </c>
      <c r="W461" s="128"/>
      <c r="X461" s="128">
        <v>1.6949808258502514</v>
      </c>
      <c r="Y461" s="128" t="s">
        <v>26</v>
      </c>
      <c r="Z461" s="128">
        <v>0.55911492981849165</v>
      </c>
      <c r="AA461" s="128">
        <v>1.6080000000000001</v>
      </c>
      <c r="AB461" s="119"/>
      <c r="AC461" s="43"/>
      <c r="AD461" s="43"/>
      <c r="AE461" s="90"/>
      <c r="AF461" s="90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>
      <c r="A462" s="90"/>
      <c r="B462" s="90"/>
      <c r="C462" s="90"/>
      <c r="D462" s="128" t="s">
        <v>26</v>
      </c>
      <c r="E462" s="128" t="s">
        <v>26</v>
      </c>
      <c r="F462" s="128" t="s">
        <v>26</v>
      </c>
      <c r="G462" s="128">
        <v>0.75803587142041573</v>
      </c>
      <c r="H462" s="128"/>
      <c r="I462" s="128" t="s">
        <v>26</v>
      </c>
      <c r="J462" s="128" t="s">
        <v>26</v>
      </c>
      <c r="K462" s="128" t="s">
        <v>26</v>
      </c>
      <c r="L462" s="128" t="s">
        <v>26</v>
      </c>
      <c r="M462" s="128"/>
      <c r="N462" s="128" t="s">
        <v>26</v>
      </c>
      <c r="O462" s="128" t="s">
        <v>26</v>
      </c>
      <c r="P462" s="128">
        <v>1.2587401739706761</v>
      </c>
      <c r="Q462" s="128">
        <v>0</v>
      </c>
      <c r="R462" s="128"/>
      <c r="S462" s="128">
        <v>2.7973821507286294</v>
      </c>
      <c r="T462" s="128">
        <v>1.3677803897465706</v>
      </c>
      <c r="U462" s="128" t="s">
        <v>26</v>
      </c>
      <c r="V462" s="128" t="s">
        <v>26</v>
      </c>
      <c r="W462" s="128"/>
      <c r="X462" s="128" t="s">
        <v>26</v>
      </c>
      <c r="Y462" s="128" t="s">
        <v>26</v>
      </c>
      <c r="Z462" s="128">
        <v>1.2587401739706761</v>
      </c>
      <c r="AA462" s="128">
        <v>0</v>
      </c>
      <c r="AB462" s="119"/>
      <c r="AC462" s="43"/>
      <c r="AD462" s="43"/>
      <c r="AE462" s="90"/>
      <c r="AF462" s="90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>
      <c r="A463" s="90"/>
      <c r="B463" s="90"/>
      <c r="C463" s="90"/>
      <c r="D463" s="128" t="s">
        <v>26</v>
      </c>
      <c r="E463" s="128">
        <v>0.62302654755912978</v>
      </c>
      <c r="F463" s="128" t="s">
        <v>26</v>
      </c>
      <c r="G463" s="128" t="s">
        <v>26</v>
      </c>
      <c r="H463" s="128"/>
      <c r="I463" s="128" t="s">
        <v>26</v>
      </c>
      <c r="J463" s="128" t="s">
        <v>26</v>
      </c>
      <c r="K463" s="128" t="s">
        <v>26</v>
      </c>
      <c r="L463" s="128" t="s">
        <v>26</v>
      </c>
      <c r="M463" s="128"/>
      <c r="N463" s="128">
        <v>0.73663047563413708</v>
      </c>
      <c r="O463" s="128">
        <v>0.85240431083900492</v>
      </c>
      <c r="P463" s="128" t="s">
        <v>26</v>
      </c>
      <c r="Q463" s="128" t="s">
        <v>26</v>
      </c>
      <c r="R463" s="128"/>
      <c r="S463" s="128" t="s">
        <v>26</v>
      </c>
      <c r="T463" s="128" t="s">
        <v>26</v>
      </c>
      <c r="U463" s="128" t="s">
        <v>26</v>
      </c>
      <c r="V463" s="128">
        <v>0.68852988899126966</v>
      </c>
      <c r="W463" s="128"/>
      <c r="X463" s="128">
        <v>0.56286488424959524</v>
      </c>
      <c r="Y463" s="128">
        <v>1.2156825719871569</v>
      </c>
      <c r="Z463" s="128" t="s">
        <v>26</v>
      </c>
      <c r="AA463" s="128">
        <v>0.53600000000000003</v>
      </c>
      <c r="AB463" s="119"/>
      <c r="AC463" s="43"/>
      <c r="AD463" s="43"/>
      <c r="AE463" s="90"/>
      <c r="AF463" s="90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>
      <c r="A464" s="90"/>
      <c r="B464" s="90"/>
      <c r="C464" s="90"/>
      <c r="D464" s="128" t="s">
        <v>26</v>
      </c>
      <c r="E464" s="128" t="s">
        <v>26</v>
      </c>
      <c r="F464" s="128" t="s">
        <v>26</v>
      </c>
      <c r="G464" s="128">
        <v>0.88476911666090641</v>
      </c>
      <c r="H464" s="128"/>
      <c r="I464" s="128" t="s">
        <v>26</v>
      </c>
      <c r="J464" s="128" t="s">
        <v>26</v>
      </c>
      <c r="K464" s="128" t="s">
        <v>26</v>
      </c>
      <c r="L464" s="128" t="s">
        <v>26</v>
      </c>
      <c r="M464" s="128"/>
      <c r="N464" s="128" t="s">
        <v>26</v>
      </c>
      <c r="O464" s="128">
        <v>1.6945322808028809</v>
      </c>
      <c r="P464" s="128">
        <v>3.0547945539483319</v>
      </c>
      <c r="Q464" s="128" t="s">
        <v>26</v>
      </c>
      <c r="R464" s="128"/>
      <c r="S464" s="128">
        <v>1.8306227307999161</v>
      </c>
      <c r="T464" s="128" t="s">
        <v>26</v>
      </c>
      <c r="U464" s="128">
        <v>1.8922455926649853</v>
      </c>
      <c r="V464" s="128">
        <v>0.63625781336699139</v>
      </c>
      <c r="W464" s="128"/>
      <c r="X464" s="128">
        <v>9.3761706469112429</v>
      </c>
      <c r="Y464" s="128">
        <v>1.5468036999161006</v>
      </c>
      <c r="Z464" s="128">
        <v>2.8365949429520221</v>
      </c>
      <c r="AA464" s="128" t="s">
        <v>26</v>
      </c>
      <c r="AB464" s="119"/>
      <c r="AC464" s="43"/>
      <c r="AD464" s="43"/>
      <c r="AE464" s="90"/>
      <c r="AF464" s="90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>
      <c r="A465" s="90"/>
      <c r="B465" s="90"/>
      <c r="C465" s="90"/>
      <c r="D465" s="128" t="s">
        <v>26</v>
      </c>
      <c r="E465" s="128">
        <v>0.1425179163966431</v>
      </c>
      <c r="F465" s="128" t="s">
        <v>26</v>
      </c>
      <c r="G465" s="128" t="s">
        <v>26</v>
      </c>
      <c r="H465" s="11"/>
      <c r="I465" s="128" t="s">
        <v>26</v>
      </c>
      <c r="J465" s="128" t="s">
        <v>26</v>
      </c>
      <c r="K465" s="128" t="s">
        <v>26</v>
      </c>
      <c r="L465" s="128" t="s">
        <v>26</v>
      </c>
      <c r="M465" s="11"/>
      <c r="N465" s="128">
        <v>0.91301184132988666</v>
      </c>
      <c r="O465" s="128" t="s">
        <v>26</v>
      </c>
      <c r="P465" s="128" t="s">
        <v>26</v>
      </c>
      <c r="Q465" s="128" t="s">
        <v>26</v>
      </c>
      <c r="R465" s="128"/>
      <c r="S465" s="128">
        <v>2.0750624912787305</v>
      </c>
      <c r="T465" s="128" t="s">
        <v>26</v>
      </c>
      <c r="U465" s="128">
        <v>1.6609863956842976</v>
      </c>
      <c r="V465" s="128">
        <v>0.91070858182592906</v>
      </c>
      <c r="W465" s="128"/>
      <c r="X465" s="128">
        <v>0.96289540956070119</v>
      </c>
      <c r="Y465" s="128" t="s">
        <v>26</v>
      </c>
      <c r="Z465" s="128" t="s">
        <v>26</v>
      </c>
      <c r="AA465" s="128" t="s">
        <v>26</v>
      </c>
      <c r="AB465" s="119"/>
      <c r="AC465" s="43"/>
      <c r="AD465" s="43"/>
      <c r="AE465" s="90"/>
      <c r="AF465" s="90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>
      <c r="A466" s="90"/>
      <c r="B466" s="90"/>
      <c r="C466" s="90"/>
      <c r="D466" s="128" t="s">
        <v>26</v>
      </c>
      <c r="E466" s="128" t="s">
        <v>26</v>
      </c>
      <c r="F466" s="128" t="s">
        <v>26</v>
      </c>
      <c r="G466" s="128" t="s">
        <v>26</v>
      </c>
      <c r="H466" s="11"/>
      <c r="I466" s="128" t="s">
        <v>26</v>
      </c>
      <c r="J466" s="128" t="s">
        <v>26</v>
      </c>
      <c r="K466" s="128" t="s">
        <v>26</v>
      </c>
      <c r="L466" s="128" t="s">
        <v>26</v>
      </c>
      <c r="M466" s="11"/>
      <c r="N466" s="128" t="s">
        <v>26</v>
      </c>
      <c r="O466" s="128" t="s">
        <v>26</v>
      </c>
      <c r="P466" s="128" t="s">
        <v>26</v>
      </c>
      <c r="Q466" s="128" t="s">
        <v>26</v>
      </c>
      <c r="R466" s="128"/>
      <c r="S466" s="128" t="s">
        <v>26</v>
      </c>
      <c r="T466" s="128">
        <v>2.4225854202964796</v>
      </c>
      <c r="U466" s="128">
        <v>1.43275171237749</v>
      </c>
      <c r="V466" s="128">
        <v>1.7355386489068294</v>
      </c>
      <c r="W466" s="128"/>
      <c r="X466" s="128" t="s">
        <v>26</v>
      </c>
      <c r="Y466" s="128" t="s">
        <v>26</v>
      </c>
      <c r="Z466" s="128" t="s">
        <v>26</v>
      </c>
      <c r="AA466" s="128" t="s">
        <v>26</v>
      </c>
      <c r="AB466" s="119"/>
      <c r="AC466" s="43"/>
      <c r="AD466" s="43"/>
      <c r="AE466" s="90"/>
      <c r="AF466" s="90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>
      <c r="A467" s="90"/>
      <c r="B467" s="90"/>
      <c r="C467" s="90"/>
      <c r="D467" s="128" t="s">
        <v>26</v>
      </c>
      <c r="E467" s="128" t="s">
        <v>26</v>
      </c>
      <c r="F467" s="128" t="s">
        <v>26</v>
      </c>
      <c r="G467" s="128">
        <v>0.66182956239871715</v>
      </c>
      <c r="H467" s="11"/>
      <c r="I467" s="128" t="s">
        <v>26</v>
      </c>
      <c r="J467" s="128" t="s">
        <v>26</v>
      </c>
      <c r="K467" s="128" t="s">
        <v>26</v>
      </c>
      <c r="L467" s="128" t="s">
        <v>26</v>
      </c>
      <c r="M467" s="11"/>
      <c r="N467" s="128" t="s">
        <v>26</v>
      </c>
      <c r="O467" s="128">
        <v>1.5882689802608996</v>
      </c>
      <c r="P467" s="128" t="s">
        <v>26</v>
      </c>
      <c r="Q467" s="128" t="s">
        <v>26</v>
      </c>
      <c r="R467" s="128"/>
      <c r="S467" s="128" t="s">
        <v>26</v>
      </c>
      <c r="T467" s="128" t="s">
        <v>26</v>
      </c>
      <c r="U467" s="128">
        <v>0.60750521683753989</v>
      </c>
      <c r="V467" s="128" t="s">
        <v>26</v>
      </c>
      <c r="W467" s="128"/>
      <c r="X467" s="128" t="s">
        <v>26</v>
      </c>
      <c r="Y467" s="128">
        <v>1.6956609469479123</v>
      </c>
      <c r="Z467" s="128" t="s">
        <v>26</v>
      </c>
      <c r="AA467" s="128" t="s">
        <v>26</v>
      </c>
      <c r="AB467" s="119"/>
      <c r="AC467" s="43"/>
      <c r="AD467" s="43"/>
      <c r="AE467" s="90"/>
      <c r="AF467" s="90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>
      <c r="A468" s="90"/>
      <c r="B468" s="90"/>
      <c r="C468" s="90"/>
      <c r="D468" s="128" t="s">
        <v>26</v>
      </c>
      <c r="E468" s="128">
        <v>0.78219787361910853</v>
      </c>
      <c r="F468" s="128" t="s">
        <v>26</v>
      </c>
      <c r="G468" s="128" t="s">
        <v>26</v>
      </c>
      <c r="H468" s="11"/>
      <c r="I468" s="128" t="s">
        <v>26</v>
      </c>
      <c r="J468" s="128" t="s">
        <v>26</v>
      </c>
      <c r="K468" s="128" t="s">
        <v>26</v>
      </c>
      <c r="L468" s="128" t="s">
        <v>26</v>
      </c>
      <c r="M468" s="11"/>
      <c r="N468" s="128" t="s">
        <v>26</v>
      </c>
      <c r="O468" s="128">
        <v>1.0903724724154524</v>
      </c>
      <c r="P468" s="128" t="s">
        <v>26</v>
      </c>
      <c r="Q468" s="128">
        <v>0.69411689330483672</v>
      </c>
      <c r="R468" s="128"/>
      <c r="S468" s="128" t="s">
        <v>26</v>
      </c>
      <c r="T468" s="128" t="s">
        <v>26</v>
      </c>
      <c r="U468" s="128">
        <v>1.6284222816707767</v>
      </c>
      <c r="V468" s="128" t="s">
        <v>26</v>
      </c>
      <c r="W468" s="128"/>
      <c r="X468" s="128" t="s">
        <v>26</v>
      </c>
      <c r="Y468" s="128">
        <v>1.0222241928894866</v>
      </c>
      <c r="Z468" s="128" t="s">
        <v>26</v>
      </c>
      <c r="AA468" s="128">
        <v>0.81622560792057952</v>
      </c>
      <c r="AB468" s="119"/>
      <c r="AC468" s="43"/>
      <c r="AD468" s="43"/>
      <c r="AE468" s="90"/>
      <c r="AF468" s="90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>
      <c r="A469" s="90"/>
      <c r="B469" s="90"/>
      <c r="C469" s="90"/>
      <c r="D469" s="128" t="s">
        <v>26</v>
      </c>
      <c r="E469" s="128" t="s">
        <v>26</v>
      </c>
      <c r="F469" s="128" t="s">
        <v>26</v>
      </c>
      <c r="G469" s="128" t="s">
        <v>26</v>
      </c>
      <c r="H469" s="11"/>
      <c r="I469" s="128" t="s">
        <v>26</v>
      </c>
      <c r="J469" s="128" t="s">
        <v>26</v>
      </c>
      <c r="K469" s="128" t="s">
        <v>26</v>
      </c>
      <c r="L469" s="128">
        <v>0.15561290322580648</v>
      </c>
      <c r="M469" s="11"/>
      <c r="N469" s="128" t="s">
        <v>26</v>
      </c>
      <c r="O469" s="128">
        <v>1.7261705052716352</v>
      </c>
      <c r="P469" s="128">
        <v>0.26800000000000002</v>
      </c>
      <c r="Q469" s="128" t="s">
        <v>26</v>
      </c>
      <c r="R469" s="128"/>
      <c r="S469" s="128" t="s">
        <v>26</v>
      </c>
      <c r="T469" s="128" t="s">
        <v>26</v>
      </c>
      <c r="U469" s="128">
        <v>8.7630313682665897E-2</v>
      </c>
      <c r="V469" s="128" t="s">
        <v>26</v>
      </c>
      <c r="W469" s="128"/>
      <c r="X469" s="128" t="s">
        <v>26</v>
      </c>
      <c r="Y469" s="128">
        <v>1.6915898601103447</v>
      </c>
      <c r="Z469" s="128">
        <v>0.64319999999999999</v>
      </c>
      <c r="AA469" s="128" t="s">
        <v>26</v>
      </c>
      <c r="AB469" s="119"/>
      <c r="AC469" s="43"/>
      <c r="AD469" s="43"/>
      <c r="AE469" s="90"/>
      <c r="AF469" s="90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>
      <c r="A470" s="90"/>
      <c r="B470" s="90"/>
      <c r="C470" s="90"/>
      <c r="D470" s="128" t="s">
        <v>26</v>
      </c>
      <c r="E470" s="128" t="s">
        <v>26</v>
      </c>
      <c r="F470" s="128" t="s">
        <v>26</v>
      </c>
      <c r="G470" s="128">
        <v>0</v>
      </c>
      <c r="H470" s="11"/>
      <c r="I470" s="128" t="s">
        <v>26</v>
      </c>
      <c r="J470" s="128" t="s">
        <v>26</v>
      </c>
      <c r="K470" s="128" t="s">
        <v>26</v>
      </c>
      <c r="L470" s="128" t="s">
        <v>26</v>
      </c>
      <c r="M470" s="11"/>
      <c r="N470" s="128" t="s">
        <v>26</v>
      </c>
      <c r="O470" s="128">
        <v>0.78384915414526513</v>
      </c>
      <c r="P470" s="128" t="s">
        <v>26</v>
      </c>
      <c r="Q470" s="128" t="s">
        <v>26</v>
      </c>
      <c r="R470" s="128"/>
      <c r="S470" s="128" t="s">
        <v>26</v>
      </c>
      <c r="T470" s="128" t="s">
        <v>26</v>
      </c>
      <c r="U470" s="128">
        <v>1.1619545904748452</v>
      </c>
      <c r="V470" s="128">
        <v>1.4552863756308043</v>
      </c>
      <c r="W470" s="128"/>
      <c r="X470" s="128" t="s">
        <v>26</v>
      </c>
      <c r="Y470" s="128">
        <v>0.78384915414526513</v>
      </c>
      <c r="Z470" s="128" t="s">
        <v>26</v>
      </c>
      <c r="AA470" s="128" t="s">
        <v>26</v>
      </c>
      <c r="AB470" s="119"/>
      <c r="AC470" s="43"/>
      <c r="AD470" s="43"/>
      <c r="AE470" s="90"/>
      <c r="AF470" s="90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>
      <c r="A471" s="90"/>
      <c r="B471" s="90"/>
      <c r="C471" s="90"/>
      <c r="D471" s="128" t="s">
        <v>26</v>
      </c>
      <c r="E471" s="128" t="s">
        <v>26</v>
      </c>
      <c r="F471" s="128" t="s">
        <v>26</v>
      </c>
      <c r="G471" s="128">
        <v>0</v>
      </c>
      <c r="H471" s="11"/>
      <c r="I471" s="128" t="s">
        <v>26</v>
      </c>
      <c r="J471" s="128" t="s">
        <v>26</v>
      </c>
      <c r="K471" s="128">
        <v>0.1191111111111111</v>
      </c>
      <c r="L471" s="128" t="s">
        <v>26</v>
      </c>
      <c r="M471" s="11"/>
      <c r="N471" s="128" t="s">
        <v>26</v>
      </c>
      <c r="O471" s="128">
        <v>6.1113402785313795</v>
      </c>
      <c r="P471" s="128" t="s">
        <v>26</v>
      </c>
      <c r="Q471" s="128" t="s">
        <v>26</v>
      </c>
      <c r="R471" s="128"/>
      <c r="S471" s="128" t="s">
        <v>26</v>
      </c>
      <c r="T471" s="128">
        <v>2.2388370155264115</v>
      </c>
      <c r="U471" s="128">
        <v>1.0818149449702719</v>
      </c>
      <c r="V471" s="128" t="s">
        <v>26</v>
      </c>
      <c r="W471" s="128"/>
      <c r="X471" s="128" t="s">
        <v>26</v>
      </c>
      <c r="Y471" s="128">
        <v>7.3770402923537137</v>
      </c>
      <c r="Z471" s="128" t="s">
        <v>26</v>
      </c>
      <c r="AA471" s="128" t="s">
        <v>26</v>
      </c>
      <c r="AB471" s="119"/>
      <c r="AC471" s="43"/>
      <c r="AD471" s="43"/>
      <c r="AE471" s="90"/>
      <c r="AF471" s="90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>
      <c r="A472" s="90"/>
      <c r="B472" s="90"/>
      <c r="C472" s="90"/>
      <c r="D472" s="128" t="s">
        <v>26</v>
      </c>
      <c r="E472" s="128" t="s">
        <v>26</v>
      </c>
      <c r="F472" s="128" t="s">
        <v>26</v>
      </c>
      <c r="G472" s="128" t="s">
        <v>26</v>
      </c>
      <c r="H472" s="11"/>
      <c r="I472" s="128" t="s">
        <v>26</v>
      </c>
      <c r="J472" s="128" t="s">
        <v>26</v>
      </c>
      <c r="K472" s="128" t="s">
        <v>26</v>
      </c>
      <c r="L472" s="128" t="s">
        <v>26</v>
      </c>
      <c r="M472" s="11"/>
      <c r="N472" s="128" t="s">
        <v>26</v>
      </c>
      <c r="O472" s="128" t="s">
        <v>26</v>
      </c>
      <c r="P472" s="128" t="s">
        <v>26</v>
      </c>
      <c r="Q472" s="128" t="s">
        <v>26</v>
      </c>
      <c r="R472" s="128"/>
      <c r="S472" s="128" t="s">
        <v>26</v>
      </c>
      <c r="T472" s="128">
        <v>1.7669580809888246</v>
      </c>
      <c r="U472" s="128">
        <v>2.9880920204406651</v>
      </c>
      <c r="V472" s="128">
        <v>0.58506627678768441</v>
      </c>
      <c r="W472" s="128"/>
      <c r="X472" s="128" t="s">
        <v>26</v>
      </c>
      <c r="Y472" s="128" t="s">
        <v>26</v>
      </c>
      <c r="Z472" s="128" t="s">
        <v>26</v>
      </c>
      <c r="AA472" s="128" t="s">
        <v>26</v>
      </c>
      <c r="AB472" s="119"/>
      <c r="AC472" s="43"/>
      <c r="AD472" s="43"/>
      <c r="AE472" s="90"/>
      <c r="AF472" s="90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>
      <c r="A473" s="90"/>
      <c r="B473" s="90"/>
      <c r="C473" s="90"/>
      <c r="D473" s="128" t="s">
        <v>26</v>
      </c>
      <c r="E473" s="128" t="s">
        <v>26</v>
      </c>
      <c r="F473" s="128" t="s">
        <v>26</v>
      </c>
      <c r="G473" s="128" t="s">
        <v>26</v>
      </c>
      <c r="H473" s="11"/>
      <c r="I473" s="128" t="s">
        <v>26</v>
      </c>
      <c r="J473" s="128" t="s">
        <v>26</v>
      </c>
      <c r="K473" s="128" t="s">
        <v>26</v>
      </c>
      <c r="L473" s="128" t="s">
        <v>26</v>
      </c>
      <c r="M473" s="11"/>
      <c r="N473" s="128" t="s">
        <v>26</v>
      </c>
      <c r="O473" s="128" t="s">
        <v>26</v>
      </c>
      <c r="P473" s="128" t="s">
        <v>26</v>
      </c>
      <c r="Q473" s="128">
        <v>1.2559435322429395</v>
      </c>
      <c r="R473" s="128"/>
      <c r="S473" s="128" t="s">
        <v>26</v>
      </c>
      <c r="T473" s="128">
        <v>3.7053292490257754</v>
      </c>
      <c r="U473" s="128" t="s">
        <v>26</v>
      </c>
      <c r="V473" s="128" t="s">
        <v>26</v>
      </c>
      <c r="W473" s="128"/>
      <c r="X473" s="128" t="s">
        <v>26</v>
      </c>
      <c r="Y473" s="128" t="s">
        <v>26</v>
      </c>
      <c r="Z473" s="128" t="s">
        <v>26</v>
      </c>
      <c r="AA473" s="128">
        <v>1.3251048225655202</v>
      </c>
      <c r="AB473" s="119"/>
      <c r="AC473" s="43"/>
      <c r="AD473" s="43"/>
      <c r="AE473" s="90"/>
      <c r="AF473" s="90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>
      <c r="A474" s="90"/>
      <c r="B474" s="90"/>
      <c r="C474" s="90"/>
      <c r="D474" s="128" t="s">
        <v>26</v>
      </c>
      <c r="E474" s="128">
        <v>0.58883157532774921</v>
      </c>
      <c r="F474" s="128" t="s">
        <v>26</v>
      </c>
      <c r="G474" s="128">
        <v>0.31758143426840973</v>
      </c>
      <c r="H474" s="11"/>
      <c r="I474" s="128" t="s">
        <v>26</v>
      </c>
      <c r="J474" s="128" t="s">
        <v>26</v>
      </c>
      <c r="K474" s="128" t="s">
        <v>26</v>
      </c>
      <c r="L474" s="128" t="s">
        <v>26</v>
      </c>
      <c r="M474" s="11"/>
      <c r="N474" s="128" t="s">
        <v>26</v>
      </c>
      <c r="O474" s="128" t="s">
        <v>26</v>
      </c>
      <c r="P474" s="128">
        <v>4.1104020000435844</v>
      </c>
      <c r="Q474" s="128" t="s">
        <v>26</v>
      </c>
      <c r="R474" s="128"/>
      <c r="S474" s="128" t="s">
        <v>26</v>
      </c>
      <c r="T474" s="128" t="s">
        <v>26</v>
      </c>
      <c r="U474" s="128">
        <v>3.3577563624280722</v>
      </c>
      <c r="V474" s="128" t="s">
        <v>26</v>
      </c>
      <c r="W474" s="128"/>
      <c r="X474" s="128" t="s">
        <v>26</v>
      </c>
      <c r="Y474" s="128" t="s">
        <v>26</v>
      </c>
      <c r="Z474" s="128">
        <v>3.6944206337430558</v>
      </c>
      <c r="AA474" s="128" t="s">
        <v>26</v>
      </c>
      <c r="AB474" s="119"/>
      <c r="AC474" s="43"/>
      <c r="AD474" s="43"/>
      <c r="AE474" s="90"/>
      <c r="AF474" s="90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>
      <c r="A475" s="90"/>
      <c r="B475" s="90"/>
      <c r="C475" s="90"/>
      <c r="D475" s="128" t="s">
        <v>26</v>
      </c>
      <c r="E475" s="128" t="s">
        <v>26</v>
      </c>
      <c r="F475" s="128">
        <v>0.99208503806824488</v>
      </c>
      <c r="G475" s="128">
        <v>0.50021580019439438</v>
      </c>
      <c r="H475" s="11"/>
      <c r="I475" s="128" t="s">
        <v>26</v>
      </c>
      <c r="J475" s="128" t="s">
        <v>26</v>
      </c>
      <c r="K475" s="128" t="s">
        <v>26</v>
      </c>
      <c r="L475" s="128" t="s">
        <v>26</v>
      </c>
      <c r="M475" s="11"/>
      <c r="N475" s="128" t="s">
        <v>26</v>
      </c>
      <c r="O475" s="128" t="s">
        <v>26</v>
      </c>
      <c r="P475" s="128" t="s">
        <v>26</v>
      </c>
      <c r="Q475" s="128" t="s">
        <v>26</v>
      </c>
      <c r="R475" s="128"/>
      <c r="S475" s="128" t="s">
        <v>26</v>
      </c>
      <c r="T475" s="128" t="s">
        <v>26</v>
      </c>
      <c r="U475" s="128" t="s">
        <v>26</v>
      </c>
      <c r="V475" s="128" t="s">
        <v>26</v>
      </c>
      <c r="W475" s="128"/>
      <c r="X475" s="128" t="s">
        <v>26</v>
      </c>
      <c r="Y475" s="128" t="s">
        <v>26</v>
      </c>
      <c r="Z475" s="128" t="s">
        <v>26</v>
      </c>
      <c r="AA475" s="128" t="s">
        <v>26</v>
      </c>
      <c r="AB475" s="119"/>
      <c r="AC475" s="43"/>
      <c r="AD475" s="43"/>
      <c r="AE475" s="90"/>
      <c r="AF475" s="90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>
      <c r="A476" s="90"/>
      <c r="B476" s="90"/>
      <c r="C476" s="90"/>
      <c r="D476" s="128" t="s">
        <v>26</v>
      </c>
      <c r="E476" s="128" t="s">
        <v>26</v>
      </c>
      <c r="F476" s="128">
        <v>0.50645547017606263</v>
      </c>
      <c r="G476" s="128">
        <v>0.56017784715452068</v>
      </c>
      <c r="H476" s="11"/>
      <c r="I476" s="128" t="s">
        <v>26</v>
      </c>
      <c r="J476" s="128" t="s">
        <v>26</v>
      </c>
      <c r="K476" s="128" t="s">
        <v>26</v>
      </c>
      <c r="L476" s="128" t="s">
        <v>26</v>
      </c>
      <c r="M476" s="11"/>
      <c r="N476" s="128" t="s">
        <v>26</v>
      </c>
      <c r="O476" s="128" t="s">
        <v>26</v>
      </c>
      <c r="P476" s="128" t="s">
        <v>26</v>
      </c>
      <c r="Q476" s="128" t="s">
        <v>26</v>
      </c>
      <c r="R476" s="128"/>
      <c r="S476" s="128" t="s">
        <v>26</v>
      </c>
      <c r="T476" s="128" t="s">
        <v>26</v>
      </c>
      <c r="U476" s="128" t="s">
        <v>26</v>
      </c>
      <c r="V476" s="128" t="s">
        <v>26</v>
      </c>
      <c r="W476" s="128"/>
      <c r="X476" s="128" t="s">
        <v>26</v>
      </c>
      <c r="Y476" s="128" t="s">
        <v>26</v>
      </c>
      <c r="Z476" s="128" t="s">
        <v>26</v>
      </c>
      <c r="AA476" s="128" t="s">
        <v>26</v>
      </c>
      <c r="AB476" s="119"/>
      <c r="AC476" s="43"/>
      <c r="AD476" s="43"/>
      <c r="AE476" s="90"/>
      <c r="AF476" s="90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>
      <c r="A477" s="90"/>
      <c r="B477" s="90"/>
      <c r="C477" s="90"/>
      <c r="D477" s="128" t="s">
        <v>26</v>
      </c>
      <c r="E477" s="128" t="s">
        <v>26</v>
      </c>
      <c r="F477" s="128">
        <v>0.55555637874079333</v>
      </c>
      <c r="G477" s="128">
        <v>0.47987844252784689</v>
      </c>
      <c r="H477" s="11"/>
      <c r="I477" s="128" t="s">
        <v>26</v>
      </c>
      <c r="J477" s="128" t="s">
        <v>26</v>
      </c>
      <c r="K477" s="128" t="s">
        <v>26</v>
      </c>
      <c r="L477" s="128" t="s">
        <v>26</v>
      </c>
      <c r="M477" s="11"/>
      <c r="N477" s="128" t="s">
        <v>26</v>
      </c>
      <c r="O477" s="128" t="s">
        <v>26</v>
      </c>
      <c r="P477" s="128" t="s">
        <v>26</v>
      </c>
      <c r="Q477" s="128">
        <v>2.160623673608248</v>
      </c>
      <c r="R477" s="128"/>
      <c r="S477" s="128" t="s">
        <v>26</v>
      </c>
      <c r="T477" s="128" t="s">
        <v>26</v>
      </c>
      <c r="U477" s="128" t="s">
        <v>26</v>
      </c>
      <c r="V477" s="128" t="s">
        <v>26</v>
      </c>
      <c r="W477" s="128"/>
      <c r="X477" s="128" t="s">
        <v>26</v>
      </c>
      <c r="Y477" s="128" t="s">
        <v>26</v>
      </c>
      <c r="Z477" s="128" t="s">
        <v>26</v>
      </c>
      <c r="AA477" s="128">
        <v>1.7284989388865981</v>
      </c>
      <c r="AB477" s="119"/>
      <c r="AC477" s="43"/>
      <c r="AD477" s="43"/>
      <c r="AE477" s="90"/>
      <c r="AF477" s="90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>
      <c r="A478" s="90"/>
      <c r="B478" s="90"/>
      <c r="C478" s="90"/>
      <c r="D478" s="128" t="s">
        <v>26</v>
      </c>
      <c r="E478" s="128" t="s">
        <v>26</v>
      </c>
      <c r="F478" s="128" t="s">
        <v>26</v>
      </c>
      <c r="G478" s="128">
        <v>1.283092352906732</v>
      </c>
      <c r="H478" s="11"/>
      <c r="I478" s="128" t="s">
        <v>26</v>
      </c>
      <c r="J478" s="128" t="s">
        <v>26</v>
      </c>
      <c r="K478" s="128" t="s">
        <v>26</v>
      </c>
      <c r="L478" s="128" t="s">
        <v>26</v>
      </c>
      <c r="M478" s="11"/>
      <c r="N478" s="128" t="s">
        <v>26</v>
      </c>
      <c r="O478" s="128" t="s">
        <v>26</v>
      </c>
      <c r="P478" s="128">
        <v>0.52342374244043932</v>
      </c>
      <c r="Q478" s="128">
        <v>1.1157726450946097</v>
      </c>
      <c r="R478" s="128"/>
      <c r="S478" s="128" t="s">
        <v>26</v>
      </c>
      <c r="T478" s="128" t="s">
        <v>26</v>
      </c>
      <c r="U478" s="128">
        <v>1.8748849641040448</v>
      </c>
      <c r="V478" s="128" t="s">
        <v>26</v>
      </c>
      <c r="W478" s="128"/>
      <c r="X478" s="128" t="s">
        <v>26</v>
      </c>
      <c r="Y478" s="128" t="s">
        <v>26</v>
      </c>
      <c r="Z478" s="128">
        <v>0.7623446456381926</v>
      </c>
      <c r="AA478" s="128">
        <v>1.3412112507968872</v>
      </c>
      <c r="AB478" s="119"/>
      <c r="AC478" s="43"/>
      <c r="AD478" s="43"/>
      <c r="AE478" s="90"/>
      <c r="AF478" s="90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>
      <c r="A479" s="90"/>
      <c r="B479" s="90"/>
      <c r="C479" s="90"/>
      <c r="D479" s="128" t="s">
        <v>26</v>
      </c>
      <c r="E479" s="128" t="s">
        <v>26</v>
      </c>
      <c r="F479" s="128" t="s">
        <v>26</v>
      </c>
      <c r="G479" s="128">
        <v>0.76230154952213414</v>
      </c>
      <c r="H479" s="11"/>
      <c r="I479" s="128" t="s">
        <v>26</v>
      </c>
      <c r="J479" s="128" t="s">
        <v>26</v>
      </c>
      <c r="K479" s="128" t="s">
        <v>26</v>
      </c>
      <c r="L479" s="128" t="s">
        <v>26</v>
      </c>
      <c r="M479" s="11"/>
      <c r="N479" s="128" t="s">
        <v>26</v>
      </c>
      <c r="O479" s="128" t="s">
        <v>26</v>
      </c>
      <c r="P479" s="128" t="s">
        <v>26</v>
      </c>
      <c r="Q479" s="128">
        <v>1.6080000000000001</v>
      </c>
      <c r="R479" s="128"/>
      <c r="S479" s="128" t="s">
        <v>26</v>
      </c>
      <c r="T479" s="128" t="s">
        <v>26</v>
      </c>
      <c r="U479" s="128" t="s">
        <v>26</v>
      </c>
      <c r="V479" s="128" t="s">
        <v>26</v>
      </c>
      <c r="W479" s="128"/>
      <c r="X479" s="128" t="s">
        <v>26</v>
      </c>
      <c r="Y479" s="128" t="s">
        <v>26</v>
      </c>
      <c r="Z479" s="128" t="s">
        <v>26</v>
      </c>
      <c r="AA479" s="128">
        <v>1.395504617357995</v>
      </c>
      <c r="AB479" s="119"/>
      <c r="AC479" s="43"/>
      <c r="AD479" s="43"/>
      <c r="AE479" s="90"/>
      <c r="AF479" s="90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>
      <c r="A480" s="90"/>
      <c r="B480" s="90"/>
      <c r="C480" s="90"/>
      <c r="D480" s="128" t="s">
        <v>26</v>
      </c>
      <c r="E480" s="128" t="s">
        <v>26</v>
      </c>
      <c r="F480" s="128" t="s">
        <v>26</v>
      </c>
      <c r="G480" s="128" t="s">
        <v>26</v>
      </c>
      <c r="H480" s="11"/>
      <c r="I480" s="128" t="s">
        <v>26</v>
      </c>
      <c r="J480" s="128" t="s">
        <v>26</v>
      </c>
      <c r="K480" s="128" t="s">
        <v>26</v>
      </c>
      <c r="L480" s="128" t="s">
        <v>26</v>
      </c>
      <c r="M480" s="11"/>
      <c r="N480" s="128" t="s">
        <v>26</v>
      </c>
      <c r="O480" s="128" t="s">
        <v>26</v>
      </c>
      <c r="P480" s="128" t="s">
        <v>26</v>
      </c>
      <c r="Q480" s="128" t="s">
        <v>26</v>
      </c>
      <c r="R480" s="128"/>
      <c r="S480" s="128" t="s">
        <v>26</v>
      </c>
      <c r="T480" s="128" t="s">
        <v>26</v>
      </c>
      <c r="U480" s="128" t="s">
        <v>26</v>
      </c>
      <c r="V480" s="128" t="s">
        <v>26</v>
      </c>
      <c r="W480" s="128"/>
      <c r="X480" s="128" t="s">
        <v>26</v>
      </c>
      <c r="Y480" s="128" t="s">
        <v>26</v>
      </c>
      <c r="Z480" s="128" t="s">
        <v>26</v>
      </c>
      <c r="AA480" s="128" t="s">
        <v>26</v>
      </c>
      <c r="AB480" s="119"/>
      <c r="AC480" s="43"/>
      <c r="AD480" s="43"/>
      <c r="AE480" s="90"/>
      <c r="AF480" s="90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>
      <c r="A481" s="90"/>
      <c r="B481" s="90"/>
      <c r="C481" s="90"/>
      <c r="D481" s="128" t="s">
        <v>26</v>
      </c>
      <c r="E481" s="128" t="s">
        <v>26</v>
      </c>
      <c r="F481" s="128" t="s">
        <v>26</v>
      </c>
      <c r="G481" s="128" t="s">
        <v>26</v>
      </c>
      <c r="H481" s="11"/>
      <c r="I481" s="128" t="s">
        <v>26</v>
      </c>
      <c r="J481" s="128" t="s">
        <v>26</v>
      </c>
      <c r="K481" s="128" t="s">
        <v>26</v>
      </c>
      <c r="L481" s="128" t="s">
        <v>26</v>
      </c>
      <c r="M481" s="11"/>
      <c r="N481" s="128" t="s">
        <v>26</v>
      </c>
      <c r="O481" s="128" t="s">
        <v>26</v>
      </c>
      <c r="P481" s="128" t="s">
        <v>26</v>
      </c>
      <c r="Q481" s="128" t="s">
        <v>26</v>
      </c>
      <c r="R481" s="128"/>
      <c r="S481" s="128" t="s">
        <v>26</v>
      </c>
      <c r="T481" s="128" t="s">
        <v>26</v>
      </c>
      <c r="U481" s="128" t="s">
        <v>26</v>
      </c>
      <c r="V481" s="128" t="s">
        <v>26</v>
      </c>
      <c r="W481" s="128"/>
      <c r="X481" s="128" t="s">
        <v>26</v>
      </c>
      <c r="Y481" s="128" t="s">
        <v>26</v>
      </c>
      <c r="Z481" s="128" t="s">
        <v>26</v>
      </c>
      <c r="AA481" s="128" t="s">
        <v>26</v>
      </c>
      <c r="AB481" s="119"/>
      <c r="AC481" s="43"/>
      <c r="AD481" s="43"/>
      <c r="AE481" s="90"/>
      <c r="AF481" s="90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>
      <c r="A482" s="90"/>
      <c r="B482" s="90"/>
      <c r="C482" s="90"/>
      <c r="D482" s="128" t="s">
        <v>26</v>
      </c>
      <c r="E482" s="128" t="s">
        <v>26</v>
      </c>
      <c r="F482" s="128" t="s">
        <v>26</v>
      </c>
      <c r="G482" s="128" t="s">
        <v>26</v>
      </c>
      <c r="H482" s="11"/>
      <c r="I482" s="128" t="s">
        <v>26</v>
      </c>
      <c r="J482" s="128" t="s">
        <v>26</v>
      </c>
      <c r="K482" s="128" t="s">
        <v>26</v>
      </c>
      <c r="L482" s="128" t="s">
        <v>26</v>
      </c>
      <c r="M482" s="11"/>
      <c r="N482" s="128" t="s">
        <v>26</v>
      </c>
      <c r="O482" s="128" t="s">
        <v>26</v>
      </c>
      <c r="P482" s="128" t="s">
        <v>26</v>
      </c>
      <c r="Q482" s="128" t="s">
        <v>26</v>
      </c>
      <c r="R482" s="128"/>
      <c r="S482" s="128" t="s">
        <v>26</v>
      </c>
      <c r="T482" s="128" t="s">
        <v>26</v>
      </c>
      <c r="U482" s="128" t="s">
        <v>26</v>
      </c>
      <c r="V482" s="128" t="s">
        <v>26</v>
      </c>
      <c r="W482" s="128"/>
      <c r="X482" s="128" t="s">
        <v>26</v>
      </c>
      <c r="Y482" s="128" t="s">
        <v>26</v>
      </c>
      <c r="Z482" s="128" t="s">
        <v>26</v>
      </c>
      <c r="AA482" s="128" t="s">
        <v>26</v>
      </c>
      <c r="AB482" s="119"/>
      <c r="AC482" s="43"/>
      <c r="AD482" s="43"/>
      <c r="AE482" s="90"/>
      <c r="AF482" s="90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>
      <c r="A483" s="90"/>
      <c r="B483" s="90"/>
      <c r="C483" s="90"/>
      <c r="D483" s="128" t="s">
        <v>26</v>
      </c>
      <c r="E483" s="128" t="s">
        <v>26</v>
      </c>
      <c r="F483" s="128" t="s">
        <v>26</v>
      </c>
      <c r="G483" s="128" t="s">
        <v>26</v>
      </c>
      <c r="H483" s="11"/>
      <c r="I483" s="128" t="s">
        <v>26</v>
      </c>
      <c r="J483" s="128" t="s">
        <v>26</v>
      </c>
      <c r="K483" s="128" t="s">
        <v>26</v>
      </c>
      <c r="L483" s="128" t="s">
        <v>26</v>
      </c>
      <c r="M483" s="11"/>
      <c r="N483" s="128" t="s">
        <v>26</v>
      </c>
      <c r="O483" s="128" t="s">
        <v>26</v>
      </c>
      <c r="P483" s="128" t="s">
        <v>26</v>
      </c>
      <c r="Q483" s="128" t="s">
        <v>26</v>
      </c>
      <c r="R483" s="128"/>
      <c r="S483" s="128" t="s">
        <v>26</v>
      </c>
      <c r="T483" s="128" t="s">
        <v>26</v>
      </c>
      <c r="U483" s="128" t="s">
        <v>26</v>
      </c>
      <c r="V483" s="128" t="s">
        <v>26</v>
      </c>
      <c r="W483" s="128"/>
      <c r="X483" s="128" t="s">
        <v>26</v>
      </c>
      <c r="Y483" s="128" t="s">
        <v>26</v>
      </c>
      <c r="Z483" s="128" t="s">
        <v>26</v>
      </c>
      <c r="AA483" s="128" t="s">
        <v>26</v>
      </c>
      <c r="AB483" s="119"/>
      <c r="AC483" s="43"/>
      <c r="AD483" s="43"/>
      <c r="AE483" s="90"/>
      <c r="AF483" s="90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>
      <c r="A484" s="90"/>
      <c r="B484" s="90"/>
      <c r="C484" s="90"/>
      <c r="D484" s="128" t="s">
        <v>26</v>
      </c>
      <c r="E484" s="128" t="s">
        <v>26</v>
      </c>
      <c r="F484" s="128" t="s">
        <v>26</v>
      </c>
      <c r="G484" s="128" t="s">
        <v>26</v>
      </c>
      <c r="H484" s="11"/>
      <c r="I484" s="128" t="s">
        <v>26</v>
      </c>
      <c r="J484" s="128" t="s">
        <v>26</v>
      </c>
      <c r="K484" s="128" t="s">
        <v>26</v>
      </c>
      <c r="L484" s="128" t="s">
        <v>26</v>
      </c>
      <c r="M484" s="11"/>
      <c r="N484" s="128" t="s">
        <v>26</v>
      </c>
      <c r="O484" s="128" t="s">
        <v>26</v>
      </c>
      <c r="P484" s="128" t="s">
        <v>26</v>
      </c>
      <c r="Q484" s="128" t="s">
        <v>26</v>
      </c>
      <c r="R484" s="128"/>
      <c r="S484" s="128" t="s">
        <v>26</v>
      </c>
      <c r="T484" s="128" t="s">
        <v>26</v>
      </c>
      <c r="U484" s="128" t="s">
        <v>26</v>
      </c>
      <c r="V484" s="128" t="s">
        <v>26</v>
      </c>
      <c r="W484" s="128"/>
      <c r="X484" s="128" t="s">
        <v>26</v>
      </c>
      <c r="Y484" s="128" t="s">
        <v>26</v>
      </c>
      <c r="Z484" s="128" t="s">
        <v>26</v>
      </c>
      <c r="AA484" s="128" t="s">
        <v>26</v>
      </c>
      <c r="AB484" s="119"/>
      <c r="AC484" s="43"/>
      <c r="AD484" s="43"/>
      <c r="AE484" s="90"/>
      <c r="AF484" s="90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>
      <c r="A485" s="90"/>
      <c r="B485" s="90"/>
      <c r="C485" s="90"/>
      <c r="D485" s="128" t="s">
        <v>26</v>
      </c>
      <c r="E485" s="128" t="s">
        <v>26</v>
      </c>
      <c r="F485" s="128" t="s">
        <v>26</v>
      </c>
      <c r="G485" s="128" t="s">
        <v>26</v>
      </c>
      <c r="H485" s="11"/>
      <c r="I485" s="128" t="s">
        <v>26</v>
      </c>
      <c r="J485" s="128" t="s">
        <v>26</v>
      </c>
      <c r="K485" s="128" t="s">
        <v>26</v>
      </c>
      <c r="L485" s="128" t="s">
        <v>26</v>
      </c>
      <c r="M485" s="11"/>
      <c r="N485" s="128" t="s">
        <v>26</v>
      </c>
      <c r="O485" s="128" t="s">
        <v>26</v>
      </c>
      <c r="P485" s="128" t="s">
        <v>26</v>
      </c>
      <c r="Q485" s="128" t="s">
        <v>26</v>
      </c>
      <c r="R485" s="128"/>
      <c r="S485" s="128" t="s">
        <v>26</v>
      </c>
      <c r="T485" s="128" t="s">
        <v>26</v>
      </c>
      <c r="U485" s="128" t="s">
        <v>26</v>
      </c>
      <c r="V485" s="128" t="s">
        <v>26</v>
      </c>
      <c r="W485" s="128"/>
      <c r="X485" s="128" t="s">
        <v>26</v>
      </c>
      <c r="Y485" s="128" t="s">
        <v>26</v>
      </c>
      <c r="Z485" s="128" t="s">
        <v>26</v>
      </c>
      <c r="AA485" s="128" t="s">
        <v>26</v>
      </c>
      <c r="AB485" s="119"/>
      <c r="AC485" s="43"/>
      <c r="AD485" s="43"/>
      <c r="AE485" s="90"/>
      <c r="AF485" s="90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>
      <c r="A486" s="90"/>
      <c r="B486" s="90"/>
      <c r="C486" s="90"/>
      <c r="D486" s="128" t="s">
        <v>26</v>
      </c>
      <c r="E486" s="128">
        <v>3.0193654937176158</v>
      </c>
      <c r="F486" s="128">
        <v>0.8349454242351062</v>
      </c>
      <c r="G486" s="128" t="s">
        <v>26</v>
      </c>
      <c r="H486" s="11"/>
      <c r="I486" s="128">
        <v>1.9942126104116256</v>
      </c>
      <c r="J486" s="128" t="s">
        <v>26</v>
      </c>
      <c r="K486" s="128" t="s">
        <v>26</v>
      </c>
      <c r="L486" s="128" t="s">
        <v>26</v>
      </c>
      <c r="M486" s="11"/>
      <c r="N486" s="128" t="s">
        <v>26</v>
      </c>
      <c r="O486" s="128">
        <v>2.2389145715888108</v>
      </c>
      <c r="P486" s="128" t="s">
        <v>26</v>
      </c>
      <c r="Q486" s="128" t="s">
        <v>26</v>
      </c>
      <c r="R486" s="128"/>
      <c r="S486" s="128">
        <v>2.8146622610196408</v>
      </c>
      <c r="T486" s="128" t="s">
        <v>26</v>
      </c>
      <c r="U486" s="128" t="s">
        <v>26</v>
      </c>
      <c r="V486" s="128">
        <v>2.0809540779255551</v>
      </c>
      <c r="W486" s="128"/>
      <c r="X486" s="128" t="s">
        <v>26</v>
      </c>
      <c r="Y486" s="128">
        <v>2.2494579249415416</v>
      </c>
      <c r="Z486" s="128" t="s">
        <v>26</v>
      </c>
      <c r="AA486" s="128" t="s">
        <v>26</v>
      </c>
      <c r="AB486" s="119"/>
      <c r="AC486" s="43"/>
      <c r="AD486" s="43"/>
      <c r="AE486" s="90"/>
      <c r="AF486" s="90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>
      <c r="A487" s="90"/>
      <c r="B487" s="90"/>
      <c r="C487" s="90"/>
      <c r="D487" s="128" t="s">
        <v>26</v>
      </c>
      <c r="E487" s="128" t="s">
        <v>26</v>
      </c>
      <c r="F487" s="128">
        <v>2.9388609546850994</v>
      </c>
      <c r="G487" s="128" t="s">
        <v>26</v>
      </c>
      <c r="H487" s="11"/>
      <c r="I487" s="128" t="s">
        <v>26</v>
      </c>
      <c r="J487" s="128">
        <v>0.1078236269658028</v>
      </c>
      <c r="K487" s="128" t="s">
        <v>26</v>
      </c>
      <c r="L487" s="128" t="s">
        <v>26</v>
      </c>
      <c r="M487" s="11"/>
      <c r="N487" s="128" t="s">
        <v>26</v>
      </c>
      <c r="O487" s="128" t="s">
        <v>26</v>
      </c>
      <c r="P487" s="128" t="s">
        <v>26</v>
      </c>
      <c r="Q487" s="128" t="s">
        <v>26</v>
      </c>
      <c r="R487" s="128"/>
      <c r="S487" s="128">
        <v>2.3150501154142682</v>
      </c>
      <c r="T487" s="128" t="s">
        <v>26</v>
      </c>
      <c r="U487" s="128">
        <v>1.9288093113703035</v>
      </c>
      <c r="V487" s="128">
        <v>3.7491735341898389</v>
      </c>
      <c r="W487" s="128"/>
      <c r="X487" s="128" t="s">
        <v>26</v>
      </c>
      <c r="Y487" s="128" t="s">
        <v>26</v>
      </c>
      <c r="Z487" s="128" t="s">
        <v>26</v>
      </c>
      <c r="AA487" s="128" t="s">
        <v>26</v>
      </c>
      <c r="AB487" s="119"/>
      <c r="AC487" s="43"/>
      <c r="AD487" s="43"/>
      <c r="AE487" s="90"/>
      <c r="AF487" s="90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>
      <c r="A488" s="90"/>
      <c r="B488" s="90"/>
      <c r="C488" s="90"/>
      <c r="D488" s="128" t="s">
        <v>26</v>
      </c>
      <c r="E488" s="128" t="s">
        <v>26</v>
      </c>
      <c r="F488" s="128" t="s">
        <v>26</v>
      </c>
      <c r="G488" s="128" t="s">
        <v>26</v>
      </c>
      <c r="H488" s="11"/>
      <c r="I488" s="128" t="s">
        <v>26</v>
      </c>
      <c r="J488" s="128" t="s">
        <v>26</v>
      </c>
      <c r="K488" s="128" t="s">
        <v>26</v>
      </c>
      <c r="L488" s="128" t="s">
        <v>26</v>
      </c>
      <c r="M488" s="11"/>
      <c r="N488" s="128" t="s">
        <v>26</v>
      </c>
      <c r="O488" s="128">
        <v>2.8854491227309778</v>
      </c>
      <c r="P488" s="128">
        <v>3.6687735582075276</v>
      </c>
      <c r="Q488" s="128" t="s">
        <v>26</v>
      </c>
      <c r="R488" s="128"/>
      <c r="S488" s="128">
        <v>0.90064062652793897</v>
      </c>
      <c r="T488" s="128" t="s">
        <v>26</v>
      </c>
      <c r="U488" s="128">
        <v>2.5618446869134175</v>
      </c>
      <c r="V488" s="128">
        <v>1.1715200636348979</v>
      </c>
      <c r="W488" s="128"/>
      <c r="X488" s="128" t="s">
        <v>26</v>
      </c>
      <c r="Y488" s="128">
        <v>2.7644168646664617</v>
      </c>
      <c r="Z488" s="128">
        <v>2.8876602752834168</v>
      </c>
      <c r="AA488" s="128" t="s">
        <v>26</v>
      </c>
      <c r="AB488" s="119"/>
      <c r="AC488" s="43"/>
      <c r="AD488" s="43"/>
      <c r="AE488" s="90"/>
      <c r="AF488" s="90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>
      <c r="A489" s="90"/>
      <c r="B489" s="90"/>
      <c r="C489" s="90"/>
      <c r="D489" s="128" t="s">
        <v>26</v>
      </c>
      <c r="E489" s="128" t="s">
        <v>26</v>
      </c>
      <c r="F489" s="128" t="s">
        <v>26</v>
      </c>
      <c r="G489" s="128" t="s">
        <v>26</v>
      </c>
      <c r="H489" s="11"/>
      <c r="I489" s="128" t="s">
        <v>26</v>
      </c>
      <c r="J489" s="128">
        <v>0.93115074650969998</v>
      </c>
      <c r="K489" s="128" t="s">
        <v>26</v>
      </c>
      <c r="L489" s="128" t="s">
        <v>26</v>
      </c>
      <c r="M489" s="11"/>
      <c r="N489" s="128">
        <v>0.48720972699585358</v>
      </c>
      <c r="O489" s="128">
        <v>2.4101855207436667</v>
      </c>
      <c r="P489" s="128" t="s">
        <v>26</v>
      </c>
      <c r="Q489" s="128" t="s">
        <v>26</v>
      </c>
      <c r="R489" s="128"/>
      <c r="S489" s="128">
        <v>2.1890052329525305</v>
      </c>
      <c r="T489" s="128" t="s">
        <v>26</v>
      </c>
      <c r="U489" s="128">
        <v>2.4126570546212105</v>
      </c>
      <c r="V489" s="128">
        <v>2.824014955199694</v>
      </c>
      <c r="W489" s="128"/>
      <c r="X489" s="128">
        <v>0.45240903221043538</v>
      </c>
      <c r="Y489" s="128" t="s">
        <v>26</v>
      </c>
      <c r="Z489" s="128" t="s">
        <v>26</v>
      </c>
      <c r="AA489" s="128" t="s">
        <v>26</v>
      </c>
      <c r="AB489" s="119"/>
      <c r="AC489" s="43"/>
      <c r="AD489" s="43"/>
      <c r="AE489" s="90"/>
      <c r="AF489" s="90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>
      <c r="A490" s="90"/>
      <c r="B490" s="90"/>
      <c r="C490" s="90"/>
      <c r="D490" s="128" t="s">
        <v>26</v>
      </c>
      <c r="E490" s="128">
        <v>0.67050536969489705</v>
      </c>
      <c r="F490" s="128">
        <v>0.32477295478755586</v>
      </c>
      <c r="G490" s="128" t="s">
        <v>26</v>
      </c>
      <c r="H490" s="11"/>
      <c r="I490" s="128" t="s">
        <v>26</v>
      </c>
      <c r="J490" s="128" t="s">
        <v>26</v>
      </c>
      <c r="K490" s="128" t="s">
        <v>26</v>
      </c>
      <c r="L490" s="128">
        <v>0.37009794303697385</v>
      </c>
      <c r="M490" s="11"/>
      <c r="N490" s="128" t="s">
        <v>26</v>
      </c>
      <c r="O490" s="128" t="s">
        <v>26</v>
      </c>
      <c r="P490" s="128" t="s">
        <v>26</v>
      </c>
      <c r="Q490" s="128" t="s">
        <v>26</v>
      </c>
      <c r="R490" s="128"/>
      <c r="S490" s="128">
        <v>7.4365019191091477</v>
      </c>
      <c r="T490" s="128" t="s">
        <v>26</v>
      </c>
      <c r="U490" s="128" t="s">
        <v>26</v>
      </c>
      <c r="V490" s="128" t="s">
        <v>26</v>
      </c>
      <c r="W490" s="128"/>
      <c r="X490" s="128" t="s">
        <v>26</v>
      </c>
      <c r="Y490" s="128" t="s">
        <v>26</v>
      </c>
      <c r="Z490" s="128" t="s">
        <v>26</v>
      </c>
      <c r="AA490" s="128" t="s">
        <v>26</v>
      </c>
      <c r="AB490" s="119"/>
      <c r="AC490" s="43"/>
      <c r="AD490" s="43"/>
      <c r="AE490" s="90"/>
      <c r="AF490" s="90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>
      <c r="A491" s="90"/>
      <c r="B491" s="90"/>
      <c r="C491" s="90"/>
      <c r="D491" s="128" t="s">
        <v>26</v>
      </c>
      <c r="E491" s="128" t="s">
        <v>26</v>
      </c>
      <c r="F491" s="128">
        <v>1.1547899432423363</v>
      </c>
      <c r="G491" s="128" t="s">
        <v>26</v>
      </c>
      <c r="H491" s="11"/>
      <c r="I491" s="128" t="s">
        <v>26</v>
      </c>
      <c r="J491" s="128">
        <v>0.68549440584786137</v>
      </c>
      <c r="K491" s="128" t="s">
        <v>26</v>
      </c>
      <c r="L491" s="128">
        <v>2.3247031901430804</v>
      </c>
      <c r="M491" s="11"/>
      <c r="N491" s="128" t="s">
        <v>26</v>
      </c>
      <c r="O491" s="128" t="s">
        <v>26</v>
      </c>
      <c r="P491" s="128" t="s">
        <v>26</v>
      </c>
      <c r="Q491" s="128" t="s">
        <v>26</v>
      </c>
      <c r="R491" s="128"/>
      <c r="S491" s="128" t="s">
        <v>26</v>
      </c>
      <c r="T491" s="128" t="s">
        <v>26</v>
      </c>
      <c r="U491" s="128" t="s">
        <v>26</v>
      </c>
      <c r="V491" s="128" t="s">
        <v>26</v>
      </c>
      <c r="W491" s="128"/>
      <c r="X491" s="128" t="s">
        <v>26</v>
      </c>
      <c r="Y491" s="128" t="s">
        <v>26</v>
      </c>
      <c r="Z491" s="128" t="s">
        <v>26</v>
      </c>
      <c r="AA491" s="128" t="s">
        <v>26</v>
      </c>
      <c r="AB491" s="119"/>
      <c r="AC491" s="43"/>
      <c r="AD491" s="43"/>
      <c r="AE491" s="90"/>
      <c r="AF491" s="90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>
      <c r="A492" s="90"/>
      <c r="B492" s="90"/>
      <c r="C492" s="90"/>
      <c r="D492" s="128" t="s">
        <v>26</v>
      </c>
      <c r="E492" s="128" t="s">
        <v>26</v>
      </c>
      <c r="F492" s="128" t="s">
        <v>26</v>
      </c>
      <c r="G492" s="128">
        <v>0.47356551698401123</v>
      </c>
      <c r="H492" s="11"/>
      <c r="I492" s="128" t="s">
        <v>26</v>
      </c>
      <c r="J492" s="128" t="s">
        <v>26</v>
      </c>
      <c r="K492" s="128" t="s">
        <v>26</v>
      </c>
      <c r="L492" s="128" t="s">
        <v>26</v>
      </c>
      <c r="M492" s="11"/>
      <c r="N492" s="128">
        <v>2.5943460560513412</v>
      </c>
      <c r="O492" s="128" t="s">
        <v>26</v>
      </c>
      <c r="P492" s="128">
        <v>1.1629918035324243</v>
      </c>
      <c r="Q492" s="128" t="s">
        <v>26</v>
      </c>
      <c r="R492" s="128"/>
      <c r="S492" s="128">
        <v>3.4377753079562567</v>
      </c>
      <c r="T492" s="128">
        <v>1.5086019400298236</v>
      </c>
      <c r="U492" s="128" t="s">
        <v>26</v>
      </c>
      <c r="V492" s="128" t="s">
        <v>26</v>
      </c>
      <c r="W492" s="128"/>
      <c r="X492" s="128">
        <v>2.4631797998642435</v>
      </c>
      <c r="Y492" s="128" t="s">
        <v>26</v>
      </c>
      <c r="Z492" s="128">
        <v>1.2321530938550054</v>
      </c>
      <c r="AA492" s="128" t="s">
        <v>26</v>
      </c>
      <c r="AB492" s="119"/>
      <c r="AC492" s="43"/>
      <c r="AD492" s="43"/>
      <c r="AE492" s="90"/>
      <c r="AF492" s="90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>
      <c r="A493" s="90"/>
      <c r="B493" s="90"/>
      <c r="C493" s="90"/>
      <c r="D493" s="128" t="s">
        <v>26</v>
      </c>
      <c r="E493" s="128" t="s">
        <v>26</v>
      </c>
      <c r="F493" s="128">
        <v>0.29119702966414801</v>
      </c>
      <c r="G493" s="128">
        <v>0.84749041292512572</v>
      </c>
      <c r="H493" s="11"/>
      <c r="I493" s="128" t="s">
        <v>26</v>
      </c>
      <c r="J493" s="128" t="s">
        <v>26</v>
      </c>
      <c r="K493" s="128" t="s">
        <v>26</v>
      </c>
      <c r="L493" s="128">
        <v>0.80732708038024481</v>
      </c>
      <c r="M493" s="11"/>
      <c r="N493" s="128" t="s">
        <v>26</v>
      </c>
      <c r="O493" s="128">
        <v>0.35733333333333334</v>
      </c>
      <c r="P493" s="128" t="s">
        <v>26</v>
      </c>
      <c r="Q493" s="128" t="s">
        <v>26</v>
      </c>
      <c r="R493" s="128"/>
      <c r="S493" s="128" t="s">
        <v>26</v>
      </c>
      <c r="T493" s="128">
        <v>2.3425967805237446</v>
      </c>
      <c r="U493" s="128" t="s">
        <v>26</v>
      </c>
      <c r="V493" s="128" t="s">
        <v>26</v>
      </c>
      <c r="W493" s="128"/>
      <c r="X493" s="128" t="s">
        <v>26</v>
      </c>
      <c r="Y493" s="128">
        <v>1.0493475539092703</v>
      </c>
      <c r="Z493" s="128" t="s">
        <v>26</v>
      </c>
      <c r="AA493" s="128" t="s">
        <v>26</v>
      </c>
      <c r="AB493" s="119"/>
      <c r="AC493" s="43"/>
      <c r="AD493" s="43"/>
      <c r="AE493" s="90"/>
      <c r="AF493" s="90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>
      <c r="A494" s="90"/>
      <c r="B494" s="90"/>
      <c r="C494" s="90"/>
      <c r="D494" s="128" t="s">
        <v>26</v>
      </c>
      <c r="E494" s="128">
        <v>0.49152177972624633</v>
      </c>
      <c r="F494" s="128">
        <v>0.49277372395016028</v>
      </c>
      <c r="G494" s="128">
        <v>0</v>
      </c>
      <c r="H494" s="11"/>
      <c r="I494" s="128" t="s">
        <v>26</v>
      </c>
      <c r="J494" s="128" t="s">
        <v>26</v>
      </c>
      <c r="K494" s="128" t="s">
        <v>26</v>
      </c>
      <c r="L494" s="128" t="s">
        <v>26</v>
      </c>
      <c r="M494" s="11"/>
      <c r="N494" s="128">
        <v>4.2975230867899743</v>
      </c>
      <c r="O494" s="128" t="s">
        <v>26</v>
      </c>
      <c r="P494" s="128" t="s">
        <v>26</v>
      </c>
      <c r="Q494" s="128">
        <v>0.51729257483466684</v>
      </c>
      <c r="R494" s="128"/>
      <c r="S494" s="128" t="s">
        <v>26</v>
      </c>
      <c r="T494" s="128" t="s">
        <v>26</v>
      </c>
      <c r="U494" s="128" t="s">
        <v>26</v>
      </c>
      <c r="V494" s="128">
        <v>2.9463135988428211</v>
      </c>
      <c r="W494" s="128"/>
      <c r="X494" s="128">
        <v>3.4380184694319786</v>
      </c>
      <c r="Y494" s="128" t="s">
        <v>26</v>
      </c>
      <c r="Z494" s="128" t="s">
        <v>26</v>
      </c>
      <c r="AA494" s="128">
        <v>0.51729257483466684</v>
      </c>
      <c r="AB494" s="119"/>
      <c r="AC494" s="43"/>
      <c r="AD494" s="43"/>
      <c r="AE494" s="90"/>
      <c r="AF494" s="90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>
      <c r="A495" s="90"/>
      <c r="B495" s="90"/>
      <c r="C495" s="90"/>
      <c r="D495" s="128" t="s">
        <v>26</v>
      </c>
      <c r="E495" s="128" t="s">
        <v>26</v>
      </c>
      <c r="F495" s="128">
        <v>0.40305260086543954</v>
      </c>
      <c r="G495" s="128" t="s">
        <v>26</v>
      </c>
      <c r="H495" s="11"/>
      <c r="I495" s="128" t="s">
        <v>26</v>
      </c>
      <c r="J495" s="128" t="s">
        <v>26</v>
      </c>
      <c r="K495" s="128" t="s">
        <v>26</v>
      </c>
      <c r="L495" s="128">
        <v>0.32399935874620911</v>
      </c>
      <c r="M495" s="11"/>
      <c r="N495" s="128" t="s">
        <v>26</v>
      </c>
      <c r="O495" s="128">
        <v>1.0004447610976221</v>
      </c>
      <c r="P495" s="128">
        <v>2.1378437077420367</v>
      </c>
      <c r="Q495" s="128" t="s">
        <v>26</v>
      </c>
      <c r="R495" s="128"/>
      <c r="S495" s="128">
        <v>3.8360050693080154</v>
      </c>
      <c r="T495" s="128" t="s">
        <v>26</v>
      </c>
      <c r="U495" s="128" t="s">
        <v>26</v>
      </c>
      <c r="V495" s="128" t="s">
        <v>26</v>
      </c>
      <c r="W495" s="128"/>
      <c r="X495" s="128" t="s">
        <v>26</v>
      </c>
      <c r="Y495" s="128">
        <v>1.0350254062589124</v>
      </c>
      <c r="Z495" s="128">
        <v>2.1378437077420367</v>
      </c>
      <c r="AA495" s="128" t="s">
        <v>26</v>
      </c>
      <c r="AB495" s="119"/>
      <c r="AC495" s="43"/>
      <c r="AD495" s="43"/>
      <c r="AE495" s="90"/>
      <c r="AF495" s="90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>
      <c r="A496" s="90"/>
      <c r="B496" s="90"/>
      <c r="C496" s="90"/>
      <c r="D496" s="128" t="s">
        <v>26</v>
      </c>
      <c r="E496" s="128" t="s">
        <v>26</v>
      </c>
      <c r="F496" s="128">
        <v>0.47300499014459813</v>
      </c>
      <c r="G496" s="128">
        <v>0</v>
      </c>
      <c r="H496" s="11"/>
      <c r="I496" s="128" t="s">
        <v>26</v>
      </c>
      <c r="J496" s="128" t="s">
        <v>26</v>
      </c>
      <c r="K496" s="128" t="s">
        <v>26</v>
      </c>
      <c r="L496" s="128">
        <v>0.1585049607376556</v>
      </c>
      <c r="M496" s="11"/>
      <c r="N496" s="128">
        <v>1.4558876633165323</v>
      </c>
      <c r="O496" s="128" t="s">
        <v>26</v>
      </c>
      <c r="P496" s="128">
        <v>0.62113977453270253</v>
      </c>
      <c r="Q496" s="128" t="s">
        <v>26</v>
      </c>
      <c r="R496" s="128"/>
      <c r="S496" s="128">
        <v>2.8656792104347053</v>
      </c>
      <c r="T496" s="128" t="s">
        <v>26</v>
      </c>
      <c r="U496" s="128" t="s">
        <v>26</v>
      </c>
      <c r="V496" s="128" t="s">
        <v>26</v>
      </c>
      <c r="W496" s="128"/>
      <c r="X496" s="128">
        <v>1.4411227531889732</v>
      </c>
      <c r="Y496" s="128" t="s">
        <v>26</v>
      </c>
      <c r="Z496" s="128">
        <v>0.62113977453270253</v>
      </c>
      <c r="AA496" s="128" t="s">
        <v>26</v>
      </c>
      <c r="AB496" s="119"/>
      <c r="AC496" s="43"/>
      <c r="AD496" s="43"/>
      <c r="AE496" s="90"/>
      <c r="AF496" s="90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>
      <c r="A497" s="90"/>
      <c r="B497" s="90"/>
      <c r="C497" s="90"/>
      <c r="D497" s="128" t="s">
        <v>26</v>
      </c>
      <c r="E497" s="128" t="s">
        <v>26</v>
      </c>
      <c r="F497" s="128">
        <v>0.33118220752656191</v>
      </c>
      <c r="G497" s="128" t="s">
        <v>26</v>
      </c>
      <c r="H497" s="11"/>
      <c r="I497" s="128" t="s">
        <v>26</v>
      </c>
      <c r="J497" s="128">
        <v>0.26289094104799771</v>
      </c>
      <c r="K497" s="128" t="s">
        <v>26</v>
      </c>
      <c r="L497" s="128">
        <v>0.45443871626694737</v>
      </c>
      <c r="M497" s="11"/>
      <c r="N497" s="128">
        <v>0.53600000000000003</v>
      </c>
      <c r="O497" s="128">
        <v>1.2720239125719206</v>
      </c>
      <c r="P497" s="128">
        <v>0.65460112931933245</v>
      </c>
      <c r="Q497" s="128" t="s">
        <v>26</v>
      </c>
      <c r="R497" s="128"/>
      <c r="S497" s="128">
        <v>2.2297448919954315</v>
      </c>
      <c r="T497" s="128">
        <v>1.6952103157646359</v>
      </c>
      <c r="U497" s="128" t="s">
        <v>26</v>
      </c>
      <c r="V497" s="128" t="s">
        <v>26</v>
      </c>
      <c r="W497" s="128"/>
      <c r="X497" s="128">
        <v>0.26800000000000002</v>
      </c>
      <c r="Y497" s="128" t="s">
        <v>26</v>
      </c>
      <c r="Z497" s="128">
        <v>0.65460112931933245</v>
      </c>
      <c r="AA497" s="128" t="s">
        <v>26</v>
      </c>
      <c r="AB497" s="119"/>
      <c r="AC497" s="43"/>
      <c r="AD497" s="43"/>
      <c r="AE497" s="90"/>
      <c r="AF497" s="90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>
      <c r="A498" s="90"/>
      <c r="B498" s="90"/>
      <c r="C498" s="90"/>
      <c r="D498" s="128" t="s">
        <v>26</v>
      </c>
      <c r="E498" s="128" t="s">
        <v>26</v>
      </c>
      <c r="F498" s="128" t="s">
        <v>26</v>
      </c>
      <c r="G498" s="128" t="s">
        <v>26</v>
      </c>
      <c r="H498" s="11"/>
      <c r="I498" s="128" t="s">
        <v>26</v>
      </c>
      <c r="J498" s="128" t="s">
        <v>26</v>
      </c>
      <c r="K498" s="128" t="s">
        <v>26</v>
      </c>
      <c r="L498" s="128" t="s">
        <v>26</v>
      </c>
      <c r="M498" s="11"/>
      <c r="N498" s="128">
        <v>0.9258471854073177</v>
      </c>
      <c r="O498" s="128" t="s">
        <v>26</v>
      </c>
      <c r="P498" s="128" t="s">
        <v>26</v>
      </c>
      <c r="Q498" s="128" t="s">
        <v>26</v>
      </c>
      <c r="R498" s="128"/>
      <c r="S498" s="128" t="s">
        <v>26</v>
      </c>
      <c r="T498" s="128">
        <v>0.67919978539598336</v>
      </c>
      <c r="U498" s="128">
        <v>1.3522425576385046</v>
      </c>
      <c r="V498" s="128">
        <v>1.8415006648677597</v>
      </c>
      <c r="W498" s="128"/>
      <c r="X498" s="128">
        <v>2.0672614737669193</v>
      </c>
      <c r="Y498" s="128" t="s">
        <v>26</v>
      </c>
      <c r="Z498" s="128" t="s">
        <v>26</v>
      </c>
      <c r="AA498" s="128" t="s">
        <v>26</v>
      </c>
      <c r="AB498" s="119"/>
      <c r="AC498" s="43"/>
      <c r="AD498" s="43"/>
      <c r="AE498" s="90"/>
      <c r="AF498" s="90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>
      <c r="A499" s="90"/>
      <c r="B499" s="90"/>
      <c r="C499" s="90"/>
      <c r="D499" s="128" t="s">
        <v>26</v>
      </c>
      <c r="E499" s="128" t="s">
        <v>26</v>
      </c>
      <c r="F499" s="128" t="s">
        <v>26</v>
      </c>
      <c r="G499" s="128" t="s">
        <v>26</v>
      </c>
      <c r="H499" s="11"/>
      <c r="I499" s="128" t="s">
        <v>26</v>
      </c>
      <c r="J499" s="128">
        <v>0.12853588459718246</v>
      </c>
      <c r="K499" s="128" t="s">
        <v>26</v>
      </c>
      <c r="L499" s="128" t="s">
        <v>26</v>
      </c>
      <c r="M499" s="11"/>
      <c r="N499" s="128">
        <v>0.18950461735799476</v>
      </c>
      <c r="O499" s="128" t="s">
        <v>26</v>
      </c>
      <c r="P499" s="128" t="s">
        <v>26</v>
      </c>
      <c r="Q499" s="128" t="s">
        <v>26</v>
      </c>
      <c r="R499" s="128"/>
      <c r="S499" s="128">
        <v>2.1349973050077971</v>
      </c>
      <c r="T499" s="128" t="s">
        <v>26</v>
      </c>
      <c r="U499" s="128">
        <v>1.0801859124641151</v>
      </c>
      <c r="V499" s="128">
        <v>2.7813287608704753</v>
      </c>
      <c r="W499" s="128"/>
      <c r="X499" s="128">
        <v>1.6562273943510673</v>
      </c>
      <c r="Y499" s="128" t="s">
        <v>26</v>
      </c>
      <c r="Z499" s="128" t="s">
        <v>26</v>
      </c>
      <c r="AA499" s="128" t="s">
        <v>26</v>
      </c>
      <c r="AB499" s="119"/>
      <c r="AC499" s="43"/>
      <c r="AD499" s="43"/>
      <c r="AE499" s="90"/>
      <c r="AF499" s="90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>
      <c r="A500" s="90"/>
      <c r="B500" s="90"/>
      <c r="C500" s="90"/>
      <c r="D500" s="128" t="s">
        <v>26</v>
      </c>
      <c r="E500" s="128" t="s">
        <v>26</v>
      </c>
      <c r="F500" s="128">
        <v>3.4580645161290322E-2</v>
      </c>
      <c r="G500" s="128" t="s">
        <v>26</v>
      </c>
      <c r="H500" s="11"/>
      <c r="I500" s="128" t="s">
        <v>26</v>
      </c>
      <c r="J500" s="128">
        <v>1.014921632692519</v>
      </c>
      <c r="K500" s="128" t="s">
        <v>26</v>
      </c>
      <c r="L500" s="128">
        <v>0.20748387096774193</v>
      </c>
      <c r="M500" s="11"/>
      <c r="N500" s="128">
        <v>0.74722970791441745</v>
      </c>
      <c r="O500" s="128" t="s">
        <v>26</v>
      </c>
      <c r="P500" s="128" t="s">
        <v>26</v>
      </c>
      <c r="Q500" s="128" t="s">
        <v>26</v>
      </c>
      <c r="R500" s="128"/>
      <c r="S500" s="128" t="s">
        <v>26</v>
      </c>
      <c r="T500" s="128">
        <v>1.2099844805803524</v>
      </c>
      <c r="U500" s="128" t="s">
        <v>26</v>
      </c>
      <c r="V500" s="128" t="s">
        <v>26</v>
      </c>
      <c r="W500" s="128"/>
      <c r="X500" s="128">
        <v>0.70217888586123378</v>
      </c>
      <c r="Y500" s="128" t="s">
        <v>26</v>
      </c>
      <c r="Z500" s="128" t="s">
        <v>26</v>
      </c>
      <c r="AA500" s="128" t="s">
        <v>26</v>
      </c>
      <c r="AB500" s="119"/>
      <c r="AC500" s="43"/>
      <c r="AD500" s="43"/>
      <c r="AE500" s="90"/>
      <c r="AF500" s="90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>
      <c r="A501" s="90"/>
      <c r="B501" s="90"/>
      <c r="C501" s="90"/>
      <c r="D501" s="128" t="s">
        <v>26</v>
      </c>
      <c r="E501" s="128" t="s">
        <v>26</v>
      </c>
      <c r="F501" s="128" t="s">
        <v>26</v>
      </c>
      <c r="G501" s="128" t="s">
        <v>26</v>
      </c>
      <c r="H501" s="11"/>
      <c r="I501" s="128" t="s">
        <v>26</v>
      </c>
      <c r="J501" s="128">
        <v>0.73562492905418864</v>
      </c>
      <c r="K501" s="128" t="s">
        <v>26</v>
      </c>
      <c r="L501" s="128">
        <v>0.37390527298207216</v>
      </c>
      <c r="M501" s="11"/>
      <c r="N501" s="128">
        <v>0.39302294223143819</v>
      </c>
      <c r="O501" s="128">
        <v>0.71400923471598943</v>
      </c>
      <c r="P501" s="128">
        <v>0.34591222915655057</v>
      </c>
      <c r="Q501" s="128" t="s">
        <v>26</v>
      </c>
      <c r="R501" s="128"/>
      <c r="S501" s="128" t="s">
        <v>26</v>
      </c>
      <c r="T501" s="128" t="s">
        <v>26</v>
      </c>
      <c r="U501" s="128">
        <v>0.13400000000000001</v>
      </c>
      <c r="V501" s="128" t="s">
        <v>26</v>
      </c>
      <c r="W501" s="128"/>
      <c r="X501" s="128">
        <v>0.39302294223143819</v>
      </c>
      <c r="Y501" s="128">
        <v>0.63467487530310174</v>
      </c>
      <c r="Z501" s="128" t="s">
        <v>26</v>
      </c>
      <c r="AA501" s="128" t="s">
        <v>26</v>
      </c>
      <c r="AB501" s="119"/>
      <c r="AC501" s="43"/>
      <c r="AD501" s="43"/>
      <c r="AE501" s="90"/>
      <c r="AF501" s="90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>
      <c r="A502" s="90"/>
      <c r="B502" s="90"/>
      <c r="C502" s="90"/>
      <c r="D502" s="128" t="s">
        <v>26</v>
      </c>
      <c r="E502" s="128">
        <v>2.5976614321889411</v>
      </c>
      <c r="F502" s="128" t="s">
        <v>26</v>
      </c>
      <c r="G502" s="128" t="s">
        <v>26</v>
      </c>
      <c r="H502" s="11"/>
      <c r="I502" s="128" t="s">
        <v>26</v>
      </c>
      <c r="J502" s="128" t="s">
        <v>26</v>
      </c>
      <c r="K502" s="128" t="s">
        <v>26</v>
      </c>
      <c r="L502" s="128" t="s">
        <v>26</v>
      </c>
      <c r="M502" s="11"/>
      <c r="N502" s="128">
        <v>0.74530088056692478</v>
      </c>
      <c r="O502" s="128" t="s">
        <v>26</v>
      </c>
      <c r="P502" s="128" t="s">
        <v>26</v>
      </c>
      <c r="Q502" s="128" t="s">
        <v>26</v>
      </c>
      <c r="R502" s="128"/>
      <c r="S502" s="128">
        <v>2.8420111335680849</v>
      </c>
      <c r="T502" s="128" t="s">
        <v>26</v>
      </c>
      <c r="U502" s="128">
        <v>1.840678637024721</v>
      </c>
      <c r="V502" s="128">
        <v>3.8877057533768671</v>
      </c>
      <c r="W502" s="128"/>
      <c r="X502" s="128">
        <v>0.73221957553149186</v>
      </c>
      <c r="Y502" s="128" t="s">
        <v>26</v>
      </c>
      <c r="Z502" s="128" t="s">
        <v>26</v>
      </c>
      <c r="AA502" s="128" t="s">
        <v>26</v>
      </c>
      <c r="AB502" s="119"/>
      <c r="AC502" s="43"/>
      <c r="AD502" s="43"/>
      <c r="AE502" s="90"/>
      <c r="AF502" s="90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>
      <c r="A503" s="90"/>
      <c r="B503" s="90"/>
      <c r="C503" s="90"/>
      <c r="D503" s="128">
        <v>2.6449157424952898</v>
      </c>
      <c r="E503" s="128">
        <v>0.76573420766205036</v>
      </c>
      <c r="F503" s="128">
        <v>0.18921103632832395</v>
      </c>
      <c r="G503" s="128" t="s">
        <v>26</v>
      </c>
      <c r="H503" s="11"/>
      <c r="I503" s="128" t="s">
        <v>26</v>
      </c>
      <c r="J503" s="128" t="s">
        <v>26</v>
      </c>
      <c r="K503" s="128" t="s">
        <v>26</v>
      </c>
      <c r="L503" s="128" t="s">
        <v>26</v>
      </c>
      <c r="M503" s="11"/>
      <c r="N503" s="128">
        <v>1.2983134145753767</v>
      </c>
      <c r="O503" s="128" t="s">
        <v>26</v>
      </c>
      <c r="P503" s="128" t="s">
        <v>26</v>
      </c>
      <c r="Q503" s="128" t="s">
        <v>26</v>
      </c>
      <c r="R503" s="128"/>
      <c r="S503" s="128" t="s">
        <v>26</v>
      </c>
      <c r="T503" s="128" t="s">
        <v>26</v>
      </c>
      <c r="U503" s="128" t="s">
        <v>26</v>
      </c>
      <c r="V503" s="128">
        <v>1.1115909010013931</v>
      </c>
      <c r="W503" s="128"/>
      <c r="X503" s="128">
        <v>1.2902307926262564</v>
      </c>
      <c r="Y503" s="128" t="s">
        <v>26</v>
      </c>
      <c r="Z503" s="128" t="s">
        <v>26</v>
      </c>
      <c r="AA503" s="128" t="s">
        <v>26</v>
      </c>
      <c r="AB503" s="119"/>
      <c r="AC503" s="43"/>
      <c r="AD503" s="43"/>
      <c r="AE503" s="90"/>
      <c r="AF503" s="90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>
      <c r="A504" s="90"/>
      <c r="B504" s="90"/>
      <c r="C504" s="90"/>
      <c r="D504" s="128" t="s">
        <v>26</v>
      </c>
      <c r="E504" s="128">
        <v>0</v>
      </c>
      <c r="F504" s="128" t="s">
        <v>26</v>
      </c>
      <c r="G504" s="128" t="s">
        <v>26</v>
      </c>
      <c r="H504" s="11"/>
      <c r="I504" s="128" t="s">
        <v>26</v>
      </c>
      <c r="J504" s="128" t="s">
        <v>26</v>
      </c>
      <c r="K504" s="128" t="s">
        <v>26</v>
      </c>
      <c r="L504" s="128" t="s">
        <v>26</v>
      </c>
      <c r="M504" s="11"/>
      <c r="N504" s="128">
        <v>5.1813333333333329</v>
      </c>
      <c r="O504" s="128" t="s">
        <v>26</v>
      </c>
      <c r="P504" s="128" t="s">
        <v>26</v>
      </c>
      <c r="Q504" s="128" t="s">
        <v>26</v>
      </c>
      <c r="R504" s="128"/>
      <c r="S504" s="128">
        <v>3.0569048469361269</v>
      </c>
      <c r="T504" s="128">
        <v>2.6483958388932467</v>
      </c>
      <c r="U504" s="128">
        <v>4.0440686185713277</v>
      </c>
      <c r="V504" s="128">
        <v>2.8454437925987524</v>
      </c>
      <c r="W504" s="128"/>
      <c r="X504" s="128">
        <v>4.9325734565714914</v>
      </c>
      <c r="Y504" s="128" t="s">
        <v>26</v>
      </c>
      <c r="Z504" s="128" t="s">
        <v>26</v>
      </c>
      <c r="AA504" s="128" t="s">
        <v>26</v>
      </c>
      <c r="AB504" s="119"/>
      <c r="AC504" s="43"/>
      <c r="AD504" s="43"/>
      <c r="AE504" s="90"/>
      <c r="AF504" s="90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>
      <c r="A505" s="90"/>
      <c r="B505" s="90"/>
      <c r="C505" s="90"/>
      <c r="D505" s="128" t="s">
        <v>26</v>
      </c>
      <c r="E505" s="128">
        <v>1.1891247567899605</v>
      </c>
      <c r="F505" s="128">
        <v>0</v>
      </c>
      <c r="G505" s="128" t="s">
        <v>26</v>
      </c>
      <c r="H505" s="11"/>
      <c r="I505" s="128" t="s">
        <v>26</v>
      </c>
      <c r="J505" s="128" t="s">
        <v>26</v>
      </c>
      <c r="K505" s="128" t="s">
        <v>26</v>
      </c>
      <c r="L505" s="128" t="s">
        <v>26</v>
      </c>
      <c r="M505" s="11"/>
      <c r="N505" s="128" t="s">
        <v>26</v>
      </c>
      <c r="O505" s="128" t="s">
        <v>26</v>
      </c>
      <c r="P505" s="128">
        <v>0.90593203008175549</v>
      </c>
      <c r="Q505" s="128" t="s">
        <v>26</v>
      </c>
      <c r="R505" s="128"/>
      <c r="S505" s="128" t="s">
        <v>26</v>
      </c>
      <c r="T505" s="128">
        <v>1.8259693717615761</v>
      </c>
      <c r="U505" s="128" t="s">
        <v>26</v>
      </c>
      <c r="V505" s="128">
        <v>1.4658740101757435</v>
      </c>
      <c r="W505" s="128"/>
      <c r="X505" s="128" t="s">
        <v>26</v>
      </c>
      <c r="Y505" s="128" t="s">
        <v>26</v>
      </c>
      <c r="Z505" s="128">
        <v>0.87670841620815043</v>
      </c>
      <c r="AA505" s="128" t="s">
        <v>26</v>
      </c>
      <c r="AB505" s="119"/>
      <c r="AC505" s="43"/>
      <c r="AD505" s="43"/>
      <c r="AE505" s="90"/>
      <c r="AF505" s="90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>
      <c r="A506" s="90"/>
      <c r="B506" s="90"/>
      <c r="C506" s="90"/>
      <c r="D506" s="128" t="s">
        <v>26</v>
      </c>
      <c r="E506" s="128">
        <v>0.14240427212709317</v>
      </c>
      <c r="F506" s="128">
        <v>0.36468226198204695</v>
      </c>
      <c r="G506" s="128" t="s">
        <v>26</v>
      </c>
      <c r="H506" s="11"/>
      <c r="I506" s="128" t="s">
        <v>26</v>
      </c>
      <c r="J506" s="128" t="s">
        <v>26</v>
      </c>
      <c r="K506" s="128" t="s">
        <v>26</v>
      </c>
      <c r="L506" s="128">
        <v>0.29096893351174064</v>
      </c>
      <c r="M506" s="11"/>
      <c r="N506" s="128" t="s">
        <v>26</v>
      </c>
      <c r="O506" s="128" t="s">
        <v>26</v>
      </c>
      <c r="P506" s="128" t="s">
        <v>26</v>
      </c>
      <c r="Q506" s="128" t="s">
        <v>26</v>
      </c>
      <c r="R506" s="128"/>
      <c r="S506" s="128" t="s">
        <v>26</v>
      </c>
      <c r="T506" s="128" t="s">
        <v>26</v>
      </c>
      <c r="U506" s="128" t="s">
        <v>26</v>
      </c>
      <c r="V506" s="128" t="s">
        <v>26</v>
      </c>
      <c r="W506" s="128"/>
      <c r="X506" s="128" t="s">
        <v>26</v>
      </c>
      <c r="Y506" s="128" t="s">
        <v>26</v>
      </c>
      <c r="Z506" s="128" t="s">
        <v>26</v>
      </c>
      <c r="AA506" s="128" t="s">
        <v>26</v>
      </c>
      <c r="AB506" s="119"/>
      <c r="AC506" s="43"/>
      <c r="AD506" s="43"/>
      <c r="AE506" s="90"/>
      <c r="AF506" s="90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>
      <c r="A507" s="90"/>
      <c r="B507" s="90"/>
      <c r="C507" s="90"/>
      <c r="D507" s="128" t="s">
        <v>26</v>
      </c>
      <c r="E507" s="128">
        <v>0.33271146478373992</v>
      </c>
      <c r="F507" s="128">
        <v>1.2742166682623508</v>
      </c>
      <c r="G507" s="128" t="s">
        <v>26</v>
      </c>
      <c r="H507" s="11"/>
      <c r="I507" s="128" t="s">
        <v>26</v>
      </c>
      <c r="J507" s="128" t="s">
        <v>26</v>
      </c>
      <c r="K507" s="128" t="s">
        <v>26</v>
      </c>
      <c r="L507" s="128">
        <v>0.2297142857142857</v>
      </c>
      <c r="M507" s="11"/>
      <c r="N507" s="128" t="s">
        <v>26</v>
      </c>
      <c r="O507" s="128" t="s">
        <v>26</v>
      </c>
      <c r="P507" s="128">
        <v>1.3546834540625139</v>
      </c>
      <c r="Q507" s="128">
        <v>1.7016537681334678</v>
      </c>
      <c r="R507" s="128"/>
      <c r="S507" s="128">
        <v>1.9741544345880768</v>
      </c>
      <c r="T507" s="128" t="s">
        <v>26</v>
      </c>
      <c r="U507" s="128" t="s">
        <v>26</v>
      </c>
      <c r="V507" s="128">
        <v>2.4140071036634554</v>
      </c>
      <c r="W507" s="128"/>
      <c r="X507" s="128" t="s">
        <v>26</v>
      </c>
      <c r="Y507" s="128" t="s">
        <v>26</v>
      </c>
      <c r="Z507" s="128" t="s">
        <v>26</v>
      </c>
      <c r="AA507" s="128" t="s">
        <v>26</v>
      </c>
      <c r="AB507" s="119"/>
      <c r="AC507" s="43"/>
      <c r="AD507" s="43"/>
      <c r="AE507" s="90"/>
      <c r="AF507" s="90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>
      <c r="A508" s="90"/>
      <c r="B508" s="90"/>
      <c r="C508" s="90"/>
      <c r="D508" s="128">
        <v>2.4259759579018914</v>
      </c>
      <c r="E508" s="128">
        <v>0.22705324359398876</v>
      </c>
      <c r="F508" s="128">
        <v>0.29777777777777781</v>
      </c>
      <c r="G508" s="128" t="s">
        <v>26</v>
      </c>
      <c r="H508" s="11"/>
      <c r="I508" s="128" t="s">
        <v>26</v>
      </c>
      <c r="J508" s="128" t="s">
        <v>26</v>
      </c>
      <c r="K508" s="128" t="s">
        <v>26</v>
      </c>
      <c r="L508" s="128" t="s">
        <v>26</v>
      </c>
      <c r="M508" s="11"/>
      <c r="N508" s="128">
        <v>1.8761029493134114</v>
      </c>
      <c r="O508" s="128">
        <v>1.7309074047670798</v>
      </c>
      <c r="P508" s="128">
        <v>0.58485235243991662</v>
      </c>
      <c r="Q508" s="128" t="s">
        <v>26</v>
      </c>
      <c r="R508" s="128"/>
      <c r="S508" s="128" t="s">
        <v>26</v>
      </c>
      <c r="T508" s="128" t="s">
        <v>26</v>
      </c>
      <c r="U508" s="128" t="s">
        <v>26</v>
      </c>
      <c r="V508" s="128">
        <v>0.99939277272140681</v>
      </c>
      <c r="W508" s="128"/>
      <c r="X508" s="128">
        <v>1.8016527854626663</v>
      </c>
      <c r="Y508" s="128">
        <v>1.829599745489229</v>
      </c>
      <c r="Z508" s="128">
        <v>0.55942398929035497</v>
      </c>
      <c r="AA508" s="128" t="s">
        <v>26</v>
      </c>
      <c r="AB508" s="119"/>
      <c r="AC508" s="43"/>
      <c r="AD508" s="43"/>
      <c r="AE508" s="90"/>
      <c r="AF508" s="90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>
      <c r="A509" s="90"/>
      <c r="B509" s="90"/>
      <c r="C509" s="90"/>
      <c r="D509" s="128" t="s">
        <v>26</v>
      </c>
      <c r="E509" s="128" t="s">
        <v>26</v>
      </c>
      <c r="F509" s="128">
        <v>0.21972894541353752</v>
      </c>
      <c r="G509" s="128" t="s">
        <v>26</v>
      </c>
      <c r="H509" s="11"/>
      <c r="I509" s="128">
        <v>0.26624236328355289</v>
      </c>
      <c r="J509" s="128" t="s">
        <v>26</v>
      </c>
      <c r="K509" s="128" t="s">
        <v>26</v>
      </c>
      <c r="L509" s="128" t="s">
        <v>26</v>
      </c>
      <c r="M509" s="11"/>
      <c r="N509" s="128" t="s">
        <v>26</v>
      </c>
      <c r="O509" s="128" t="s">
        <v>26</v>
      </c>
      <c r="P509" s="128" t="s">
        <v>26</v>
      </c>
      <c r="Q509" s="128">
        <v>0.7169850619162178</v>
      </c>
      <c r="R509" s="128"/>
      <c r="S509" s="128" t="s">
        <v>26</v>
      </c>
      <c r="T509" s="128">
        <v>0.88102311289281554</v>
      </c>
      <c r="U509" s="128" t="s">
        <v>26</v>
      </c>
      <c r="V509" s="128">
        <v>1.8458964031745784</v>
      </c>
      <c r="W509" s="128"/>
      <c r="X509" s="128" t="s">
        <v>26</v>
      </c>
      <c r="Y509" s="128" t="s">
        <v>26</v>
      </c>
      <c r="Z509" s="128" t="s">
        <v>26</v>
      </c>
      <c r="AA509" s="128" t="s">
        <v>26</v>
      </c>
      <c r="AB509" s="119"/>
      <c r="AC509" s="43"/>
      <c r="AD509" s="43"/>
      <c r="AE509" s="90"/>
      <c r="AF509" s="90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>
      <c r="A510" s="90"/>
      <c r="B510" s="90"/>
      <c r="C510" s="90"/>
      <c r="D510" s="128" t="s">
        <v>26</v>
      </c>
      <c r="E510" s="128">
        <v>0.53634174042195737</v>
      </c>
      <c r="F510" s="128" t="s">
        <v>26</v>
      </c>
      <c r="G510" s="128">
        <v>0.36364894505826151</v>
      </c>
      <c r="H510" s="11"/>
      <c r="I510" s="128" t="s">
        <v>26</v>
      </c>
      <c r="J510" s="128" t="s">
        <v>26</v>
      </c>
      <c r="K510" s="128" t="s">
        <v>26</v>
      </c>
      <c r="L510" s="128">
        <v>0.24157193545608729</v>
      </c>
      <c r="M510" s="11"/>
      <c r="N510" s="128" t="s">
        <v>26</v>
      </c>
      <c r="O510" s="128" t="s">
        <v>26</v>
      </c>
      <c r="P510" s="128" t="s">
        <v>26</v>
      </c>
      <c r="Q510" s="128" t="s">
        <v>26</v>
      </c>
      <c r="R510" s="128"/>
      <c r="S510" s="128">
        <v>2.6853968742289167</v>
      </c>
      <c r="T510" s="128" t="s">
        <v>26</v>
      </c>
      <c r="U510" s="128">
        <v>4.1635963858835598</v>
      </c>
      <c r="V510" s="128" t="s">
        <v>26</v>
      </c>
      <c r="W510" s="128"/>
      <c r="X510" s="128" t="s">
        <v>26</v>
      </c>
      <c r="Y510" s="128" t="s">
        <v>26</v>
      </c>
      <c r="Z510" s="128" t="s">
        <v>26</v>
      </c>
      <c r="AA510" s="128" t="s">
        <v>26</v>
      </c>
      <c r="AB510" s="119"/>
      <c r="AC510" s="43"/>
      <c r="AD510" s="43"/>
      <c r="AE510" s="90"/>
      <c r="AF510" s="90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>
      <c r="A511" s="90"/>
      <c r="B511" s="90"/>
      <c r="C511" s="90"/>
      <c r="D511" s="128" t="s">
        <v>26</v>
      </c>
      <c r="E511" s="128">
        <v>2.0558596342977662</v>
      </c>
      <c r="F511" s="128" t="s">
        <v>26</v>
      </c>
      <c r="G511" s="128">
        <v>0.42493546113813646</v>
      </c>
      <c r="H511" s="11"/>
      <c r="I511" s="128" t="s">
        <v>26</v>
      </c>
      <c r="J511" s="128" t="s">
        <v>26</v>
      </c>
      <c r="K511" s="128" t="s">
        <v>26</v>
      </c>
      <c r="L511" s="128" t="s">
        <v>26</v>
      </c>
      <c r="M511" s="11"/>
      <c r="N511" s="128" t="s">
        <v>26</v>
      </c>
      <c r="O511" s="128" t="s">
        <v>26</v>
      </c>
      <c r="P511" s="128">
        <v>0.41633530719046774</v>
      </c>
      <c r="Q511" s="128" t="s">
        <v>26</v>
      </c>
      <c r="R511" s="128"/>
      <c r="S511" s="128" t="s">
        <v>26</v>
      </c>
      <c r="T511" s="128" t="s">
        <v>26</v>
      </c>
      <c r="U511" s="128">
        <v>1.6095615990094845</v>
      </c>
      <c r="V511" s="128" t="s">
        <v>26</v>
      </c>
      <c r="W511" s="128"/>
      <c r="X511" s="128" t="s">
        <v>26</v>
      </c>
      <c r="Y511" s="128" t="s">
        <v>26</v>
      </c>
      <c r="Z511" s="128">
        <v>0.41633530719046774</v>
      </c>
      <c r="AA511" s="128" t="s">
        <v>26</v>
      </c>
      <c r="AB511" s="119"/>
      <c r="AC511" s="43"/>
      <c r="AD511" s="43"/>
      <c r="AE511" s="90"/>
      <c r="AF511" s="90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>
      <c r="A512" s="90"/>
      <c r="B512" s="90"/>
      <c r="C512" s="90"/>
      <c r="D512" s="128" t="s">
        <v>26</v>
      </c>
      <c r="E512" s="128" t="s">
        <v>26</v>
      </c>
      <c r="F512" s="128" t="s">
        <v>26</v>
      </c>
      <c r="G512" s="128" t="s">
        <v>26</v>
      </c>
      <c r="H512" s="11"/>
      <c r="I512" s="128" t="s">
        <v>26</v>
      </c>
      <c r="J512" s="128" t="s">
        <v>26</v>
      </c>
      <c r="K512" s="128" t="s">
        <v>26</v>
      </c>
      <c r="L512" s="128" t="s">
        <v>26</v>
      </c>
      <c r="M512" s="11"/>
      <c r="N512" s="128" t="s">
        <v>26</v>
      </c>
      <c r="O512" s="128">
        <v>1.1347323081180067</v>
      </c>
      <c r="P512" s="128" t="s">
        <v>26</v>
      </c>
      <c r="Q512" s="128">
        <v>2.0102291722848067</v>
      </c>
      <c r="R512" s="128"/>
      <c r="S512" s="128">
        <v>2.6522418875318037</v>
      </c>
      <c r="T512" s="128" t="s">
        <v>26</v>
      </c>
      <c r="U512" s="128">
        <v>2.4334201856260353</v>
      </c>
      <c r="V512" s="128">
        <v>1.8996781160609149</v>
      </c>
      <c r="W512" s="128"/>
      <c r="X512" s="128" t="s">
        <v>26</v>
      </c>
      <c r="Y512" s="128">
        <v>1.1347323081180067</v>
      </c>
      <c r="Z512" s="128" t="s">
        <v>26</v>
      </c>
      <c r="AA512" s="128" t="s">
        <v>26</v>
      </c>
      <c r="AB512" s="119"/>
      <c r="AC512" s="43"/>
      <c r="AD512" s="43"/>
      <c r="AE512" s="90"/>
      <c r="AF512" s="90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>
      <c r="A513" s="90"/>
      <c r="B513" s="90"/>
      <c r="C513" s="90"/>
      <c r="D513" s="128" t="s">
        <v>26</v>
      </c>
      <c r="E513" s="128" t="s">
        <v>26</v>
      </c>
      <c r="F513" s="128" t="s">
        <v>26</v>
      </c>
      <c r="G513" s="128" t="s">
        <v>26</v>
      </c>
      <c r="H513" s="11"/>
      <c r="I513" s="128" t="s">
        <v>26</v>
      </c>
      <c r="J513" s="128" t="s">
        <v>26</v>
      </c>
      <c r="K513" s="128" t="s">
        <v>26</v>
      </c>
      <c r="L513" s="128">
        <v>0.36860945652192684</v>
      </c>
      <c r="M513" s="11"/>
      <c r="N513" s="128">
        <v>3.4390991871645156</v>
      </c>
      <c r="O513" s="128" t="s">
        <v>26</v>
      </c>
      <c r="P513" s="128" t="s">
        <v>26</v>
      </c>
      <c r="Q513" s="128" t="s">
        <v>26</v>
      </c>
      <c r="R513" s="128"/>
      <c r="S513" s="128" t="s">
        <v>26</v>
      </c>
      <c r="T513" s="128" t="s">
        <v>26</v>
      </c>
      <c r="U513" s="128">
        <v>2.7095331098215674</v>
      </c>
      <c r="V513" s="128" t="s">
        <v>26</v>
      </c>
      <c r="W513" s="128"/>
      <c r="X513" s="128">
        <v>3.2753325592042999</v>
      </c>
      <c r="Y513" s="128" t="s">
        <v>26</v>
      </c>
      <c r="Z513" s="128" t="s">
        <v>26</v>
      </c>
      <c r="AA513" s="128" t="s">
        <v>26</v>
      </c>
      <c r="AB513" s="119"/>
      <c r="AC513" s="43"/>
      <c r="AD513" s="43"/>
      <c r="AE513" s="90"/>
      <c r="AF513" s="90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>
      <c r="A514" s="90"/>
      <c r="B514" s="90"/>
      <c r="C514" s="90"/>
      <c r="D514" s="128" t="s">
        <v>26</v>
      </c>
      <c r="E514" s="128" t="s">
        <v>26</v>
      </c>
      <c r="F514" s="128">
        <v>0.58823087234172422</v>
      </c>
      <c r="G514" s="128" t="s">
        <v>26</v>
      </c>
      <c r="H514" s="11"/>
      <c r="I514" s="128" t="s">
        <v>26</v>
      </c>
      <c r="J514" s="128" t="s">
        <v>26</v>
      </c>
      <c r="K514" s="128" t="s">
        <v>26</v>
      </c>
      <c r="L514" s="128" t="s">
        <v>26</v>
      </c>
      <c r="M514" s="11"/>
      <c r="N514" s="128">
        <v>6.4320000000000004</v>
      </c>
      <c r="O514" s="128" t="s">
        <v>26</v>
      </c>
      <c r="P514" s="128" t="s">
        <v>26</v>
      </c>
      <c r="Q514" s="128" t="s">
        <v>26</v>
      </c>
      <c r="R514" s="128"/>
      <c r="S514" s="128">
        <v>2.9908688824482517</v>
      </c>
      <c r="T514" s="128" t="s">
        <v>26</v>
      </c>
      <c r="U514" s="128" t="s">
        <v>26</v>
      </c>
      <c r="V514" s="128">
        <v>1.8382163236749736</v>
      </c>
      <c r="W514" s="128"/>
      <c r="X514" s="128">
        <v>4.732036938863958</v>
      </c>
      <c r="Y514" s="128" t="s">
        <v>26</v>
      </c>
      <c r="Z514" s="128" t="s">
        <v>26</v>
      </c>
      <c r="AA514" s="128" t="s">
        <v>26</v>
      </c>
      <c r="AB514" s="119"/>
      <c r="AC514" s="43"/>
      <c r="AD514" s="43"/>
      <c r="AE514" s="90"/>
      <c r="AF514" s="90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>
      <c r="A515" s="90"/>
      <c r="B515" s="90"/>
      <c r="C515" s="90"/>
      <c r="D515" s="128" t="s">
        <v>26</v>
      </c>
      <c r="E515" s="128" t="s">
        <v>26</v>
      </c>
      <c r="F515" s="128">
        <v>0.31665073520865683</v>
      </c>
      <c r="G515" s="128" t="s">
        <v>26</v>
      </c>
      <c r="H515" s="11"/>
      <c r="I515" s="128" t="s">
        <v>26</v>
      </c>
      <c r="J515" s="128" t="s">
        <v>26</v>
      </c>
      <c r="K515" s="128" t="s">
        <v>26</v>
      </c>
      <c r="L515" s="128" t="s">
        <v>26</v>
      </c>
      <c r="M515" s="11"/>
      <c r="N515" s="128">
        <v>6.0738747628868719</v>
      </c>
      <c r="O515" s="128" t="s">
        <v>26</v>
      </c>
      <c r="P515" s="128" t="s">
        <v>26</v>
      </c>
      <c r="Q515" s="128" t="s">
        <v>26</v>
      </c>
      <c r="R515" s="128"/>
      <c r="S515" s="128">
        <v>4.2240582702067657</v>
      </c>
      <c r="T515" s="128" t="s">
        <v>26</v>
      </c>
      <c r="U515" s="128" t="s">
        <v>26</v>
      </c>
      <c r="V515" s="128">
        <v>1.7395009091238141</v>
      </c>
      <c r="W515" s="128"/>
      <c r="X515" s="128">
        <v>1.797798653909831</v>
      </c>
      <c r="Y515" s="128" t="s">
        <v>26</v>
      </c>
      <c r="Z515" s="128" t="s">
        <v>26</v>
      </c>
      <c r="AA515" s="128" t="s">
        <v>26</v>
      </c>
      <c r="AB515" s="119"/>
      <c r="AC515" s="43"/>
      <c r="AD515" s="43"/>
      <c r="AE515" s="90"/>
      <c r="AF515" s="90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>
      <c r="A516" s="90"/>
      <c r="B516" s="90"/>
      <c r="C516" s="90"/>
      <c r="D516" s="128" t="s">
        <v>26</v>
      </c>
      <c r="E516" s="128" t="s">
        <v>26</v>
      </c>
      <c r="F516" s="128">
        <v>0.55128294048431736</v>
      </c>
      <c r="G516" s="128" t="s">
        <v>26</v>
      </c>
      <c r="H516" s="11"/>
      <c r="I516" s="128" t="s">
        <v>26</v>
      </c>
      <c r="J516" s="128" t="s">
        <v>26</v>
      </c>
      <c r="K516" s="128" t="s">
        <v>26</v>
      </c>
      <c r="L516" s="128">
        <v>0.2150925881301799</v>
      </c>
      <c r="M516" s="11"/>
      <c r="N516" s="128" t="s">
        <v>26</v>
      </c>
      <c r="O516" s="128" t="s">
        <v>26</v>
      </c>
      <c r="P516" s="128">
        <v>2.9476665401259483</v>
      </c>
      <c r="Q516" s="128">
        <v>0.40200000000000002</v>
      </c>
      <c r="R516" s="128"/>
      <c r="S516" s="128">
        <v>2.117010808184868</v>
      </c>
      <c r="T516" s="128" t="s">
        <v>26</v>
      </c>
      <c r="U516" s="128" t="s">
        <v>26</v>
      </c>
      <c r="V516" s="128">
        <v>1.6998106575544039</v>
      </c>
      <c r="W516" s="128"/>
      <c r="X516" s="128" t="s">
        <v>26</v>
      </c>
      <c r="Y516" s="128" t="s">
        <v>26</v>
      </c>
      <c r="Z516" s="128">
        <v>2.7371189301169521</v>
      </c>
      <c r="AA516" s="128" t="s">
        <v>26</v>
      </c>
      <c r="AB516" s="119"/>
      <c r="AC516" s="43"/>
      <c r="AD516" s="43"/>
      <c r="AE516" s="90"/>
      <c r="AF516" s="90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>
      <c r="A517" s="90"/>
      <c r="B517" s="90"/>
      <c r="C517" s="90"/>
      <c r="D517" s="128">
        <v>2.9180622584603295</v>
      </c>
      <c r="E517" s="128" t="s">
        <v>26</v>
      </c>
      <c r="F517" s="128">
        <v>0.22997102615302362</v>
      </c>
      <c r="G517" s="128" t="s">
        <v>26</v>
      </c>
      <c r="H517" s="11"/>
      <c r="I517" s="128" t="s">
        <v>26</v>
      </c>
      <c r="J517" s="128" t="s">
        <v>26</v>
      </c>
      <c r="K517" s="128" t="s">
        <v>26</v>
      </c>
      <c r="L517" s="128" t="s">
        <v>26</v>
      </c>
      <c r="M517" s="11"/>
      <c r="N517" s="128">
        <v>3.3722086723177691</v>
      </c>
      <c r="O517" s="128" t="s">
        <v>26</v>
      </c>
      <c r="P517" s="128" t="s">
        <v>26</v>
      </c>
      <c r="Q517" s="128" t="s">
        <v>26</v>
      </c>
      <c r="R517" s="128"/>
      <c r="S517" s="128">
        <v>0</v>
      </c>
      <c r="T517" s="128" t="s">
        <v>26</v>
      </c>
      <c r="U517" s="128" t="s">
        <v>26</v>
      </c>
      <c r="V517" s="128">
        <v>2.8142561386015044</v>
      </c>
      <c r="W517" s="128"/>
      <c r="X517" s="128">
        <v>3.3722086723177691</v>
      </c>
      <c r="Y517" s="128" t="s">
        <v>26</v>
      </c>
      <c r="Z517" s="128" t="s">
        <v>26</v>
      </c>
      <c r="AA517" s="128" t="s">
        <v>26</v>
      </c>
      <c r="AB517" s="119"/>
      <c r="AC517" s="43"/>
      <c r="AD517" s="43"/>
      <c r="AE517" s="90"/>
      <c r="AF517" s="90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>
      <c r="A518" s="90"/>
      <c r="B518" s="90"/>
      <c r="C518" s="90"/>
      <c r="D518" s="128" t="s">
        <v>26</v>
      </c>
      <c r="E518" s="128" t="s">
        <v>26</v>
      </c>
      <c r="F518" s="128" t="s">
        <v>26</v>
      </c>
      <c r="G518" s="128" t="s">
        <v>26</v>
      </c>
      <c r="H518" s="11"/>
      <c r="I518" s="128" t="s">
        <v>26</v>
      </c>
      <c r="J518" s="128" t="s">
        <v>26</v>
      </c>
      <c r="K518" s="128" t="s">
        <v>26</v>
      </c>
      <c r="L518" s="128">
        <v>0</v>
      </c>
      <c r="M518" s="11"/>
      <c r="N518" s="128">
        <v>2.063437483926188</v>
      </c>
      <c r="O518" s="128" t="s">
        <v>26</v>
      </c>
      <c r="P518" s="128">
        <v>0.82137792284888866</v>
      </c>
      <c r="Q518" s="128" t="s">
        <v>26</v>
      </c>
      <c r="R518" s="128"/>
      <c r="S518" s="128">
        <v>4.9576052351442641</v>
      </c>
      <c r="T518" s="128" t="s">
        <v>26</v>
      </c>
      <c r="U518" s="128" t="s">
        <v>26</v>
      </c>
      <c r="V518" s="128" t="s">
        <v>26</v>
      </c>
      <c r="W518" s="128"/>
      <c r="X518" s="128">
        <v>1.8341666523788338</v>
      </c>
      <c r="Y518" s="128" t="s">
        <v>26</v>
      </c>
      <c r="Z518" s="128">
        <v>0.83866824542953378</v>
      </c>
      <c r="AA518" s="128" t="s">
        <v>26</v>
      </c>
      <c r="AB518" s="119"/>
      <c r="AC518" s="43"/>
      <c r="AD518" s="43"/>
      <c r="AE518" s="90"/>
      <c r="AF518" s="90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>
      <c r="A519" s="90"/>
      <c r="B519" s="90"/>
      <c r="C519" s="90"/>
      <c r="D519" s="128" t="s">
        <v>26</v>
      </c>
      <c r="E519" s="128" t="s">
        <v>26</v>
      </c>
      <c r="F519" s="128">
        <v>0.33624443319200464</v>
      </c>
      <c r="G519" s="128">
        <v>0.53600000000000003</v>
      </c>
      <c r="H519" s="11"/>
      <c r="I519" s="128" t="s">
        <v>26</v>
      </c>
      <c r="J519" s="128" t="s">
        <v>26</v>
      </c>
      <c r="K519" s="128" t="s">
        <v>26</v>
      </c>
      <c r="L519" s="128" t="s">
        <v>26</v>
      </c>
      <c r="M519" s="11"/>
      <c r="N519" s="128">
        <v>5.0947682525700664</v>
      </c>
      <c r="O519" s="128" t="s">
        <v>26</v>
      </c>
      <c r="P519" s="128" t="s">
        <v>26</v>
      </c>
      <c r="Q519" s="128">
        <v>2.363721309871007</v>
      </c>
      <c r="R519" s="128"/>
      <c r="S519" s="128" t="s">
        <v>26</v>
      </c>
      <c r="T519" s="128" t="s">
        <v>26</v>
      </c>
      <c r="U519" s="128" t="s">
        <v>26</v>
      </c>
      <c r="V519" s="128" t="s">
        <v>26</v>
      </c>
      <c r="W519" s="128"/>
      <c r="X519" s="128">
        <v>4.4910761894275506</v>
      </c>
      <c r="Y519" s="128" t="s">
        <v>26</v>
      </c>
      <c r="Z519" s="128" t="s">
        <v>26</v>
      </c>
      <c r="AA519" s="128">
        <v>2.4628734067647757</v>
      </c>
      <c r="AB519" s="119"/>
      <c r="AC519" s="43"/>
      <c r="AD519" s="43"/>
      <c r="AE519" s="90"/>
      <c r="AF519" s="90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>
      <c r="A520" s="90"/>
      <c r="B520" s="90"/>
      <c r="C520" s="90"/>
      <c r="D520" s="128">
        <v>1.4183694129771558</v>
      </c>
      <c r="E520" s="128" t="s">
        <v>26</v>
      </c>
      <c r="F520" s="128" t="s">
        <v>26</v>
      </c>
      <c r="G520" s="128">
        <v>0.63667873804266495</v>
      </c>
      <c r="H520" s="11"/>
      <c r="I520" s="128">
        <v>0.95500158247966982</v>
      </c>
      <c r="J520" s="128" t="s">
        <v>26</v>
      </c>
      <c r="K520" s="128" t="s">
        <v>26</v>
      </c>
      <c r="L520" s="128" t="s">
        <v>26</v>
      </c>
      <c r="M520" s="11"/>
      <c r="N520" s="128" t="s">
        <v>26</v>
      </c>
      <c r="O520" s="128" t="s">
        <v>26</v>
      </c>
      <c r="P520" s="128">
        <v>1.2011124979585026</v>
      </c>
      <c r="Q520" s="128" t="s">
        <v>26</v>
      </c>
      <c r="R520" s="128"/>
      <c r="S520" s="128" t="s">
        <v>26</v>
      </c>
      <c r="T520" s="128" t="s">
        <v>26</v>
      </c>
      <c r="U520" s="128">
        <v>0.94526622884947231</v>
      </c>
      <c r="V520" s="128" t="s">
        <v>26</v>
      </c>
      <c r="W520" s="128"/>
      <c r="X520" s="128" t="s">
        <v>26</v>
      </c>
      <c r="Y520" s="128" t="s">
        <v>26</v>
      </c>
      <c r="Z520" s="128" t="s">
        <v>26</v>
      </c>
      <c r="AA520" s="128" t="s">
        <v>26</v>
      </c>
      <c r="AB520" s="119"/>
      <c r="AC520" s="43"/>
      <c r="AD520" s="43"/>
      <c r="AE520" s="90"/>
      <c r="AF520" s="90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>
      <c r="A521" s="90"/>
      <c r="B521" s="90"/>
      <c r="C521" s="90"/>
      <c r="D521" s="128">
        <v>0</v>
      </c>
      <c r="E521" s="128" t="s">
        <v>26</v>
      </c>
      <c r="F521" s="128" t="s">
        <v>26</v>
      </c>
      <c r="G521" s="128">
        <v>0.32866771350204504</v>
      </c>
      <c r="H521" s="11"/>
      <c r="I521" s="128" t="s">
        <v>26</v>
      </c>
      <c r="J521" s="128" t="s">
        <v>26</v>
      </c>
      <c r="K521" s="128" t="s">
        <v>26</v>
      </c>
      <c r="L521" s="128" t="s">
        <v>26</v>
      </c>
      <c r="M521" s="11"/>
      <c r="N521" s="128">
        <v>2.146195450441104</v>
      </c>
      <c r="O521" s="128" t="s">
        <v>26</v>
      </c>
      <c r="P521" s="128" t="s">
        <v>26</v>
      </c>
      <c r="Q521" s="128" t="s">
        <v>26</v>
      </c>
      <c r="R521" s="128"/>
      <c r="S521" s="128">
        <v>3.61505322325704</v>
      </c>
      <c r="T521" s="128" t="s">
        <v>26</v>
      </c>
      <c r="U521" s="128">
        <v>2.8486303379794298</v>
      </c>
      <c r="V521" s="128" t="s">
        <v>26</v>
      </c>
      <c r="W521" s="128"/>
      <c r="X521" s="128">
        <v>1.7153533705341499</v>
      </c>
      <c r="Y521" s="128" t="s">
        <v>26</v>
      </c>
      <c r="Z521" s="128" t="s">
        <v>26</v>
      </c>
      <c r="AA521" s="128" t="s">
        <v>26</v>
      </c>
      <c r="AB521" s="119"/>
      <c r="AC521" s="43"/>
      <c r="AD521" s="43"/>
      <c r="AE521" s="90"/>
      <c r="AF521" s="90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>
      <c r="A522" s="90"/>
      <c r="B522" s="90"/>
      <c r="C522" s="90"/>
      <c r="D522" s="128" t="s">
        <v>26</v>
      </c>
      <c r="E522" s="128" t="s">
        <v>26</v>
      </c>
      <c r="F522" s="128">
        <v>0.47251775474643037</v>
      </c>
      <c r="G522" s="128">
        <v>0.78770572517487225</v>
      </c>
      <c r="H522" s="11"/>
      <c r="I522" s="128">
        <v>0.46116347097504196</v>
      </c>
      <c r="J522" s="128" t="s">
        <v>26</v>
      </c>
      <c r="K522" s="128" t="s">
        <v>26</v>
      </c>
      <c r="L522" s="128" t="s">
        <v>26</v>
      </c>
      <c r="M522" s="11"/>
      <c r="N522" s="128">
        <v>1.6396088296566422</v>
      </c>
      <c r="O522" s="128" t="s">
        <v>26</v>
      </c>
      <c r="P522" s="128" t="s">
        <v>26</v>
      </c>
      <c r="Q522" s="128" t="s">
        <v>26</v>
      </c>
      <c r="R522" s="128"/>
      <c r="S522" s="128" t="s">
        <v>26</v>
      </c>
      <c r="T522" s="128" t="s">
        <v>26</v>
      </c>
      <c r="U522" s="128" t="s">
        <v>26</v>
      </c>
      <c r="V522" s="128" t="s">
        <v>26</v>
      </c>
      <c r="W522" s="128"/>
      <c r="X522" s="128" t="s">
        <v>26</v>
      </c>
      <c r="Y522" s="128" t="s">
        <v>26</v>
      </c>
      <c r="Z522" s="128" t="s">
        <v>26</v>
      </c>
      <c r="AA522" s="128" t="s">
        <v>26</v>
      </c>
      <c r="AB522" s="119"/>
      <c r="AC522" s="43"/>
      <c r="AD522" s="43"/>
      <c r="AE522" s="90"/>
      <c r="AF522" s="90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>
      <c r="A523" s="90"/>
      <c r="B523" s="90"/>
      <c r="C523" s="90"/>
      <c r="D523" s="128">
        <v>1.6485638756222856</v>
      </c>
      <c r="E523" s="128" t="s">
        <v>26</v>
      </c>
      <c r="F523" s="128">
        <v>0.3591038489592992</v>
      </c>
      <c r="G523" s="128">
        <v>0.54486903043411072</v>
      </c>
      <c r="H523" s="11"/>
      <c r="I523" s="128" t="s">
        <v>26</v>
      </c>
      <c r="J523" s="128" t="s">
        <v>26</v>
      </c>
      <c r="K523" s="128" t="s">
        <v>26</v>
      </c>
      <c r="L523" s="128" t="s">
        <v>26</v>
      </c>
      <c r="M523" s="11"/>
      <c r="N523" s="128">
        <v>0.45127584949040739</v>
      </c>
      <c r="O523" s="128" t="s">
        <v>26</v>
      </c>
      <c r="P523" s="128" t="s">
        <v>26</v>
      </c>
      <c r="Q523" s="128" t="s">
        <v>26</v>
      </c>
      <c r="R523" s="128"/>
      <c r="S523" s="128" t="s">
        <v>26</v>
      </c>
      <c r="T523" s="128" t="s">
        <v>26</v>
      </c>
      <c r="U523" s="128" t="s">
        <v>26</v>
      </c>
      <c r="V523" s="128" t="s">
        <v>26</v>
      </c>
      <c r="W523" s="128"/>
      <c r="X523" s="128">
        <v>0.43456192913891084</v>
      </c>
      <c r="Y523" s="128" t="s">
        <v>26</v>
      </c>
      <c r="Z523" s="128" t="s">
        <v>26</v>
      </c>
      <c r="AA523" s="128" t="s">
        <v>26</v>
      </c>
      <c r="AB523" s="119"/>
      <c r="AC523" s="43"/>
      <c r="AD523" s="43"/>
      <c r="AE523" s="90"/>
      <c r="AF523" s="90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>
      <c r="A524" s="90"/>
      <c r="B524" s="90"/>
      <c r="C524" s="90"/>
      <c r="D524" s="128" t="s">
        <v>26</v>
      </c>
      <c r="E524" s="128" t="s">
        <v>26</v>
      </c>
      <c r="F524" s="128">
        <v>0.35733333333333334</v>
      </c>
      <c r="G524" s="128" t="s">
        <v>26</v>
      </c>
      <c r="H524" s="11"/>
      <c r="I524" s="128" t="s">
        <v>26</v>
      </c>
      <c r="J524" s="128" t="s">
        <v>26</v>
      </c>
      <c r="K524" s="128" t="s">
        <v>26</v>
      </c>
      <c r="L524" s="128">
        <v>0.15187225575451357</v>
      </c>
      <c r="M524" s="11"/>
      <c r="N524" s="128">
        <v>1.34154996414104</v>
      </c>
      <c r="O524" s="128" t="s">
        <v>26</v>
      </c>
      <c r="P524" s="128">
        <v>0.84322062256364416</v>
      </c>
      <c r="Q524" s="128" t="s">
        <v>26</v>
      </c>
      <c r="R524" s="128"/>
      <c r="S524" s="128">
        <v>1.9764567176960075</v>
      </c>
      <c r="T524" s="128" t="s">
        <v>26</v>
      </c>
      <c r="U524" s="128" t="s">
        <v>26</v>
      </c>
      <c r="V524" s="128" t="s">
        <v>26</v>
      </c>
      <c r="W524" s="128"/>
      <c r="X524" s="128">
        <v>1.2952896205499695</v>
      </c>
      <c r="Y524" s="128" t="s">
        <v>26</v>
      </c>
      <c r="Z524" s="128">
        <v>0.80655885636522484</v>
      </c>
      <c r="AA524" s="128" t="s">
        <v>26</v>
      </c>
      <c r="AB524" s="119"/>
      <c r="AC524" s="43"/>
      <c r="AD524" s="43"/>
      <c r="AE524" s="90"/>
      <c r="AF524" s="90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>
      <c r="A525" s="90"/>
      <c r="B525" s="90"/>
      <c r="C525" s="90"/>
      <c r="D525" s="128" t="s">
        <v>26</v>
      </c>
      <c r="E525" s="128" t="s">
        <v>26</v>
      </c>
      <c r="F525" s="128" t="s">
        <v>26</v>
      </c>
      <c r="G525" s="128" t="s">
        <v>26</v>
      </c>
      <c r="H525" s="11"/>
      <c r="I525" s="128" t="s">
        <v>26</v>
      </c>
      <c r="J525" s="128" t="s">
        <v>26</v>
      </c>
      <c r="K525" s="128" t="s">
        <v>26</v>
      </c>
      <c r="L525" s="128" t="s">
        <v>26</v>
      </c>
      <c r="M525" s="11"/>
      <c r="N525" s="128">
        <v>2.1642847446188846</v>
      </c>
      <c r="O525" s="128" t="s">
        <v>26</v>
      </c>
      <c r="P525" s="128">
        <v>1.1863727752423536</v>
      </c>
      <c r="Q525" s="128" t="s">
        <v>26</v>
      </c>
      <c r="R525" s="128"/>
      <c r="S525" s="128">
        <v>3.8761707394733471</v>
      </c>
      <c r="T525" s="128" t="s">
        <v>26</v>
      </c>
      <c r="U525" s="128" t="s">
        <v>26</v>
      </c>
      <c r="V525" s="128">
        <v>2.8244604132849611</v>
      </c>
      <c r="W525" s="128"/>
      <c r="X525" s="128">
        <v>1.9833642174390085</v>
      </c>
      <c r="Y525" s="128" t="s">
        <v>26</v>
      </c>
      <c r="Z525" s="128">
        <v>1.1345018075004183</v>
      </c>
      <c r="AA525" s="128" t="s">
        <v>26</v>
      </c>
      <c r="AB525" s="119"/>
      <c r="AC525" s="43"/>
      <c r="AD525" s="43"/>
      <c r="AE525" s="90"/>
      <c r="AF525" s="90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>
      <c r="A526" s="90"/>
      <c r="B526" s="90"/>
      <c r="C526" s="90"/>
      <c r="D526" s="128" t="s">
        <v>26</v>
      </c>
      <c r="E526" s="128" t="s">
        <v>26</v>
      </c>
      <c r="F526" s="128">
        <v>0.17401836692915632</v>
      </c>
      <c r="G526" s="128" t="s">
        <v>26</v>
      </c>
      <c r="H526" s="11"/>
      <c r="I526" s="128" t="s">
        <v>26</v>
      </c>
      <c r="J526" s="128" t="s">
        <v>26</v>
      </c>
      <c r="K526" s="128" t="s">
        <v>26</v>
      </c>
      <c r="L526" s="128">
        <v>1.1338513636569991</v>
      </c>
      <c r="M526" s="11"/>
      <c r="N526" s="128" t="s">
        <v>26</v>
      </c>
      <c r="O526" s="128" t="s">
        <v>26</v>
      </c>
      <c r="P526" s="128" t="s">
        <v>26</v>
      </c>
      <c r="Q526" s="128">
        <v>1.4428890773747376</v>
      </c>
      <c r="R526" s="128"/>
      <c r="S526" s="128" t="s">
        <v>26</v>
      </c>
      <c r="T526" s="128" t="s">
        <v>26</v>
      </c>
      <c r="U526" s="128" t="s">
        <v>26</v>
      </c>
      <c r="V526" s="128" t="s">
        <v>26</v>
      </c>
      <c r="W526" s="128"/>
      <c r="X526" s="128" t="s">
        <v>26</v>
      </c>
      <c r="Y526" s="128" t="s">
        <v>26</v>
      </c>
      <c r="Z526" s="128" t="s">
        <v>26</v>
      </c>
      <c r="AA526" s="128">
        <v>0.80400000000000005</v>
      </c>
      <c r="AB526" s="119"/>
      <c r="AC526" s="43"/>
      <c r="AD526" s="43"/>
      <c r="AE526" s="90"/>
      <c r="AF526" s="90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>
      <c r="A527" s="90"/>
      <c r="B527" s="90"/>
      <c r="C527" s="90"/>
      <c r="D527" s="128" t="s">
        <v>26</v>
      </c>
      <c r="E527" s="128" t="s">
        <v>26</v>
      </c>
      <c r="F527" s="128">
        <v>0.54315001180318234</v>
      </c>
      <c r="G527" s="128" t="s">
        <v>26</v>
      </c>
      <c r="H527" s="11"/>
      <c r="I527" s="128" t="s">
        <v>26</v>
      </c>
      <c r="J527" s="128" t="s">
        <v>26</v>
      </c>
      <c r="K527" s="128" t="s">
        <v>26</v>
      </c>
      <c r="L527" s="128" t="s">
        <v>26</v>
      </c>
      <c r="M527" s="11"/>
      <c r="N527" s="128" t="s">
        <v>26</v>
      </c>
      <c r="O527" s="128" t="s">
        <v>26</v>
      </c>
      <c r="P527" s="128">
        <v>0.417816554492486</v>
      </c>
      <c r="Q527" s="128" t="s">
        <v>26</v>
      </c>
      <c r="R527" s="128"/>
      <c r="S527" s="128" t="s">
        <v>26</v>
      </c>
      <c r="T527" s="128" t="s">
        <v>26</v>
      </c>
      <c r="U527" s="128" t="s">
        <v>26</v>
      </c>
      <c r="V527" s="128" t="s">
        <v>26</v>
      </c>
      <c r="W527" s="128"/>
      <c r="X527" s="128" t="s">
        <v>26</v>
      </c>
      <c r="Y527" s="128" t="s">
        <v>26</v>
      </c>
      <c r="Z527" s="128">
        <v>0.417816554492486</v>
      </c>
      <c r="AA527" s="128" t="s">
        <v>26</v>
      </c>
      <c r="AB527" s="119"/>
      <c r="AC527" s="43"/>
      <c r="AD527" s="43"/>
      <c r="AE527" s="90"/>
      <c r="AF527" s="90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>
      <c r="A528" s="90"/>
      <c r="B528" s="90"/>
      <c r="C528" s="90"/>
      <c r="D528" s="128" t="s">
        <v>26</v>
      </c>
      <c r="E528" s="128" t="s">
        <v>26</v>
      </c>
      <c r="F528" s="128" t="s">
        <v>26</v>
      </c>
      <c r="G528" s="128" t="s">
        <v>26</v>
      </c>
      <c r="H528" s="11"/>
      <c r="I528" s="128" t="s">
        <v>26</v>
      </c>
      <c r="J528" s="128" t="s">
        <v>26</v>
      </c>
      <c r="K528" s="128" t="s">
        <v>26</v>
      </c>
      <c r="L528" s="128" t="s">
        <v>26</v>
      </c>
      <c r="M528" s="11"/>
      <c r="N528" s="128" t="s">
        <v>26</v>
      </c>
      <c r="O528" s="128" t="s">
        <v>26</v>
      </c>
      <c r="P528" s="128" t="s">
        <v>26</v>
      </c>
      <c r="Q528" s="128" t="s">
        <v>26</v>
      </c>
      <c r="R528" s="128"/>
      <c r="S528" s="128" t="s">
        <v>26</v>
      </c>
      <c r="T528" s="128" t="s">
        <v>26</v>
      </c>
      <c r="U528" s="128">
        <v>2.8080907860998519</v>
      </c>
      <c r="V528" s="128" t="s">
        <v>26</v>
      </c>
      <c r="W528" s="128"/>
      <c r="X528" s="128" t="s">
        <v>26</v>
      </c>
      <c r="Y528" s="128" t="s">
        <v>26</v>
      </c>
      <c r="Z528" s="128" t="s">
        <v>26</v>
      </c>
      <c r="AA528" s="128" t="s">
        <v>26</v>
      </c>
      <c r="AB528" s="119"/>
      <c r="AC528" s="43"/>
      <c r="AD528" s="43"/>
      <c r="AE528" s="90"/>
      <c r="AF528" s="90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>
      <c r="A529" s="90"/>
      <c r="B529" s="90"/>
      <c r="C529" s="90"/>
      <c r="D529" s="128" t="s">
        <v>26</v>
      </c>
      <c r="E529" s="128" t="s">
        <v>26</v>
      </c>
      <c r="F529" s="128" t="s">
        <v>26</v>
      </c>
      <c r="G529" s="128" t="s">
        <v>26</v>
      </c>
      <c r="H529" s="11"/>
      <c r="I529" s="128" t="s">
        <v>26</v>
      </c>
      <c r="J529" s="128" t="s">
        <v>26</v>
      </c>
      <c r="K529" s="128" t="s">
        <v>26</v>
      </c>
      <c r="L529" s="128" t="s">
        <v>26</v>
      </c>
      <c r="M529" s="11"/>
      <c r="N529" s="128" t="s">
        <v>26</v>
      </c>
      <c r="O529" s="128" t="s">
        <v>26</v>
      </c>
      <c r="P529" s="128" t="s">
        <v>26</v>
      </c>
      <c r="Q529" s="128" t="s">
        <v>26</v>
      </c>
      <c r="R529" s="128"/>
      <c r="S529" s="128" t="s">
        <v>26</v>
      </c>
      <c r="T529" s="128" t="s">
        <v>26</v>
      </c>
      <c r="U529" s="128">
        <v>1.4387223624007495</v>
      </c>
      <c r="V529" s="128" t="s">
        <v>26</v>
      </c>
      <c r="W529" s="128"/>
      <c r="X529" s="128" t="s">
        <v>26</v>
      </c>
      <c r="Y529" s="128" t="s">
        <v>26</v>
      </c>
      <c r="Z529" s="128" t="s">
        <v>26</v>
      </c>
      <c r="AA529" s="128" t="s">
        <v>26</v>
      </c>
      <c r="AB529" s="119"/>
      <c r="AC529" s="43"/>
      <c r="AD529" s="43"/>
      <c r="AE529" s="90"/>
      <c r="AF529" s="90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>
      <c r="A530" s="90"/>
      <c r="B530" s="90"/>
      <c r="C530" s="90"/>
      <c r="D530" s="128" t="s">
        <v>26</v>
      </c>
      <c r="E530" s="128" t="s">
        <v>26</v>
      </c>
      <c r="F530" s="128">
        <v>0.64339853287454851</v>
      </c>
      <c r="G530" s="128" t="s">
        <v>26</v>
      </c>
      <c r="H530" s="11"/>
      <c r="I530" s="128" t="s">
        <v>26</v>
      </c>
      <c r="J530" s="128" t="s">
        <v>26</v>
      </c>
      <c r="K530" s="128" t="s">
        <v>26</v>
      </c>
      <c r="L530" s="128" t="s">
        <v>26</v>
      </c>
      <c r="M530" s="11"/>
      <c r="N530" s="128" t="s">
        <v>26</v>
      </c>
      <c r="O530" s="128" t="s">
        <v>26</v>
      </c>
      <c r="P530" s="128" t="s">
        <v>26</v>
      </c>
      <c r="Q530" s="128" t="s">
        <v>26</v>
      </c>
      <c r="R530" s="128"/>
      <c r="S530" s="128" t="s">
        <v>26</v>
      </c>
      <c r="T530" s="128" t="s">
        <v>26</v>
      </c>
      <c r="U530" s="128" t="s">
        <v>26</v>
      </c>
      <c r="V530" s="128" t="s">
        <v>26</v>
      </c>
      <c r="W530" s="128"/>
      <c r="X530" s="128" t="s">
        <v>26</v>
      </c>
      <c r="Y530" s="128" t="s">
        <v>26</v>
      </c>
      <c r="Z530" s="128" t="s">
        <v>26</v>
      </c>
      <c r="AA530" s="128" t="s">
        <v>26</v>
      </c>
      <c r="AB530" s="119"/>
      <c r="AC530" s="43"/>
      <c r="AD530" s="43"/>
      <c r="AE530" s="90"/>
      <c r="AF530" s="90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>
      <c r="A531" s="90"/>
      <c r="B531" s="90"/>
      <c r="C531" s="90"/>
      <c r="D531" s="128" t="s">
        <v>26</v>
      </c>
      <c r="E531" s="128" t="s">
        <v>26</v>
      </c>
      <c r="F531" s="128">
        <v>0.17346224882430689</v>
      </c>
      <c r="G531" s="128" t="s">
        <v>26</v>
      </c>
      <c r="H531" s="11"/>
      <c r="I531" s="128" t="s">
        <v>26</v>
      </c>
      <c r="J531" s="128" t="s">
        <v>26</v>
      </c>
      <c r="K531" s="128" t="s">
        <v>26</v>
      </c>
      <c r="L531" s="128" t="s">
        <v>26</v>
      </c>
      <c r="M531" s="11"/>
      <c r="N531" s="128" t="s">
        <v>26</v>
      </c>
      <c r="O531" s="128" t="s">
        <v>26</v>
      </c>
      <c r="P531" s="128" t="s">
        <v>26</v>
      </c>
      <c r="Q531" s="128" t="s">
        <v>26</v>
      </c>
      <c r="R531" s="128"/>
      <c r="S531" s="128" t="s">
        <v>26</v>
      </c>
      <c r="T531" s="128" t="s">
        <v>26</v>
      </c>
      <c r="U531" s="128" t="s">
        <v>26</v>
      </c>
      <c r="V531" s="128" t="s">
        <v>26</v>
      </c>
      <c r="W531" s="128"/>
      <c r="X531" s="128" t="s">
        <v>26</v>
      </c>
      <c r="Y531" s="128" t="s">
        <v>26</v>
      </c>
      <c r="Z531" s="128" t="s">
        <v>26</v>
      </c>
      <c r="AA531" s="128" t="s">
        <v>26</v>
      </c>
      <c r="AB531" s="119"/>
      <c r="AC531" s="43"/>
      <c r="AD531" s="43"/>
      <c r="AE531" s="90"/>
      <c r="AF531" s="90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>
      <c r="A532" s="90"/>
      <c r="B532" s="90"/>
      <c r="C532" s="90"/>
      <c r="D532" s="128" t="s">
        <v>26</v>
      </c>
      <c r="E532" s="128" t="s">
        <v>26</v>
      </c>
      <c r="F532" s="128">
        <v>1.2834607390032975</v>
      </c>
      <c r="G532" s="128" t="s">
        <v>26</v>
      </c>
      <c r="H532" s="11"/>
      <c r="I532" s="128" t="s">
        <v>26</v>
      </c>
      <c r="J532" s="128" t="s">
        <v>26</v>
      </c>
      <c r="K532" s="128" t="s">
        <v>26</v>
      </c>
      <c r="L532" s="128" t="s">
        <v>26</v>
      </c>
      <c r="M532" s="11"/>
      <c r="N532" s="128" t="s">
        <v>26</v>
      </c>
      <c r="O532" s="128" t="s">
        <v>26</v>
      </c>
      <c r="P532" s="128" t="s">
        <v>26</v>
      </c>
      <c r="Q532" s="128" t="s">
        <v>26</v>
      </c>
      <c r="R532" s="128"/>
      <c r="S532" s="128" t="s">
        <v>26</v>
      </c>
      <c r="T532" s="128" t="s">
        <v>26</v>
      </c>
      <c r="U532" s="128" t="s">
        <v>26</v>
      </c>
      <c r="V532" s="128" t="s">
        <v>26</v>
      </c>
      <c r="W532" s="128"/>
      <c r="X532" s="128" t="s">
        <v>26</v>
      </c>
      <c r="Y532" s="128" t="s">
        <v>26</v>
      </c>
      <c r="Z532" s="128" t="s">
        <v>26</v>
      </c>
      <c r="AA532" s="128" t="s">
        <v>26</v>
      </c>
      <c r="AB532" s="119"/>
      <c r="AC532" s="43"/>
      <c r="AD532" s="43"/>
      <c r="AE532" s="90"/>
      <c r="AF532" s="90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>
      <c r="A533" s="90"/>
      <c r="B533" s="90"/>
      <c r="C533" s="90"/>
      <c r="D533" s="128" t="s">
        <v>26</v>
      </c>
      <c r="E533" s="128" t="s">
        <v>26</v>
      </c>
      <c r="F533" s="128">
        <v>0.81703950386424751</v>
      </c>
      <c r="G533" s="128" t="s">
        <v>26</v>
      </c>
      <c r="H533" s="11"/>
      <c r="I533" s="128" t="s">
        <v>26</v>
      </c>
      <c r="J533" s="128" t="s">
        <v>26</v>
      </c>
      <c r="K533" s="128" t="s">
        <v>26</v>
      </c>
      <c r="L533" s="128" t="s">
        <v>26</v>
      </c>
      <c r="M533" s="11"/>
      <c r="N533" s="128" t="s">
        <v>26</v>
      </c>
      <c r="O533" s="128" t="s">
        <v>26</v>
      </c>
      <c r="P533" s="128" t="s">
        <v>26</v>
      </c>
      <c r="Q533" s="128" t="s">
        <v>26</v>
      </c>
      <c r="R533" s="128"/>
      <c r="S533" s="128" t="s">
        <v>26</v>
      </c>
      <c r="T533" s="128" t="s">
        <v>26</v>
      </c>
      <c r="U533" s="128" t="s">
        <v>26</v>
      </c>
      <c r="V533" s="128" t="s">
        <v>26</v>
      </c>
      <c r="W533" s="128"/>
      <c r="X533" s="128" t="s">
        <v>26</v>
      </c>
      <c r="Y533" s="128" t="s">
        <v>26</v>
      </c>
      <c r="Z533" s="128" t="s">
        <v>26</v>
      </c>
      <c r="AA533" s="128" t="s">
        <v>26</v>
      </c>
      <c r="AB533" s="119"/>
      <c r="AC533" s="43"/>
      <c r="AD533" s="43"/>
      <c r="AE533" s="90"/>
      <c r="AF533" s="90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>
      <c r="A534" s="90"/>
      <c r="B534" s="90"/>
      <c r="C534" s="90"/>
      <c r="D534" s="128" t="s">
        <v>26</v>
      </c>
      <c r="E534" s="128" t="s">
        <v>26</v>
      </c>
      <c r="F534" s="128">
        <v>1.0102407764674193</v>
      </c>
      <c r="G534" s="128" t="s">
        <v>26</v>
      </c>
      <c r="H534" s="11"/>
      <c r="I534" s="128" t="s">
        <v>26</v>
      </c>
      <c r="J534" s="128" t="s">
        <v>26</v>
      </c>
      <c r="K534" s="128" t="s">
        <v>26</v>
      </c>
      <c r="L534" s="128" t="s">
        <v>26</v>
      </c>
      <c r="M534" s="11"/>
      <c r="N534" s="128" t="s">
        <v>26</v>
      </c>
      <c r="O534" s="128" t="s">
        <v>26</v>
      </c>
      <c r="P534" s="128" t="s">
        <v>26</v>
      </c>
      <c r="Q534" s="128" t="s">
        <v>26</v>
      </c>
      <c r="R534" s="128"/>
      <c r="S534" s="128" t="s">
        <v>26</v>
      </c>
      <c r="T534" s="128" t="s">
        <v>26</v>
      </c>
      <c r="U534" s="128" t="s">
        <v>26</v>
      </c>
      <c r="V534" s="128" t="s">
        <v>26</v>
      </c>
      <c r="W534" s="128"/>
      <c r="X534" s="128" t="s">
        <v>26</v>
      </c>
      <c r="Y534" s="128" t="s">
        <v>26</v>
      </c>
      <c r="Z534" s="128" t="s">
        <v>26</v>
      </c>
      <c r="AA534" s="128" t="s">
        <v>26</v>
      </c>
      <c r="AB534" s="119"/>
      <c r="AC534" s="43"/>
      <c r="AD534" s="43"/>
      <c r="AE534" s="90"/>
      <c r="AF534" s="90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>
      <c r="A535" s="90"/>
      <c r="B535" s="90"/>
      <c r="C535" s="90"/>
      <c r="D535" s="128" t="s">
        <v>26</v>
      </c>
      <c r="E535" s="128" t="s">
        <v>26</v>
      </c>
      <c r="F535" s="128">
        <v>0.1577134963604564</v>
      </c>
      <c r="G535" s="128" t="s">
        <v>26</v>
      </c>
      <c r="H535" s="11"/>
      <c r="I535" s="128" t="s">
        <v>26</v>
      </c>
      <c r="J535" s="128" t="s">
        <v>26</v>
      </c>
      <c r="K535" s="128" t="s">
        <v>26</v>
      </c>
      <c r="L535" s="128" t="s">
        <v>26</v>
      </c>
      <c r="M535" s="11"/>
      <c r="N535" s="128" t="s">
        <v>26</v>
      </c>
      <c r="O535" s="128" t="s">
        <v>26</v>
      </c>
      <c r="P535" s="128" t="s">
        <v>26</v>
      </c>
      <c r="Q535" s="128" t="s">
        <v>26</v>
      </c>
      <c r="R535" s="128"/>
      <c r="S535" s="128" t="s">
        <v>26</v>
      </c>
      <c r="T535" s="128" t="s">
        <v>26</v>
      </c>
      <c r="U535" s="128" t="s">
        <v>26</v>
      </c>
      <c r="V535" s="128" t="s">
        <v>26</v>
      </c>
      <c r="W535" s="128"/>
      <c r="X535" s="128" t="s">
        <v>26</v>
      </c>
      <c r="Y535" s="128" t="s">
        <v>26</v>
      </c>
      <c r="Z535" s="128" t="s">
        <v>26</v>
      </c>
      <c r="AA535" s="128" t="s">
        <v>26</v>
      </c>
      <c r="AB535" s="119"/>
      <c r="AC535" s="43"/>
      <c r="AD535" s="43"/>
      <c r="AE535" s="90"/>
      <c r="AF535" s="90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>
      <c r="A536" s="90"/>
      <c r="B536" s="90"/>
      <c r="C536" s="90"/>
      <c r="D536" s="128" t="s">
        <v>26</v>
      </c>
      <c r="E536" s="128" t="s">
        <v>26</v>
      </c>
      <c r="F536" s="128">
        <v>0.83396607213565566</v>
      </c>
      <c r="G536" s="128" t="s">
        <v>26</v>
      </c>
      <c r="H536" s="11"/>
      <c r="I536" s="128" t="s">
        <v>26</v>
      </c>
      <c r="J536" s="128" t="s">
        <v>26</v>
      </c>
      <c r="K536" s="128" t="s">
        <v>26</v>
      </c>
      <c r="L536" s="128" t="s">
        <v>26</v>
      </c>
      <c r="M536" s="11"/>
      <c r="N536" s="128" t="s">
        <v>26</v>
      </c>
      <c r="O536" s="128" t="s">
        <v>26</v>
      </c>
      <c r="P536" s="128" t="s">
        <v>26</v>
      </c>
      <c r="Q536" s="128" t="s">
        <v>26</v>
      </c>
      <c r="R536" s="128"/>
      <c r="S536" s="128" t="s">
        <v>26</v>
      </c>
      <c r="T536" s="128" t="s">
        <v>26</v>
      </c>
      <c r="U536" s="128" t="s">
        <v>26</v>
      </c>
      <c r="V536" s="128" t="s">
        <v>26</v>
      </c>
      <c r="W536" s="128"/>
      <c r="X536" s="128" t="s">
        <v>26</v>
      </c>
      <c r="Y536" s="128" t="s">
        <v>26</v>
      </c>
      <c r="Z536" s="128" t="s">
        <v>26</v>
      </c>
      <c r="AA536" s="128" t="s">
        <v>26</v>
      </c>
      <c r="AB536" s="119"/>
      <c r="AC536" s="43"/>
      <c r="AD536" s="43"/>
      <c r="AE536" s="90"/>
      <c r="AF536" s="90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>
      <c r="A537" s="90"/>
      <c r="B537" s="90"/>
      <c r="C537" s="90"/>
      <c r="D537" s="128" t="s">
        <v>26</v>
      </c>
      <c r="E537" s="128" t="s">
        <v>26</v>
      </c>
      <c r="F537" s="128" t="s">
        <v>26</v>
      </c>
      <c r="G537" s="128" t="s">
        <v>26</v>
      </c>
      <c r="H537" s="11"/>
      <c r="I537" s="128" t="s">
        <v>26</v>
      </c>
      <c r="J537" s="128" t="s">
        <v>26</v>
      </c>
      <c r="K537" s="128" t="s">
        <v>26</v>
      </c>
      <c r="L537" s="128" t="s">
        <v>26</v>
      </c>
      <c r="M537" s="11"/>
      <c r="N537" s="128" t="s">
        <v>26</v>
      </c>
      <c r="O537" s="128" t="s">
        <v>26</v>
      </c>
      <c r="P537" s="128" t="s">
        <v>26</v>
      </c>
      <c r="Q537" s="128" t="s">
        <v>26</v>
      </c>
      <c r="R537" s="128"/>
      <c r="S537" s="128" t="s">
        <v>26</v>
      </c>
      <c r="T537" s="128" t="s">
        <v>26</v>
      </c>
      <c r="U537" s="128">
        <v>2.5032436935383737</v>
      </c>
      <c r="V537" s="128" t="s">
        <v>26</v>
      </c>
      <c r="W537" s="128"/>
      <c r="X537" s="128" t="s">
        <v>26</v>
      </c>
      <c r="Y537" s="128" t="s">
        <v>26</v>
      </c>
      <c r="Z537" s="128" t="s">
        <v>26</v>
      </c>
      <c r="AA537" s="128" t="s">
        <v>26</v>
      </c>
      <c r="AB537" s="119"/>
      <c r="AC537" s="43"/>
      <c r="AD537" s="43"/>
      <c r="AE537" s="90"/>
      <c r="AF537" s="90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>
      <c r="A538" s="90"/>
      <c r="B538" s="90"/>
      <c r="C538" s="90"/>
      <c r="D538" s="128" t="s">
        <v>26</v>
      </c>
      <c r="E538" s="128" t="s">
        <v>26</v>
      </c>
      <c r="F538" s="128">
        <v>0.58182698795899679</v>
      </c>
      <c r="G538" s="128" t="s">
        <v>26</v>
      </c>
      <c r="H538" s="11"/>
      <c r="I538" s="128" t="s">
        <v>26</v>
      </c>
      <c r="J538" s="128" t="s">
        <v>26</v>
      </c>
      <c r="K538" s="128" t="s">
        <v>26</v>
      </c>
      <c r="L538" s="128" t="s">
        <v>26</v>
      </c>
      <c r="M538" s="11"/>
      <c r="N538" s="128" t="s">
        <v>26</v>
      </c>
      <c r="O538" s="128" t="s">
        <v>26</v>
      </c>
      <c r="P538" s="128" t="s">
        <v>26</v>
      </c>
      <c r="Q538" s="128" t="s">
        <v>26</v>
      </c>
      <c r="R538" s="128"/>
      <c r="S538" s="128" t="s">
        <v>26</v>
      </c>
      <c r="T538" s="128" t="s">
        <v>26</v>
      </c>
      <c r="U538" s="128" t="s">
        <v>26</v>
      </c>
      <c r="V538" s="128" t="s">
        <v>26</v>
      </c>
      <c r="W538" s="128"/>
      <c r="X538" s="128" t="s">
        <v>26</v>
      </c>
      <c r="Y538" s="128" t="s">
        <v>26</v>
      </c>
      <c r="Z538" s="128" t="s">
        <v>26</v>
      </c>
      <c r="AA538" s="128" t="s">
        <v>26</v>
      </c>
      <c r="AB538" s="119"/>
      <c r="AC538" s="43"/>
      <c r="AD538" s="43"/>
      <c r="AE538" s="90"/>
      <c r="AF538" s="90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>
      <c r="A539" s="90"/>
      <c r="B539" s="90"/>
      <c r="C539" s="90"/>
      <c r="D539" s="128" t="s">
        <v>26</v>
      </c>
      <c r="E539" s="128" t="s">
        <v>26</v>
      </c>
      <c r="F539" s="128" t="s">
        <v>26</v>
      </c>
      <c r="G539" s="128" t="s">
        <v>26</v>
      </c>
      <c r="H539" s="12"/>
      <c r="I539" s="128" t="s">
        <v>26</v>
      </c>
      <c r="J539" s="128" t="s">
        <v>26</v>
      </c>
      <c r="K539" s="128" t="s">
        <v>26</v>
      </c>
      <c r="L539" s="128" t="s">
        <v>26</v>
      </c>
      <c r="M539" s="12"/>
      <c r="N539" s="128" t="s">
        <v>26</v>
      </c>
      <c r="O539" s="128" t="s">
        <v>26</v>
      </c>
      <c r="P539" s="128" t="s">
        <v>26</v>
      </c>
      <c r="Q539" s="128" t="s">
        <v>26</v>
      </c>
      <c r="R539" s="128"/>
      <c r="S539" s="128" t="s">
        <v>26</v>
      </c>
      <c r="T539" s="128" t="s">
        <v>26</v>
      </c>
      <c r="U539" s="128">
        <v>1.8731140797345247</v>
      </c>
      <c r="V539" s="128" t="s">
        <v>26</v>
      </c>
      <c r="W539" s="128"/>
      <c r="X539" s="128" t="s">
        <v>26</v>
      </c>
      <c r="Y539" s="128" t="s">
        <v>26</v>
      </c>
      <c r="Z539" s="128" t="s">
        <v>26</v>
      </c>
      <c r="AA539" s="128" t="s">
        <v>26</v>
      </c>
      <c r="AB539" s="119"/>
      <c r="AC539" s="43"/>
      <c r="AD539" s="43"/>
      <c r="AE539" s="90"/>
      <c r="AF539" s="90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>
      <c r="A540" s="90"/>
      <c r="B540" s="90"/>
      <c r="C540" s="90"/>
      <c r="D540" s="128" t="s">
        <v>26</v>
      </c>
      <c r="E540" s="128" t="s">
        <v>26</v>
      </c>
      <c r="F540" s="128" t="s">
        <v>26</v>
      </c>
      <c r="G540" s="128" t="s">
        <v>26</v>
      </c>
      <c r="H540" s="12"/>
      <c r="I540" s="128" t="s">
        <v>26</v>
      </c>
      <c r="J540" s="128" t="s">
        <v>26</v>
      </c>
      <c r="K540" s="128" t="s">
        <v>26</v>
      </c>
      <c r="L540" s="128" t="s">
        <v>26</v>
      </c>
      <c r="M540" s="12"/>
      <c r="N540" s="128" t="s">
        <v>26</v>
      </c>
      <c r="O540" s="128" t="s">
        <v>26</v>
      </c>
      <c r="P540" s="128" t="s">
        <v>26</v>
      </c>
      <c r="Q540" s="128" t="s">
        <v>26</v>
      </c>
      <c r="R540" s="128"/>
      <c r="S540" s="128" t="s">
        <v>26</v>
      </c>
      <c r="T540" s="128" t="s">
        <v>26</v>
      </c>
      <c r="U540" s="128" t="s">
        <v>26</v>
      </c>
      <c r="V540" s="128" t="s">
        <v>26</v>
      </c>
      <c r="W540" s="128"/>
      <c r="X540" s="128" t="s">
        <v>26</v>
      </c>
      <c r="Y540" s="128" t="s">
        <v>26</v>
      </c>
      <c r="Z540" s="128" t="s">
        <v>26</v>
      </c>
      <c r="AA540" s="128" t="s">
        <v>26</v>
      </c>
      <c r="AB540" s="119"/>
      <c r="AC540" s="43"/>
      <c r="AD540" s="43"/>
      <c r="AE540" s="90"/>
      <c r="AF540" s="90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>
      <c r="A541" s="90"/>
      <c r="B541" s="90"/>
      <c r="C541" s="90"/>
      <c r="D541" s="128" t="s">
        <v>26</v>
      </c>
      <c r="E541" s="128" t="s">
        <v>26</v>
      </c>
      <c r="F541" s="128" t="s">
        <v>26</v>
      </c>
      <c r="G541" s="128" t="s">
        <v>26</v>
      </c>
      <c r="H541" s="12"/>
      <c r="I541" s="128" t="s">
        <v>26</v>
      </c>
      <c r="J541" s="128" t="s">
        <v>26</v>
      </c>
      <c r="K541" s="128" t="s">
        <v>26</v>
      </c>
      <c r="L541" s="128" t="s">
        <v>26</v>
      </c>
      <c r="M541" s="12"/>
      <c r="N541" s="128" t="s">
        <v>26</v>
      </c>
      <c r="O541" s="128" t="s">
        <v>26</v>
      </c>
      <c r="P541" s="128" t="s">
        <v>26</v>
      </c>
      <c r="Q541" s="128" t="s">
        <v>26</v>
      </c>
      <c r="R541" s="128"/>
      <c r="S541" s="128" t="s">
        <v>26</v>
      </c>
      <c r="T541" s="128" t="s">
        <v>26</v>
      </c>
      <c r="U541" s="128" t="s">
        <v>26</v>
      </c>
      <c r="V541" s="128" t="s">
        <v>26</v>
      </c>
      <c r="W541" s="128"/>
      <c r="X541" s="128" t="s">
        <v>26</v>
      </c>
      <c r="Y541" s="128" t="s">
        <v>26</v>
      </c>
      <c r="Z541" s="128" t="s">
        <v>26</v>
      </c>
      <c r="AA541" s="128" t="s">
        <v>26</v>
      </c>
      <c r="AB541" s="119"/>
      <c r="AC541" s="43"/>
      <c r="AD541" s="43"/>
      <c r="AE541" s="90"/>
      <c r="AF541" s="90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>
      <c r="A542" s="90"/>
      <c r="B542" s="90"/>
      <c r="C542" s="90"/>
      <c r="D542" s="128" t="s">
        <v>26</v>
      </c>
      <c r="E542" s="128" t="s">
        <v>26</v>
      </c>
      <c r="F542" s="128" t="s">
        <v>26</v>
      </c>
      <c r="G542" s="128" t="s">
        <v>26</v>
      </c>
      <c r="H542" s="12"/>
      <c r="I542" s="128" t="s">
        <v>26</v>
      </c>
      <c r="J542" s="128" t="s">
        <v>26</v>
      </c>
      <c r="K542" s="128" t="s">
        <v>26</v>
      </c>
      <c r="L542" s="128" t="s">
        <v>26</v>
      </c>
      <c r="M542" s="12"/>
      <c r="N542" s="128" t="s">
        <v>26</v>
      </c>
      <c r="O542" s="128" t="s">
        <v>26</v>
      </c>
      <c r="P542" s="128" t="s">
        <v>26</v>
      </c>
      <c r="Q542" s="128" t="s">
        <v>26</v>
      </c>
      <c r="R542" s="128"/>
      <c r="S542" s="128" t="s">
        <v>26</v>
      </c>
      <c r="T542" s="128" t="s">
        <v>26</v>
      </c>
      <c r="U542" s="128" t="s">
        <v>26</v>
      </c>
      <c r="V542" s="128" t="s">
        <v>26</v>
      </c>
      <c r="W542" s="128"/>
      <c r="X542" s="128" t="s">
        <v>26</v>
      </c>
      <c r="Y542" s="128" t="s">
        <v>26</v>
      </c>
      <c r="Z542" s="128" t="s">
        <v>26</v>
      </c>
      <c r="AA542" s="128" t="s">
        <v>26</v>
      </c>
      <c r="AB542" s="119"/>
      <c r="AC542" s="43"/>
      <c r="AD542" s="43"/>
      <c r="AE542" s="90"/>
      <c r="AF542" s="90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>
      <c r="A543" s="90"/>
      <c r="B543" s="90"/>
      <c r="C543" s="90"/>
      <c r="D543" s="128" t="s">
        <v>26</v>
      </c>
      <c r="E543" s="128" t="s">
        <v>26</v>
      </c>
      <c r="F543" s="128" t="s">
        <v>26</v>
      </c>
      <c r="G543" s="128" t="s">
        <v>26</v>
      </c>
      <c r="H543" s="12"/>
      <c r="I543" s="128" t="s">
        <v>26</v>
      </c>
      <c r="J543" s="128" t="s">
        <v>26</v>
      </c>
      <c r="K543" s="128" t="s">
        <v>26</v>
      </c>
      <c r="L543" s="128" t="s">
        <v>26</v>
      </c>
      <c r="M543" s="12"/>
      <c r="N543" s="128" t="s">
        <v>26</v>
      </c>
      <c r="O543" s="128" t="s">
        <v>26</v>
      </c>
      <c r="P543" s="128" t="s">
        <v>26</v>
      </c>
      <c r="Q543" s="128" t="s">
        <v>26</v>
      </c>
      <c r="R543" s="128"/>
      <c r="S543" s="128" t="s">
        <v>26</v>
      </c>
      <c r="T543" s="128" t="s">
        <v>26</v>
      </c>
      <c r="U543" s="128" t="s">
        <v>26</v>
      </c>
      <c r="V543" s="128" t="s">
        <v>26</v>
      </c>
      <c r="W543" s="128"/>
      <c r="X543" s="128" t="s">
        <v>26</v>
      </c>
      <c r="Y543" s="128" t="s">
        <v>26</v>
      </c>
      <c r="Z543" s="128" t="s">
        <v>26</v>
      </c>
      <c r="AA543" s="128" t="s">
        <v>26</v>
      </c>
      <c r="AB543" s="119"/>
      <c r="AC543" s="43"/>
      <c r="AD543" s="43"/>
      <c r="AE543" s="90"/>
      <c r="AF543" s="90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>
      <c r="A544" s="90"/>
      <c r="B544" s="90"/>
      <c r="C544" s="90"/>
      <c r="D544" s="128" t="s">
        <v>26</v>
      </c>
      <c r="E544" s="128" t="s">
        <v>26</v>
      </c>
      <c r="F544" s="128" t="s">
        <v>26</v>
      </c>
      <c r="G544" s="128" t="s">
        <v>26</v>
      </c>
      <c r="H544" s="12"/>
      <c r="I544" s="128" t="s">
        <v>26</v>
      </c>
      <c r="J544" s="128" t="s">
        <v>26</v>
      </c>
      <c r="K544" s="128" t="s">
        <v>26</v>
      </c>
      <c r="L544" s="128" t="s">
        <v>26</v>
      </c>
      <c r="M544" s="12"/>
      <c r="N544" s="128" t="s">
        <v>26</v>
      </c>
      <c r="O544" s="128" t="s">
        <v>26</v>
      </c>
      <c r="P544" s="128" t="s">
        <v>26</v>
      </c>
      <c r="Q544" s="128" t="s">
        <v>26</v>
      </c>
      <c r="R544" s="128"/>
      <c r="S544" s="128" t="s">
        <v>26</v>
      </c>
      <c r="T544" s="128" t="s">
        <v>26</v>
      </c>
      <c r="U544" s="128" t="s">
        <v>26</v>
      </c>
      <c r="V544" s="128" t="s">
        <v>26</v>
      </c>
      <c r="W544" s="128"/>
      <c r="X544" s="128" t="s">
        <v>26</v>
      </c>
      <c r="Y544" s="128" t="s">
        <v>26</v>
      </c>
      <c r="Z544" s="128" t="s">
        <v>26</v>
      </c>
      <c r="AA544" s="128" t="s">
        <v>26</v>
      </c>
      <c r="AB544" s="119"/>
      <c r="AC544" s="43"/>
      <c r="AD544" s="43"/>
      <c r="AE544" s="90"/>
      <c r="AF544" s="90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>
      <c r="A545" s="90"/>
      <c r="B545" s="90"/>
      <c r="C545" s="90"/>
      <c r="D545" s="128" t="s">
        <v>26</v>
      </c>
      <c r="E545" s="128" t="s">
        <v>26</v>
      </c>
      <c r="F545" s="128" t="s">
        <v>26</v>
      </c>
      <c r="G545" s="128" t="s">
        <v>26</v>
      </c>
      <c r="H545" s="12"/>
      <c r="I545" s="128" t="s">
        <v>26</v>
      </c>
      <c r="J545" s="128" t="s">
        <v>26</v>
      </c>
      <c r="K545" s="128" t="s">
        <v>26</v>
      </c>
      <c r="L545" s="128" t="s">
        <v>26</v>
      </c>
      <c r="M545" s="12"/>
      <c r="N545" s="128" t="s">
        <v>26</v>
      </c>
      <c r="O545" s="128" t="s">
        <v>26</v>
      </c>
      <c r="P545" s="128" t="s">
        <v>26</v>
      </c>
      <c r="Q545" s="128" t="s">
        <v>26</v>
      </c>
      <c r="R545" s="128"/>
      <c r="S545" s="128" t="s">
        <v>26</v>
      </c>
      <c r="T545" s="128" t="s">
        <v>26</v>
      </c>
      <c r="U545" s="128" t="s">
        <v>26</v>
      </c>
      <c r="V545" s="128" t="s">
        <v>26</v>
      </c>
      <c r="W545" s="128"/>
      <c r="X545" s="128" t="s">
        <v>26</v>
      </c>
      <c r="Y545" s="128" t="s">
        <v>26</v>
      </c>
      <c r="Z545" s="128" t="s">
        <v>26</v>
      </c>
      <c r="AA545" s="128" t="s">
        <v>26</v>
      </c>
      <c r="AB545" s="119"/>
      <c r="AC545" s="43"/>
      <c r="AD545" s="43"/>
      <c r="AE545" s="90"/>
      <c r="AF545" s="90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>
      <c r="A546" s="90"/>
      <c r="B546" s="90"/>
      <c r="C546" s="90"/>
      <c r="D546" s="128" t="s">
        <v>26</v>
      </c>
      <c r="E546" s="128" t="s">
        <v>26</v>
      </c>
      <c r="F546" s="128" t="s">
        <v>26</v>
      </c>
      <c r="G546" s="128" t="s">
        <v>26</v>
      </c>
      <c r="H546" s="12"/>
      <c r="I546" s="128" t="s">
        <v>26</v>
      </c>
      <c r="J546" s="128" t="s">
        <v>26</v>
      </c>
      <c r="K546" s="128" t="s">
        <v>26</v>
      </c>
      <c r="L546" s="128" t="s">
        <v>26</v>
      </c>
      <c r="M546" s="12"/>
      <c r="N546" s="128" t="s">
        <v>26</v>
      </c>
      <c r="O546" s="128" t="s">
        <v>26</v>
      </c>
      <c r="P546" s="128" t="s">
        <v>26</v>
      </c>
      <c r="Q546" s="128" t="s">
        <v>26</v>
      </c>
      <c r="R546" s="128"/>
      <c r="S546" s="128" t="s">
        <v>26</v>
      </c>
      <c r="T546" s="128" t="s">
        <v>26</v>
      </c>
      <c r="U546" s="128" t="s">
        <v>26</v>
      </c>
      <c r="V546" s="128" t="s">
        <v>26</v>
      </c>
      <c r="W546" s="128"/>
      <c r="X546" s="128" t="s">
        <v>26</v>
      </c>
      <c r="Y546" s="128" t="s">
        <v>26</v>
      </c>
      <c r="Z546" s="128" t="s">
        <v>26</v>
      </c>
      <c r="AA546" s="128" t="s">
        <v>26</v>
      </c>
      <c r="AB546" s="119"/>
      <c r="AC546" s="43"/>
      <c r="AD546" s="43"/>
      <c r="AE546" s="90"/>
      <c r="AF546" s="90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>
      <c r="A547" s="90"/>
      <c r="B547" s="90"/>
      <c r="C547" s="90"/>
      <c r="D547" s="128" t="s">
        <v>26</v>
      </c>
      <c r="E547" s="128" t="s">
        <v>26</v>
      </c>
      <c r="F547" s="128" t="s">
        <v>26</v>
      </c>
      <c r="G547" s="128" t="s">
        <v>26</v>
      </c>
      <c r="H547" s="12"/>
      <c r="I547" s="128" t="s">
        <v>26</v>
      </c>
      <c r="J547" s="128" t="s">
        <v>26</v>
      </c>
      <c r="K547" s="128" t="s">
        <v>26</v>
      </c>
      <c r="L547" s="128" t="s">
        <v>26</v>
      </c>
      <c r="M547" s="12"/>
      <c r="N547" s="128" t="s">
        <v>26</v>
      </c>
      <c r="O547" s="128" t="s">
        <v>26</v>
      </c>
      <c r="P547" s="128" t="s">
        <v>26</v>
      </c>
      <c r="Q547" s="128" t="s">
        <v>26</v>
      </c>
      <c r="R547" s="128"/>
      <c r="S547" s="128" t="s">
        <v>26</v>
      </c>
      <c r="T547" s="128" t="s">
        <v>26</v>
      </c>
      <c r="U547" s="128" t="s">
        <v>26</v>
      </c>
      <c r="V547" s="128" t="s">
        <v>26</v>
      </c>
      <c r="W547" s="128"/>
      <c r="X547" s="128" t="s">
        <v>26</v>
      </c>
      <c r="Y547" s="128" t="s">
        <v>26</v>
      </c>
      <c r="Z547" s="128" t="s">
        <v>26</v>
      </c>
      <c r="AA547" s="128" t="s">
        <v>26</v>
      </c>
      <c r="AB547" s="119"/>
      <c r="AC547" s="43"/>
      <c r="AD547" s="43"/>
      <c r="AE547" s="90"/>
      <c r="AF547" s="90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>
      <c r="A548" s="90"/>
      <c r="B548" s="90"/>
      <c r="C548" s="43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19"/>
      <c r="AC548" s="43"/>
      <c r="AD548" s="43"/>
      <c r="AE548" s="90"/>
      <c r="AF548" s="90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>
      <c r="A549" s="90"/>
      <c r="B549" s="90"/>
      <c r="C549" s="43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19"/>
      <c r="AC549" s="90"/>
      <c r="AD549" s="43"/>
      <c r="AE549" s="90"/>
      <c r="AF549" s="90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>
      <c r="A550" s="90"/>
      <c r="B550" s="90"/>
      <c r="C550" s="43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19"/>
      <c r="AC550" s="90"/>
      <c r="AD550" s="43"/>
      <c r="AE550" s="90"/>
      <c r="AF550" s="90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>
      <c r="A551" s="90"/>
      <c r="B551" s="90"/>
      <c r="C551" s="43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19"/>
      <c r="AC551" s="90"/>
      <c r="AD551" s="43"/>
      <c r="AE551" s="90"/>
      <c r="AF551" s="90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>
      <c r="A552" s="90"/>
      <c r="B552" s="90"/>
      <c r="C552" s="43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19"/>
      <c r="AC552" s="90"/>
      <c r="AD552" s="43"/>
      <c r="AE552" s="90"/>
      <c r="AF552" s="90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>
      <c r="A553" s="90"/>
      <c r="B553" s="90"/>
      <c r="C553" s="43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19"/>
      <c r="AC553" s="90"/>
      <c r="AD553" s="43"/>
      <c r="AE553" s="90"/>
      <c r="AF553" s="90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>
      <c r="A554" s="90"/>
      <c r="B554" s="90"/>
      <c r="C554" s="43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19"/>
      <c r="AC554" s="90"/>
      <c r="AD554" s="43"/>
      <c r="AE554" s="90"/>
      <c r="AF554" s="90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>
      <c r="A555" s="90"/>
      <c r="B555" s="90"/>
      <c r="C555" s="43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19"/>
      <c r="AC555" s="90"/>
      <c r="AD555" s="43"/>
      <c r="AE555" s="90"/>
      <c r="AF555" s="90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>
      <c r="A556" s="90"/>
      <c r="B556" s="90"/>
      <c r="C556" s="43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19"/>
      <c r="AC556" s="90"/>
      <c r="AD556" s="43"/>
      <c r="AE556" s="90"/>
      <c r="AF556" s="90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>
      <c r="A557" s="90"/>
      <c r="B557" s="90"/>
      <c r="C557" s="43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19"/>
      <c r="AC557" s="90"/>
      <c r="AD557" s="43"/>
      <c r="AE557" s="90"/>
      <c r="AF557" s="90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89"/>
  <sheetViews>
    <sheetView zoomScale="70" zoomScaleNormal="70" workbookViewId="0">
      <selection activeCell="A2" sqref="A2:XFD2"/>
    </sheetView>
  </sheetViews>
  <sheetFormatPr defaultColWidth="9.1328125" defaultRowHeight="13.15"/>
  <cols>
    <col min="1" max="1" width="9" style="7" customWidth="1"/>
    <col min="2" max="2" width="11.1328125" style="9" bestFit="1" customWidth="1"/>
    <col min="3" max="5" width="9.1328125" style="7" bestFit="1" customWidth="1"/>
    <col min="6" max="6" width="11.53125" style="6" customWidth="1"/>
    <col min="7" max="16" width="6.265625" style="6" customWidth="1"/>
    <col min="17" max="17" width="9.1328125" style="6" customWidth="1"/>
    <col min="18" max="16384" width="9.1328125" style="6"/>
  </cols>
  <sheetData>
    <row r="1" spans="1:15" ht="15.75">
      <c r="A1" s="65" t="s">
        <v>344</v>
      </c>
      <c r="B1" s="7"/>
    </row>
    <row r="2" spans="1:15" ht="15.75">
      <c r="A2" s="65"/>
      <c r="B2" s="7"/>
    </row>
    <row r="3" spans="1:15">
      <c r="B3" s="7"/>
      <c r="C3" s="272" t="s">
        <v>42</v>
      </c>
      <c r="D3" s="272" t="s">
        <v>207</v>
      </c>
      <c r="E3" s="272" t="s">
        <v>208</v>
      </c>
      <c r="G3" s="51" t="s">
        <v>164</v>
      </c>
    </row>
    <row r="4" spans="1:15">
      <c r="B4" s="7" t="s">
        <v>2</v>
      </c>
      <c r="C4" s="9">
        <v>3</v>
      </c>
      <c r="D4" s="9">
        <v>3</v>
      </c>
      <c r="E4" s="9">
        <v>3</v>
      </c>
    </row>
    <row r="5" spans="1:15">
      <c r="B5" s="7" t="s">
        <v>3</v>
      </c>
      <c r="C5" s="9">
        <v>54</v>
      </c>
      <c r="D5" s="9">
        <v>49</v>
      </c>
      <c r="E5" s="9">
        <v>56</v>
      </c>
      <c r="G5" s="6" t="s">
        <v>57</v>
      </c>
    </row>
    <row r="6" spans="1:15">
      <c r="B6" s="7" t="s">
        <v>4</v>
      </c>
      <c r="C6" s="7">
        <v>9.5774582953701656E-2</v>
      </c>
      <c r="D6" s="7">
        <v>1.8579192022939527E-2</v>
      </c>
      <c r="E6" s="7">
        <v>1.8115457936547574E-2</v>
      </c>
    </row>
    <row r="7" spans="1:15" ht="13.5" thickBot="1">
      <c r="B7" s="7" t="s">
        <v>5</v>
      </c>
      <c r="C7" s="7">
        <v>9.0679347457771606E-2</v>
      </c>
      <c r="D7" s="7">
        <v>2.6548933805325959E-2</v>
      </c>
      <c r="E7" s="7">
        <v>2.1856520297521567E-2</v>
      </c>
      <c r="G7" s="6" t="s">
        <v>71</v>
      </c>
      <c r="L7" s="6" t="s">
        <v>72</v>
      </c>
      <c r="M7" s="6">
        <v>0.05</v>
      </c>
    </row>
    <row r="8" spans="1:15" ht="13.5" thickTop="1">
      <c r="B8" s="7" t="s">
        <v>6</v>
      </c>
      <c r="C8" s="7">
        <v>4.0722650245401566E-2</v>
      </c>
      <c r="D8" s="7">
        <v>1.5640246811159859E-3</v>
      </c>
      <c r="E8" s="7">
        <v>5.4175254237165682E-3</v>
      </c>
      <c r="G8" s="134" t="s">
        <v>73</v>
      </c>
      <c r="H8" s="134" t="s">
        <v>74</v>
      </c>
      <c r="I8" s="134" t="s">
        <v>75</v>
      </c>
      <c r="J8" s="134" t="s">
        <v>4</v>
      </c>
      <c r="K8" s="134" t="s">
        <v>76</v>
      </c>
      <c r="L8" s="134" t="s">
        <v>77</v>
      </c>
      <c r="M8" s="134" t="s">
        <v>78</v>
      </c>
      <c r="N8" s="134" t="s">
        <v>79</v>
      </c>
      <c r="O8" s="134" t="s">
        <v>80</v>
      </c>
    </row>
    <row r="9" spans="1:15">
      <c r="B9" s="7" t="s">
        <v>7</v>
      </c>
      <c r="C9" s="7">
        <v>1.3442639604089202E-2</v>
      </c>
      <c r="D9" s="7">
        <v>0</v>
      </c>
      <c r="E9" s="7">
        <v>0</v>
      </c>
      <c r="G9" s="26" t="str">
        <f>C27</f>
        <v>Ecto ctrl</v>
      </c>
      <c r="H9" s="6">
        <f>COUNT(C28:C89)</f>
        <v>54</v>
      </c>
      <c r="I9" s="26">
        <f>SUM(C28:C89)</f>
        <v>5.1718274794998891</v>
      </c>
      <c r="J9" s="26">
        <f>AVERAGE(C28:C89)</f>
        <v>9.5774582953701656E-2</v>
      </c>
      <c r="K9" s="135">
        <f>_xlfn.VAR.S(C28:C89)</f>
        <v>8.2227440553672686E-3</v>
      </c>
      <c r="L9" s="136">
        <f>DEVSQ(C28:C89)</f>
        <v>0.43580543493446472</v>
      </c>
      <c r="M9" s="136">
        <f>SQRT(J16/H9)</f>
        <v>7.6726097122468842E-3</v>
      </c>
      <c r="N9" s="136">
        <f>J9-M9*_xlfn.T.INV.2T(M7,I16)</f>
        <v>8.0618972837616223E-2</v>
      </c>
      <c r="O9" s="136">
        <f>J9+M9*_xlfn.T.INV.2T(M7,I16)</f>
        <v>0.11093019306978709</v>
      </c>
    </row>
    <row r="10" spans="1:15">
      <c r="B10" s="7" t="s">
        <v>8</v>
      </c>
      <c r="C10" s="7">
        <v>7.5518505058042681E-2</v>
      </c>
      <c r="D10" s="7">
        <v>8.2969840330080983E-3</v>
      </c>
      <c r="E10" s="7">
        <v>1.1950258644397535E-2</v>
      </c>
      <c r="G10" s="26" t="str">
        <f>D27</f>
        <v>E+Rnd</v>
      </c>
      <c r="H10" s="6">
        <f>COUNT(D28:D89)</f>
        <v>49</v>
      </c>
      <c r="I10" s="26">
        <f>SUM(D28:D89)</f>
        <v>0.91038040912403684</v>
      </c>
      <c r="J10" s="26">
        <f>AVERAGE(D28:D89)</f>
        <v>1.8579192022939527E-2</v>
      </c>
      <c r="K10" s="135">
        <f>_xlfn.VAR.S(D28:D89)</f>
        <v>7.0484588619957949E-4</v>
      </c>
      <c r="L10" s="136">
        <f>DEVSQ(D28:D89)</f>
        <v>3.383260253757981E-2</v>
      </c>
      <c r="M10" s="136">
        <f>SQRT(J16/H10)</f>
        <v>8.0545623387974288E-3</v>
      </c>
      <c r="N10" s="136">
        <f>J10-M10*_xlfn.T.INV.2T(M7,I16)</f>
        <v>2.6691156550942806E-3</v>
      </c>
      <c r="O10" s="136">
        <f>J10+M10*_xlfn.T.INV.2T(M7,I16)</f>
        <v>3.4489268390784769E-2</v>
      </c>
    </row>
    <row r="11" spans="1:15">
      <c r="B11" s="7" t="s">
        <v>9</v>
      </c>
      <c r="C11" s="7">
        <v>0.47565520772215114</v>
      </c>
      <c r="D11" s="7">
        <v>0.11407627631451539</v>
      </c>
      <c r="E11" s="7">
        <v>0.1443978239911706</v>
      </c>
      <c r="G11" s="26" t="str">
        <f>E27</f>
        <v>E+Shi</v>
      </c>
      <c r="H11" s="6">
        <f>COUNT(E28:E89)</f>
        <v>56</v>
      </c>
      <c r="I11" s="26">
        <f>SUM(E28:E89)</f>
        <v>1.0144656444466642</v>
      </c>
      <c r="J11" s="26">
        <f>AVERAGE(E28:E89)</f>
        <v>1.8115457936547574E-2</v>
      </c>
      <c r="K11" s="135">
        <f>_xlfn.VAR.S(E28:E89)</f>
        <v>4.7770747951597219E-4</v>
      </c>
      <c r="L11" s="136">
        <f>DEVSQ(E28:E89)</f>
        <v>2.6273911373378478E-2</v>
      </c>
      <c r="M11" s="136">
        <f>SQRT(J16/H11)</f>
        <v>7.5343531680481489E-3</v>
      </c>
      <c r="N11" s="136">
        <f>J11-M11*_xlfn.T.INV.2T(M7,I16)</f>
        <v>3.2329442450761518E-3</v>
      </c>
      <c r="O11" s="136">
        <f>J11+M11*_xlfn.T.INV.2T(M7,I16)</f>
        <v>3.2997971628018999E-2</v>
      </c>
    </row>
    <row r="12" spans="1:15">
      <c r="B12" s="7" t="s">
        <v>10</v>
      </c>
      <c r="C12" s="7">
        <v>0.11689844354623942</v>
      </c>
      <c r="D12" s="7">
        <v>2.8064376791228831E-2</v>
      </c>
      <c r="E12" s="7">
        <v>2.6057765135333942E-2</v>
      </c>
      <c r="G12" s="137"/>
      <c r="H12" s="137"/>
      <c r="I12" s="137"/>
      <c r="J12" s="137"/>
      <c r="K12" s="137"/>
      <c r="L12" s="137"/>
      <c r="M12" s="137"/>
      <c r="N12" s="137"/>
      <c r="O12" s="137"/>
    </row>
    <row r="13" spans="1:15" ht="13.5" thickBot="1">
      <c r="B13" s="7" t="s">
        <v>5</v>
      </c>
      <c r="C13" s="7">
        <v>9.0679347457771606E-2</v>
      </c>
      <c r="D13" s="7">
        <v>2.6548933805325959E-2</v>
      </c>
      <c r="E13" s="7">
        <v>2.1856520297521567E-2</v>
      </c>
      <c r="G13" s="6" t="s">
        <v>91</v>
      </c>
    </row>
    <row r="14" spans="1:15" ht="13.5" thickTop="1">
      <c r="B14" s="7" t="s">
        <v>11</v>
      </c>
      <c r="C14" s="7">
        <v>0.18645393041147326</v>
      </c>
      <c r="D14" s="7">
        <v>4.5128125828265489E-2</v>
      </c>
      <c r="E14" s="7">
        <v>3.9971978234069144E-2</v>
      </c>
      <c r="G14" s="134" t="s">
        <v>92</v>
      </c>
      <c r="H14" s="134" t="s">
        <v>77</v>
      </c>
      <c r="I14" s="134" t="s">
        <v>63</v>
      </c>
      <c r="J14" s="134" t="s">
        <v>93</v>
      </c>
      <c r="K14" s="134" t="s">
        <v>94</v>
      </c>
      <c r="L14" s="134" t="s">
        <v>95</v>
      </c>
      <c r="M14" s="134" t="s">
        <v>96</v>
      </c>
      <c r="N14" s="134" t="s">
        <v>97</v>
      </c>
      <c r="O14" s="134" t="s">
        <v>98</v>
      </c>
    </row>
    <row r="15" spans="1:15">
      <c r="B15" s="7" t="s">
        <v>12</v>
      </c>
      <c r="C15" s="7">
        <v>5.0952354959300505E-3</v>
      </c>
      <c r="D15" s="7">
        <v>-7.9697417823864324E-3</v>
      </c>
      <c r="E15" s="7">
        <v>-3.7410623609739936E-3</v>
      </c>
      <c r="G15" s="6" t="s">
        <v>99</v>
      </c>
      <c r="H15" s="135">
        <f>H17-H16</f>
        <v>0.21387424804617317</v>
      </c>
      <c r="I15" s="6">
        <f>COUNTA(G9:G11)-1</f>
        <v>2</v>
      </c>
      <c r="J15" s="135">
        <f>H15/I15</f>
        <v>0.10693712402308658</v>
      </c>
      <c r="K15" s="138">
        <f>J15/J16</f>
        <v>33.63942205151703</v>
      </c>
      <c r="L15" s="6">
        <f>_xlfn.F.DIST.RT(K15,I15,I16)</f>
        <v>7.1385138712117059E-13</v>
      </c>
      <c r="M15" s="138">
        <f>_xlfn.F.INV.RT(M7,I15,I16)</f>
        <v>3.0540041737879213</v>
      </c>
      <c r="N15" s="138">
        <f>SQRT(DEVSQ(J9:J11)/(J16*I15))</f>
        <v>0.79286474426652376</v>
      </c>
      <c r="O15" s="138">
        <f>(H17-I17*J16)/(H17+J16)</f>
        <v>0.29106108676503106</v>
      </c>
    </row>
    <row r="16" spans="1:15">
      <c r="B16" s="7" t="s">
        <v>13</v>
      </c>
      <c r="C16" s="7">
        <v>7.6175793300837846E-2</v>
      </c>
      <c r="D16" s="7">
        <v>2.6500352110112844E-2</v>
      </c>
      <c r="E16" s="7">
        <v>2.0640239711617374E-2</v>
      </c>
      <c r="G16" s="6" t="s">
        <v>100</v>
      </c>
      <c r="H16" s="135">
        <f>SUM(L9:L11)</f>
        <v>0.495911948845423</v>
      </c>
      <c r="I16" s="6">
        <f>I17-I15</f>
        <v>156</v>
      </c>
      <c r="J16" s="135">
        <f>H16/I16</f>
        <v>3.1789227490091219E-3</v>
      </c>
    </row>
    <row r="17" spans="2:16">
      <c r="B17" s="7" t="s">
        <v>14</v>
      </c>
      <c r="C17" s="7">
        <v>0.11426368995125677</v>
      </c>
      <c r="D17" s="7">
        <v>3.9750528165169267E-2</v>
      </c>
      <c r="E17" s="7">
        <v>3.0960359567426061E-2</v>
      </c>
      <c r="G17" s="139" t="s">
        <v>101</v>
      </c>
      <c r="H17" s="140">
        <f>DEVSQ(C28:E89)</f>
        <v>0.70978619689159617</v>
      </c>
      <c r="I17" s="139">
        <f>COUNT(C28:E89)-1</f>
        <v>158</v>
      </c>
      <c r="J17" s="140">
        <f>H17/I17</f>
        <v>4.4923177018455452E-3</v>
      </c>
      <c r="K17" s="139"/>
      <c r="L17" s="139"/>
      <c r="M17" s="139"/>
      <c r="N17" s="139"/>
      <c r="O17" s="139"/>
    </row>
    <row r="18" spans="2:16">
      <c r="B18" s="7" t="s">
        <v>15</v>
      </c>
      <c r="C18" s="7">
        <v>-7.354103970585521E-2</v>
      </c>
      <c r="D18" s="7">
        <v>-3.818650348405328E-2</v>
      </c>
      <c r="E18" s="7">
        <v>-2.5542834143709493E-2</v>
      </c>
    </row>
    <row r="19" spans="2:16">
      <c r="B19" s="7" t="s">
        <v>16</v>
      </c>
      <c r="C19" s="7">
        <v>0.2311621334974962</v>
      </c>
      <c r="D19" s="7">
        <v>6.7814904956398095E-2</v>
      </c>
      <c r="E19" s="7">
        <v>5.7018124702760006E-2</v>
      </c>
    </row>
    <row r="20" spans="2:16" ht="13.5" thickBot="1">
      <c r="B20" s="7" t="s">
        <v>17</v>
      </c>
      <c r="C20" s="7">
        <v>6.9555486865233843E-2</v>
      </c>
      <c r="D20" s="7">
        <v>1.7063749037036658E-2</v>
      </c>
      <c r="E20" s="7">
        <v>1.3914213098735202E-2</v>
      </c>
      <c r="G20" s="6" t="s">
        <v>58</v>
      </c>
      <c r="J20" s="6" t="s">
        <v>59</v>
      </c>
      <c r="K20" s="6">
        <v>0.05</v>
      </c>
    </row>
    <row r="21" spans="2:16" ht="13.5" thickTop="1">
      <c r="B21" s="7" t="s">
        <v>18</v>
      </c>
      <c r="C21" s="7">
        <v>3.5627414749471516E-2</v>
      </c>
      <c r="D21" s="7">
        <v>9.5337664635024178E-3</v>
      </c>
      <c r="E21" s="7">
        <v>9.1585877846905618E-3</v>
      </c>
      <c r="G21" s="134" t="s">
        <v>60</v>
      </c>
      <c r="H21" s="134" t="s">
        <v>61</v>
      </c>
      <c r="I21" s="134" t="s">
        <v>62</v>
      </c>
      <c r="J21" s="134" t="s">
        <v>52</v>
      </c>
      <c r="K21" s="134" t="s">
        <v>63</v>
      </c>
      <c r="L21" s="134" t="s">
        <v>64</v>
      </c>
    </row>
    <row r="22" spans="2:16">
      <c r="B22" s="7" t="s">
        <v>19</v>
      </c>
      <c r="C22" s="7">
        <v>0.21828885587103916</v>
      </c>
      <c r="D22" s="7">
        <v>3.6271929734380391E-2</v>
      </c>
      <c r="E22" s="7">
        <v>5.3703683959977266E-2</v>
      </c>
      <c r="G22" s="26" t="str">
        <f>C27</f>
        <v>Ecto ctrl</v>
      </c>
      <c r="H22" s="26">
        <f>AVERAGE(C28:C89)</f>
        <v>9.5774582953701656E-2</v>
      </c>
      <c r="I22" s="6">
        <f>COUNT(C28:C89)</f>
        <v>54</v>
      </c>
      <c r="J22" s="136">
        <f>DEVSQ(C28:C89)</f>
        <v>0.43580543493446472</v>
      </c>
    </row>
    <row r="23" spans="2:16">
      <c r="B23" s="7" t="s">
        <v>20</v>
      </c>
      <c r="C23" s="7">
        <v>0</v>
      </c>
      <c r="D23" s="7">
        <v>0</v>
      </c>
      <c r="E23" s="7">
        <v>0</v>
      </c>
      <c r="G23" s="26" t="str">
        <f>D27</f>
        <v>E+Rnd</v>
      </c>
      <c r="H23" s="26">
        <f>AVERAGE(D28:D89)</f>
        <v>1.8579192022939527E-2</v>
      </c>
      <c r="I23" s="6">
        <f>COUNT(D28:D89)</f>
        <v>49</v>
      </c>
      <c r="J23" s="136">
        <f>DEVSQ(D28:D89)</f>
        <v>3.383260253757981E-2</v>
      </c>
    </row>
    <row r="24" spans="2:16">
      <c r="B24" s="7" t="s">
        <v>21</v>
      </c>
      <c r="C24" s="7">
        <v>0.10139041232479974</v>
      </c>
      <c r="D24" s="7">
        <v>8.2075529431515602E-3</v>
      </c>
      <c r="E24" s="7">
        <v>2.7645918824643324E-2</v>
      </c>
      <c r="G24" s="26" t="str">
        <f>E27</f>
        <v>E+Shi</v>
      </c>
      <c r="H24" s="26">
        <f>AVERAGE(E28:E89)</f>
        <v>1.8115457936547574E-2</v>
      </c>
      <c r="I24" s="6">
        <f>COUNT(E28:E89)</f>
        <v>56</v>
      </c>
      <c r="J24" s="136">
        <f>DEVSQ(E28:E89)</f>
        <v>2.6273911373378478E-2</v>
      </c>
    </row>
    <row r="25" spans="2:16">
      <c r="B25" s="7" t="s">
        <v>22</v>
      </c>
      <c r="C25" s="7">
        <v>4.0722650245401566E-2</v>
      </c>
      <c r="D25" s="7">
        <v>1.5640246811159859E-3</v>
      </c>
      <c r="E25" s="7">
        <v>5.4175254237165682E-3</v>
      </c>
      <c r="G25" s="137"/>
      <c r="H25" s="137"/>
      <c r="I25" s="137">
        <f>SUM(I22:I24)</f>
        <v>159</v>
      </c>
      <c r="J25" s="141">
        <f>SUM(J22:J24)</f>
        <v>0.495911948845423</v>
      </c>
      <c r="K25" s="137">
        <f>I25-COUNT(I22:I24)</f>
        <v>156</v>
      </c>
      <c r="L25" s="29">
        <f>[1]!QCRIT(COUNT(I22:I24),K25,K20,2)</f>
        <v>3.3463076923076924</v>
      </c>
    </row>
    <row r="26" spans="2:16" ht="13.5" thickBot="1">
      <c r="B26" s="7"/>
      <c r="G26" s="6" t="s">
        <v>81</v>
      </c>
    </row>
    <row r="27" spans="2:16" ht="13.5" thickTop="1">
      <c r="B27" s="5" t="s">
        <v>25</v>
      </c>
      <c r="C27" s="7" t="s">
        <v>42</v>
      </c>
      <c r="D27" s="7" t="s">
        <v>207</v>
      </c>
      <c r="E27" s="7" t="s">
        <v>208</v>
      </c>
      <c r="G27" s="134" t="s">
        <v>82</v>
      </c>
      <c r="H27" s="134" t="s">
        <v>83</v>
      </c>
      <c r="I27" s="134" t="s">
        <v>61</v>
      </c>
      <c r="J27" s="134" t="s">
        <v>84</v>
      </c>
      <c r="K27" s="134" t="s">
        <v>85</v>
      </c>
      <c r="L27" s="134" t="s">
        <v>86</v>
      </c>
      <c r="M27" s="134" t="s">
        <v>87</v>
      </c>
      <c r="N27" s="134" t="s">
        <v>88</v>
      </c>
      <c r="O27" s="134" t="s">
        <v>89</v>
      </c>
      <c r="P27" s="134" t="s">
        <v>90</v>
      </c>
    </row>
    <row r="28" spans="2:16">
      <c r="B28" s="9">
        <v>20190213</v>
      </c>
      <c r="C28" s="7">
        <v>3.9670186694601768E-2</v>
      </c>
      <c r="D28" s="7">
        <v>2.0940574483998133E-2</v>
      </c>
      <c r="E28" s="7">
        <v>9.4283564662626714E-3</v>
      </c>
      <c r="G28" s="29" t="str">
        <f>G22</f>
        <v>Ecto ctrl</v>
      </c>
      <c r="H28" s="29" t="str">
        <f>G23</f>
        <v>E+Rnd</v>
      </c>
      <c r="I28" s="141">
        <f>ABS(H22-H23)</f>
        <v>7.7195390930762137E-2</v>
      </c>
      <c r="J28" s="141">
        <f>SQRT(J25/K25/HARMEAN(I22,I23))</f>
        <v>7.8659047243797419E-3</v>
      </c>
      <c r="K28" s="142">
        <f>I28/J28</f>
        <v>9.8139239713266804</v>
      </c>
      <c r="L28" s="141">
        <f>I28-J28*L$25</f>
        <v>5.0873653444610784E-2</v>
      </c>
      <c r="M28" s="141">
        <f>I28+J28*L$25</f>
        <v>0.10351712841691349</v>
      </c>
      <c r="N28" s="143">
        <f>[1]!QDIST(K28,COUNT($I$22:$I$24),K$25)</f>
        <v>2.9741087370638297E-10</v>
      </c>
      <c r="O28" s="141">
        <f>J28*L$25</f>
        <v>2.632173748615135E-2</v>
      </c>
      <c r="P28" s="141">
        <f>I28*SQRT(K$25/J$25)</f>
        <v>1.3691511129027252</v>
      </c>
    </row>
    <row r="29" spans="2:16">
      <c r="C29" s="7">
        <v>5.2846267761182897E-2</v>
      </c>
      <c r="D29" s="7">
        <v>8.505438260681987E-3</v>
      </c>
      <c r="E29" s="7">
        <v>3.0567316270551328E-2</v>
      </c>
      <c r="G29" s="26" t="str">
        <f>G22</f>
        <v>Ecto ctrl</v>
      </c>
      <c r="H29" s="26" t="str">
        <f>G24</f>
        <v>E+Shi</v>
      </c>
      <c r="I29" s="136">
        <f>ABS(H22-H24)</f>
        <v>7.7659125017154079E-2</v>
      </c>
      <c r="J29" s="136">
        <f>SQRT(J25/K25/HARMEAN(I22,I24))</f>
        <v>7.6037956790455117E-3</v>
      </c>
      <c r="K29" s="138">
        <f>I29/J29</f>
        <v>10.213205127429523</v>
      </c>
      <c r="L29" s="136">
        <f>I29-J29*L$25</f>
        <v>5.221448504562809E-2</v>
      </c>
      <c r="M29" s="136">
        <f>I29+J29*L$25</f>
        <v>0.10310376498868007</v>
      </c>
      <c r="N29" s="144">
        <f>[1]!QDIST(K29,COUNT($I$22:$I$24),K$25)</f>
        <v>6.3678728956517716E-11</v>
      </c>
      <c r="O29" s="136">
        <f>J29*L$25</f>
        <v>2.544463997152599E-2</v>
      </c>
      <c r="P29" s="136">
        <f>I29*SQRT(K$25/J$25)</f>
        <v>1.3773759827144985</v>
      </c>
    </row>
    <row r="30" spans="2:16">
      <c r="C30" s="7">
        <v>2.0056420883662395E-2</v>
      </c>
      <c r="D30" s="7">
        <v>0</v>
      </c>
      <c r="E30" s="7">
        <v>1.5686716501547696E-2</v>
      </c>
      <c r="G30" s="31" t="str">
        <f>G23</f>
        <v>E+Rnd</v>
      </c>
      <c r="H30" s="31" t="str">
        <f>G24</f>
        <v>E+Shi</v>
      </c>
      <c r="I30" s="145">
        <f>ABS(H23-H24)</f>
        <v>4.6373408639195299E-4</v>
      </c>
      <c r="J30" s="145">
        <f>SQRT(J25/K25/HARMEAN(I23,I24))</f>
        <v>7.7987964497879762E-3</v>
      </c>
      <c r="K30" s="145">
        <f>I30/J30</f>
        <v>5.9462263104015291E-2</v>
      </c>
      <c r="L30" s="145">
        <f>I30-J30*L$25</f>
        <v>-2.5633438464275474E-2</v>
      </c>
      <c r="M30" s="145">
        <f>I30+J30*L$25</f>
        <v>2.656090663705938E-2</v>
      </c>
      <c r="N30" s="145">
        <f>[1]!QDIST(K30,COUNT($I$22:$I$24),K$25)</f>
        <v>0.99902580108813777</v>
      </c>
      <c r="O30" s="145">
        <f>J30*L$25</f>
        <v>2.6097172550667427E-2</v>
      </c>
      <c r="P30" s="145">
        <f>I30*SQRT(K$25/J$25)</f>
        <v>8.2248698117733908E-3</v>
      </c>
    </row>
    <row r="31" spans="2:16">
      <c r="C31" s="7">
        <v>1.3442639604089202E-2</v>
      </c>
      <c r="D31" s="7">
        <v>0</v>
      </c>
      <c r="E31" s="7">
        <v>8.9603483906434047E-3</v>
      </c>
    </row>
    <row r="32" spans="2:16">
      <c r="C32" s="7">
        <v>9.3549426982342171E-2</v>
      </c>
      <c r="D32" s="7">
        <v>0</v>
      </c>
      <c r="E32" s="7">
        <v>1.0977341488204047E-3</v>
      </c>
    </row>
    <row r="33" spans="2:5">
      <c r="C33" s="7">
        <v>2.6835422350657754E-2</v>
      </c>
      <c r="D33" s="7">
        <v>1.3611042379304472E-2</v>
      </c>
      <c r="E33" s="7">
        <v>5.1256955995814179E-3</v>
      </c>
    </row>
    <row r="34" spans="2:5">
      <c r="C34" s="7">
        <v>8.2345679783542874E-2</v>
      </c>
      <c r="D34" s="7">
        <v>2.9166818853532128E-2</v>
      </c>
      <c r="E34" s="7">
        <v>6.3967239476878839E-3</v>
      </c>
    </row>
    <row r="35" spans="2:5">
      <c r="C35" s="7">
        <v>4.0901899241386187E-2</v>
      </c>
      <c r="D35" s="7">
        <v>8.5792649818133199E-2</v>
      </c>
      <c r="E35" s="7">
        <v>4.0253989429915914E-3</v>
      </c>
    </row>
    <row r="36" spans="2:5">
      <c r="C36" s="7">
        <v>2.150429065594317E-2</v>
      </c>
      <c r="D36" s="7">
        <v>1.5586148357711703E-2</v>
      </c>
      <c r="E36" s="7">
        <v>1.9396498857914875E-4</v>
      </c>
    </row>
    <row r="37" spans="2:5">
      <c r="C37" s="7">
        <v>4.55535283274527E-2</v>
      </c>
      <c r="D37" s="7">
        <v>7.2228688824718543E-2</v>
      </c>
      <c r="E37" s="7">
        <v>0</v>
      </c>
    </row>
    <row r="38" spans="2:5">
      <c r="C38" s="7">
        <v>7.2972560937508313E-2</v>
      </c>
      <c r="D38" s="7">
        <v>0</v>
      </c>
      <c r="E38" s="7">
        <v>7.5733612224235854E-3</v>
      </c>
    </row>
    <row r="39" spans="2:5">
      <c r="C39" s="7">
        <v>6.762640372255363E-2</v>
      </c>
      <c r="D39" s="7">
        <v>2.488198104916867E-2</v>
      </c>
      <c r="E39" s="7">
        <v>0</v>
      </c>
    </row>
    <row r="40" spans="2:5">
      <c r="C40" s="7">
        <v>4.0184903257447703E-2</v>
      </c>
      <c r="D40" s="7">
        <v>0.11407627631451539</v>
      </c>
      <c r="E40" s="7">
        <v>0</v>
      </c>
    </row>
    <row r="41" spans="2:5">
      <c r="C41" s="7" t="s">
        <v>26</v>
      </c>
      <c r="D41" s="7">
        <v>8.2065515222239024E-3</v>
      </c>
      <c r="E41" s="7" t="s">
        <v>26</v>
      </c>
    </row>
    <row r="42" spans="2:5">
      <c r="C42" s="7" t="s">
        <v>26</v>
      </c>
      <c r="D42" s="7">
        <v>0.11102616072824784</v>
      </c>
      <c r="E42" s="7" t="s">
        <v>26</v>
      </c>
    </row>
    <row r="43" spans="2:5">
      <c r="B43" s="9">
        <v>20190308</v>
      </c>
      <c r="C43" s="7">
        <v>0.32635521630031988</v>
      </c>
      <c r="D43" s="7">
        <v>1.407382492625649E-2</v>
      </c>
      <c r="E43" s="7">
        <v>6.965810849861565E-3</v>
      </c>
    </row>
    <row r="44" spans="2:5">
      <c r="C44" s="7">
        <v>0.15829324182343663</v>
      </c>
      <c r="D44" s="7">
        <v>8.2969840330080983E-3</v>
      </c>
      <c r="E44" s="7">
        <v>1.9081569831725222E-3</v>
      </c>
    </row>
    <row r="45" spans="2:5">
      <c r="C45" s="7">
        <v>8.2594743401922605E-2</v>
      </c>
      <c r="D45" s="7">
        <v>3.6271929734380391E-2</v>
      </c>
      <c r="E45" s="7">
        <v>1.1891022242646276E-2</v>
      </c>
    </row>
    <row r="46" spans="2:5">
      <c r="C46" s="7">
        <v>0.17201140180242752</v>
      </c>
      <c r="D46" s="7">
        <v>2.4228833406137306E-3</v>
      </c>
      <c r="E46" s="7">
        <v>1.6656701226802226E-2</v>
      </c>
    </row>
    <row r="47" spans="2:5">
      <c r="C47" s="7">
        <v>2.4486953702055368E-2</v>
      </c>
      <c r="D47" s="7">
        <v>7.0516602161824085E-4</v>
      </c>
      <c r="E47" s="7">
        <v>1.2889006984387621E-2</v>
      </c>
    </row>
    <row r="48" spans="2:5">
      <c r="C48" s="7">
        <v>0.11722675051070305</v>
      </c>
      <c r="D48" s="7">
        <v>2.7436967717790303E-3</v>
      </c>
      <c r="E48" s="7">
        <v>3.6861242042795371E-3</v>
      </c>
    </row>
    <row r="49" spans="3:5">
      <c r="C49" s="7">
        <v>6.5133160376715404E-2</v>
      </c>
      <c r="D49" s="7">
        <v>3.2526096861431919E-4</v>
      </c>
      <c r="E49" s="7">
        <v>9.6873647746281589E-3</v>
      </c>
    </row>
    <row r="50" spans="3:5">
      <c r="C50" s="7">
        <v>8.8175099251890113E-2</v>
      </c>
      <c r="D50" s="7">
        <v>0</v>
      </c>
      <c r="E50" s="7">
        <v>2.6086292238378661E-2</v>
      </c>
    </row>
    <row r="51" spans="3:5">
      <c r="C51" s="7">
        <v>0.13157054567734869</v>
      </c>
      <c r="D51" s="7">
        <v>0</v>
      </c>
      <c r="E51" s="7">
        <v>1.7495896678328206E-2</v>
      </c>
    </row>
    <row r="52" spans="3:5">
      <c r="C52" s="7">
        <v>5.0927744113099076E-2</v>
      </c>
      <c r="D52" s="7">
        <v>2.8064376791228831E-2</v>
      </c>
      <c r="E52" s="7">
        <v>1.6403572126295295E-2</v>
      </c>
    </row>
    <row r="53" spans="3:5">
      <c r="C53" s="7">
        <v>4.3314754687359125E-2</v>
      </c>
      <c r="D53" s="7">
        <v>6.9980221973263163E-3</v>
      </c>
      <c r="E53" s="7">
        <v>2.649928284140882E-2</v>
      </c>
    </row>
    <row r="54" spans="3:5">
      <c r="C54" s="7">
        <v>7.8141314079361132E-2</v>
      </c>
      <c r="D54" s="7">
        <v>3.2128255100132813E-2</v>
      </c>
      <c r="E54" s="7">
        <v>6.293014896122019E-3</v>
      </c>
    </row>
    <row r="55" spans="3:5">
      <c r="C55" s="7">
        <v>7.9811494920467657E-2</v>
      </c>
      <c r="D55" s="7">
        <v>3.3935278813707566E-2</v>
      </c>
      <c r="E55" s="7">
        <v>1.1986875763931025E-2</v>
      </c>
    </row>
    <row r="56" spans="3:5">
      <c r="C56" s="7">
        <v>1.775060339181438E-2</v>
      </c>
      <c r="D56" s="7">
        <v>9.487250850005598E-3</v>
      </c>
      <c r="E56" s="7">
        <v>3.0210529132898553E-2</v>
      </c>
    </row>
    <row r="57" spans="3:5">
      <c r="C57" s="7">
        <v>9.8980659640862501E-2</v>
      </c>
      <c r="D57" s="7">
        <v>2.113022680848816E-2</v>
      </c>
      <c r="E57" s="7">
        <v>1.1913641524864045E-2</v>
      </c>
    </row>
    <row r="58" spans="3:5">
      <c r="C58" s="7">
        <v>0.13917353235501034</v>
      </c>
      <c r="D58" s="7">
        <v>2.5044824088128648E-3</v>
      </c>
      <c r="E58" s="7">
        <v>2.5972183826199792E-2</v>
      </c>
    </row>
    <row r="59" spans="3:5">
      <c r="C59" s="7">
        <v>0.12448779095747742</v>
      </c>
      <c r="D59" s="7">
        <v>4.0914004999279534E-3</v>
      </c>
      <c r="E59" s="7">
        <v>4.1741148461823613E-2</v>
      </c>
    </row>
    <row r="60" spans="3:5">
      <c r="C60" s="7">
        <v>9.5816326882959518E-2</v>
      </c>
      <c r="D60" s="7" t="s">
        <v>26</v>
      </c>
      <c r="E60" s="7">
        <v>1.1891022242646276E-2</v>
      </c>
    </row>
    <row r="61" spans="3:5">
      <c r="C61" s="7">
        <v>0.11046458470925276</v>
      </c>
      <c r="D61" s="7" t="s">
        <v>26</v>
      </c>
      <c r="E61" s="7">
        <v>3.577761549143043E-2</v>
      </c>
    </row>
    <row r="62" spans="3:5">
      <c r="C62" s="7" t="s">
        <v>26</v>
      </c>
      <c r="D62" s="7" t="s">
        <v>26</v>
      </c>
      <c r="E62" s="7">
        <v>3.2436890506722743E-2</v>
      </c>
    </row>
    <row r="63" spans="3:5">
      <c r="C63" s="7" t="s">
        <v>26</v>
      </c>
      <c r="D63" s="7" t="s">
        <v>26</v>
      </c>
      <c r="E63" s="7">
        <v>4.4791354375573009E-2</v>
      </c>
    </row>
    <row r="64" spans="3:5">
      <c r="C64" s="7" t="s">
        <v>26</v>
      </c>
      <c r="D64" s="7" t="s">
        <v>26</v>
      </c>
      <c r="E64" s="7">
        <v>4.5611367550322496E-2</v>
      </c>
    </row>
    <row r="65" spans="2:5">
      <c r="C65" s="7" t="s">
        <v>26</v>
      </c>
      <c r="D65" s="7" t="s">
        <v>26</v>
      </c>
      <c r="E65" s="7">
        <v>2.0865222968569023E-2</v>
      </c>
    </row>
    <row r="66" spans="2:5">
      <c r="C66" s="7" t="s">
        <v>26</v>
      </c>
      <c r="D66" s="7" t="s">
        <v>26</v>
      </c>
      <c r="E66" s="7">
        <v>3.6851662770055957E-2</v>
      </c>
    </row>
    <row r="67" spans="2:5">
      <c r="C67" s="7" t="s">
        <v>26</v>
      </c>
      <c r="D67" s="7" t="s">
        <v>26</v>
      </c>
      <c r="E67" s="7">
        <v>3.2388659814068493E-2</v>
      </c>
    </row>
    <row r="68" spans="2:5">
      <c r="B68" s="9">
        <v>20190405</v>
      </c>
      <c r="C68" s="7">
        <v>0.14827312563462192</v>
      </c>
      <c r="D68" s="7">
        <v>1.407382492625649E-2</v>
      </c>
      <c r="E68" s="7">
        <v>1.8793169974679814E-2</v>
      </c>
    </row>
    <row r="69" spans="2:5">
      <c r="C69" s="7">
        <v>9.8577084380526175E-2</v>
      </c>
      <c r="D69" s="7">
        <v>8.2969840330080983E-3</v>
      </c>
      <c r="E69" s="7">
        <v>8.2986307530805974E-3</v>
      </c>
    </row>
    <row r="70" spans="2:5">
      <c r="C70" s="7">
        <v>4.8047979495611674E-2</v>
      </c>
      <c r="D70" s="7">
        <v>3.6271929734380391E-2</v>
      </c>
      <c r="E70" s="7">
        <v>3.912287531966005E-2</v>
      </c>
    </row>
    <row r="71" spans="2:5">
      <c r="C71" s="7">
        <v>2.8645481139762802E-2</v>
      </c>
      <c r="D71" s="7">
        <v>2.4228833406137306E-3</v>
      </c>
      <c r="E71" s="7">
        <v>1.5398236220618748E-2</v>
      </c>
    </row>
    <row r="72" spans="2:5">
      <c r="C72" s="7">
        <v>2.3401276407109421E-2</v>
      </c>
      <c r="D72" s="7">
        <v>7.0516602161824085E-4</v>
      </c>
      <c r="E72" s="7">
        <v>1.9868758857991019E-2</v>
      </c>
    </row>
    <row r="73" spans="2:5">
      <c r="C73" s="7">
        <v>7.806444917857705E-2</v>
      </c>
      <c r="D73" s="7">
        <v>2.7436967717790303E-3</v>
      </c>
      <c r="E73" s="7">
        <v>1.1372153578689754E-2</v>
      </c>
    </row>
    <row r="74" spans="2:5">
      <c r="C74" s="7">
        <v>3.0252278904480932E-2</v>
      </c>
      <c r="D74" s="7">
        <v>3.2526096861431919E-4</v>
      </c>
      <c r="E74" s="7">
        <v>0.1443978239911706</v>
      </c>
    </row>
    <row r="75" spans="2:5">
      <c r="C75" s="7">
        <v>4.2852084457369717E-2</v>
      </c>
      <c r="D75" s="7">
        <v>0</v>
      </c>
      <c r="E75" s="7">
        <v>2.0760220487636542E-2</v>
      </c>
    </row>
    <row r="76" spans="2:5">
      <c r="C76" s="7">
        <v>5.8428611786777357E-2</v>
      </c>
      <c r="D76" s="7">
        <v>0</v>
      </c>
      <c r="E76" s="7">
        <v>1.3258597291621557E-2</v>
      </c>
    </row>
    <row r="77" spans="2:5">
      <c r="C77" s="7">
        <v>9.739869378214612E-2</v>
      </c>
      <c r="D77" s="7">
        <v>2.8064376791228831E-2</v>
      </c>
      <c r="E77" s="7">
        <v>5.3703683959977266E-2</v>
      </c>
    </row>
    <row r="78" spans="2:5">
      <c r="C78" s="7">
        <v>0.1167890078914182</v>
      </c>
      <c r="D78" s="7">
        <v>6.9980221973263163E-3</v>
      </c>
      <c r="E78" s="7">
        <v>1.0140470221402473E-2</v>
      </c>
    </row>
    <row r="79" spans="2:5">
      <c r="C79" s="7">
        <v>4.4239508680296899E-2</v>
      </c>
      <c r="D79" s="7">
        <v>3.2128255100132813E-2</v>
      </c>
      <c r="E79" s="7">
        <v>1.223187671261382E-2</v>
      </c>
    </row>
    <row r="80" spans="2:5">
      <c r="C80" s="7">
        <v>5.0333774076249428E-2</v>
      </c>
      <c r="D80" s="7">
        <v>3.3935278813707566E-2</v>
      </c>
      <c r="E80" s="7">
        <v>2.6048030855990294E-4</v>
      </c>
    </row>
    <row r="81" spans="3:5">
      <c r="C81" s="7">
        <v>3.9726561019022624E-2</v>
      </c>
      <c r="D81" s="7">
        <v>9.487250850005598E-3</v>
      </c>
      <c r="E81" s="7">
        <v>4.0280779620716746E-3</v>
      </c>
    </row>
    <row r="82" spans="3:5">
      <c r="C82" s="7">
        <v>4.2717736284375474E-2</v>
      </c>
      <c r="D82" s="7">
        <v>2.113022680848816E-2</v>
      </c>
      <c r="E82" s="7">
        <v>2.5533790852705499E-3</v>
      </c>
    </row>
    <row r="83" spans="3:5">
      <c r="C83" s="7">
        <v>0.39727029771170924</v>
      </c>
      <c r="D83" s="7">
        <v>2.5044824088128648E-3</v>
      </c>
      <c r="E83" s="7">
        <v>2.9879986685408685E-3</v>
      </c>
    </row>
    <row r="84" spans="3:5">
      <c r="C84" s="7">
        <v>0.24535449875689319</v>
      </c>
      <c r="D84" s="7">
        <v>4.0914004999279534E-3</v>
      </c>
      <c r="E84" s="7">
        <v>7.5578369440510579E-3</v>
      </c>
    </row>
    <row r="85" spans="3:5">
      <c r="C85" s="7">
        <v>3.7423319959647927E-2</v>
      </c>
      <c r="D85" s="7" t="s">
        <v>26</v>
      </c>
      <c r="E85" s="7">
        <v>1.775337154522406E-3</v>
      </c>
    </row>
    <row r="86" spans="3:5">
      <c r="C86" s="7">
        <v>0.13956695054590554</v>
      </c>
      <c r="D86" s="7" t="s">
        <v>26</v>
      </c>
      <c r="E86" s="7" t="s">
        <v>26</v>
      </c>
    </row>
    <row r="87" spans="3:5">
      <c r="C87" s="7">
        <v>0.47565520772215114</v>
      </c>
      <c r="D87" s="7" t="s">
        <v>26</v>
      </c>
      <c r="E87" s="7" t="s">
        <v>26</v>
      </c>
    </row>
    <row r="88" spans="3:5">
      <c r="C88" s="7">
        <v>0.21828885587103916</v>
      </c>
      <c r="D88" s="7" t="s">
        <v>26</v>
      </c>
      <c r="E88" s="7" t="s">
        <v>26</v>
      </c>
    </row>
    <row r="89" spans="3:5">
      <c r="C89" s="7">
        <v>8.8315147027344887E-2</v>
      </c>
      <c r="D89" s="7" t="s">
        <v>26</v>
      </c>
      <c r="E89" s="7" t="s">
        <v>26</v>
      </c>
    </row>
  </sheetData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0"/>
  <sheetViews>
    <sheetView zoomScale="80" zoomScaleNormal="80" workbookViewId="0">
      <selection activeCell="A2" sqref="A2:XFD2"/>
    </sheetView>
  </sheetViews>
  <sheetFormatPr defaultColWidth="9.1328125" defaultRowHeight="13.15"/>
  <cols>
    <col min="1" max="5" width="16.73046875" style="5" customWidth="1"/>
    <col min="6" max="6" width="9.1328125" style="6" customWidth="1"/>
    <col min="7" max="16384" width="9.1328125" style="6"/>
  </cols>
  <sheetData>
    <row r="1" spans="1:5" ht="15.75">
      <c r="A1" s="178" t="s">
        <v>361</v>
      </c>
      <c r="B1" s="7"/>
      <c r="C1" s="7"/>
      <c r="D1" s="7"/>
      <c r="E1" s="7"/>
    </row>
    <row r="2" spans="1:5" ht="15.75">
      <c r="A2" s="178"/>
      <c r="B2" s="7"/>
      <c r="C2" s="7"/>
      <c r="D2" s="7"/>
      <c r="E2" s="7"/>
    </row>
    <row r="3" spans="1:5" s="8" customFormat="1" ht="12.75">
      <c r="A3" s="282" t="s">
        <v>27</v>
      </c>
      <c r="B3" s="282" t="s">
        <v>28</v>
      </c>
      <c r="C3" s="282" t="s">
        <v>29</v>
      </c>
      <c r="D3" s="282" t="s">
        <v>30</v>
      </c>
      <c r="E3" s="282" t="s">
        <v>31</v>
      </c>
    </row>
    <row r="4" spans="1:5">
      <c r="A4" s="9">
        <v>1076.79575</v>
      </c>
      <c r="B4" s="9">
        <v>2436.7532550632909</v>
      </c>
      <c r="C4" s="7">
        <v>2.2629670065686005</v>
      </c>
      <c r="D4" s="7">
        <v>7.7832512315270941E-2</v>
      </c>
      <c r="E4" s="7">
        <v>0.17613240740780242</v>
      </c>
    </row>
    <row r="5" spans="1:5">
      <c r="A5" s="9">
        <v>1148.3962500000002</v>
      </c>
      <c r="B5" s="9">
        <v>3783.9100599999997</v>
      </c>
      <c r="C5" s="7">
        <v>3.2949515988057247</v>
      </c>
      <c r="D5" s="7">
        <v>3.9622641509433967E-2</v>
      </c>
      <c r="E5" s="7">
        <v>0.13055468599041553</v>
      </c>
    </row>
    <row r="6" spans="1:5">
      <c r="A6" s="9">
        <v>10069.084499999999</v>
      </c>
      <c r="B6" s="9">
        <v>16716.555662499999</v>
      </c>
      <c r="C6" s="7">
        <v>1.6601862525336837</v>
      </c>
      <c r="D6" s="7">
        <v>4.9079754601226995E-2</v>
      </c>
      <c r="E6" s="7">
        <v>8.1481533866683858E-2</v>
      </c>
    </row>
    <row r="7" spans="1:5">
      <c r="A7" s="9">
        <v>417.25549999999987</v>
      </c>
      <c r="B7" s="9">
        <v>1180.9239496703299</v>
      </c>
      <c r="C7" s="7">
        <v>2.8302178153920803</v>
      </c>
      <c r="D7" s="7">
        <v>4.0990990990990989E-2</v>
      </c>
      <c r="E7" s="7">
        <v>0.11601343297327896</v>
      </c>
    </row>
    <row r="8" spans="1:5">
      <c r="A8" s="9">
        <v>1899.79775</v>
      </c>
      <c r="B8" s="9">
        <v>2958.7292494029853</v>
      </c>
      <c r="C8" s="7">
        <v>1.5573917009865841</v>
      </c>
      <c r="D8" s="7">
        <v>4.1875000000000002E-2</v>
      </c>
      <c r="E8" s="7">
        <v>6.5215777478813214E-2</v>
      </c>
    </row>
    <row r="9" spans="1:5">
      <c r="A9" s="9">
        <v>737.83924999999999</v>
      </c>
      <c r="B9" s="9">
        <v>1958.4117565217391</v>
      </c>
      <c r="C9" s="7">
        <v>2.6542526119635665</v>
      </c>
      <c r="D9" s="7">
        <v>1.554054054054054E-2</v>
      </c>
      <c r="E9" s="7">
        <v>4.1248520321055422E-2</v>
      </c>
    </row>
    <row r="10" spans="1:5">
      <c r="A10" s="9">
        <v>684.28949999999975</v>
      </c>
      <c r="B10" s="9">
        <v>2010.8114493333337</v>
      </c>
      <c r="C10" s="7">
        <v>2.9385390968783454</v>
      </c>
      <c r="D10" s="7">
        <v>2.5000000000000001E-2</v>
      </c>
      <c r="E10" s="7">
        <v>7.3463477421958634E-2</v>
      </c>
    </row>
    <row r="11" spans="1:5">
      <c r="A11" s="9">
        <v>579.34175000000016</v>
      </c>
      <c r="B11" s="9">
        <v>2132.4927837777777</v>
      </c>
      <c r="C11" s="7">
        <v>3.6808891880790173</v>
      </c>
      <c r="D11" s="7">
        <v>6.6666666666666666E-2</v>
      </c>
      <c r="E11" s="7">
        <v>0.24539261253860115</v>
      </c>
    </row>
    <row r="12" spans="1:5">
      <c r="A12" s="9">
        <v>7189.2250000000004</v>
      </c>
      <c r="B12" s="9">
        <v>12636.663226000001</v>
      </c>
      <c r="C12" s="7">
        <v>1.7577225954118838</v>
      </c>
      <c r="D12" s="7">
        <v>2.8011204481792718E-2</v>
      </c>
      <c r="E12" s="7">
        <v>4.9235927042349685E-2</v>
      </c>
    </row>
    <row r="13" spans="1:5">
      <c r="A13" s="9">
        <v>6336.6104999999998</v>
      </c>
      <c r="B13" s="9">
        <v>12454.394552999998</v>
      </c>
      <c r="C13" s="7">
        <v>1.9654663250960429</v>
      </c>
      <c r="D13" s="7">
        <v>6.1728395061728392E-3</v>
      </c>
      <c r="E13" s="7">
        <v>1.2132508179605202E-2</v>
      </c>
    </row>
    <row r="14" spans="1:5">
      <c r="A14" s="9">
        <v>2111.1062499999998</v>
      </c>
      <c r="B14" s="9">
        <v>3999.7200740740736</v>
      </c>
      <c r="C14" s="7">
        <v>1.894608608199646</v>
      </c>
      <c r="D14" s="7">
        <v>1.9148936170212766E-2</v>
      </c>
      <c r="E14" s="7">
        <v>3.6279739305950666E-2</v>
      </c>
    </row>
    <row r="15" spans="1:5">
      <c r="A15" s="9">
        <v>2373.7317499999999</v>
      </c>
      <c r="B15" s="9">
        <v>4678.8524049295784</v>
      </c>
      <c r="C15" s="7">
        <v>1.9710956829597863</v>
      </c>
      <c r="D15" s="7">
        <v>1.9640387275242047E-2</v>
      </c>
      <c r="E15" s="7">
        <v>3.8713082569887917E-2</v>
      </c>
    </row>
    <row r="16" spans="1:5">
      <c r="A16" s="9">
        <v>11864.525</v>
      </c>
      <c r="B16" s="9">
        <v>20904.079353471501</v>
      </c>
      <c r="C16" s="7">
        <v>1.7618977037404786</v>
      </c>
      <c r="D16" s="7">
        <v>8.1092436974789919E-2</v>
      </c>
      <c r="E16" s="7">
        <v>0.14287657849660185</v>
      </c>
    </row>
    <row r="17" spans="1:5">
      <c r="A17" s="9">
        <v>7473.1089999999995</v>
      </c>
      <c r="B17" s="9">
        <v>19135.072035000001</v>
      </c>
      <c r="C17" s="7">
        <v>2.5605236100530586</v>
      </c>
      <c r="D17" s="7">
        <v>3.2520325203252036E-2</v>
      </c>
      <c r="E17" s="7">
        <v>8.3269060489530367E-2</v>
      </c>
    </row>
    <row r="18" spans="1:5">
      <c r="A18" s="9">
        <v>11300.858749999999</v>
      </c>
      <c r="B18" s="9">
        <v>16995.467913809523</v>
      </c>
      <c r="C18" s="7">
        <v>1.5039094187253268</v>
      </c>
      <c r="D18" s="7">
        <v>3.0837004405286344E-2</v>
      </c>
      <c r="E18" s="7">
        <v>4.6376061370384525E-2</v>
      </c>
    </row>
    <row r="19" spans="1:5">
      <c r="A19" s="9">
        <v>664.42574999999988</v>
      </c>
      <c r="B19" s="9">
        <v>2146.4280127692305</v>
      </c>
      <c r="C19" s="7">
        <v>3.2305009442653763</v>
      </c>
      <c r="D19" s="7">
        <v>3.2338308457711441E-2</v>
      </c>
      <c r="E19" s="7">
        <v>0.10446893600858181</v>
      </c>
    </row>
    <row r="20" spans="1:5">
      <c r="A20" s="9">
        <v>5315.7739999999994</v>
      </c>
      <c r="B20" s="9">
        <v>11754.379388356165</v>
      </c>
      <c r="C20" s="7">
        <v>2.2112263215772843</v>
      </c>
      <c r="D20" s="7">
        <v>2.4886363636363634E-2</v>
      </c>
      <c r="E20" s="7">
        <v>5.5029382321071046E-2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W94"/>
  <sheetViews>
    <sheetView topLeftCell="C1" zoomScale="60" zoomScaleNormal="60" workbookViewId="0">
      <selection activeCell="C2" sqref="A2:XFD2"/>
    </sheetView>
  </sheetViews>
  <sheetFormatPr defaultColWidth="4.3984375" defaultRowHeight="13.15"/>
  <cols>
    <col min="1" max="5" width="4.3984375" style="6" customWidth="1"/>
    <col min="6" max="45" width="4.19921875" style="6" customWidth="1"/>
    <col min="46" max="46" width="4.3984375" style="6" customWidth="1"/>
    <col min="47" max="52" width="6.1328125" style="6" customWidth="1"/>
    <col min="53" max="58" width="4.3984375" style="6" customWidth="1"/>
    <col min="59" max="59" width="5.1328125" style="6" bestFit="1" customWidth="1"/>
    <col min="60" max="63" width="4.3984375" style="6" customWidth="1"/>
    <col min="64" max="70" width="4.3984375" style="43" customWidth="1"/>
    <col min="71" max="71" width="5.86328125" style="43" bestFit="1" customWidth="1"/>
    <col min="72" max="75" width="4.3984375" style="43" customWidth="1"/>
    <col min="76" max="76" width="4.3984375" style="6" customWidth="1"/>
    <col min="77" max="16384" width="4.3984375" style="6"/>
  </cols>
  <sheetData>
    <row r="1" spans="1:75" ht="15.75">
      <c r="A1" s="120" t="s">
        <v>345</v>
      </c>
    </row>
    <row r="2" spans="1:75" ht="15.75">
      <c r="A2" s="120"/>
    </row>
    <row r="3" spans="1:75">
      <c r="F3" s="6" t="s">
        <v>362</v>
      </c>
      <c r="Q3" s="6" t="s">
        <v>209</v>
      </c>
      <c r="W3" s="6" t="s">
        <v>210</v>
      </c>
      <c r="AB3" s="6" t="s">
        <v>211</v>
      </c>
      <c r="AG3" s="6" t="s">
        <v>212</v>
      </c>
      <c r="AM3" s="6" t="s">
        <v>33</v>
      </c>
      <c r="AU3" s="51" t="s">
        <v>164</v>
      </c>
    </row>
    <row r="4" spans="1:75" s="146" customFormat="1" ht="57" customHeight="1">
      <c r="G4" s="146">
        <v>20180920</v>
      </c>
      <c r="H4" s="146">
        <v>20191004</v>
      </c>
      <c r="I4" s="146">
        <v>20181009</v>
      </c>
      <c r="J4" s="146">
        <v>20190206</v>
      </c>
      <c r="K4" s="146">
        <v>20190219</v>
      </c>
      <c r="L4" s="146">
        <v>20190822</v>
      </c>
      <c r="M4" s="146">
        <v>20190823</v>
      </c>
      <c r="N4" s="146">
        <v>20190903</v>
      </c>
      <c r="R4" s="146">
        <v>20181009</v>
      </c>
      <c r="S4" s="146">
        <v>20190822</v>
      </c>
      <c r="T4" s="146">
        <v>20190823</v>
      </c>
      <c r="U4" s="146">
        <v>20190903</v>
      </c>
      <c r="V4" s="146">
        <v>20190903</v>
      </c>
      <c r="X4" s="146">
        <v>20180920</v>
      </c>
      <c r="Y4" s="146">
        <v>20191004</v>
      </c>
      <c r="Z4" s="146">
        <v>20190219</v>
      </c>
      <c r="AC4" s="146">
        <v>20190822</v>
      </c>
      <c r="AD4" s="146">
        <v>20190823</v>
      </c>
      <c r="AE4" s="146">
        <v>20190903</v>
      </c>
      <c r="AH4" s="146">
        <v>20180920</v>
      </c>
      <c r="AI4" s="146">
        <v>20181004</v>
      </c>
      <c r="AJ4" s="146">
        <v>20181009</v>
      </c>
      <c r="AN4" s="146">
        <v>20180920</v>
      </c>
      <c r="AO4" s="146">
        <v>20181004</v>
      </c>
      <c r="AP4" s="146">
        <v>20181212</v>
      </c>
      <c r="AQ4" s="146">
        <v>20190111</v>
      </c>
      <c r="AR4" s="146">
        <v>20190115</v>
      </c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68"/>
    </row>
    <row r="5" spans="1:75">
      <c r="E5" s="147" t="s">
        <v>163</v>
      </c>
      <c r="AU5" s="149" t="s">
        <v>46</v>
      </c>
    </row>
    <row r="6" spans="1:75" ht="13.5" thickBot="1">
      <c r="E6" s="148"/>
      <c r="F6" s="149" t="s">
        <v>46</v>
      </c>
      <c r="G6" s="28">
        <v>31</v>
      </c>
      <c r="H6" s="28">
        <v>45</v>
      </c>
      <c r="I6" s="28">
        <v>113</v>
      </c>
      <c r="J6" s="6">
        <v>42</v>
      </c>
      <c r="K6" s="28">
        <v>17</v>
      </c>
      <c r="L6" s="28">
        <v>22</v>
      </c>
      <c r="M6" s="28">
        <v>64</v>
      </c>
      <c r="N6" s="6">
        <v>23</v>
      </c>
      <c r="P6" s="28"/>
      <c r="Q6" s="149" t="s">
        <v>46</v>
      </c>
      <c r="R6" s="28">
        <v>66</v>
      </c>
      <c r="S6" s="28">
        <v>12</v>
      </c>
      <c r="T6" s="28">
        <v>22</v>
      </c>
      <c r="U6" s="28">
        <v>15</v>
      </c>
      <c r="V6" s="28"/>
      <c r="W6" s="149" t="s">
        <v>46</v>
      </c>
      <c r="X6" s="28">
        <v>52</v>
      </c>
      <c r="Y6" s="6">
        <v>52</v>
      </c>
      <c r="Z6" s="6">
        <v>38</v>
      </c>
      <c r="AB6" s="149" t="s">
        <v>46</v>
      </c>
      <c r="AC6" s="28">
        <v>13</v>
      </c>
      <c r="AD6" s="28">
        <v>20</v>
      </c>
      <c r="AE6" s="6">
        <v>3</v>
      </c>
      <c r="AG6" s="149" t="s">
        <v>46</v>
      </c>
      <c r="AH6" s="28">
        <v>15</v>
      </c>
      <c r="AI6" s="28">
        <v>4</v>
      </c>
      <c r="AJ6" s="28">
        <v>19</v>
      </c>
      <c r="AM6" s="149" t="s">
        <v>46</v>
      </c>
      <c r="AN6" s="6">
        <v>6</v>
      </c>
      <c r="AO6" s="6">
        <v>0</v>
      </c>
      <c r="AP6" s="6">
        <v>5</v>
      </c>
      <c r="AQ6" s="28">
        <v>2</v>
      </c>
      <c r="AR6" s="6">
        <v>0</v>
      </c>
      <c r="AU6" s="6" t="s">
        <v>362</v>
      </c>
      <c r="AV6" s="6" t="s">
        <v>209</v>
      </c>
      <c r="AW6" s="6" t="s">
        <v>210</v>
      </c>
      <c r="AX6" s="6" t="s">
        <v>211</v>
      </c>
      <c r="AY6" s="6" t="s">
        <v>212</v>
      </c>
      <c r="AZ6" s="6" t="s">
        <v>33</v>
      </c>
      <c r="BB6" s="6" t="s">
        <v>57</v>
      </c>
      <c r="BL6" s="43" t="s">
        <v>58</v>
      </c>
      <c r="BO6" s="43" t="s">
        <v>59</v>
      </c>
      <c r="BP6" s="43">
        <v>0.01</v>
      </c>
    </row>
    <row r="7" spans="1:75" ht="13.5" thickTop="1">
      <c r="E7" s="150"/>
      <c r="F7" s="151" t="s">
        <v>47</v>
      </c>
      <c r="G7" s="28">
        <v>0</v>
      </c>
      <c r="H7" s="6">
        <v>0</v>
      </c>
      <c r="I7" s="6">
        <v>0</v>
      </c>
      <c r="J7" s="28">
        <v>2</v>
      </c>
      <c r="K7" s="28">
        <v>1</v>
      </c>
      <c r="L7" s="6">
        <v>0</v>
      </c>
      <c r="M7" s="6">
        <v>0</v>
      </c>
      <c r="N7" s="6">
        <v>0</v>
      </c>
      <c r="Q7" s="151" t="s">
        <v>47</v>
      </c>
      <c r="R7" s="28">
        <v>20</v>
      </c>
      <c r="S7" s="6">
        <v>2</v>
      </c>
      <c r="T7" s="6">
        <v>7</v>
      </c>
      <c r="U7" s="6">
        <v>8</v>
      </c>
      <c r="W7" s="151" t="s">
        <v>47</v>
      </c>
      <c r="X7" s="6">
        <v>9</v>
      </c>
      <c r="Y7" s="6">
        <v>9</v>
      </c>
      <c r="Z7" s="6">
        <v>2</v>
      </c>
      <c r="AB7" s="151" t="s">
        <v>47</v>
      </c>
      <c r="AC7" s="28">
        <v>3</v>
      </c>
      <c r="AD7" s="28">
        <v>5</v>
      </c>
      <c r="AE7" s="6">
        <v>11</v>
      </c>
      <c r="AG7" s="151" t="s">
        <v>47</v>
      </c>
      <c r="AH7" s="28">
        <v>7</v>
      </c>
      <c r="AI7" s="28">
        <v>5</v>
      </c>
      <c r="AJ7" s="28">
        <v>11</v>
      </c>
      <c r="AM7" s="151" t="s">
        <v>47</v>
      </c>
      <c r="AN7" s="6">
        <v>0</v>
      </c>
      <c r="AO7" s="6">
        <v>0</v>
      </c>
      <c r="AP7" s="6">
        <v>0</v>
      </c>
      <c r="AQ7" s="28">
        <v>0</v>
      </c>
      <c r="AR7" s="6">
        <v>2</v>
      </c>
      <c r="AU7" s="20">
        <v>1</v>
      </c>
      <c r="AV7" s="20">
        <v>0.60550458715596334</v>
      </c>
      <c r="AW7" s="20">
        <v>0.46017699115044247</v>
      </c>
      <c r="AX7" s="20">
        <v>0.22807017543859648</v>
      </c>
      <c r="AY7" s="20">
        <v>0.13157894736842105</v>
      </c>
      <c r="AZ7" s="20">
        <v>6.1855670103092786E-2</v>
      </c>
      <c r="BL7" s="87" t="s">
        <v>60</v>
      </c>
      <c r="BM7" s="87" t="s">
        <v>61</v>
      </c>
      <c r="BN7" s="87" t="s">
        <v>62</v>
      </c>
      <c r="BO7" s="87" t="s">
        <v>52</v>
      </c>
      <c r="BP7" s="87" t="s">
        <v>63</v>
      </c>
      <c r="BQ7" s="87" t="s">
        <v>64</v>
      </c>
    </row>
    <row r="8" spans="1:75" ht="13.5" thickBot="1">
      <c r="E8" s="152"/>
      <c r="F8" s="153" t="s">
        <v>48</v>
      </c>
      <c r="G8" s="6">
        <v>0</v>
      </c>
      <c r="H8" s="6">
        <v>0</v>
      </c>
      <c r="I8" s="6">
        <v>0</v>
      </c>
      <c r="J8" s="28">
        <v>1</v>
      </c>
      <c r="K8" s="6">
        <v>0</v>
      </c>
      <c r="L8" s="6">
        <v>0</v>
      </c>
      <c r="M8" s="6">
        <v>0</v>
      </c>
      <c r="N8" s="6">
        <v>0</v>
      </c>
      <c r="Q8" s="153" t="s">
        <v>48</v>
      </c>
      <c r="R8" s="6">
        <v>7</v>
      </c>
      <c r="S8" s="6">
        <v>4</v>
      </c>
      <c r="T8" s="6">
        <v>13</v>
      </c>
      <c r="U8" s="6">
        <v>3</v>
      </c>
      <c r="W8" s="153" t="s">
        <v>48</v>
      </c>
      <c r="X8" s="28">
        <v>13</v>
      </c>
      <c r="Y8" s="6">
        <v>13</v>
      </c>
      <c r="Z8" s="6">
        <v>7</v>
      </c>
      <c r="AB8" s="153" t="s">
        <v>48</v>
      </c>
      <c r="AC8" s="28">
        <v>5</v>
      </c>
      <c r="AD8" s="6">
        <v>9</v>
      </c>
      <c r="AE8" s="6">
        <v>9</v>
      </c>
      <c r="AG8" s="153" t="s">
        <v>48</v>
      </c>
      <c r="AH8" s="28">
        <v>8</v>
      </c>
      <c r="AI8" s="6">
        <v>5</v>
      </c>
      <c r="AJ8" s="28">
        <v>8</v>
      </c>
      <c r="AM8" s="153" t="s">
        <v>48</v>
      </c>
      <c r="AN8" s="6">
        <v>1</v>
      </c>
      <c r="AO8" s="6">
        <v>0</v>
      </c>
      <c r="AP8" s="6">
        <v>6</v>
      </c>
      <c r="AQ8" s="6">
        <v>0</v>
      </c>
      <c r="AR8" s="6">
        <v>0</v>
      </c>
      <c r="AU8" s="20">
        <v>0.91836734693877553</v>
      </c>
      <c r="AV8" s="20">
        <v>0.44444444444444442</v>
      </c>
      <c r="AW8" s="20">
        <v>0.46017699115044247</v>
      </c>
      <c r="AX8" s="20">
        <v>0.40816326530612246</v>
      </c>
      <c r="AY8" s="20">
        <v>7.2727272727272724E-2</v>
      </c>
      <c r="AZ8" s="20">
        <v>0</v>
      </c>
      <c r="BB8" s="6" t="s">
        <v>71</v>
      </c>
      <c r="BG8" s="6" t="s">
        <v>72</v>
      </c>
      <c r="BH8" s="6">
        <v>0.01</v>
      </c>
      <c r="BL8" s="43" t="s">
        <v>380</v>
      </c>
      <c r="BM8" s="119">
        <v>0.96055738946126479</v>
      </c>
      <c r="BN8" s="43">
        <v>8</v>
      </c>
      <c r="BO8" s="43">
        <v>1.1276276508739703E-2</v>
      </c>
    </row>
    <row r="9" spans="1:75" ht="13.5" thickTop="1">
      <c r="E9" s="154"/>
      <c r="F9" s="155" t="s">
        <v>49</v>
      </c>
      <c r="G9" s="28">
        <v>0</v>
      </c>
      <c r="H9" s="6">
        <v>3</v>
      </c>
      <c r="I9" s="6">
        <v>0</v>
      </c>
      <c r="J9" s="28">
        <v>2</v>
      </c>
      <c r="K9" s="28">
        <v>0</v>
      </c>
      <c r="L9" s="6">
        <v>0</v>
      </c>
      <c r="M9" s="6">
        <v>0</v>
      </c>
      <c r="N9" s="6">
        <v>1</v>
      </c>
      <c r="Q9" s="155" t="s">
        <v>49</v>
      </c>
      <c r="R9" s="28">
        <v>14</v>
      </c>
      <c r="S9" s="6">
        <v>8</v>
      </c>
      <c r="T9" s="6">
        <v>11</v>
      </c>
      <c r="U9" s="6">
        <v>27</v>
      </c>
      <c r="W9" s="155" t="s">
        <v>49</v>
      </c>
      <c r="X9" s="28">
        <v>33</v>
      </c>
      <c r="Y9" s="6">
        <v>33</v>
      </c>
      <c r="Z9" s="6">
        <v>10</v>
      </c>
      <c r="AB9" s="155" t="s">
        <v>49</v>
      </c>
      <c r="AC9" s="28">
        <v>33</v>
      </c>
      <c r="AD9" s="28">
        <v>11</v>
      </c>
      <c r="AE9" s="6">
        <v>36</v>
      </c>
      <c r="AG9" s="155" t="s">
        <v>49</v>
      </c>
      <c r="AH9" s="28">
        <v>72</v>
      </c>
      <c r="AI9" s="28">
        <v>33</v>
      </c>
      <c r="AJ9" s="28">
        <v>57</v>
      </c>
      <c r="AM9" s="155" t="s">
        <v>49</v>
      </c>
      <c r="AN9" s="6">
        <v>68</v>
      </c>
      <c r="AO9" s="6">
        <v>47</v>
      </c>
      <c r="AP9" s="6">
        <v>45</v>
      </c>
      <c r="AQ9" s="28">
        <v>10</v>
      </c>
      <c r="AR9" s="6">
        <v>20</v>
      </c>
      <c r="AU9" s="20">
        <v>1</v>
      </c>
      <c r="AV9" s="20">
        <v>0.4</v>
      </c>
      <c r="AW9" s="20">
        <v>0.66666666666666663</v>
      </c>
      <c r="AX9" s="20">
        <v>4.4776119402985072E-2</v>
      </c>
      <c r="AY9" s="20">
        <v>0.1743119266055046</v>
      </c>
      <c r="AZ9" s="20">
        <v>8.0645161290322578E-2</v>
      </c>
      <c r="BB9" s="134" t="s">
        <v>73</v>
      </c>
      <c r="BC9" s="134" t="s">
        <v>74</v>
      </c>
      <c r="BD9" s="134" t="s">
        <v>75</v>
      </c>
      <c r="BE9" s="134" t="s">
        <v>4</v>
      </c>
      <c r="BF9" s="134" t="s">
        <v>76</v>
      </c>
      <c r="BG9" s="134" t="s">
        <v>77</v>
      </c>
      <c r="BH9" s="134" t="s">
        <v>78</v>
      </c>
      <c r="BI9" s="134" t="s">
        <v>79</v>
      </c>
      <c r="BJ9" s="134" t="s">
        <v>80</v>
      </c>
      <c r="BL9" s="43" t="s">
        <v>209</v>
      </c>
      <c r="BM9" s="119">
        <v>0.42297112886784388</v>
      </c>
      <c r="BN9" s="43">
        <v>4</v>
      </c>
      <c r="BO9" s="43">
        <v>6.7081144197370962E-2</v>
      </c>
    </row>
    <row r="10" spans="1:75">
      <c r="E10" s="156"/>
      <c r="F10" s="76" t="s">
        <v>50</v>
      </c>
      <c r="G10" s="28">
        <v>0</v>
      </c>
      <c r="H10" s="6">
        <v>1</v>
      </c>
      <c r="I10" s="6">
        <v>0</v>
      </c>
      <c r="J10" s="28">
        <v>0</v>
      </c>
      <c r="K10" s="28">
        <v>0</v>
      </c>
      <c r="L10" s="6">
        <v>0</v>
      </c>
      <c r="M10" s="6">
        <v>2</v>
      </c>
      <c r="N10" s="6">
        <v>0</v>
      </c>
      <c r="Q10" s="76" t="s">
        <v>50</v>
      </c>
      <c r="R10" s="28">
        <v>2</v>
      </c>
      <c r="S10" s="6">
        <v>1</v>
      </c>
      <c r="T10" s="6">
        <v>2</v>
      </c>
      <c r="U10" s="6">
        <v>9</v>
      </c>
      <c r="W10" s="76" t="s">
        <v>50</v>
      </c>
      <c r="X10" s="28">
        <v>6</v>
      </c>
      <c r="Y10" s="6">
        <v>6</v>
      </c>
      <c r="Z10" s="6">
        <v>0</v>
      </c>
      <c r="AB10" s="76" t="s">
        <v>50</v>
      </c>
      <c r="AC10" s="28">
        <v>3</v>
      </c>
      <c r="AD10" s="28">
        <v>4</v>
      </c>
      <c r="AE10" s="6">
        <v>8</v>
      </c>
      <c r="AG10" s="76" t="s">
        <v>50</v>
      </c>
      <c r="AH10" s="28">
        <v>12</v>
      </c>
      <c r="AI10" s="28">
        <v>8</v>
      </c>
      <c r="AJ10" s="28">
        <v>14</v>
      </c>
      <c r="AM10" s="76" t="s">
        <v>50</v>
      </c>
      <c r="AN10" s="6">
        <v>22</v>
      </c>
      <c r="AO10" s="6">
        <v>0</v>
      </c>
      <c r="AP10" s="6">
        <v>6</v>
      </c>
      <c r="AQ10" s="28">
        <v>6</v>
      </c>
      <c r="AR10" s="6">
        <v>0</v>
      </c>
      <c r="AU10" s="20">
        <v>0.8936170212765957</v>
      </c>
      <c r="AV10" s="20">
        <v>0.24193548387096775</v>
      </c>
      <c r="AW10" s="20"/>
      <c r="AX10" s="20"/>
      <c r="AY10" s="20"/>
      <c r="AZ10" s="20">
        <v>0.1111111111111111</v>
      </c>
      <c r="BB10" s="6" t="s">
        <v>380</v>
      </c>
      <c r="BC10" s="6">
        <v>8</v>
      </c>
      <c r="BD10" s="138">
        <v>7.6844591156901183</v>
      </c>
      <c r="BE10" s="138">
        <v>0.96055738946126479</v>
      </c>
      <c r="BF10" s="6">
        <v>1.6108966441056719E-3</v>
      </c>
      <c r="BG10" s="6">
        <v>1.1276276508739703E-2</v>
      </c>
      <c r="BH10" s="6">
        <v>3.426224469795721E-2</v>
      </c>
      <c r="BI10" s="6">
        <v>0.86306966407575858</v>
      </c>
      <c r="BJ10" s="6">
        <v>1.0580451148467711</v>
      </c>
      <c r="BL10" s="43" t="s">
        <v>210</v>
      </c>
      <c r="BM10" s="119">
        <v>0.52900688298918386</v>
      </c>
      <c r="BN10" s="43">
        <v>3</v>
      </c>
      <c r="BO10" s="43">
        <v>2.8425324063197029E-2</v>
      </c>
    </row>
    <row r="11" spans="1:75">
      <c r="E11" s="157"/>
      <c r="F11" s="77"/>
      <c r="G11" s="28"/>
      <c r="J11" s="28"/>
      <c r="K11" s="28"/>
      <c r="Q11" s="77"/>
      <c r="R11" s="28"/>
      <c r="W11" s="77"/>
      <c r="X11" s="28"/>
      <c r="AB11" s="77"/>
      <c r="AC11" s="28"/>
      <c r="AD11" s="28"/>
      <c r="AG11" s="77"/>
      <c r="AH11" s="28"/>
      <c r="AI11" s="28"/>
      <c r="AJ11" s="28"/>
      <c r="AM11" s="77"/>
      <c r="AQ11" s="28"/>
      <c r="AU11" s="20">
        <v>0.94444444444444442</v>
      </c>
      <c r="AV11" s="20"/>
      <c r="AW11" s="20"/>
      <c r="AX11" s="20"/>
      <c r="AY11" s="20"/>
      <c r="AZ11" s="20">
        <v>0</v>
      </c>
      <c r="BB11" s="6" t="s">
        <v>209</v>
      </c>
      <c r="BC11" s="6">
        <v>4</v>
      </c>
      <c r="BD11" s="138">
        <v>1.6918845154713755</v>
      </c>
      <c r="BE11" s="138">
        <v>0.42297112886784388</v>
      </c>
      <c r="BF11" s="6">
        <v>2.2360381399123701E-2</v>
      </c>
      <c r="BG11" s="6">
        <v>6.7081144197370962E-2</v>
      </c>
      <c r="BH11" s="6">
        <v>4.8454131129196748E-2</v>
      </c>
      <c r="BI11" s="6">
        <v>0.28510266546275714</v>
      </c>
      <c r="BJ11" s="6">
        <v>0.56083959227293056</v>
      </c>
      <c r="BL11" s="43" t="s">
        <v>211</v>
      </c>
      <c r="BM11" s="119">
        <v>0.22700318671590136</v>
      </c>
      <c r="BN11" s="43">
        <v>3</v>
      </c>
      <c r="BO11" s="43">
        <v>6.6026816601215566E-2</v>
      </c>
    </row>
    <row r="12" spans="1:75">
      <c r="D12" s="5" t="s">
        <v>55</v>
      </c>
      <c r="F12" s="149" t="s">
        <v>46</v>
      </c>
      <c r="G12" s="219">
        <v>1</v>
      </c>
      <c r="H12" s="219">
        <v>0.91836734693877553</v>
      </c>
      <c r="I12" s="219">
        <v>1</v>
      </c>
      <c r="J12" s="219">
        <v>0.8936170212765957</v>
      </c>
      <c r="K12" s="219">
        <v>0.94444444444444442</v>
      </c>
      <c r="L12" s="219">
        <v>1</v>
      </c>
      <c r="M12" s="219">
        <v>0.96969696969696972</v>
      </c>
      <c r="N12" s="219">
        <v>0.95833333333333337</v>
      </c>
      <c r="Q12" s="159"/>
      <c r="R12" s="219">
        <v>0.60550458715596334</v>
      </c>
      <c r="S12" s="219">
        <v>0.44444444444444442</v>
      </c>
      <c r="T12" s="219">
        <v>0.4</v>
      </c>
      <c r="U12" s="219">
        <v>0.24193548387096775</v>
      </c>
      <c r="V12" s="219"/>
      <c r="W12" s="159"/>
      <c r="X12" s="219">
        <v>0.46017699115044247</v>
      </c>
      <c r="Y12" s="219">
        <v>0.46017699115044247</v>
      </c>
      <c r="Z12" s="219">
        <v>0.66666666666666663</v>
      </c>
      <c r="AB12" s="159"/>
      <c r="AC12" s="219">
        <v>0.22807017543859648</v>
      </c>
      <c r="AD12" s="219">
        <v>0.40816326530612246</v>
      </c>
      <c r="AE12" s="219">
        <v>4.4776119402985072E-2</v>
      </c>
      <c r="AG12" s="159"/>
      <c r="AH12" s="219">
        <v>0.13157894736842105</v>
      </c>
      <c r="AI12" s="219">
        <v>7.2727272727272724E-2</v>
      </c>
      <c r="AJ12" s="219">
        <v>0.1743119266055046</v>
      </c>
      <c r="AN12" s="219">
        <v>6.1855670103092786E-2</v>
      </c>
      <c r="AO12" s="219">
        <v>0</v>
      </c>
      <c r="AP12" s="219">
        <v>8.0645161290322578E-2</v>
      </c>
      <c r="AQ12" s="219">
        <v>0.1111111111111111</v>
      </c>
      <c r="AR12" s="219">
        <v>0</v>
      </c>
      <c r="AS12" s="219"/>
      <c r="AU12" s="20">
        <v>1</v>
      </c>
      <c r="AV12" s="20"/>
      <c r="AW12" s="20"/>
      <c r="AX12" s="20"/>
      <c r="AY12" s="20"/>
      <c r="AZ12" s="20"/>
      <c r="BB12" s="6" t="s">
        <v>210</v>
      </c>
      <c r="BC12" s="6">
        <v>3</v>
      </c>
      <c r="BD12" s="138">
        <v>1.5870206489675516</v>
      </c>
      <c r="BE12" s="138">
        <v>0.52900688298918386</v>
      </c>
      <c r="BF12" s="6">
        <v>1.4212662031598544E-2</v>
      </c>
      <c r="BG12" s="6">
        <v>2.8425324063197029E-2</v>
      </c>
      <c r="BH12" s="6">
        <v>5.5950011301582336E-2</v>
      </c>
      <c r="BI12" s="6">
        <v>0.36981009406981002</v>
      </c>
      <c r="BJ12" s="6">
        <v>0.68820367190855769</v>
      </c>
      <c r="BL12" s="43" t="s">
        <v>212</v>
      </c>
      <c r="BM12" s="119">
        <v>0.12620604890039946</v>
      </c>
      <c r="BN12" s="43">
        <v>3</v>
      </c>
      <c r="BO12" s="43">
        <v>5.2030230087015874E-3</v>
      </c>
    </row>
    <row r="13" spans="1:75">
      <c r="E13" s="148"/>
      <c r="F13" s="151" t="s">
        <v>47</v>
      </c>
      <c r="G13" s="219">
        <v>0</v>
      </c>
      <c r="H13" s="219">
        <v>0</v>
      </c>
      <c r="I13" s="219">
        <v>0</v>
      </c>
      <c r="J13" s="219">
        <v>4.2553191489361701E-2</v>
      </c>
      <c r="K13" s="219">
        <v>5.5555555555555552E-2</v>
      </c>
      <c r="L13" s="219">
        <v>0</v>
      </c>
      <c r="M13" s="219">
        <v>0</v>
      </c>
      <c r="N13" s="219">
        <v>0</v>
      </c>
      <c r="Q13" s="159"/>
      <c r="R13" s="219">
        <v>0.1834862385321101</v>
      </c>
      <c r="S13" s="219">
        <v>7.407407407407407E-2</v>
      </c>
      <c r="T13" s="219">
        <v>0.12727272727272726</v>
      </c>
      <c r="U13" s="219">
        <v>0.12903225806451613</v>
      </c>
      <c r="V13" s="219"/>
      <c r="W13" s="159"/>
      <c r="X13" s="219">
        <v>7.9646017699115043E-2</v>
      </c>
      <c r="Y13" s="219">
        <v>7.9646017699115043E-2</v>
      </c>
      <c r="Z13" s="219">
        <v>3.5087719298245612E-2</v>
      </c>
      <c r="AB13" s="159"/>
      <c r="AC13" s="219">
        <v>5.2631578947368418E-2</v>
      </c>
      <c r="AD13" s="219">
        <v>0.10204081632653061</v>
      </c>
      <c r="AE13" s="219">
        <v>0.16417910447761194</v>
      </c>
      <c r="AG13" s="159"/>
      <c r="AH13" s="219">
        <v>6.1403508771929821E-2</v>
      </c>
      <c r="AI13" s="219">
        <v>9.0909090909090912E-2</v>
      </c>
      <c r="AJ13" s="219">
        <v>0.10091743119266056</v>
      </c>
      <c r="AN13" s="219">
        <v>0</v>
      </c>
      <c r="AO13" s="219">
        <v>0</v>
      </c>
      <c r="AP13" s="219">
        <v>0</v>
      </c>
      <c r="AQ13" s="219">
        <v>0</v>
      </c>
      <c r="AR13" s="219">
        <v>9.0909090909090912E-2</v>
      </c>
      <c r="AS13" s="219"/>
      <c r="AU13" s="20">
        <v>0.96969696969696972</v>
      </c>
      <c r="AV13" s="20"/>
      <c r="AW13" s="20"/>
      <c r="AX13" s="20"/>
      <c r="AY13" s="20"/>
      <c r="AZ13" s="20"/>
      <c r="BB13" s="6" t="s">
        <v>211</v>
      </c>
      <c r="BC13" s="6">
        <v>3</v>
      </c>
      <c r="BD13" s="138">
        <v>0.68100956014770408</v>
      </c>
      <c r="BE13" s="138">
        <v>0.22700318671590136</v>
      </c>
      <c r="BF13" s="6">
        <v>3.3013408300607783E-2</v>
      </c>
      <c r="BG13" s="6">
        <v>6.6026816601215566E-2</v>
      </c>
      <c r="BH13" s="6">
        <v>5.5950011301582336E-2</v>
      </c>
      <c r="BI13" s="6">
        <v>6.7806397796527557E-2</v>
      </c>
      <c r="BJ13" s="6">
        <v>0.38619997563527519</v>
      </c>
      <c r="BL13" s="43" t="s">
        <v>33</v>
      </c>
      <c r="BM13" s="119">
        <v>5.072238850090529E-2</v>
      </c>
      <c r="BN13" s="43">
        <v>5</v>
      </c>
      <c r="BO13" s="43">
        <v>9.8116414996066194E-3</v>
      </c>
    </row>
    <row r="14" spans="1:75">
      <c r="E14" s="150"/>
      <c r="F14" s="153" t="s">
        <v>48</v>
      </c>
      <c r="G14" s="219">
        <v>0</v>
      </c>
      <c r="H14" s="219">
        <v>0</v>
      </c>
      <c r="I14" s="219">
        <v>0</v>
      </c>
      <c r="J14" s="219">
        <v>2.1276595744680851E-2</v>
      </c>
      <c r="K14" s="219">
        <v>0</v>
      </c>
      <c r="L14" s="219">
        <v>0</v>
      </c>
      <c r="M14" s="219">
        <v>0</v>
      </c>
      <c r="N14" s="219">
        <v>0</v>
      </c>
      <c r="Q14" s="159"/>
      <c r="R14" s="219">
        <v>6.4220183486238536E-2</v>
      </c>
      <c r="S14" s="219">
        <v>0.14814814814814814</v>
      </c>
      <c r="T14" s="219">
        <v>0.23636363636363636</v>
      </c>
      <c r="U14" s="219">
        <v>4.8387096774193547E-2</v>
      </c>
      <c r="V14" s="219"/>
      <c r="W14" s="159"/>
      <c r="X14" s="219">
        <v>0.11504424778761062</v>
      </c>
      <c r="Y14" s="219">
        <v>0.11504424778761062</v>
      </c>
      <c r="Z14" s="219">
        <v>0.12280701754385964</v>
      </c>
      <c r="AB14" s="159"/>
      <c r="AC14" s="219">
        <v>8.771929824561403E-2</v>
      </c>
      <c r="AD14" s="219">
        <v>0.18367346938775511</v>
      </c>
      <c r="AE14" s="219">
        <v>0.13432835820895522</v>
      </c>
      <c r="AG14" s="159"/>
      <c r="AH14" s="219">
        <v>7.0175438596491224E-2</v>
      </c>
      <c r="AI14" s="219">
        <v>9.0909090909090912E-2</v>
      </c>
      <c r="AJ14" s="219">
        <v>7.3394495412844041E-2</v>
      </c>
      <c r="AN14" s="219">
        <v>1.0309278350515464E-2</v>
      </c>
      <c r="AO14" s="219">
        <v>0</v>
      </c>
      <c r="AP14" s="219">
        <v>9.6774193548387094E-2</v>
      </c>
      <c r="AQ14" s="219">
        <v>0</v>
      </c>
      <c r="AR14" s="219">
        <v>0</v>
      </c>
      <c r="AS14" s="219"/>
      <c r="AU14" s="20">
        <v>0.95833333333333337</v>
      </c>
      <c r="AV14" s="20"/>
      <c r="AW14" s="20"/>
      <c r="AX14" s="20"/>
      <c r="AY14" s="20"/>
      <c r="AZ14" s="20"/>
      <c r="BB14" s="6" t="s">
        <v>212</v>
      </c>
      <c r="BC14" s="6">
        <v>3</v>
      </c>
      <c r="BD14" s="138">
        <v>0.37861814670119837</v>
      </c>
      <c r="BE14" s="138">
        <v>0.12620604890039946</v>
      </c>
      <c r="BF14" s="6">
        <v>2.6015115043507946E-3</v>
      </c>
      <c r="BG14" s="6">
        <v>5.2030230087015874E-3</v>
      </c>
      <c r="BH14" s="6">
        <v>5.5950011301582336E-2</v>
      </c>
      <c r="BI14" s="6">
        <v>-3.299074001897434E-2</v>
      </c>
      <c r="BJ14" s="6">
        <v>0.28540283781977327</v>
      </c>
      <c r="BL14" s="162"/>
      <c r="BM14" s="162"/>
      <c r="BN14" s="162">
        <v>26</v>
      </c>
      <c r="BO14" s="162">
        <v>0.18782422587883149</v>
      </c>
      <c r="BP14" s="162">
        <v>20</v>
      </c>
      <c r="BQ14" s="162">
        <v>5.51</v>
      </c>
    </row>
    <row r="15" spans="1:75" ht="13.5" thickBot="1">
      <c r="E15" s="152"/>
      <c r="F15" s="155" t="s">
        <v>49</v>
      </c>
      <c r="G15" s="219">
        <v>0</v>
      </c>
      <c r="H15" s="219">
        <v>6.1224489795918366E-2</v>
      </c>
      <c r="I15" s="219">
        <v>0</v>
      </c>
      <c r="J15" s="219">
        <v>4.2553191489361701E-2</v>
      </c>
      <c r="K15" s="219">
        <v>0</v>
      </c>
      <c r="L15" s="219">
        <v>0</v>
      </c>
      <c r="M15" s="219">
        <v>0</v>
      </c>
      <c r="N15" s="219">
        <v>4.1666666666666664E-2</v>
      </c>
      <c r="R15" s="219">
        <v>0.12844036697247707</v>
      </c>
      <c r="S15" s="219">
        <v>0.29629629629629628</v>
      </c>
      <c r="T15" s="219">
        <v>0.2</v>
      </c>
      <c r="U15" s="219">
        <v>0.43548387096774194</v>
      </c>
      <c r="V15" s="219"/>
      <c r="X15" s="219">
        <v>0.29203539823008851</v>
      </c>
      <c r="Y15" s="219">
        <v>0.29203539823008851</v>
      </c>
      <c r="Z15" s="219">
        <v>0.17543859649122806</v>
      </c>
      <c r="AC15" s="219">
        <v>0.57894736842105265</v>
      </c>
      <c r="AD15" s="219">
        <v>0.22448979591836735</v>
      </c>
      <c r="AE15" s="219">
        <v>0.53731343283582089</v>
      </c>
      <c r="AH15" s="219">
        <v>0.63157894736842102</v>
      </c>
      <c r="AI15" s="219">
        <v>0.6</v>
      </c>
      <c r="AJ15" s="219">
        <v>0.52293577981651373</v>
      </c>
      <c r="AN15" s="219">
        <v>0.7010309278350515</v>
      </c>
      <c r="AO15" s="219">
        <v>1</v>
      </c>
      <c r="AP15" s="219">
        <v>0.72580645161290325</v>
      </c>
      <c r="AQ15" s="219">
        <v>0.55555555555555558</v>
      </c>
      <c r="AR15" s="219">
        <v>0.90909090909090906</v>
      </c>
      <c r="AS15" s="219"/>
      <c r="BB15" s="6" t="s">
        <v>33</v>
      </c>
      <c r="BC15" s="6">
        <v>5</v>
      </c>
      <c r="BD15" s="138">
        <v>0.25361194250452646</v>
      </c>
      <c r="BE15" s="138">
        <v>5.072238850090529E-2</v>
      </c>
      <c r="BF15" s="6">
        <v>2.4529103749016557E-3</v>
      </c>
      <c r="BG15" s="6">
        <v>9.8116414996066194E-3</v>
      </c>
      <c r="BH15" s="6">
        <v>4.3338692398229031E-2</v>
      </c>
      <c r="BI15" s="6">
        <v>-7.2590913949981156E-2</v>
      </c>
      <c r="BJ15" s="6">
        <v>0.17403569095179172</v>
      </c>
      <c r="BL15" s="43" t="s">
        <v>81</v>
      </c>
    </row>
    <row r="16" spans="1:75" ht="13.5" thickTop="1">
      <c r="E16" s="154"/>
      <c r="F16" s="76" t="s">
        <v>50</v>
      </c>
      <c r="G16" s="219">
        <v>0</v>
      </c>
      <c r="H16" s="219">
        <v>2.0408163265306121E-2</v>
      </c>
      <c r="I16" s="219">
        <v>0</v>
      </c>
      <c r="J16" s="219">
        <v>0</v>
      </c>
      <c r="K16" s="219">
        <v>0</v>
      </c>
      <c r="L16" s="219">
        <v>0</v>
      </c>
      <c r="M16" s="219">
        <v>3.0303030303030304E-2</v>
      </c>
      <c r="N16" s="219">
        <v>0</v>
      </c>
      <c r="R16" s="219">
        <v>1.834862385321101E-2</v>
      </c>
      <c r="S16" s="219">
        <v>3.7037037037037035E-2</v>
      </c>
      <c r="T16" s="219">
        <v>3.6363636363636362E-2</v>
      </c>
      <c r="U16" s="219">
        <v>0.14516129032258066</v>
      </c>
      <c r="V16" s="219"/>
      <c r="X16" s="219">
        <v>5.3097345132743362E-2</v>
      </c>
      <c r="Y16" s="219">
        <v>5.3097345132743362E-2</v>
      </c>
      <c r="Z16" s="219">
        <v>0</v>
      </c>
      <c r="AC16" s="219">
        <v>5.2631578947368418E-2</v>
      </c>
      <c r="AD16" s="219">
        <v>8.1632653061224483E-2</v>
      </c>
      <c r="AE16" s="219">
        <v>0.11940298507462686</v>
      </c>
      <c r="AH16" s="219">
        <v>0.10526315789473684</v>
      </c>
      <c r="AI16" s="219">
        <v>0.14545454545454545</v>
      </c>
      <c r="AJ16" s="219">
        <v>0.12844036697247707</v>
      </c>
      <c r="AN16" s="219">
        <v>0.22680412371134021</v>
      </c>
      <c r="AO16" s="219">
        <v>0</v>
      </c>
      <c r="AP16" s="219">
        <v>9.6774193548387094E-2</v>
      </c>
      <c r="AQ16" s="219">
        <v>0.33333333333333331</v>
      </c>
      <c r="AR16" s="219">
        <v>0</v>
      </c>
      <c r="AS16" s="219"/>
      <c r="BB16" s="137"/>
      <c r="BC16" s="137"/>
      <c r="BD16" s="137"/>
      <c r="BE16" s="137"/>
      <c r="BF16" s="137"/>
      <c r="BG16" s="137"/>
      <c r="BH16" s="137"/>
      <c r="BI16" s="137"/>
      <c r="BJ16" s="137"/>
      <c r="BL16" s="87" t="s">
        <v>82</v>
      </c>
      <c r="BM16" s="87" t="s">
        <v>83</v>
      </c>
      <c r="BN16" s="87" t="s">
        <v>61</v>
      </c>
      <c r="BO16" s="87" t="s">
        <v>84</v>
      </c>
      <c r="BP16" s="87" t="s">
        <v>85</v>
      </c>
      <c r="BQ16" s="87" t="s">
        <v>86</v>
      </c>
      <c r="BR16" s="87" t="s">
        <v>87</v>
      </c>
      <c r="BS16" s="87" t="s">
        <v>88</v>
      </c>
      <c r="BT16" s="87" t="s">
        <v>89</v>
      </c>
      <c r="BU16" s="87" t="s">
        <v>90</v>
      </c>
    </row>
    <row r="17" spans="4:73" ht="13.5" thickBot="1">
      <c r="E17" s="156"/>
      <c r="F17" s="77"/>
      <c r="G17" s="219"/>
      <c r="H17" s="219"/>
      <c r="I17" s="219"/>
      <c r="J17" s="219"/>
      <c r="K17" s="219"/>
      <c r="L17" s="219"/>
      <c r="M17" s="219"/>
      <c r="N17" s="219"/>
      <c r="R17" s="219"/>
      <c r="S17" s="219"/>
      <c r="T17" s="219"/>
      <c r="U17" s="219"/>
      <c r="V17" s="219"/>
      <c r="X17" s="219"/>
      <c r="Y17" s="219"/>
      <c r="Z17" s="219"/>
      <c r="AC17" s="219"/>
      <c r="AD17" s="219"/>
      <c r="AE17" s="219"/>
      <c r="AH17" s="219"/>
      <c r="AI17" s="219"/>
      <c r="AJ17" s="219"/>
      <c r="AN17" s="219"/>
      <c r="AO17" s="219"/>
      <c r="AP17" s="219"/>
      <c r="AQ17" s="219"/>
      <c r="AR17" s="219"/>
      <c r="AS17" s="219"/>
      <c r="BB17" s="6" t="s">
        <v>91</v>
      </c>
      <c r="BL17" s="43" t="s">
        <v>380</v>
      </c>
      <c r="BM17" s="162" t="s">
        <v>209</v>
      </c>
      <c r="BN17" s="162">
        <v>0.53758626059342096</v>
      </c>
      <c r="BO17" s="162">
        <v>4.1962508476186752E-2</v>
      </c>
      <c r="BP17" s="162">
        <v>12.811108775789585</v>
      </c>
      <c r="BQ17" s="162">
        <v>0.30637283888963196</v>
      </c>
      <c r="BR17" s="162">
        <v>0.76879968229720996</v>
      </c>
      <c r="BS17" s="263">
        <v>2.2162679258475038E-7</v>
      </c>
      <c r="BT17" s="162">
        <v>0.231213421703789</v>
      </c>
      <c r="BU17" s="162">
        <v>5.54737282523977</v>
      </c>
    </row>
    <row r="18" spans="4:73" ht="13.5" thickTop="1">
      <c r="D18" s="6" t="s">
        <v>3</v>
      </c>
      <c r="G18" s="28">
        <v>31</v>
      </c>
      <c r="H18" s="28">
        <v>49</v>
      </c>
      <c r="I18" s="28">
        <v>113</v>
      </c>
      <c r="J18" s="28">
        <v>47</v>
      </c>
      <c r="K18" s="28">
        <v>18</v>
      </c>
      <c r="L18" s="28">
        <v>22</v>
      </c>
      <c r="M18" s="28">
        <v>66</v>
      </c>
      <c r="N18" s="28">
        <v>24</v>
      </c>
      <c r="R18" s="28">
        <v>109</v>
      </c>
      <c r="S18" s="28">
        <v>27</v>
      </c>
      <c r="T18" s="28">
        <v>55</v>
      </c>
      <c r="U18" s="28">
        <v>62</v>
      </c>
      <c r="V18" s="28"/>
      <c r="X18" s="28">
        <v>113</v>
      </c>
      <c r="Y18" s="28">
        <v>113</v>
      </c>
      <c r="Z18" s="28">
        <v>57</v>
      </c>
      <c r="AC18" s="28">
        <v>57</v>
      </c>
      <c r="AD18" s="28">
        <v>49</v>
      </c>
      <c r="AE18" s="28">
        <v>67</v>
      </c>
      <c r="AH18" s="28">
        <v>114</v>
      </c>
      <c r="AI18" s="28">
        <v>55</v>
      </c>
      <c r="AJ18" s="28">
        <v>109</v>
      </c>
      <c r="AN18" s="28">
        <v>97</v>
      </c>
      <c r="AO18" s="28">
        <v>47</v>
      </c>
      <c r="AP18" s="28"/>
      <c r="AQ18" s="28">
        <v>18</v>
      </c>
      <c r="BB18" s="134" t="s">
        <v>92</v>
      </c>
      <c r="BC18" s="134" t="s">
        <v>77</v>
      </c>
      <c r="BD18" s="134" t="s">
        <v>63</v>
      </c>
      <c r="BE18" s="134" t="s">
        <v>93</v>
      </c>
      <c r="BF18" s="134" t="s">
        <v>94</v>
      </c>
      <c r="BG18" s="134" t="s">
        <v>95</v>
      </c>
      <c r="BH18" s="134" t="s">
        <v>96</v>
      </c>
      <c r="BI18" s="134" t="s">
        <v>97</v>
      </c>
      <c r="BJ18" s="134" t="s">
        <v>98</v>
      </c>
      <c r="BL18" s="43" t="s">
        <v>380</v>
      </c>
      <c r="BM18" s="43" t="s">
        <v>210</v>
      </c>
      <c r="BN18" s="43">
        <v>0.43155050647208093</v>
      </c>
      <c r="BO18" s="43">
        <v>4.6391298625873191E-2</v>
      </c>
      <c r="BP18" s="43">
        <v>9.3024019429237992</v>
      </c>
      <c r="BQ18" s="43">
        <v>0.17593445104351968</v>
      </c>
      <c r="BR18" s="43">
        <v>0.68716656190064218</v>
      </c>
      <c r="BS18" s="262">
        <v>2.7333580316146744E-5</v>
      </c>
      <c r="BT18" s="43">
        <v>0.25561605542856125</v>
      </c>
      <c r="BU18" s="43">
        <v>4.453185893700236</v>
      </c>
    </row>
    <row r="19" spans="4:73">
      <c r="D19" s="6" t="s">
        <v>56</v>
      </c>
      <c r="F19" s="28">
        <v>346</v>
      </c>
      <c r="Q19" s="28">
        <v>253</v>
      </c>
      <c r="W19" s="28">
        <v>283</v>
      </c>
      <c r="AB19" s="6">
        <v>173</v>
      </c>
      <c r="AG19" s="28">
        <v>278</v>
      </c>
      <c r="AM19" s="28">
        <v>162</v>
      </c>
      <c r="BL19" s="43" t="s">
        <v>211</v>
      </c>
      <c r="BM19" s="43" t="s">
        <v>33</v>
      </c>
      <c r="BN19" s="43">
        <v>0.17628079821499607</v>
      </c>
      <c r="BO19" s="43">
        <v>5.0043211444887839E-2</v>
      </c>
      <c r="BP19" s="43">
        <v>3.5225716560803177</v>
      </c>
      <c r="BQ19" s="43">
        <v>-9.9457296846335891E-2</v>
      </c>
      <c r="BR19" s="43">
        <v>0.45201889327632805</v>
      </c>
      <c r="BS19" s="262">
        <v>0.17378839860873141</v>
      </c>
      <c r="BT19" s="43">
        <v>0.27573809506133196</v>
      </c>
      <c r="BU19" s="43">
        <v>1.8190481813095134</v>
      </c>
    </row>
    <row r="20" spans="4:73">
      <c r="BL20" s="164" t="s">
        <v>212</v>
      </c>
      <c r="BM20" s="164" t="s">
        <v>33</v>
      </c>
      <c r="BN20" s="164">
        <v>7.5483660399494168E-2</v>
      </c>
      <c r="BO20" s="164">
        <v>5.0043211444887839E-2</v>
      </c>
      <c r="BP20" s="164">
        <v>1.5083696313659583</v>
      </c>
      <c r="BQ20" s="164">
        <v>-0.20025443466183779</v>
      </c>
      <c r="BR20" s="164">
        <v>0.35122175546082612</v>
      </c>
      <c r="BS20" s="271">
        <v>0.88878278001301436</v>
      </c>
      <c r="BT20" s="164">
        <v>0.27573809506133196</v>
      </c>
      <c r="BU20" s="164">
        <v>0.77891872829405018</v>
      </c>
    </row>
    <row r="21" spans="4:73">
      <c r="F21" s="6" t="s">
        <v>362</v>
      </c>
      <c r="Q21" s="6" t="s">
        <v>209</v>
      </c>
      <c r="W21" s="6" t="s">
        <v>210</v>
      </c>
      <c r="AB21" s="6" t="s">
        <v>211</v>
      </c>
      <c r="AG21" s="6" t="s">
        <v>213</v>
      </c>
      <c r="AM21" s="6" t="s">
        <v>33</v>
      </c>
    </row>
    <row r="22" spans="4:73">
      <c r="D22" s="5" t="s">
        <v>65</v>
      </c>
      <c r="F22" s="149" t="s">
        <v>46</v>
      </c>
      <c r="G22" s="26">
        <v>0.96055738946126479</v>
      </c>
      <c r="Q22" s="149" t="s">
        <v>46</v>
      </c>
      <c r="R22" s="26">
        <v>0.42297112886784388</v>
      </c>
      <c r="W22" s="149" t="s">
        <v>46</v>
      </c>
      <c r="X22" s="26">
        <v>0.52900688298918386</v>
      </c>
      <c r="AB22" s="149" t="s">
        <v>46</v>
      </c>
      <c r="AC22" s="26">
        <v>0.22700318671590136</v>
      </c>
      <c r="AG22" s="149" t="s">
        <v>46</v>
      </c>
      <c r="AH22" s="26">
        <v>0.12620604890039946</v>
      </c>
      <c r="AM22" s="149" t="s">
        <v>46</v>
      </c>
      <c r="AN22" s="26">
        <v>5.072238850090529E-2</v>
      </c>
    </row>
    <row r="23" spans="4:73" ht="13.5" thickBot="1">
      <c r="D23" s="148"/>
      <c r="F23" s="151" t="s">
        <v>47</v>
      </c>
      <c r="G23" s="26">
        <v>1.2263593380614658E-2</v>
      </c>
      <c r="J23" s="149"/>
      <c r="K23" s="26"/>
      <c r="Q23" s="151" t="s">
        <v>47</v>
      </c>
      <c r="R23" s="26">
        <v>0.12846632448585688</v>
      </c>
      <c r="W23" s="151" t="s">
        <v>47</v>
      </c>
      <c r="X23" s="26">
        <v>6.4793251565491899E-2</v>
      </c>
      <c r="AB23" s="151" t="s">
        <v>47</v>
      </c>
      <c r="AC23" s="26">
        <v>0.10628383325050365</v>
      </c>
      <c r="AG23" s="151" t="s">
        <v>47</v>
      </c>
      <c r="AH23" s="26">
        <v>8.4410010291227092E-2</v>
      </c>
      <c r="AM23" s="151" t="s">
        <v>47</v>
      </c>
      <c r="AN23" s="26">
        <v>1.8181818181818181E-2</v>
      </c>
      <c r="AU23" s="6" t="s">
        <v>362</v>
      </c>
      <c r="AV23" s="6" t="s">
        <v>209</v>
      </c>
      <c r="AW23" s="6" t="s">
        <v>210</v>
      </c>
      <c r="AX23" s="6" t="s">
        <v>211</v>
      </c>
      <c r="AY23" s="6" t="s">
        <v>212</v>
      </c>
      <c r="AZ23" s="6" t="s">
        <v>33</v>
      </c>
      <c r="BB23" s="6" t="s">
        <v>57</v>
      </c>
      <c r="BL23" s="43" t="s">
        <v>58</v>
      </c>
      <c r="BO23" s="43" t="s">
        <v>59</v>
      </c>
      <c r="BP23" s="43">
        <v>0.01</v>
      </c>
    </row>
    <row r="24" spans="4:73" ht="13.5" thickTop="1">
      <c r="D24" s="150"/>
      <c r="F24" s="76" t="s">
        <v>50</v>
      </c>
      <c r="G24" s="26">
        <v>6.3388991960420527E-3</v>
      </c>
      <c r="J24" s="153"/>
      <c r="K24" s="26"/>
      <c r="Q24" s="76" t="s">
        <v>50</v>
      </c>
      <c r="R24" s="26">
        <v>5.9227646894116262E-2</v>
      </c>
      <c r="W24" s="76" t="s">
        <v>50</v>
      </c>
      <c r="X24" s="26">
        <v>3.5398230088495575E-2</v>
      </c>
      <c r="AB24" s="76" t="s">
        <v>50</v>
      </c>
      <c r="AC24" s="26">
        <v>8.4555739027739926E-2</v>
      </c>
      <c r="AG24" s="76" t="s">
        <v>50</v>
      </c>
      <c r="AH24" s="26">
        <v>0.12638602344058644</v>
      </c>
      <c r="AM24" s="76" t="s">
        <v>50</v>
      </c>
      <c r="AN24" s="26">
        <v>0.13138233011861211</v>
      </c>
      <c r="AU24" s="20">
        <v>0</v>
      </c>
      <c r="AV24" s="20">
        <v>14</v>
      </c>
      <c r="AW24" s="20">
        <v>33</v>
      </c>
      <c r="AX24" s="20">
        <v>33</v>
      </c>
      <c r="AY24" s="20">
        <v>72</v>
      </c>
      <c r="AZ24" s="20">
        <v>68</v>
      </c>
      <c r="BL24" s="87" t="s">
        <v>60</v>
      </c>
      <c r="BM24" s="87" t="s">
        <v>61</v>
      </c>
      <c r="BN24" s="87" t="s">
        <v>62</v>
      </c>
      <c r="BO24" s="87" t="s">
        <v>52</v>
      </c>
      <c r="BP24" s="87" t="s">
        <v>63</v>
      </c>
      <c r="BQ24" s="87" t="s">
        <v>64</v>
      </c>
    </row>
    <row r="25" spans="4:73" ht="13.5" thickBot="1">
      <c r="D25" s="152"/>
      <c r="F25" s="153" t="s">
        <v>48</v>
      </c>
      <c r="G25" s="26">
        <v>2.6595744680851063E-3</v>
      </c>
      <c r="J25" s="151"/>
      <c r="K25" s="26"/>
      <c r="Q25" s="153" t="s">
        <v>48</v>
      </c>
      <c r="R25" s="26">
        <v>0.12427976619305416</v>
      </c>
      <c r="W25" s="153" t="s">
        <v>48</v>
      </c>
      <c r="X25" s="26">
        <v>0.11763183770636028</v>
      </c>
      <c r="AB25" s="153" t="s">
        <v>48</v>
      </c>
      <c r="AC25" s="26">
        <v>0.13524037528077479</v>
      </c>
      <c r="AG25" s="153" t="s">
        <v>48</v>
      </c>
      <c r="AH25" s="26">
        <v>7.8159674972808721E-2</v>
      </c>
      <c r="AM25" s="153" t="s">
        <v>48</v>
      </c>
      <c r="AN25" s="26">
        <v>2.1416694379780513E-2</v>
      </c>
      <c r="AU25" s="20">
        <v>3</v>
      </c>
      <c r="AV25" s="20">
        <v>8</v>
      </c>
      <c r="AW25" s="20">
        <v>33</v>
      </c>
      <c r="AX25" s="20">
        <v>11</v>
      </c>
      <c r="AY25" s="20">
        <v>33</v>
      </c>
      <c r="AZ25" s="20">
        <v>47</v>
      </c>
      <c r="BB25" s="6" t="s">
        <v>71</v>
      </c>
      <c r="BG25" s="6" t="s">
        <v>72</v>
      </c>
      <c r="BH25" s="6">
        <v>0.01</v>
      </c>
      <c r="BL25" s="43" t="s">
        <v>380</v>
      </c>
      <c r="BM25" s="119">
        <v>0.75</v>
      </c>
      <c r="BN25" s="43">
        <v>8</v>
      </c>
      <c r="BO25" s="43">
        <v>9.5</v>
      </c>
    </row>
    <row r="26" spans="4:73" ht="13.5" thickTop="1">
      <c r="D26" s="154"/>
      <c r="F26" s="155" t="s">
        <v>49</v>
      </c>
      <c r="G26" s="26">
        <v>1.818054349399334E-2</v>
      </c>
      <c r="J26" s="153"/>
      <c r="K26" s="26"/>
      <c r="Q26" s="155" t="s">
        <v>49</v>
      </c>
      <c r="R26" s="26">
        <v>0.26505513355912885</v>
      </c>
      <c r="W26" s="155" t="s">
        <v>49</v>
      </c>
      <c r="X26" s="26">
        <v>0.25316979765046838</v>
      </c>
      <c r="AB26" s="155" t="s">
        <v>49</v>
      </c>
      <c r="AC26" s="26">
        <v>0.44691686572508033</v>
      </c>
      <c r="AG26" s="155" t="s">
        <v>49</v>
      </c>
      <c r="AH26" s="26">
        <v>0.58483824239497817</v>
      </c>
      <c r="AM26" s="155" t="s">
        <v>49</v>
      </c>
      <c r="AN26" s="26">
        <v>0.77829676881888388</v>
      </c>
      <c r="AU26" s="20">
        <v>0</v>
      </c>
      <c r="AV26" s="20">
        <v>11</v>
      </c>
      <c r="AW26" s="20">
        <v>10</v>
      </c>
      <c r="AX26" s="20">
        <v>36</v>
      </c>
      <c r="AY26" s="20">
        <v>57</v>
      </c>
      <c r="AZ26" s="20">
        <v>45</v>
      </c>
      <c r="BB26" s="134" t="s">
        <v>73</v>
      </c>
      <c r="BC26" s="134" t="s">
        <v>74</v>
      </c>
      <c r="BD26" s="134" t="s">
        <v>75</v>
      </c>
      <c r="BE26" s="134" t="s">
        <v>4</v>
      </c>
      <c r="BF26" s="134" t="s">
        <v>76</v>
      </c>
      <c r="BG26" s="134" t="s">
        <v>77</v>
      </c>
      <c r="BH26" s="134" t="s">
        <v>78</v>
      </c>
      <c r="BI26" s="134" t="s">
        <v>79</v>
      </c>
      <c r="BJ26" s="134" t="s">
        <v>80</v>
      </c>
      <c r="BL26" s="43" t="s">
        <v>209</v>
      </c>
      <c r="BM26" s="119">
        <v>15</v>
      </c>
      <c r="BN26" s="43">
        <v>4</v>
      </c>
      <c r="BO26" s="43">
        <v>210</v>
      </c>
    </row>
    <row r="27" spans="4:73">
      <c r="D27" s="156"/>
      <c r="E27" s="6" t="s">
        <v>5</v>
      </c>
      <c r="F27" s="266" t="s">
        <v>46</v>
      </c>
      <c r="G27" s="232">
        <v>4.0135976929753084E-2</v>
      </c>
      <c r="J27" s="155"/>
      <c r="K27" s="26"/>
      <c r="Q27" s="266" t="s">
        <v>46</v>
      </c>
      <c r="R27" s="232">
        <v>0.14953388043892829</v>
      </c>
      <c r="W27" s="266" t="s">
        <v>46</v>
      </c>
      <c r="X27" s="26">
        <v>0.11921686974417062</v>
      </c>
      <c r="AB27" s="266" t="s">
        <v>46</v>
      </c>
      <c r="AC27" s="26">
        <v>0.18169592263066275</v>
      </c>
      <c r="AG27" s="266" t="s">
        <v>46</v>
      </c>
      <c r="AH27" s="232">
        <v>5.1005014502015333E-2</v>
      </c>
      <c r="AM27" s="220" t="s">
        <v>46</v>
      </c>
      <c r="AN27" s="232">
        <v>4.952686518347043E-2</v>
      </c>
      <c r="AU27" s="20">
        <v>2</v>
      </c>
      <c r="AV27" s="20">
        <v>27</v>
      </c>
      <c r="AW27" s="20"/>
      <c r="AX27" s="20"/>
      <c r="AY27" s="20"/>
      <c r="AZ27" s="20">
        <v>10</v>
      </c>
      <c r="BB27" s="6" t="s">
        <v>380</v>
      </c>
      <c r="BC27" s="6">
        <v>8</v>
      </c>
      <c r="BD27" s="138">
        <v>6</v>
      </c>
      <c r="BE27" s="138">
        <v>0.75</v>
      </c>
      <c r="BF27" s="6">
        <v>1.3571428571428572</v>
      </c>
      <c r="BG27" s="6">
        <v>9.5</v>
      </c>
      <c r="BH27" s="6">
        <v>4.9097055240954459</v>
      </c>
      <c r="BI27" s="6">
        <v>-13.219780091064992</v>
      </c>
      <c r="BJ27" s="6">
        <v>14.719780091064992</v>
      </c>
      <c r="BL27" s="43" t="s">
        <v>210</v>
      </c>
      <c r="BM27" s="119">
        <v>25.333333333333332</v>
      </c>
      <c r="BN27" s="43">
        <v>3</v>
      </c>
      <c r="BO27" s="43">
        <v>352.66666666666669</v>
      </c>
    </row>
    <row r="28" spans="4:73">
      <c r="D28" s="157"/>
      <c r="F28" s="267" t="s">
        <v>47</v>
      </c>
      <c r="G28" s="232">
        <v>2.2972119991030927E-2</v>
      </c>
      <c r="J28" s="155"/>
      <c r="K28" s="232"/>
      <c r="Q28" s="267" t="s">
        <v>47</v>
      </c>
      <c r="R28" s="232">
        <v>4.4674574430496237E-2</v>
      </c>
      <c r="W28" s="267" t="s">
        <v>47</v>
      </c>
      <c r="X28" s="26">
        <v>2.5725745576373638E-2</v>
      </c>
      <c r="AB28" s="267" t="s">
        <v>47</v>
      </c>
      <c r="AC28" s="26">
        <v>5.5894677809635217E-2</v>
      </c>
      <c r="AG28" s="267" t="s">
        <v>47</v>
      </c>
      <c r="AH28" s="232">
        <v>2.054302930256395E-2</v>
      </c>
      <c r="AM28" s="221" t="s">
        <v>47</v>
      </c>
      <c r="AN28" s="232">
        <v>4.0655781409087086E-2</v>
      </c>
      <c r="AU28" s="20">
        <v>0</v>
      </c>
      <c r="AV28" s="20"/>
      <c r="AW28" s="20"/>
      <c r="AX28" s="20"/>
      <c r="AY28" s="20"/>
      <c r="AZ28" s="20">
        <v>20</v>
      </c>
      <c r="BB28" s="6" t="s">
        <v>209</v>
      </c>
      <c r="BC28" s="6">
        <v>4</v>
      </c>
      <c r="BD28" s="138">
        <v>60</v>
      </c>
      <c r="BE28" s="138">
        <v>15</v>
      </c>
      <c r="BF28" s="6">
        <v>70</v>
      </c>
      <c r="BG28" s="6">
        <v>210</v>
      </c>
      <c r="BH28" s="6">
        <v>6.9433721394338841</v>
      </c>
      <c r="BI28" s="6">
        <v>-4.7562524681537646</v>
      </c>
      <c r="BJ28" s="6">
        <v>34.756252468153761</v>
      </c>
      <c r="BL28" s="43" t="s">
        <v>211</v>
      </c>
      <c r="BM28" s="119">
        <v>26.666666666666668</v>
      </c>
      <c r="BN28" s="43">
        <v>3</v>
      </c>
      <c r="BO28" s="43">
        <v>372.66666666666669</v>
      </c>
    </row>
    <row r="29" spans="4:73">
      <c r="D29" s="158"/>
      <c r="F29" s="268" t="s">
        <v>50</v>
      </c>
      <c r="G29" s="232">
        <v>1.2031587172754312E-2</v>
      </c>
      <c r="J29" s="155"/>
      <c r="K29" s="232"/>
      <c r="Q29" s="268" t="s">
        <v>50</v>
      </c>
      <c r="R29" s="232">
        <v>5.7939254802008865E-2</v>
      </c>
      <c r="W29" s="268" t="s">
        <v>50</v>
      </c>
      <c r="X29" s="26">
        <v>3.0655766505643847E-2</v>
      </c>
      <c r="AB29" s="268" t="s">
        <v>50</v>
      </c>
      <c r="AC29" s="26">
        <v>3.3481539581216239E-2</v>
      </c>
      <c r="AG29" s="268" t="s">
        <v>50</v>
      </c>
      <c r="AH29" s="232">
        <v>2.0174294386816862E-2</v>
      </c>
      <c r="AM29" s="76" t="s">
        <v>50</v>
      </c>
      <c r="AN29" s="232">
        <v>0.14629583285550279</v>
      </c>
      <c r="AU29" s="20">
        <v>0</v>
      </c>
      <c r="AV29" s="20"/>
      <c r="AW29" s="20"/>
      <c r="AX29" s="20"/>
      <c r="AY29" s="20"/>
      <c r="AZ29" s="20"/>
      <c r="BB29" s="6" t="s">
        <v>210</v>
      </c>
      <c r="BC29" s="6">
        <v>3</v>
      </c>
      <c r="BD29" s="138">
        <v>76</v>
      </c>
      <c r="BE29" s="138">
        <v>25.333333333333332</v>
      </c>
      <c r="BF29" s="6">
        <v>176.33333333333337</v>
      </c>
      <c r="BG29" s="6">
        <v>352.66666666666669</v>
      </c>
      <c r="BH29" s="6">
        <v>8.0175155475718007</v>
      </c>
      <c r="BI29" s="6">
        <v>2.5207779719997667</v>
      </c>
      <c r="BJ29" s="6">
        <v>48.145888694666894</v>
      </c>
      <c r="BL29" s="43" t="s">
        <v>212</v>
      </c>
      <c r="BM29" s="119">
        <v>54</v>
      </c>
      <c r="BN29" s="43">
        <v>3</v>
      </c>
      <c r="BO29" s="43">
        <v>774</v>
      </c>
    </row>
    <row r="30" spans="4:73">
      <c r="D30" s="160"/>
      <c r="F30" s="269" t="s">
        <v>48</v>
      </c>
      <c r="G30" s="232">
        <v>7.5224125658143355E-3</v>
      </c>
      <c r="J30" s="155"/>
      <c r="K30" s="232"/>
      <c r="Q30" s="269" t="s">
        <v>48</v>
      </c>
      <c r="R30" s="232">
        <v>8.6601278581799737E-2</v>
      </c>
      <c r="W30" s="269" t="s">
        <v>48</v>
      </c>
      <c r="X30" s="26">
        <v>4.48183720842746E-3</v>
      </c>
      <c r="AB30" s="269" t="s">
        <v>48</v>
      </c>
      <c r="AC30" s="26">
        <v>4.79835864775476E-2</v>
      </c>
      <c r="AG30" s="269" t="s">
        <v>48</v>
      </c>
      <c r="AH30" s="232">
        <v>1.1158014461989753E-2</v>
      </c>
      <c r="AM30" s="224" t="s">
        <v>48</v>
      </c>
      <c r="AN30" s="232">
        <v>4.236198698793673E-2</v>
      </c>
      <c r="AU30" s="20">
        <v>0</v>
      </c>
      <c r="AV30" s="20"/>
      <c r="AW30" s="20"/>
      <c r="AX30" s="20"/>
      <c r="AY30" s="20"/>
      <c r="AZ30" s="20"/>
      <c r="BB30" s="6" t="s">
        <v>211</v>
      </c>
      <c r="BC30" s="6">
        <v>3</v>
      </c>
      <c r="BD30" s="138">
        <v>80</v>
      </c>
      <c r="BE30" s="138">
        <v>26.666666666666668</v>
      </c>
      <c r="BF30" s="6">
        <v>186.33333333333326</v>
      </c>
      <c r="BG30" s="6">
        <v>372.66666666666669</v>
      </c>
      <c r="BH30" s="6">
        <v>8.0175155475718007</v>
      </c>
      <c r="BI30" s="6">
        <v>3.8541113053331024</v>
      </c>
      <c r="BJ30" s="6">
        <v>49.479222028000237</v>
      </c>
      <c r="BL30" s="43" t="s">
        <v>33</v>
      </c>
      <c r="BM30" s="119">
        <v>38</v>
      </c>
      <c r="BN30" s="43">
        <v>5</v>
      </c>
      <c r="BO30" s="43">
        <v>2138</v>
      </c>
    </row>
    <row r="31" spans="4:73">
      <c r="F31" s="270" t="s">
        <v>49</v>
      </c>
      <c r="G31" s="232">
        <v>2.5776695105452021E-2</v>
      </c>
      <c r="J31" s="155"/>
      <c r="K31" s="232"/>
      <c r="Q31" s="270" t="s">
        <v>49</v>
      </c>
      <c r="R31" s="232">
        <v>0.13281281267983336</v>
      </c>
      <c r="W31" s="270" t="s">
        <v>49</v>
      </c>
      <c r="X31" s="26">
        <v>6.731719487058048E-2</v>
      </c>
      <c r="AB31" s="270" t="s">
        <v>49</v>
      </c>
      <c r="AC31" s="26">
        <v>0.19374905724978134</v>
      </c>
      <c r="AG31" s="270" t="s">
        <v>49</v>
      </c>
      <c r="AH31" s="232">
        <v>5.5885987816115638E-2</v>
      </c>
      <c r="AM31" s="223" t="s">
        <v>49</v>
      </c>
      <c r="AN31" s="232">
        <v>0.17649243717153196</v>
      </c>
      <c r="AU31" s="20">
        <v>1</v>
      </c>
      <c r="AV31" s="20"/>
      <c r="AW31" s="20"/>
      <c r="AX31" s="20"/>
      <c r="AY31" s="20"/>
      <c r="AZ31" s="20"/>
      <c r="BB31" s="6" t="s">
        <v>212</v>
      </c>
      <c r="BC31" s="6">
        <v>3</v>
      </c>
      <c r="BD31" s="138">
        <v>162</v>
      </c>
      <c r="BE31" s="138">
        <v>54</v>
      </c>
      <c r="BF31" s="6">
        <v>387</v>
      </c>
      <c r="BG31" s="6">
        <v>774</v>
      </c>
      <c r="BH31" s="6">
        <v>8.0175155475718007</v>
      </c>
      <c r="BI31" s="6">
        <v>31.187444638666435</v>
      </c>
      <c r="BJ31" s="6">
        <v>76.812555361333565</v>
      </c>
      <c r="BL31" s="162"/>
      <c r="BM31" s="162"/>
      <c r="BN31" s="162">
        <v>26</v>
      </c>
      <c r="BO31" s="162">
        <v>3856.8333333333335</v>
      </c>
      <c r="BP31" s="162">
        <v>20</v>
      </c>
      <c r="BQ31" s="162">
        <v>5.51</v>
      </c>
    </row>
    <row r="32" spans="4:73" ht="13.5" thickBot="1">
      <c r="F32" s="155"/>
      <c r="G32" s="232"/>
      <c r="J32" s="155"/>
      <c r="K32" s="232"/>
      <c r="Q32" s="223"/>
      <c r="R32" s="232"/>
      <c r="W32" s="223"/>
      <c r="X32" s="232"/>
      <c r="AB32" s="223"/>
      <c r="AC32" s="232"/>
      <c r="AG32" s="223"/>
      <c r="AH32" s="232"/>
      <c r="AM32" s="223"/>
      <c r="AN32" s="232"/>
      <c r="BB32" s="6" t="s">
        <v>33</v>
      </c>
      <c r="BC32" s="6">
        <v>5</v>
      </c>
      <c r="BD32" s="138">
        <v>190</v>
      </c>
      <c r="BE32" s="138">
        <v>38</v>
      </c>
      <c r="BF32" s="6">
        <v>534.5</v>
      </c>
      <c r="BG32" s="6">
        <v>2138</v>
      </c>
      <c r="BH32" s="6">
        <v>6.2103408387409251</v>
      </c>
      <c r="BI32" s="6">
        <v>20.329470600224074</v>
      </c>
      <c r="BJ32" s="6">
        <v>55.67052939977593</v>
      </c>
      <c r="BL32" s="43" t="s">
        <v>81</v>
      </c>
    </row>
    <row r="33" spans="6:73" ht="13.5" thickTop="1">
      <c r="F33" s="155"/>
      <c r="G33" s="232"/>
      <c r="J33" s="155"/>
      <c r="K33" s="232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232"/>
      <c r="AG33" s="223"/>
      <c r="AH33" s="232"/>
      <c r="BB33" s="137"/>
      <c r="BC33" s="137"/>
      <c r="BD33" s="137"/>
      <c r="BE33" s="137"/>
      <c r="BF33" s="137"/>
      <c r="BG33" s="137"/>
      <c r="BH33" s="137"/>
      <c r="BI33" s="137"/>
      <c r="BJ33" s="137"/>
      <c r="BL33" s="87" t="s">
        <v>82</v>
      </c>
      <c r="BM33" s="87" t="s">
        <v>83</v>
      </c>
      <c r="BN33" s="87" t="s">
        <v>61</v>
      </c>
      <c r="BO33" s="87" t="s">
        <v>84</v>
      </c>
      <c r="BP33" s="87" t="s">
        <v>85</v>
      </c>
      <c r="BQ33" s="87" t="s">
        <v>86</v>
      </c>
      <c r="BR33" s="87" t="s">
        <v>87</v>
      </c>
      <c r="BS33" s="87" t="s">
        <v>88</v>
      </c>
      <c r="BT33" s="87" t="s">
        <v>89</v>
      </c>
      <c r="BU33" s="87" t="s">
        <v>90</v>
      </c>
    </row>
    <row r="34" spans="6:73" ht="13.5" thickBot="1">
      <c r="F34" s="155"/>
      <c r="G34" s="232"/>
      <c r="J34" s="155"/>
      <c r="K34" s="232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BB34" s="6" t="s">
        <v>91</v>
      </c>
      <c r="BL34" s="43" t="s">
        <v>380</v>
      </c>
      <c r="BM34" s="162" t="s">
        <v>209</v>
      </c>
      <c r="BN34" s="162">
        <v>14.25</v>
      </c>
      <c r="BO34" s="162">
        <v>6.0131366606788514</v>
      </c>
      <c r="BP34" s="162">
        <v>2.3698114318910641</v>
      </c>
      <c r="BQ34" s="162">
        <v>-18.882383000340468</v>
      </c>
      <c r="BR34" s="162">
        <v>47.382383000340468</v>
      </c>
      <c r="BS34" s="162">
        <v>0.56187239908044229</v>
      </c>
      <c r="BT34" s="162">
        <v>33.132383000340468</v>
      </c>
      <c r="BU34" s="162">
        <v>1.0261584510982187</v>
      </c>
    </row>
    <row r="35" spans="6:73" ht="13.5" thickTop="1"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BB35" s="134" t="s">
        <v>92</v>
      </c>
      <c r="BC35" s="134" t="s">
        <v>77</v>
      </c>
      <c r="BD35" s="134" t="s">
        <v>63</v>
      </c>
      <c r="BE35" s="134" t="s">
        <v>93</v>
      </c>
      <c r="BF35" s="134" t="s">
        <v>94</v>
      </c>
      <c r="BG35" s="134" t="s">
        <v>95</v>
      </c>
      <c r="BH35" s="134" t="s">
        <v>96</v>
      </c>
      <c r="BI35" s="134" t="s">
        <v>97</v>
      </c>
      <c r="BJ35" s="134" t="s">
        <v>98</v>
      </c>
      <c r="BL35" s="43" t="s">
        <v>380</v>
      </c>
      <c r="BM35" s="43" t="s">
        <v>210</v>
      </c>
      <c r="BN35" s="43">
        <v>24.583333333333332</v>
      </c>
      <c r="BO35" s="43">
        <v>6.6477727055341207</v>
      </c>
      <c r="BP35" s="43">
        <v>3.6979804247621555</v>
      </c>
      <c r="BQ35" s="43">
        <v>-12.045894274159668</v>
      </c>
      <c r="BR35" s="43">
        <v>61.212560940826336</v>
      </c>
      <c r="BS35" s="43">
        <v>0.13934761034281806</v>
      </c>
      <c r="BT35" s="43">
        <v>36.629227607493</v>
      </c>
      <c r="BU35" s="43">
        <v>1.7702733513097926</v>
      </c>
    </row>
    <row r="36" spans="6:73"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BB36" s="6" t="s">
        <v>99</v>
      </c>
      <c r="BC36" s="6">
        <v>8259.0128205128185</v>
      </c>
      <c r="BD36" s="6">
        <v>5</v>
      </c>
      <c r="BE36" s="6">
        <v>1651.8025641025638</v>
      </c>
      <c r="BF36" s="6">
        <v>8.5655895463596057</v>
      </c>
      <c r="BG36" s="6">
        <v>1.8166244716887907E-4</v>
      </c>
      <c r="BH36" s="6">
        <v>4.1026846305847338</v>
      </c>
      <c r="BI36" s="6">
        <v>1.3219906494316798</v>
      </c>
      <c r="BJ36" s="6">
        <v>0.59265492744258752</v>
      </c>
      <c r="BL36" s="43" t="s">
        <v>380</v>
      </c>
      <c r="BM36" s="43" t="s">
        <v>211</v>
      </c>
      <c r="BN36" s="43">
        <v>25.916666666666668</v>
      </c>
      <c r="BO36" s="43">
        <v>6.6477727055341207</v>
      </c>
      <c r="BP36" s="43">
        <v>3.8985488545797646</v>
      </c>
      <c r="BQ36" s="43">
        <v>-10.712560940826332</v>
      </c>
      <c r="BR36" s="43">
        <v>62.545894274159664</v>
      </c>
      <c r="BS36" s="43">
        <v>0.10714281750032884</v>
      </c>
      <c r="BT36" s="43">
        <v>36.629227607493</v>
      </c>
      <c r="BU36" s="43">
        <v>1.8662881771435442</v>
      </c>
    </row>
    <row r="37" spans="6:73">
      <c r="F37" s="149"/>
      <c r="G37" s="26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26"/>
      <c r="AD37" s="26"/>
      <c r="AE37" s="26"/>
      <c r="AF37" s="26"/>
      <c r="AG37" s="26"/>
      <c r="AH37" s="26"/>
      <c r="AI37" s="26"/>
      <c r="AJ37" s="26"/>
      <c r="AK37" s="26"/>
      <c r="BB37" s="6" t="s">
        <v>100</v>
      </c>
      <c r="BC37" s="6">
        <v>3856.8333333333335</v>
      </c>
      <c r="BD37" s="6">
        <v>20</v>
      </c>
      <c r="BE37" s="6">
        <v>192.84166666666667</v>
      </c>
      <c r="BL37" s="43" t="s">
        <v>380</v>
      </c>
      <c r="BM37" s="43" t="s">
        <v>212</v>
      </c>
      <c r="BN37" s="43">
        <v>53.25</v>
      </c>
      <c r="BO37" s="43">
        <v>6.6477727055341207</v>
      </c>
      <c r="BP37" s="43">
        <v>8.0102016658407376</v>
      </c>
      <c r="BQ37" s="43">
        <v>16.620772392507</v>
      </c>
      <c r="BR37" s="43">
        <v>89.879227607492993</v>
      </c>
      <c r="BS37" s="163">
        <v>1.9424599646056251E-4</v>
      </c>
      <c r="BT37" s="43">
        <v>36.629227607493</v>
      </c>
      <c r="BU37" s="43">
        <v>3.8345921067354491</v>
      </c>
    </row>
    <row r="38" spans="6:73">
      <c r="F38" s="151"/>
      <c r="G38" s="26"/>
      <c r="H38" s="26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26"/>
      <c r="AD38" s="26"/>
      <c r="AE38" s="26"/>
      <c r="AF38" s="26"/>
      <c r="AG38" s="26"/>
      <c r="AH38" s="26"/>
      <c r="AI38" s="26"/>
      <c r="AJ38" s="26"/>
      <c r="AK38" s="26"/>
      <c r="BB38" s="139" t="s">
        <v>101</v>
      </c>
      <c r="BC38" s="139">
        <v>12115.846153846152</v>
      </c>
      <c r="BD38" s="139">
        <v>25</v>
      </c>
      <c r="BE38" s="139">
        <v>484.63384615384609</v>
      </c>
      <c r="BF38" s="139"/>
      <c r="BG38" s="139"/>
      <c r="BH38" s="139"/>
      <c r="BI38" s="139"/>
      <c r="BJ38" s="139"/>
      <c r="BL38" s="43" t="s">
        <v>380</v>
      </c>
      <c r="BM38" s="43" t="s">
        <v>33</v>
      </c>
      <c r="BN38" s="43">
        <v>37.25</v>
      </c>
      <c r="BO38" s="43">
        <v>5.5979255830471111</v>
      </c>
      <c r="BP38" s="43">
        <v>6.6542506589956769</v>
      </c>
      <c r="BQ38" s="43">
        <v>6.4054300374104187</v>
      </c>
      <c r="BR38" s="43">
        <v>68.094569962589588</v>
      </c>
      <c r="BS38" s="163">
        <v>1.6391017070650493E-3</v>
      </c>
      <c r="BT38" s="43">
        <v>30.844569962589581</v>
      </c>
      <c r="BU38" s="43">
        <v>2.6824141967304316</v>
      </c>
    </row>
    <row r="39" spans="6:73">
      <c r="F39" s="153"/>
      <c r="G39" s="26"/>
      <c r="H39" s="26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26"/>
      <c r="AD39" s="26"/>
      <c r="AE39" s="26"/>
      <c r="AF39" s="26"/>
      <c r="AG39" s="26"/>
      <c r="AH39" s="26"/>
      <c r="AI39" s="26"/>
      <c r="AJ39" s="26"/>
      <c r="AK39" s="26"/>
      <c r="BL39" s="43" t="s">
        <v>209</v>
      </c>
      <c r="BM39" s="43" t="s">
        <v>210</v>
      </c>
      <c r="BN39" s="43">
        <v>10.333333333333332</v>
      </c>
      <c r="BO39" s="43">
        <v>7.4996990680367377</v>
      </c>
      <c r="BP39" s="43">
        <v>1.3778330623122428</v>
      </c>
      <c r="BQ39" s="43">
        <v>-30.990008531549091</v>
      </c>
      <c r="BR39" s="43">
        <v>51.656675198215751</v>
      </c>
      <c r="BS39" s="43">
        <v>0.92082264759237553</v>
      </c>
      <c r="BT39" s="43">
        <v>41.323341864882423</v>
      </c>
      <c r="BU39" s="43">
        <v>0.74411490021157378</v>
      </c>
    </row>
    <row r="40" spans="6:73">
      <c r="BL40" s="43" t="s">
        <v>209</v>
      </c>
      <c r="BM40" s="43" t="s">
        <v>211</v>
      </c>
      <c r="BN40" s="43">
        <v>11.666666666666668</v>
      </c>
      <c r="BO40" s="43">
        <v>7.4996990680367377</v>
      </c>
      <c r="BP40" s="43">
        <v>1.5556179735783391</v>
      </c>
      <c r="BQ40" s="43">
        <v>-29.656675198215755</v>
      </c>
      <c r="BR40" s="43">
        <v>52.990008531549094</v>
      </c>
      <c r="BS40" s="43">
        <v>0.87564743588060201</v>
      </c>
      <c r="BT40" s="43">
        <v>41.323341864882423</v>
      </c>
      <c r="BU40" s="43">
        <v>0.84012972604532543</v>
      </c>
    </row>
    <row r="41" spans="6:73">
      <c r="BL41" s="43" t="s">
        <v>209</v>
      </c>
      <c r="BM41" s="43" t="s">
        <v>212</v>
      </c>
      <c r="BN41" s="43">
        <v>39</v>
      </c>
      <c r="BO41" s="43">
        <v>7.4996990680367377</v>
      </c>
      <c r="BP41" s="43">
        <v>5.2002086545333039</v>
      </c>
      <c r="BQ41" s="43">
        <v>-2.3233418648824227</v>
      </c>
      <c r="BR41" s="43">
        <v>80.323341864882423</v>
      </c>
      <c r="BS41" s="163">
        <v>1.6150616415968821E-2</v>
      </c>
      <c r="BT41" s="43">
        <v>41.323341864882423</v>
      </c>
      <c r="BU41" s="43">
        <v>2.8084336556372302</v>
      </c>
    </row>
    <row r="42" spans="6:73">
      <c r="BL42" s="43" t="s">
        <v>209</v>
      </c>
      <c r="BM42" s="43" t="s">
        <v>33</v>
      </c>
      <c r="BN42" s="43">
        <v>23</v>
      </c>
      <c r="BO42" s="43">
        <v>6.5870611808301884</v>
      </c>
      <c r="BP42" s="43">
        <v>3.4916936959588458</v>
      </c>
      <c r="BQ42" s="43">
        <v>-13.294707106374339</v>
      </c>
      <c r="BR42" s="43">
        <v>59.294707106374339</v>
      </c>
      <c r="BS42" s="43">
        <v>0.18050868361799655</v>
      </c>
      <c r="BT42" s="43">
        <v>36.294707106374339</v>
      </c>
      <c r="BU42" s="43">
        <v>1.6562557456322127</v>
      </c>
    </row>
    <row r="43" spans="6:73">
      <c r="BL43" s="43" t="s">
        <v>210</v>
      </c>
      <c r="BM43" s="43" t="s">
        <v>211</v>
      </c>
      <c r="BN43" s="43">
        <v>1.3333333333333357</v>
      </c>
      <c r="BO43" s="43">
        <v>8.0175155475718007</v>
      </c>
      <c r="BP43" s="43">
        <v>0.16630255662393464</v>
      </c>
      <c r="BQ43" s="43">
        <v>-42.843177333787281</v>
      </c>
      <c r="BR43" s="43">
        <v>45.509844000453953</v>
      </c>
      <c r="BS43" s="43">
        <v>0.99999628109501681</v>
      </c>
      <c r="BT43" s="43">
        <v>44.176510667120617</v>
      </c>
      <c r="BU43" s="43">
        <v>9.6014825833751635E-2</v>
      </c>
    </row>
    <row r="44" spans="6:73">
      <c r="F44" s="153"/>
      <c r="G44" s="26"/>
      <c r="H44" s="26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26"/>
      <c r="AD44" s="26"/>
      <c r="AE44" s="26"/>
      <c r="AF44" s="26"/>
      <c r="AG44" s="26"/>
      <c r="AH44" s="26"/>
      <c r="AI44" s="26"/>
      <c r="AJ44" s="26"/>
      <c r="AK44" s="26"/>
      <c r="BL44" s="43" t="s">
        <v>210</v>
      </c>
      <c r="BM44" s="43" t="s">
        <v>212</v>
      </c>
      <c r="BN44" s="43">
        <v>28.666666666666668</v>
      </c>
      <c r="BO44" s="43">
        <v>8.0175155475718007</v>
      </c>
      <c r="BP44" s="43">
        <v>3.5755049674145885</v>
      </c>
      <c r="BQ44" s="43">
        <v>-15.509844000453949</v>
      </c>
      <c r="BR44" s="43">
        <v>72.843177333787281</v>
      </c>
      <c r="BS44" s="43">
        <v>0.16273579379857694</v>
      </c>
      <c r="BT44" s="43">
        <v>44.176510667120617</v>
      </c>
      <c r="BU44" s="43">
        <v>2.0643187554256563</v>
      </c>
    </row>
    <row r="45" spans="6:73">
      <c r="F45" s="155"/>
      <c r="G45" s="26"/>
      <c r="H45" s="26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26"/>
      <c r="AD45" s="26"/>
      <c r="AE45" s="26"/>
      <c r="AF45" s="26"/>
      <c r="AG45" s="26"/>
      <c r="AH45" s="26"/>
      <c r="AI45" s="26"/>
      <c r="AJ45" s="26"/>
      <c r="AK45" s="26"/>
      <c r="BL45" s="43" t="s">
        <v>210</v>
      </c>
      <c r="BM45" s="43" t="s">
        <v>33</v>
      </c>
      <c r="BN45" s="43">
        <v>12.666666666666668</v>
      </c>
      <c r="BO45" s="43">
        <v>7.1710839100127988</v>
      </c>
      <c r="BP45" s="43">
        <v>1.7663531518548443</v>
      </c>
      <c r="BQ45" s="43">
        <v>-26.84600567750385</v>
      </c>
      <c r="BR45" s="43">
        <v>52.179339010837182</v>
      </c>
      <c r="BS45" s="43">
        <v>0.80788036222230675</v>
      </c>
      <c r="BT45" s="43">
        <v>39.512672344170518</v>
      </c>
      <c r="BU45" s="43">
        <v>0.912140845420639</v>
      </c>
    </row>
    <row r="46" spans="6:73">
      <c r="F46" s="220"/>
      <c r="G46" s="232"/>
      <c r="H46" s="26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26"/>
      <c r="AD46" s="26"/>
      <c r="AE46" s="26"/>
      <c r="AF46" s="26"/>
      <c r="AG46" s="26"/>
      <c r="AH46" s="26"/>
      <c r="AI46" s="26"/>
      <c r="AJ46" s="26"/>
      <c r="AK46" s="26"/>
      <c r="BL46" s="43" t="s">
        <v>211</v>
      </c>
      <c r="BM46" s="43" t="s">
        <v>212</v>
      </c>
      <c r="BN46" s="43">
        <v>27.333333333333332</v>
      </c>
      <c r="BO46" s="43">
        <v>8.0175155475718007</v>
      </c>
      <c r="BP46" s="43">
        <v>3.409202410790654</v>
      </c>
      <c r="BQ46" s="43">
        <v>-16.843177333787285</v>
      </c>
      <c r="BR46" s="43">
        <v>71.509844000453953</v>
      </c>
      <c r="BS46" s="43">
        <v>0.19947309430239524</v>
      </c>
      <c r="BT46" s="43">
        <v>44.176510667120617</v>
      </c>
      <c r="BU46" s="43">
        <v>1.9683039295919049</v>
      </c>
    </row>
    <row r="47" spans="6:73">
      <c r="F47" s="221"/>
      <c r="G47" s="232"/>
      <c r="H47" s="232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26"/>
      <c r="AD47" s="26"/>
      <c r="AE47" s="26"/>
      <c r="AF47" s="26"/>
      <c r="AG47" s="26"/>
      <c r="AH47" s="26"/>
      <c r="AI47" s="26"/>
      <c r="AJ47" s="26"/>
      <c r="AK47" s="26"/>
      <c r="BL47" s="43" t="s">
        <v>211</v>
      </c>
      <c r="BM47" s="43" t="s">
        <v>33</v>
      </c>
      <c r="BN47" s="43">
        <v>11.333333333333332</v>
      </c>
      <c r="BO47" s="43">
        <v>7.1710839100127988</v>
      </c>
      <c r="BP47" s="43">
        <v>1.5804212411332814</v>
      </c>
      <c r="BQ47" s="43">
        <v>-28.179339010837186</v>
      </c>
      <c r="BR47" s="43">
        <v>50.846005677503854</v>
      </c>
      <c r="BS47" s="43">
        <v>0.86843456274768971</v>
      </c>
      <c r="BT47" s="43">
        <v>39.512672344170518</v>
      </c>
      <c r="BU47" s="43">
        <v>0.81612601958688735</v>
      </c>
    </row>
    <row r="48" spans="6:73">
      <c r="F48" s="224"/>
      <c r="G48" s="232"/>
      <c r="H48" s="232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26"/>
      <c r="AD48" s="26"/>
      <c r="AE48" s="26"/>
      <c r="AF48" s="26"/>
      <c r="AG48" s="26"/>
      <c r="AH48" s="26"/>
      <c r="AI48" s="26"/>
      <c r="AJ48" s="26"/>
      <c r="AK48" s="26"/>
      <c r="BL48" s="164" t="s">
        <v>212</v>
      </c>
      <c r="BM48" s="164" t="s">
        <v>33</v>
      </c>
      <c r="BN48" s="164">
        <v>16</v>
      </c>
      <c r="BO48" s="164">
        <v>7.1710839100127988</v>
      </c>
      <c r="BP48" s="164">
        <v>2.2311829286587503</v>
      </c>
      <c r="BQ48" s="164">
        <v>-23.512672344170518</v>
      </c>
      <c r="BR48" s="164">
        <v>55.512672344170518</v>
      </c>
      <c r="BS48" s="164">
        <v>0.62137200531704129</v>
      </c>
      <c r="BT48" s="164">
        <v>39.512672344170518</v>
      </c>
      <c r="BU48" s="164">
        <v>1.1521779100050176</v>
      </c>
    </row>
    <row r="51" spans="6:74"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</row>
    <row r="52" spans="6:74"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</row>
    <row r="53" spans="6:74">
      <c r="F53" s="223"/>
      <c r="G53" s="232"/>
      <c r="H53" s="232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26"/>
      <c r="AD53" s="26"/>
      <c r="AE53" s="26"/>
      <c r="AF53" s="26"/>
      <c r="AG53" s="26"/>
      <c r="AH53" s="26"/>
      <c r="AI53" s="26"/>
      <c r="AJ53" s="26"/>
      <c r="AK53" s="2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</row>
    <row r="54" spans="6:74">
      <c r="H54" s="232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26"/>
      <c r="AD54" s="26"/>
      <c r="AE54" s="2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</row>
    <row r="55" spans="6:74">
      <c r="H55" s="26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26"/>
      <c r="AD55" s="26"/>
      <c r="AE55" s="2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</row>
    <row r="56" spans="6:74"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26"/>
      <c r="AD56" s="26"/>
      <c r="AE56" s="2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</row>
    <row r="57" spans="6:74"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26"/>
      <c r="AD57" s="26"/>
      <c r="AE57" s="2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</row>
    <row r="58" spans="6:74"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26"/>
      <c r="AD58" s="26"/>
      <c r="AE58" s="2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</row>
    <row r="59" spans="6:74"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26"/>
      <c r="AD59" s="26"/>
      <c r="AE59" s="2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</row>
    <row r="60" spans="6:74"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26"/>
      <c r="AD60" s="26"/>
      <c r="AE60" s="2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</row>
    <row r="61" spans="6:74"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26"/>
      <c r="AD61" s="26"/>
      <c r="AE61" s="2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</row>
    <row r="62" spans="6:74"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26"/>
      <c r="AD62" s="26"/>
      <c r="AE62" s="2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</row>
    <row r="63" spans="6:74"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26"/>
      <c r="AD63" s="26"/>
      <c r="AE63" s="2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</row>
    <row r="64" spans="6:74"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26"/>
      <c r="AD64" s="26"/>
      <c r="AE64" s="2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</row>
    <row r="65" spans="12:74"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26"/>
      <c r="AD65" s="26"/>
      <c r="AE65" s="2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</row>
    <row r="66" spans="12:74"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26"/>
      <c r="AD66" s="26"/>
      <c r="AE66" s="2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</row>
    <row r="67" spans="12:74"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</row>
    <row r="68" spans="12:74"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</row>
    <row r="69" spans="12:74"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</row>
    <row r="70" spans="12:74"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</row>
    <row r="71" spans="12:74"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</row>
    <row r="72" spans="12:74"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</row>
    <row r="73" spans="12:74"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</row>
    <row r="74" spans="12:74"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</row>
    <row r="75" spans="12:74"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</row>
    <row r="76" spans="12:74"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</row>
    <row r="77" spans="12:74"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</row>
    <row r="78" spans="12:74"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</row>
    <row r="79" spans="12:74"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</row>
    <row r="80" spans="12:74"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</row>
    <row r="81" spans="12:28"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</row>
    <row r="82" spans="12:28"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</row>
    <row r="83" spans="12:28"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</row>
    <row r="84" spans="12:28"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</row>
    <row r="85" spans="12:28"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</row>
    <row r="86" spans="12:28"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</row>
    <row r="87" spans="12:28"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</row>
    <row r="88" spans="12:28"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</row>
    <row r="89" spans="12:28"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</row>
    <row r="90" spans="12:28"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</row>
    <row r="91" spans="12:28"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</row>
    <row r="92" spans="12:28"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</row>
    <row r="93" spans="12:28"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</row>
    <row r="94" spans="12:28"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</row>
  </sheetData>
  <pageMargins left="0.70000000000000007" right="0.70000000000000007" top="0.75" bottom="0.75" header="0.30000000000000004" footer="0.3000000000000000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757"/>
  <sheetViews>
    <sheetView zoomScale="70" zoomScaleNormal="70" workbookViewId="0">
      <selection activeCell="A2" sqref="A2:XFD2"/>
    </sheetView>
  </sheetViews>
  <sheetFormatPr defaultColWidth="9" defaultRowHeight="13.15"/>
  <cols>
    <col min="1" max="1" width="11.86328125" style="12" customWidth="1"/>
    <col min="2" max="2" width="24.1328125" style="12" customWidth="1"/>
    <col min="3" max="7" width="8.59765625" style="12" customWidth="1"/>
    <col min="8" max="9" width="9" style="5" customWidth="1"/>
    <col min="10" max="17" width="7.1328125" style="5" customWidth="1"/>
    <col min="18" max="18" width="9" style="5" customWidth="1"/>
    <col min="19" max="16384" width="9" style="5"/>
  </cols>
  <sheetData>
    <row r="1" spans="1:17" s="6" customFormat="1" ht="15.75">
      <c r="A1" s="230" t="s">
        <v>346</v>
      </c>
      <c r="B1" s="12"/>
      <c r="C1" s="12"/>
      <c r="D1" s="12"/>
      <c r="E1" s="12"/>
      <c r="F1" s="12"/>
      <c r="G1" s="12"/>
      <c r="H1" s="5"/>
      <c r="I1" s="21" t="s">
        <v>143</v>
      </c>
      <c r="J1" s="5"/>
      <c r="K1" s="5"/>
      <c r="L1" s="5"/>
      <c r="M1" s="5"/>
      <c r="N1" s="5"/>
      <c r="O1" s="5"/>
      <c r="P1" s="5"/>
      <c r="Q1" s="5"/>
    </row>
    <row r="2" spans="1:17" s="6" customFormat="1" ht="15.75">
      <c r="A2" s="230"/>
      <c r="B2" s="12"/>
      <c r="C2" s="12"/>
      <c r="D2" s="12"/>
      <c r="E2" s="12"/>
      <c r="F2" s="12"/>
      <c r="G2" s="12"/>
      <c r="H2" s="5"/>
      <c r="I2" s="21"/>
      <c r="J2" s="5"/>
      <c r="K2" s="5"/>
      <c r="L2" s="5"/>
      <c r="M2" s="5"/>
      <c r="N2" s="5"/>
      <c r="O2" s="5"/>
      <c r="P2" s="5"/>
      <c r="Q2" s="5"/>
    </row>
    <row r="3" spans="1:17" s="6" customFormat="1">
      <c r="A3" s="12"/>
      <c r="B3" s="12"/>
      <c r="C3" s="132" t="s">
        <v>42</v>
      </c>
      <c r="D3" s="132" t="s">
        <v>214</v>
      </c>
      <c r="E3" s="132" t="s">
        <v>215</v>
      </c>
      <c r="F3" s="132" t="s">
        <v>216</v>
      </c>
      <c r="G3" s="132" t="s">
        <v>217</v>
      </c>
      <c r="H3" s="5"/>
    </row>
    <row r="4" spans="1:17" s="6" customFormat="1">
      <c r="A4" s="12"/>
      <c r="B4" s="11" t="s">
        <v>218</v>
      </c>
      <c r="C4" s="19">
        <v>9</v>
      </c>
      <c r="D4" s="19">
        <v>4</v>
      </c>
      <c r="E4" s="19">
        <v>4</v>
      </c>
      <c r="F4" s="19">
        <v>3</v>
      </c>
      <c r="G4" s="19">
        <v>3</v>
      </c>
      <c r="H4" s="5"/>
      <c r="I4" s="5" t="s">
        <v>57</v>
      </c>
      <c r="J4" s="5"/>
      <c r="K4" s="5"/>
      <c r="L4" s="5"/>
      <c r="M4" s="5"/>
      <c r="N4" s="5"/>
      <c r="O4" s="5"/>
      <c r="P4" s="5"/>
      <c r="Q4" s="5"/>
    </row>
    <row r="5" spans="1:17" s="6" customFormat="1">
      <c r="A5" s="19"/>
      <c r="B5" s="11" t="s">
        <v>3</v>
      </c>
      <c r="C5" s="19">
        <f>COUNT(C29:C935)</f>
        <v>461</v>
      </c>
      <c r="D5" s="19">
        <f>COUNT(D29:D935)</f>
        <v>295</v>
      </c>
      <c r="E5" s="19">
        <f>COUNT(E29:E935)</f>
        <v>372</v>
      </c>
      <c r="F5" s="19">
        <f>COUNT(F29:F935)</f>
        <v>173</v>
      </c>
      <c r="G5" s="19">
        <f>COUNT(G29:G935)</f>
        <v>288</v>
      </c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s="6" customFormat="1" ht="13.5" thickBot="1">
      <c r="A6" s="11"/>
      <c r="B6" s="12"/>
      <c r="C6" s="12"/>
      <c r="D6" s="19"/>
      <c r="E6" s="19"/>
      <c r="F6" s="19"/>
      <c r="G6" s="19"/>
      <c r="H6" s="5"/>
      <c r="I6" s="5" t="s">
        <v>71</v>
      </c>
      <c r="J6" s="5"/>
      <c r="K6" s="5"/>
      <c r="L6" s="5"/>
      <c r="M6" s="5"/>
      <c r="N6" s="5" t="s">
        <v>72</v>
      </c>
      <c r="O6" s="5">
        <v>0.05</v>
      </c>
      <c r="P6" s="5"/>
      <c r="Q6" s="5"/>
    </row>
    <row r="7" spans="1:17" s="6" customFormat="1" ht="13.5" thickTop="1">
      <c r="A7" s="19"/>
      <c r="B7" s="11" t="s">
        <v>4</v>
      </c>
      <c r="C7" s="12">
        <v>0.33178805964850466</v>
      </c>
      <c r="D7" s="12">
        <v>0.52521176219793198</v>
      </c>
      <c r="E7" s="12">
        <v>0.89814390425456403</v>
      </c>
      <c r="F7" s="12">
        <v>0.37431949925687324</v>
      </c>
      <c r="G7" s="12">
        <v>0.5313091360583484</v>
      </c>
      <c r="H7" s="5"/>
      <c r="I7" s="134" t="s">
        <v>73</v>
      </c>
      <c r="J7" s="134" t="s">
        <v>74</v>
      </c>
      <c r="K7" s="134" t="s">
        <v>75</v>
      </c>
      <c r="L7" s="134" t="s">
        <v>4</v>
      </c>
      <c r="M7" s="134" t="s">
        <v>76</v>
      </c>
      <c r="N7" s="134" t="s">
        <v>77</v>
      </c>
      <c r="O7" s="134" t="s">
        <v>78</v>
      </c>
      <c r="P7" s="134" t="s">
        <v>79</v>
      </c>
      <c r="Q7" s="134" t="s">
        <v>80</v>
      </c>
    </row>
    <row r="8" spans="1:17" s="6" customFormat="1">
      <c r="A8" s="19"/>
      <c r="B8" s="11" t="s">
        <v>5</v>
      </c>
      <c r="C8" s="12">
        <v>0.28369462310264498</v>
      </c>
      <c r="D8" s="12">
        <v>0.31220065019817356</v>
      </c>
      <c r="E8" s="12">
        <v>0.58208685940616056</v>
      </c>
      <c r="F8" s="12">
        <v>0.17215248537425124</v>
      </c>
      <c r="G8" s="12">
        <v>0.36961796800691776</v>
      </c>
      <c r="H8" s="5"/>
      <c r="I8" s="7" t="str">
        <f>C28</f>
        <v>Ecto ctrl</v>
      </c>
      <c r="J8" s="5">
        <f>COUNT(C29:C757)</f>
        <v>461</v>
      </c>
      <c r="K8" s="9">
        <f>SUM(C29:C757)</f>
        <v>152.95429549796066</v>
      </c>
      <c r="L8" s="7">
        <f>AVERAGE(C29:C757)</f>
        <v>0.33178805964850466</v>
      </c>
      <c r="M8" s="7">
        <f>_xlfn.VAR.S(C29:C757)</f>
        <v>8.0482639177351781E-2</v>
      </c>
      <c r="N8" s="9">
        <f>DEVSQ(C29:C757)</f>
        <v>37.022014021581846</v>
      </c>
      <c r="O8" s="7">
        <f>SQRT(L17/J8)</f>
        <v>1.7965586215449546E-2</v>
      </c>
      <c r="P8" s="7">
        <f>L8-O8*_xlfn.T.INV.2T(O6,K17)</f>
        <v>0.29654923139563771</v>
      </c>
      <c r="Q8" s="7">
        <f>L8+O8*_xlfn.T.INV.2T(O6,K17)</f>
        <v>0.36702688790137161</v>
      </c>
    </row>
    <row r="9" spans="1:17" s="6" customFormat="1">
      <c r="A9" s="19"/>
      <c r="B9" s="11" t="s">
        <v>6</v>
      </c>
      <c r="C9" s="12">
        <v>0.13205658005146276</v>
      </c>
      <c r="D9" s="12">
        <v>0.31126318594805208</v>
      </c>
      <c r="E9" s="12">
        <v>0.45021727668614309</v>
      </c>
      <c r="F9" s="12">
        <v>0.23851529340795211</v>
      </c>
      <c r="G9" s="12">
        <v>0.31067529472786914</v>
      </c>
      <c r="H9" s="5"/>
      <c r="I9" s="7" t="str">
        <f>D28</f>
        <v>ERnd250</v>
      </c>
      <c r="J9" s="5">
        <f>COUNT(D29:D757)</f>
        <v>295</v>
      </c>
      <c r="K9" s="9">
        <f>SUM(D29:D757)</f>
        <v>154.93746984838992</v>
      </c>
      <c r="L9" s="7">
        <f>AVERAGE(D29:D757)</f>
        <v>0.52521176219793198</v>
      </c>
      <c r="M9" s="7">
        <f>_xlfn.VAR.S(D29:D757)</f>
        <v>9.7469245984162331E-2</v>
      </c>
      <c r="N9" s="9">
        <f>DEVSQ(D29:D757)</f>
        <v>28.655958319343839</v>
      </c>
      <c r="O9" s="7">
        <f>SQRT(L17/J9)</f>
        <v>2.2458505225011409E-2</v>
      </c>
      <c r="P9" s="7">
        <f>L9-O9*_xlfn.T.INV.2T(O6,K17)</f>
        <v>0.48116024064169599</v>
      </c>
      <c r="Q9" s="7">
        <f>L9+O9*_xlfn.T.INV.2T(O6,K17)</f>
        <v>0.56926328375416801</v>
      </c>
    </row>
    <row r="10" spans="1:17" s="6" customFormat="1">
      <c r="A10" s="19"/>
      <c r="B10" s="11" t="s">
        <v>7</v>
      </c>
      <c r="C10" s="12">
        <v>0</v>
      </c>
      <c r="D10" s="12">
        <v>0</v>
      </c>
      <c r="E10" s="12">
        <v>8.7510786582407962E-2</v>
      </c>
      <c r="F10" s="12">
        <v>8.3870967741935497E-3</v>
      </c>
      <c r="G10" s="12">
        <v>0</v>
      </c>
      <c r="H10" s="5"/>
      <c r="I10" s="7" t="str">
        <f>E28</f>
        <v>ERnd500</v>
      </c>
      <c r="J10" s="5">
        <f>COUNT(E29:E757)</f>
        <v>372</v>
      </c>
      <c r="K10" s="9">
        <f>SUM(E29:E757)</f>
        <v>334.10953238269781</v>
      </c>
      <c r="L10" s="7">
        <f>AVERAGE(E29:E757)</f>
        <v>0.89814390425456403</v>
      </c>
      <c r="M10" s="7">
        <f>_xlfn.VAR.S(E29:E757)</f>
        <v>0.33882511189332731</v>
      </c>
      <c r="N10" s="9">
        <f>DEVSQ(E29:E757)</f>
        <v>125.70411651242487</v>
      </c>
      <c r="O10" s="7">
        <f>SQRT(L17/J10)</f>
        <v>1.9999557441195619E-2</v>
      </c>
      <c r="P10" s="7">
        <f>L10-O10*_xlfn.T.INV.2T(O6,K17)</f>
        <v>0.85891551719544434</v>
      </c>
      <c r="Q10" s="7">
        <f>L10+O10*_xlfn.T.INV.2T(O6,K17)</f>
        <v>0.93737229131368371</v>
      </c>
    </row>
    <row r="11" spans="1:17" s="6" customFormat="1">
      <c r="A11" s="19"/>
      <c r="B11" s="11" t="s">
        <v>8</v>
      </c>
      <c r="C11" s="12">
        <v>0.22400429104676892</v>
      </c>
      <c r="D11" s="12">
        <v>0.47666831392869335</v>
      </c>
      <c r="E11" s="12">
        <v>0.77449771309577142</v>
      </c>
      <c r="F11" s="12">
        <v>0.35796773184327085</v>
      </c>
      <c r="G11" s="12">
        <v>0.44802022362044169</v>
      </c>
      <c r="H11" s="5"/>
      <c r="I11" s="7" t="str">
        <f>F28</f>
        <v>Eshi75</v>
      </c>
      <c r="J11" s="5">
        <f>COUNT(F29:F757)</f>
        <v>173</v>
      </c>
      <c r="K11" s="9">
        <f>SUM(F29:F757)</f>
        <v>64.757273371439069</v>
      </c>
      <c r="L11" s="7">
        <f>AVERAGE(F29:F757)</f>
        <v>0.37431949925687324</v>
      </c>
      <c r="M11" s="7">
        <f>_xlfn.VAR.S(F29:F757)</f>
        <v>2.9636478220531781E-2</v>
      </c>
      <c r="N11" s="9">
        <f>DEVSQ(F29:F757)</f>
        <v>5.0974742539314306</v>
      </c>
      <c r="O11" s="7">
        <f>SQRT(L17/J11)</f>
        <v>2.9327078650695924E-2</v>
      </c>
      <c r="P11" s="7">
        <f>L11-O11*_xlfn.T.INV.2T(O6,K17)</f>
        <v>0.31679552673871098</v>
      </c>
      <c r="Q11" s="7">
        <f>L11+O11*_xlfn.T.INV.2T(O6,K17)</f>
        <v>0.43184347177503551</v>
      </c>
    </row>
    <row r="12" spans="1:17" s="6" customFormat="1">
      <c r="A12" s="19"/>
      <c r="B12" s="11" t="s">
        <v>9</v>
      </c>
      <c r="C12" s="12">
        <v>1.8156104956575914</v>
      </c>
      <c r="D12" s="12">
        <v>1.8128080900284207</v>
      </c>
      <c r="E12" s="12">
        <v>3.8337584740477801</v>
      </c>
      <c r="F12" s="12">
        <v>0.88857477456575218</v>
      </c>
      <c r="G12" s="12">
        <v>3.2081467665287882</v>
      </c>
      <c r="H12" s="5"/>
      <c r="I12" s="7" t="str">
        <f>G28</f>
        <v>Eshi150-300</v>
      </c>
      <c r="J12" s="5">
        <f>COUNT(G29:G757)</f>
        <v>288</v>
      </c>
      <c r="K12" s="9">
        <f>SUM(G29:G757)</f>
        <v>153.01703118480432</v>
      </c>
      <c r="L12" s="7">
        <f>AVERAGE(G29:G757)</f>
        <v>0.5313091360583484</v>
      </c>
      <c r="M12" s="7">
        <f>_xlfn.VAR.S(G29:G757)</f>
        <v>0.13661744227356287</v>
      </c>
      <c r="N12" s="9">
        <f>DEVSQ(G29:G757)</f>
        <v>39.209205932512567</v>
      </c>
      <c r="O12" s="7">
        <f>SQRT(L17/J12)</f>
        <v>2.2729799853527615E-2</v>
      </c>
      <c r="P12" s="7">
        <f>L12-O12*_xlfn.T.INV.2T(O6,K17)</f>
        <v>0.48672548019235151</v>
      </c>
      <c r="Q12" s="7">
        <f>L12+O12*_xlfn.T.INV.2T(O6,K17)</f>
        <v>0.57589279192434528</v>
      </c>
    </row>
    <row r="13" spans="1:17" s="6" customFormat="1">
      <c r="A13" s="19"/>
      <c r="B13" s="11" t="s">
        <v>10</v>
      </c>
      <c r="C13" s="12">
        <v>0.44228987664974206</v>
      </c>
      <c r="D13" s="12">
        <v>0.69291208109691982</v>
      </c>
      <c r="E13" s="12">
        <v>1.1892896074845194</v>
      </c>
      <c r="F13" s="12">
        <v>0.47561913583847854</v>
      </c>
      <c r="G13" s="12">
        <v>0.66621817453024212</v>
      </c>
      <c r="H13" s="5"/>
      <c r="I13" s="165"/>
      <c r="J13" s="165"/>
      <c r="K13" s="165"/>
      <c r="L13" s="165"/>
      <c r="M13" s="165"/>
      <c r="N13" s="165"/>
      <c r="O13" s="165"/>
      <c r="P13" s="165"/>
      <c r="Q13" s="165"/>
    </row>
    <row r="14" spans="1:17" s="6" customFormat="1" ht="13.5" thickBot="1">
      <c r="A14" s="19"/>
      <c r="B14" s="11" t="s">
        <v>5</v>
      </c>
      <c r="C14" s="12">
        <v>0.28369462310264498</v>
      </c>
      <c r="D14" s="12">
        <v>0.31220065019817356</v>
      </c>
      <c r="E14" s="12">
        <v>0.58208685940616056</v>
      </c>
      <c r="F14" s="12">
        <v>0.17215248537425124</v>
      </c>
      <c r="G14" s="12">
        <v>0.36961796800691776</v>
      </c>
      <c r="H14" s="5"/>
      <c r="I14" s="5" t="s">
        <v>91</v>
      </c>
      <c r="J14" s="5"/>
      <c r="K14" s="5"/>
      <c r="L14" s="5"/>
      <c r="M14" s="5"/>
      <c r="N14" s="5"/>
      <c r="O14" s="5"/>
      <c r="P14" s="5"/>
      <c r="Q14" s="5"/>
    </row>
    <row r="15" spans="1:17" s="6" customFormat="1" ht="13.5" thickTop="1">
      <c r="A15" s="19"/>
      <c r="B15" s="11" t="s">
        <v>11</v>
      </c>
      <c r="C15" s="12">
        <v>0.6154826827511497</v>
      </c>
      <c r="D15" s="12">
        <v>0.83741241239610553</v>
      </c>
      <c r="E15" s="12">
        <v>1.4802307636607246</v>
      </c>
      <c r="F15" s="12">
        <v>0.54647198463112445</v>
      </c>
      <c r="G15" s="12">
        <v>0.90092710406526622</v>
      </c>
      <c r="H15" s="5"/>
      <c r="I15" s="134" t="s">
        <v>92</v>
      </c>
      <c r="J15" s="134" t="s">
        <v>77</v>
      </c>
      <c r="K15" s="134" t="s">
        <v>63</v>
      </c>
      <c r="L15" s="134" t="s">
        <v>93</v>
      </c>
      <c r="M15" s="134" t="s">
        <v>94</v>
      </c>
      <c r="N15" s="134" t="s">
        <v>95</v>
      </c>
      <c r="O15" s="134" t="s">
        <v>96</v>
      </c>
      <c r="P15" s="134" t="s">
        <v>97</v>
      </c>
      <c r="Q15" s="134" t="s">
        <v>98</v>
      </c>
    </row>
    <row r="16" spans="1:17" s="6" customFormat="1">
      <c r="A16" s="19"/>
      <c r="B16" s="11" t="s">
        <v>12</v>
      </c>
      <c r="C16" s="12">
        <v>4.809343654585968E-2</v>
      </c>
      <c r="D16" s="12">
        <v>0.21301111199975842</v>
      </c>
      <c r="E16" s="12">
        <v>0.31605704484840347</v>
      </c>
      <c r="F16" s="12">
        <v>0.20216701388262201</v>
      </c>
      <c r="G16" s="12">
        <v>0.16169116805143063</v>
      </c>
      <c r="H16" s="5"/>
      <c r="I16" s="5" t="s">
        <v>99</v>
      </c>
      <c r="J16" s="9">
        <f>J18-J17</f>
        <v>72.533984373626367</v>
      </c>
      <c r="K16" s="5">
        <f>COUNTA(I8:I12)-1</f>
        <v>4</v>
      </c>
      <c r="L16" s="9">
        <f>J16/K16</f>
        <v>18.133496093406592</v>
      </c>
      <c r="M16" s="9">
        <f>L16/L17</f>
        <v>121.87028651800658</v>
      </c>
      <c r="N16" s="17">
        <f>_xlfn.F.DIST.RT(M16,K16,K17)</f>
        <v>9.6446465613090245E-91</v>
      </c>
      <c r="O16" s="7">
        <f>_xlfn.F.INV.RT(O6,K16,K17)</f>
        <v>2.3775458280896795</v>
      </c>
      <c r="P16" s="7">
        <f>SQRT(DEVSQ(L8:L12)/(L17*K16))</f>
        <v>0.57831641750279339</v>
      </c>
      <c r="Q16" s="7">
        <f>(J18-K18*L17)/(J18+L17)</f>
        <v>0.23328614930387584</v>
      </c>
    </row>
    <row r="17" spans="1:18" s="6" customFormat="1">
      <c r="A17" s="19"/>
      <c r="B17" s="12" t="s">
        <v>13</v>
      </c>
      <c r="C17" s="12">
        <v>0.31023329659827931</v>
      </c>
      <c r="D17" s="12">
        <v>0.38164889514886774</v>
      </c>
      <c r="E17" s="12">
        <v>0.73907233079837631</v>
      </c>
      <c r="F17" s="12">
        <v>0.23710384243052643</v>
      </c>
      <c r="G17" s="12">
        <v>0.35554287980237298</v>
      </c>
      <c r="H17" s="5"/>
      <c r="I17" s="5" t="s">
        <v>100</v>
      </c>
      <c r="J17" s="9">
        <f>SUM(N8:N12)</f>
        <v>235.68876903979458</v>
      </c>
      <c r="K17" s="5">
        <f>K18-K16</f>
        <v>1584</v>
      </c>
      <c r="L17" s="7">
        <f>J17/K17</f>
        <v>0.1487934147978501</v>
      </c>
      <c r="M17" s="5"/>
      <c r="N17" s="5"/>
      <c r="O17" s="5"/>
      <c r="P17" s="5"/>
      <c r="Q17" s="5"/>
    </row>
    <row r="18" spans="1:18" s="6" customFormat="1">
      <c r="A18" s="19"/>
      <c r="B18" s="12" t="s">
        <v>14</v>
      </c>
      <c r="C18" s="12">
        <v>0.46534994489741899</v>
      </c>
      <c r="D18" s="12">
        <v>0.57247334272330164</v>
      </c>
      <c r="E18" s="12">
        <v>1.1086084961975644</v>
      </c>
      <c r="F18" s="12">
        <v>0.35565576364578966</v>
      </c>
      <c r="G18" s="12">
        <v>0.53331431970355947</v>
      </c>
      <c r="H18" s="5"/>
      <c r="I18" s="166" t="s">
        <v>101</v>
      </c>
      <c r="J18" s="167">
        <f>DEVSQ(C29:G757)</f>
        <v>308.22275341342095</v>
      </c>
      <c r="K18" s="166">
        <f>COUNT(C29:G757)-1</f>
        <v>1588</v>
      </c>
      <c r="L18" s="168">
        <f>J18/K18</f>
        <v>0.194094932879988</v>
      </c>
      <c r="M18" s="166"/>
      <c r="N18" s="166"/>
      <c r="O18" s="166"/>
      <c r="P18" s="166"/>
      <c r="Q18" s="166"/>
    </row>
    <row r="19" spans="1:18" s="6" customFormat="1">
      <c r="A19" s="19"/>
      <c r="B19" s="13" t="s">
        <v>15</v>
      </c>
      <c r="C19" s="12">
        <v>-0.33329336484595623</v>
      </c>
      <c r="D19" s="12">
        <v>-0.26121015677524956</v>
      </c>
      <c r="E19" s="12">
        <v>-0.65839121951142132</v>
      </c>
      <c r="F19" s="12">
        <v>-0.11714047023783755</v>
      </c>
      <c r="G19" s="12">
        <v>-0.22263902497569033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</row>
    <row r="20" spans="1:18" s="6" customFormat="1" ht="13.5" thickBot="1">
      <c r="A20" s="19"/>
      <c r="B20" s="13" t="s">
        <v>16</v>
      </c>
      <c r="C20" s="12">
        <v>0.90763982154716105</v>
      </c>
      <c r="D20" s="12">
        <v>1.2653854238202213</v>
      </c>
      <c r="E20" s="12">
        <v>2.2978981036820838</v>
      </c>
      <c r="F20" s="12">
        <v>0.83127489948426825</v>
      </c>
      <c r="G20" s="12">
        <v>1.1995324942338015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</row>
    <row r="21" spans="1:18" s="6" customFormat="1" ht="13.5" thickBot="1">
      <c r="A21" s="19"/>
      <c r="B21" s="32" t="s">
        <v>17</v>
      </c>
      <c r="C21" s="12">
        <v>0.17319280610140764</v>
      </c>
      <c r="D21" s="12">
        <v>0.14450033129918571</v>
      </c>
      <c r="E21" s="12">
        <v>0.2909411561762052</v>
      </c>
      <c r="F21" s="12">
        <v>7.0852848792645917E-2</v>
      </c>
      <c r="G21" s="12">
        <v>0.23470892953502409</v>
      </c>
      <c r="H21" s="5"/>
      <c r="I21" s="5" t="s">
        <v>58</v>
      </c>
      <c r="J21" s="5"/>
      <c r="K21" s="5"/>
      <c r="L21" s="5" t="s">
        <v>59</v>
      </c>
      <c r="M21" s="5">
        <v>0.05</v>
      </c>
      <c r="N21" s="5"/>
      <c r="O21" s="5"/>
      <c r="P21" s="5"/>
      <c r="Q21" s="5"/>
      <c r="R21" s="5"/>
    </row>
    <row r="22" spans="1:18" s="6" customFormat="1" ht="13.9" thickTop="1" thickBot="1">
      <c r="A22" s="19"/>
      <c r="B22" s="32" t="s">
        <v>18</v>
      </c>
      <c r="C22" s="12">
        <v>8.3963143505603077E-2</v>
      </c>
      <c r="D22" s="12">
        <v>9.8252073948293661E-2</v>
      </c>
      <c r="E22" s="12">
        <v>0.13416023183773962</v>
      </c>
      <c r="F22" s="12">
        <v>3.6348279525330096E-2</v>
      </c>
      <c r="G22" s="12">
        <v>0.14898412667643851</v>
      </c>
      <c r="H22" s="5"/>
      <c r="I22" s="134" t="s">
        <v>60</v>
      </c>
      <c r="J22" s="134" t="s">
        <v>61</v>
      </c>
      <c r="K22" s="134" t="s">
        <v>62</v>
      </c>
      <c r="L22" s="134" t="s">
        <v>52</v>
      </c>
      <c r="M22" s="134" t="s">
        <v>63</v>
      </c>
      <c r="N22" s="134" t="s">
        <v>64</v>
      </c>
      <c r="O22" s="5"/>
      <c r="P22" s="5"/>
      <c r="Q22" s="5"/>
      <c r="R22" s="5"/>
    </row>
    <row r="23" spans="1:18" s="6" customFormat="1" ht="13.5" thickBot="1">
      <c r="A23" s="19"/>
      <c r="B23" s="32" t="s">
        <v>19</v>
      </c>
      <c r="C23" s="12">
        <v>0.90017630437953433</v>
      </c>
      <c r="D23" s="12">
        <v>1.2324997348218021</v>
      </c>
      <c r="E23" s="12">
        <v>2.2920802052732574</v>
      </c>
      <c r="F23" s="12">
        <v>0.75925957548095468</v>
      </c>
      <c r="G23" s="12">
        <v>1.1718570863084357</v>
      </c>
      <c r="H23" s="5"/>
      <c r="I23" s="7" t="str">
        <f>C28</f>
        <v>Ecto ctrl</v>
      </c>
      <c r="J23" s="7">
        <f>AVERAGE(C29:C757)</f>
        <v>0.33178805964850466</v>
      </c>
      <c r="K23" s="5">
        <f>COUNT(C29:C757)</f>
        <v>461</v>
      </c>
      <c r="L23" s="9">
        <f>DEVSQ(C29:C757)</f>
        <v>37.022014021581846</v>
      </c>
      <c r="M23" s="5"/>
      <c r="N23" s="5"/>
      <c r="O23" s="5"/>
      <c r="P23" s="5"/>
      <c r="Q23" s="5"/>
      <c r="R23" s="5"/>
    </row>
    <row r="24" spans="1:18" s="6" customFormat="1" ht="13.5" thickBot="1">
      <c r="A24" s="19"/>
      <c r="B24" s="32" t="s">
        <v>20</v>
      </c>
      <c r="C24" s="12">
        <v>0</v>
      </c>
      <c r="D24" s="12">
        <v>0</v>
      </c>
      <c r="E24" s="12">
        <v>0.10064516129032257</v>
      </c>
      <c r="F24" s="12">
        <v>0</v>
      </c>
      <c r="G24" s="12">
        <v>8.3870967741935497E-3</v>
      </c>
      <c r="H24" s="5"/>
      <c r="I24" s="7" t="str">
        <f>D28</f>
        <v>ERnd250</v>
      </c>
      <c r="J24" s="7">
        <f>AVERAGE(D29:D757)</f>
        <v>0.52521176219793198</v>
      </c>
      <c r="K24" s="5">
        <f>COUNT(D29:D757)</f>
        <v>295</v>
      </c>
      <c r="L24" s="9">
        <f>DEVSQ(D29:D757)</f>
        <v>28.655958319343839</v>
      </c>
      <c r="M24" s="5"/>
      <c r="N24" s="5"/>
      <c r="O24" s="5"/>
      <c r="P24" s="5"/>
      <c r="Q24" s="5"/>
      <c r="R24" s="5"/>
    </row>
    <row r="25" spans="1:18" s="6" customFormat="1">
      <c r="A25" s="19"/>
      <c r="B25" s="33" t="s">
        <v>21</v>
      </c>
      <c r="C25" s="12">
        <v>0.45788642772979227</v>
      </c>
      <c r="D25" s="12">
        <v>0.53958765372488227</v>
      </c>
      <c r="E25" s="12">
        <v>1.102790597788738</v>
      </c>
      <c r="F25" s="12">
        <v>0.28364043964247615</v>
      </c>
      <c r="G25" s="12">
        <v>0.50563891177819353</v>
      </c>
      <c r="H25" s="5"/>
      <c r="I25" s="7" t="str">
        <f>E28</f>
        <v>ERnd500</v>
      </c>
      <c r="J25" s="7">
        <f>AVERAGE(E29:E757)</f>
        <v>0.89814390425456403</v>
      </c>
      <c r="K25" s="5">
        <f>COUNT(E29:E757)</f>
        <v>372</v>
      </c>
      <c r="L25" s="9">
        <f>DEVSQ(E29:E757)</f>
        <v>125.70411651242487</v>
      </c>
      <c r="M25" s="5"/>
      <c r="N25" s="5"/>
      <c r="O25" s="5"/>
      <c r="P25" s="5"/>
      <c r="Q25" s="5"/>
      <c r="R25" s="5"/>
    </row>
    <row r="26" spans="1:18" s="6" customFormat="1">
      <c r="A26" s="19"/>
      <c r="B26" s="33" t="s">
        <v>22</v>
      </c>
      <c r="C26" s="12">
        <v>0.13205658005146276</v>
      </c>
      <c r="D26" s="12">
        <v>0.31126318594805208</v>
      </c>
      <c r="E26" s="12">
        <v>0.3495721153958205</v>
      </c>
      <c r="F26" s="12">
        <v>0.23851529340795211</v>
      </c>
      <c r="G26" s="12">
        <v>0.30228819795367562</v>
      </c>
      <c r="H26" s="5"/>
      <c r="I26" s="7" t="str">
        <f>F28</f>
        <v>Eshi75</v>
      </c>
      <c r="J26" s="7">
        <f>AVERAGE(F29:F757)</f>
        <v>0.37431949925687324</v>
      </c>
      <c r="K26" s="5">
        <f>COUNT(F29:F757)</f>
        <v>173</v>
      </c>
      <c r="L26" s="9">
        <f>DEVSQ(F29:F757)</f>
        <v>5.0974742539314306</v>
      </c>
      <c r="M26" s="5"/>
      <c r="N26" s="5"/>
      <c r="O26" s="5"/>
      <c r="P26" s="5"/>
      <c r="Q26" s="5"/>
      <c r="R26" s="5"/>
    </row>
    <row r="27" spans="1:18" s="6" customFormat="1">
      <c r="A27" s="12"/>
      <c r="B27" s="12"/>
      <c r="C27" s="12"/>
      <c r="D27" s="12"/>
      <c r="E27" s="12"/>
      <c r="F27" s="12"/>
      <c r="G27" s="12"/>
      <c r="H27" s="5"/>
      <c r="I27" s="7" t="str">
        <f>G28</f>
        <v>Eshi150-300</v>
      </c>
      <c r="J27" s="7">
        <f>AVERAGE(G29:G757)</f>
        <v>0.5313091360583484</v>
      </c>
      <c r="K27" s="5">
        <f>COUNT(G29:G757)</f>
        <v>288</v>
      </c>
      <c r="L27" s="9">
        <f>DEVSQ(G29:G757)</f>
        <v>39.209205932512567</v>
      </c>
      <c r="M27" s="5"/>
      <c r="N27" s="5"/>
      <c r="O27" s="5"/>
      <c r="P27" s="5"/>
      <c r="Q27" s="5"/>
      <c r="R27" s="5"/>
    </row>
    <row r="28" spans="1:18" s="6" customFormat="1">
      <c r="A28" s="12"/>
      <c r="B28" s="5" t="s">
        <v>25</v>
      </c>
      <c r="C28" s="12" t="s">
        <v>42</v>
      </c>
      <c r="D28" s="12" t="s">
        <v>214</v>
      </c>
      <c r="E28" s="12" t="s">
        <v>215</v>
      </c>
      <c r="F28" s="12" t="s">
        <v>216</v>
      </c>
      <c r="G28" s="12" t="s">
        <v>217</v>
      </c>
      <c r="H28" s="5"/>
      <c r="I28" s="165"/>
      <c r="J28" s="165"/>
      <c r="K28" s="165">
        <f>SUM(K23:K27)</f>
        <v>1589</v>
      </c>
      <c r="L28" s="169">
        <f>SUM(L23:L27)</f>
        <v>235.68876903979458</v>
      </c>
      <c r="M28" s="165">
        <f>K28-COUNT(K23:K27)</f>
        <v>1584</v>
      </c>
      <c r="N28" s="165">
        <f>[1]!QCRIT(COUNT(K23:K27),M28,M21,2)</f>
        <v>3.8580000000000001</v>
      </c>
      <c r="O28" s="5"/>
      <c r="P28" s="5"/>
      <c r="Q28" s="5"/>
      <c r="R28" s="5"/>
    </row>
    <row r="29" spans="1:18" s="6" customFormat="1" ht="13.5" thickBot="1">
      <c r="A29" s="12"/>
      <c r="B29" s="19">
        <v>20180920</v>
      </c>
      <c r="C29" s="12">
        <v>0.5450236451113456</v>
      </c>
      <c r="D29" s="12" t="s">
        <v>26</v>
      </c>
      <c r="E29" s="12">
        <v>0.85062483876447481</v>
      </c>
      <c r="F29" s="12" t="s">
        <v>26</v>
      </c>
      <c r="G29" s="12">
        <v>0.87477970296941066</v>
      </c>
      <c r="H29" s="5"/>
      <c r="I29" s="5" t="s">
        <v>81</v>
      </c>
      <c r="J29" s="5"/>
      <c r="K29" s="5"/>
      <c r="L29" s="5"/>
      <c r="M29" s="5"/>
      <c r="N29" s="5"/>
      <c r="O29" s="5"/>
      <c r="P29" s="5"/>
      <c r="Q29" s="5"/>
      <c r="R29" s="5"/>
    </row>
    <row r="30" spans="1:18" s="6" customFormat="1" ht="13.5" thickTop="1">
      <c r="A30" s="12"/>
      <c r="B30" s="19"/>
      <c r="C30" s="12">
        <v>0.37007590389506345</v>
      </c>
      <c r="D30" s="12" t="s">
        <v>26</v>
      </c>
      <c r="E30" s="12">
        <v>3.1443772613634273</v>
      </c>
      <c r="F30" s="12" t="s">
        <v>26</v>
      </c>
      <c r="G30" s="12">
        <v>0.86268883707497268</v>
      </c>
      <c r="H30" s="5"/>
      <c r="I30" s="134" t="s">
        <v>82</v>
      </c>
      <c r="J30" s="134" t="s">
        <v>83</v>
      </c>
      <c r="K30" s="134" t="s">
        <v>61</v>
      </c>
      <c r="L30" s="134" t="s">
        <v>84</v>
      </c>
      <c r="M30" s="134" t="s">
        <v>85</v>
      </c>
      <c r="N30" s="134" t="s">
        <v>86</v>
      </c>
      <c r="O30" s="134" t="s">
        <v>87</v>
      </c>
      <c r="P30" s="134" t="s">
        <v>88</v>
      </c>
      <c r="Q30" s="134" t="s">
        <v>89</v>
      </c>
      <c r="R30" s="134" t="s">
        <v>90</v>
      </c>
    </row>
    <row r="31" spans="1:18" s="6" customFormat="1">
      <c r="A31" s="12"/>
      <c r="B31" s="19"/>
      <c r="C31" s="12">
        <v>0.32951722379757997</v>
      </c>
      <c r="D31" s="12" t="s">
        <v>26</v>
      </c>
      <c r="E31" s="12">
        <v>0.34972584433481757</v>
      </c>
      <c r="F31" s="12" t="s">
        <v>26</v>
      </c>
      <c r="G31" s="12">
        <v>9.4545454545454558E-2</v>
      </c>
      <c r="H31" s="5"/>
      <c r="I31" s="170" t="str">
        <f>I23</f>
        <v>Ecto ctrl</v>
      </c>
      <c r="J31" s="170" t="str">
        <f>I24</f>
        <v>ERnd250</v>
      </c>
      <c r="K31" s="170">
        <f>ABS(J23-J24)</f>
        <v>0.19342370254942731</v>
      </c>
      <c r="L31" s="170">
        <f>SQRT(L28/M28/HARMEAN(K23,K24))</f>
        <v>2.0336503448314506E-2</v>
      </c>
      <c r="M31" s="170">
        <f t="shared" ref="M31:M40" si="0">K31/L31</f>
        <v>9.5111582500411753</v>
      </c>
      <c r="N31" s="170">
        <f>K31-L31*N$28</f>
        <v>0.11496547224582995</v>
      </c>
      <c r="O31" s="170">
        <f>K31+L31*N$28</f>
        <v>0.27188193285302464</v>
      </c>
      <c r="P31" s="171">
        <f>[1]!QDIST(M31,COUNT($K$23:$K$27),M$28)</f>
        <v>2.4417567967560672E-10</v>
      </c>
      <c r="Q31" s="170">
        <f>L31*N$28</f>
        <v>7.8458230303597359E-2</v>
      </c>
      <c r="R31" s="170">
        <f>K31*SQRT(M$28/L$28)</f>
        <v>0.50143868620442766</v>
      </c>
    </row>
    <row r="32" spans="1:18" s="6" customFormat="1">
      <c r="A32" s="12"/>
      <c r="B32" s="19"/>
      <c r="C32" s="12">
        <v>0.2697481352143154</v>
      </c>
      <c r="D32" s="12" t="s">
        <v>26</v>
      </c>
      <c r="E32" s="12">
        <v>0.58605475129245155</v>
      </c>
      <c r="F32" s="12" t="s">
        <v>26</v>
      </c>
      <c r="G32" s="12">
        <v>0.55810481186619809</v>
      </c>
      <c r="H32" s="5"/>
      <c r="I32" s="7" t="str">
        <f>I23</f>
        <v>Ecto ctrl</v>
      </c>
      <c r="J32" s="7" t="str">
        <f>I25</f>
        <v>ERnd500</v>
      </c>
      <c r="K32" s="7">
        <f>ABS(J23-J25)</f>
        <v>0.56635584460605937</v>
      </c>
      <c r="L32" s="7">
        <f>SQRT(L28/M28/HARMEAN(K23,K25))</f>
        <v>1.9009794658391685E-2</v>
      </c>
      <c r="M32" s="7">
        <f t="shared" si="0"/>
        <v>29.792843888297721</v>
      </c>
      <c r="N32" s="7">
        <f>K32-L32*N$28</f>
        <v>0.49301605681398425</v>
      </c>
      <c r="O32" s="7">
        <f>K32+L32*N$28</f>
        <v>0.63969563239813443</v>
      </c>
      <c r="P32" s="17">
        <f>[1]!QDIST(M32,COUNT($K$23:$K$27),M$28)</f>
        <v>4.8527848406365592E-13</v>
      </c>
      <c r="Q32" s="7">
        <f>L32*N$28</f>
        <v>7.3339787792075117E-2</v>
      </c>
      <c r="R32" s="7">
        <f>K32*SQRT(M$28/L$28)</f>
        <v>1.4682416213746616</v>
      </c>
    </row>
    <row r="33" spans="1:18" s="6" customFormat="1">
      <c r="A33" s="12"/>
      <c r="B33" s="19"/>
      <c r="C33" s="12">
        <v>0.16766397561541252</v>
      </c>
      <c r="D33" s="12" t="s">
        <v>26</v>
      </c>
      <c r="E33" s="12">
        <v>0.5519214338385251</v>
      </c>
      <c r="F33" s="12" t="s">
        <v>26</v>
      </c>
      <c r="G33" s="12">
        <v>0.29312125453965138</v>
      </c>
      <c r="H33" s="5"/>
      <c r="I33" s="7" t="str">
        <f>I23</f>
        <v>Ecto ctrl</v>
      </c>
      <c r="J33" s="7" t="str">
        <f>I26</f>
        <v>Eshi75</v>
      </c>
      <c r="K33" s="7">
        <f>ABS(J23-J26)</f>
        <v>4.2531439608368582E-2</v>
      </c>
      <c r="L33" s="7">
        <f>SQRT(L28/M28/HARMEAN(K23,K26))</f>
        <v>2.4319126528813236E-2</v>
      </c>
      <c r="M33" s="7">
        <f t="shared" si="0"/>
        <v>1.7488884544425329</v>
      </c>
      <c r="N33" s="7">
        <f>K33-L33*N$28</f>
        <v>-5.1291750539792888E-2</v>
      </c>
      <c r="O33" s="7">
        <f>K33+L33*N$28</f>
        <v>0.13635462975653007</v>
      </c>
      <c r="P33" s="7">
        <f>[1]!QDIST(M33,COUNT($K$23:$K$27),M$28)</f>
        <v>0.72986992457077471</v>
      </c>
      <c r="Q33" s="7">
        <f>L33*N$28</f>
        <v>9.382319014816147E-2</v>
      </c>
      <c r="R33" s="7">
        <f>K33*SQRT(M$28/L$28)</f>
        <v>0.11026006078108985</v>
      </c>
    </row>
    <row r="34" spans="1:18" s="6" customFormat="1">
      <c r="A34" s="12"/>
      <c r="B34" s="19"/>
      <c r="C34" s="12">
        <v>0.62239841280716535</v>
      </c>
      <c r="D34" s="12" t="s">
        <v>26</v>
      </c>
      <c r="E34" s="12">
        <v>0.78177709039196774</v>
      </c>
      <c r="F34" s="12" t="s">
        <v>26</v>
      </c>
      <c r="G34" s="12">
        <v>0.37363480746288469</v>
      </c>
      <c r="H34" s="5"/>
      <c r="I34" s="7" t="str">
        <f>I23</f>
        <v>Ecto ctrl</v>
      </c>
      <c r="J34" s="7" t="str">
        <f>I27</f>
        <v>Eshi150-300</v>
      </c>
      <c r="K34" s="7">
        <f>ABS(J23-J27)</f>
        <v>0.19952107640984373</v>
      </c>
      <c r="L34" s="7">
        <f>SQRT(L28/M28/HARMEAN(K23,K27))</f>
        <v>2.0486655283942456E-2</v>
      </c>
      <c r="M34" s="7">
        <f t="shared" si="0"/>
        <v>9.7390752001489158</v>
      </c>
      <c r="N34" s="7">
        <f>K34-L34*N$28</f>
        <v>0.12048356032439374</v>
      </c>
      <c r="O34" s="7">
        <f>K34+L34*N$28</f>
        <v>0.27855859249529374</v>
      </c>
      <c r="P34" s="17">
        <f>[1]!QDIST(M34,COUNT($K$23:$K$27),M$28)</f>
        <v>8.260736539256186E-11</v>
      </c>
      <c r="Q34" s="7">
        <f>L34*N$28</f>
        <v>7.9037516085449996E-2</v>
      </c>
      <c r="R34" s="7">
        <f>K34*SQRT(M$28/L$28)</f>
        <v>0.51724574137690904</v>
      </c>
    </row>
    <row r="35" spans="1:18" s="6" customFormat="1">
      <c r="A35" s="12"/>
      <c r="B35" s="19"/>
      <c r="C35" s="12">
        <v>0.20286374804014667</v>
      </c>
      <c r="D35" s="12" t="s">
        <v>26</v>
      </c>
      <c r="E35" s="12">
        <v>0.76582731705327001</v>
      </c>
      <c r="F35" s="12" t="s">
        <v>26</v>
      </c>
      <c r="G35" s="12">
        <v>0.22313789141975254</v>
      </c>
      <c r="H35" s="5"/>
      <c r="I35" s="7" t="str">
        <f>I24</f>
        <v>ERnd250</v>
      </c>
      <c r="J35" s="7" t="str">
        <f>I25</f>
        <v>ERnd500</v>
      </c>
      <c r="K35" s="7">
        <f>ABS(J24-J25)</f>
        <v>0.37293214205663205</v>
      </c>
      <c r="L35" s="7">
        <f>SQRT(L28/M28/HARMEAN(K24,K25))</f>
        <v>2.1264603861647035E-2</v>
      </c>
      <c r="M35" s="7">
        <f t="shared" si="0"/>
        <v>17.537695246195234</v>
      </c>
      <c r="N35" s="7">
        <f>K35-L35*N$28</f>
        <v>0.29089330035839778</v>
      </c>
      <c r="O35" s="7">
        <f>K35+L35*N$28</f>
        <v>0.45497098375486633</v>
      </c>
      <c r="P35" s="17">
        <f>[1]!QDIST(M35,COUNT($K$23:$K$27),M$28)</f>
        <v>4.8527848406365592E-13</v>
      </c>
      <c r="Q35" s="7">
        <f>L35*N$28</f>
        <v>8.2038841698234263E-2</v>
      </c>
      <c r="R35" s="7">
        <f>K35*SQRT(M$28/L$28)</f>
        <v>0.96680293517023386</v>
      </c>
    </row>
    <row r="36" spans="1:18" s="6" customFormat="1">
      <c r="A36" s="12"/>
      <c r="B36" s="19"/>
      <c r="C36" s="12">
        <v>0.80781012321807677</v>
      </c>
      <c r="D36" s="12" t="s">
        <v>26</v>
      </c>
      <c r="E36" s="12">
        <v>0.43907663513451639</v>
      </c>
      <c r="F36" s="12" t="s">
        <v>26</v>
      </c>
      <c r="G36" s="12">
        <v>0.6289948319853147</v>
      </c>
      <c r="H36" s="5"/>
      <c r="I36" s="7" t="str">
        <f>I24</f>
        <v>ERnd250</v>
      </c>
      <c r="J36" s="7" t="str">
        <f>I26</f>
        <v>Eshi75</v>
      </c>
      <c r="K36" s="7">
        <f>ABS(J24-J26)</f>
        <v>0.15089226294105873</v>
      </c>
      <c r="L36" s="7">
        <f>SQRT(L28/M28/HARMEAN(K24,K26))</f>
        <v>2.6119552055174772E-2</v>
      </c>
      <c r="M36" s="7">
        <f t="shared" si="0"/>
        <v>5.7769850961576559</v>
      </c>
      <c r="N36" s="7">
        <f>K36-L36*N$28</f>
        <v>5.0123031112194461E-2</v>
      </c>
      <c r="O36" s="7">
        <f>K36+L36*N$28</f>
        <v>0.251661494769923</v>
      </c>
      <c r="P36" s="17">
        <f>[1]!QDIST(M36,COUNT($K$23:$K$27),M$28)</f>
        <v>4.4441753677448848E-4</v>
      </c>
      <c r="Q36" s="7">
        <f>L36*N$28</f>
        <v>0.10076923182886427</v>
      </c>
      <c r="R36" s="7">
        <f>K36*SQRT(M$28/L$28)</f>
        <v>0.39117862542333781</v>
      </c>
    </row>
    <row r="37" spans="1:18" s="6" customFormat="1">
      <c r="A37" s="12"/>
      <c r="B37" s="19"/>
      <c r="C37" s="12">
        <v>0.54713356685148073</v>
      </c>
      <c r="D37" s="12" t="s">
        <v>26</v>
      </c>
      <c r="E37" s="12">
        <v>0.4693482157148644</v>
      </c>
      <c r="F37" s="12" t="s">
        <v>26</v>
      </c>
      <c r="G37" s="12">
        <v>0.39803871615486208</v>
      </c>
      <c r="H37" s="5"/>
      <c r="I37" s="7" t="str">
        <f>I24</f>
        <v>ERnd250</v>
      </c>
      <c r="J37" s="7" t="str">
        <f>I27</f>
        <v>Eshi150-300</v>
      </c>
      <c r="K37" s="7">
        <f>ABS(J24-J27)</f>
        <v>6.0973738604164218E-3</v>
      </c>
      <c r="L37" s="7">
        <f>SQRT(L28/M28/HARMEAN(K24,K27))</f>
        <v>2.2594559724890512E-2</v>
      </c>
      <c r="M37" s="7">
        <f t="shared" si="0"/>
        <v>0.26986026435821459</v>
      </c>
      <c r="N37" s="7">
        <f>K37-L37*N$28</f>
        <v>-8.1072437558211183E-2</v>
      </c>
      <c r="O37" s="7">
        <f>K37+L37*N$28</f>
        <v>9.3267185279044026E-2</v>
      </c>
      <c r="P37" s="7">
        <f>[1]!QDIST(M37,COUNT($K$23:$K$27),M$28)</f>
        <v>0.99970430723995851</v>
      </c>
      <c r="Q37" s="7">
        <f>L37*N$28</f>
        <v>8.7169811418627605E-2</v>
      </c>
      <c r="R37" s="7">
        <f>K37*SQRT(M$28/L$28)</f>
        <v>1.5807055172481408E-2</v>
      </c>
    </row>
    <row r="38" spans="1:18" s="6" customFormat="1">
      <c r="A38" s="12"/>
      <c r="B38" s="19"/>
      <c r="C38" s="12">
        <v>0.30800968593962563</v>
      </c>
      <c r="D38" s="12" t="s">
        <v>26</v>
      </c>
      <c r="E38" s="12">
        <v>0.19822411419173128</v>
      </c>
      <c r="F38" s="12" t="s">
        <v>26</v>
      </c>
      <c r="G38" s="12">
        <v>0.51565892739677466</v>
      </c>
      <c r="H38" s="5"/>
      <c r="I38" s="7" t="str">
        <f>I25</f>
        <v>ERnd500</v>
      </c>
      <c r="J38" s="7" t="str">
        <f>I26</f>
        <v>Eshi75</v>
      </c>
      <c r="K38" s="7">
        <f>ABS(J25-J26)</f>
        <v>0.52382440499769078</v>
      </c>
      <c r="L38" s="7">
        <f>SQRT(L28/M28/HARMEAN(K25,K26))</f>
        <v>2.510039680988916E-2</v>
      </c>
      <c r="M38" s="7">
        <f t="shared" si="0"/>
        <v>20.869168283081176</v>
      </c>
      <c r="N38" s="7">
        <f>K38-L38*N$28</f>
        <v>0.42698707410513842</v>
      </c>
      <c r="O38" s="7">
        <f>K38+L38*N$28</f>
        <v>0.6206617358902432</v>
      </c>
      <c r="P38" s="17">
        <f>[1]!QDIST(M38,COUNT($K$23:$K$27),M$28)</f>
        <v>4.8527848406365592E-13</v>
      </c>
      <c r="Q38" s="7">
        <f>L38*N$28</f>
        <v>9.6837330892552378E-2</v>
      </c>
      <c r="R38" s="7">
        <f>K38*SQRT(M$28/L$28)</f>
        <v>1.3579815605935717</v>
      </c>
    </row>
    <row r="39" spans="1:18" s="6" customFormat="1">
      <c r="A39" s="12"/>
      <c r="B39" s="19"/>
      <c r="C39" s="12">
        <v>9.4651601751753883E-2</v>
      </c>
      <c r="D39" s="12" t="s">
        <v>26</v>
      </c>
      <c r="E39" s="12">
        <v>1.554523024361669</v>
      </c>
      <c r="F39" s="12" t="s">
        <v>26</v>
      </c>
      <c r="G39" s="12">
        <v>0.62966336961775293</v>
      </c>
      <c r="H39" s="5"/>
      <c r="I39" s="7" t="str">
        <f>I25</f>
        <v>ERnd500</v>
      </c>
      <c r="J39" s="7" t="str">
        <f>I27</f>
        <v>Eshi150-300</v>
      </c>
      <c r="K39" s="7">
        <f>ABS(J25-J27)</f>
        <v>0.36683476819621563</v>
      </c>
      <c r="L39" s="7">
        <f>SQRT(L28/M28/HARMEAN(K25,K27))</f>
        <v>2.1408247233544217E-2</v>
      </c>
      <c r="M39" s="7">
        <f t="shared" si="0"/>
        <v>17.135207950206613</v>
      </c>
      <c r="N39" s="7">
        <f>K39-L39*N$28</f>
        <v>0.28424175036920207</v>
      </c>
      <c r="O39" s="7">
        <f>K39+L39*N$28</f>
        <v>0.44942778602322919</v>
      </c>
      <c r="P39" s="17">
        <f>[1]!QDIST(M39,COUNT($K$23:$K$27),M$28)</f>
        <v>4.8505643945873089E-13</v>
      </c>
      <c r="Q39" s="7">
        <f>L39*N$28</f>
        <v>8.2593017827013587E-2</v>
      </c>
      <c r="R39" s="7">
        <f>K39*SQRT(M$28/L$28)</f>
        <v>0.95099587999775248</v>
      </c>
    </row>
    <row r="40" spans="1:18" s="6" customFormat="1">
      <c r="A40" s="12"/>
      <c r="B40" s="19"/>
      <c r="C40" s="12">
        <v>0.28027349504874899</v>
      </c>
      <c r="D40" s="12" t="s">
        <v>26</v>
      </c>
      <c r="E40" s="12">
        <v>1.028314777432602</v>
      </c>
      <c r="F40" s="12" t="s">
        <v>26</v>
      </c>
      <c r="G40" s="12">
        <v>0.19918151423253544</v>
      </c>
      <c r="H40" s="5"/>
      <c r="I40" s="168" t="str">
        <f>I26</f>
        <v>Eshi75</v>
      </c>
      <c r="J40" s="168" t="str">
        <f>I27</f>
        <v>Eshi150-300</v>
      </c>
      <c r="K40" s="168">
        <f>ABS(J26-J27)</f>
        <v>0.15698963680147515</v>
      </c>
      <c r="L40" s="168">
        <f>SQRT(L28/M28/HARMEAN(K26,K27))</f>
        <v>2.6236628437792158E-2</v>
      </c>
      <c r="M40" s="168">
        <f t="shared" si="0"/>
        <v>5.9836055983222973</v>
      </c>
      <c r="N40" s="168">
        <f>K40-L40*N$28</f>
        <v>5.5768724288473001E-2</v>
      </c>
      <c r="O40" s="168">
        <f>K40+L40*N$28</f>
        <v>0.25821054931447729</v>
      </c>
      <c r="P40" s="172">
        <f>[1]!QDIST(M40,COUNT($K$23:$K$27),M$28)</f>
        <v>2.3802954306295643E-4</v>
      </c>
      <c r="Q40" s="168">
        <f>L40*N$28</f>
        <v>0.10122091251300215</v>
      </c>
      <c r="R40" s="168">
        <f>K40*SQRT(M$28/L$28)</f>
        <v>0.40698568059581924</v>
      </c>
    </row>
    <row r="41" spans="1:18" s="6" customFormat="1">
      <c r="A41" s="12"/>
      <c r="B41" s="19"/>
      <c r="C41" s="12">
        <v>0.30940050335136304</v>
      </c>
      <c r="D41" s="12" t="s">
        <v>26</v>
      </c>
      <c r="E41" s="12">
        <v>0.37201398815263664</v>
      </c>
      <c r="F41" s="12" t="s">
        <v>26</v>
      </c>
      <c r="G41" s="12">
        <v>0.44161612242310966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</row>
    <row r="42" spans="1:18" s="6" customFormat="1">
      <c r="A42" s="12"/>
      <c r="B42" s="19"/>
      <c r="C42" s="12">
        <v>0.1625852532211281</v>
      </c>
      <c r="D42" s="12" t="s">
        <v>26</v>
      </c>
      <c r="E42" s="12">
        <v>1.0353487178216108</v>
      </c>
      <c r="F42" s="12" t="s">
        <v>26</v>
      </c>
      <c r="G42" s="12">
        <v>0.35756092402980466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</row>
    <row r="43" spans="1:18" s="6" customFormat="1">
      <c r="A43" s="12"/>
      <c r="B43" s="19"/>
      <c r="C43" s="12">
        <v>0.10609913549570807</v>
      </c>
      <c r="D43" s="12" t="s">
        <v>26</v>
      </c>
      <c r="E43" s="12">
        <v>0.65950910273698615</v>
      </c>
      <c r="F43" s="12" t="s">
        <v>26</v>
      </c>
      <c r="G43" s="12">
        <v>0.29160074664019353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</row>
    <row r="44" spans="1:18" s="6" customFormat="1">
      <c r="A44" s="12"/>
      <c r="B44" s="19"/>
      <c r="C44" s="12">
        <v>0.11039329650463803</v>
      </c>
      <c r="D44" s="12" t="s">
        <v>26</v>
      </c>
      <c r="E44" s="12">
        <v>0.49043168718604546</v>
      </c>
      <c r="F44" s="12" t="s">
        <v>26</v>
      </c>
      <c r="G44" s="12">
        <v>0.51695505891029481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</row>
    <row r="45" spans="1:18" s="6" customFormat="1">
      <c r="A45" s="12"/>
      <c r="B45" s="19"/>
      <c r="C45" s="12">
        <v>0.28625915669320368</v>
      </c>
      <c r="D45" s="12" t="s">
        <v>26</v>
      </c>
      <c r="E45" s="12">
        <v>0.50667464167189169</v>
      </c>
      <c r="F45" s="12" t="s">
        <v>26</v>
      </c>
      <c r="G45" s="12">
        <v>0.28468433034238838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</row>
    <row r="46" spans="1:18" s="6" customFormat="1">
      <c r="A46" s="12"/>
      <c r="B46" s="19"/>
      <c r="C46" s="12">
        <v>0.34194751005181934</v>
      </c>
      <c r="D46" s="12" t="s">
        <v>26</v>
      </c>
      <c r="E46" s="12">
        <v>0.71102005452236794</v>
      </c>
      <c r="F46" s="12" t="s">
        <v>26</v>
      </c>
      <c r="G46" s="12">
        <v>0.20324741363641299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</row>
    <row r="47" spans="1:18" s="6" customFormat="1">
      <c r="A47" s="12"/>
      <c r="B47" s="19"/>
      <c r="C47" s="12">
        <v>0.51941455269078296</v>
      </c>
      <c r="D47" s="12" t="s">
        <v>26</v>
      </c>
      <c r="E47" s="12">
        <v>0.7527722269238788</v>
      </c>
      <c r="F47" s="12" t="s">
        <v>26</v>
      </c>
      <c r="G47" s="12">
        <v>0.42985051432726384</v>
      </c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</row>
    <row r="48" spans="1:18" s="6" customFormat="1">
      <c r="A48" s="12"/>
      <c r="B48" s="19"/>
      <c r="C48" s="12">
        <v>0.48893275717631457</v>
      </c>
      <c r="D48" s="12" t="s">
        <v>26</v>
      </c>
      <c r="E48" s="12">
        <v>0.64527730911300485</v>
      </c>
      <c r="F48" s="12" t="s">
        <v>26</v>
      </c>
      <c r="G48" s="12">
        <v>0.64209470600358987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</row>
    <row r="49" spans="1:18" s="6" customFormat="1">
      <c r="A49" s="12"/>
      <c r="B49" s="19"/>
      <c r="C49" s="12">
        <v>0.24292278338543577</v>
      </c>
      <c r="D49" s="12" t="s">
        <v>26</v>
      </c>
      <c r="E49" s="12">
        <v>1.0630010055016608</v>
      </c>
      <c r="F49" s="12" t="s">
        <v>26</v>
      </c>
      <c r="G49" s="12">
        <v>0.26546108695535409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</row>
    <row r="50" spans="1:18" s="6" customFormat="1">
      <c r="A50" s="12"/>
      <c r="B50" s="19"/>
      <c r="C50" s="12">
        <v>0.2745654036658276</v>
      </c>
      <c r="D50" s="12" t="s">
        <v>26</v>
      </c>
      <c r="E50" s="12">
        <v>0.51048114148538615</v>
      </c>
      <c r="F50" s="12" t="s">
        <v>26</v>
      </c>
      <c r="G50" s="12">
        <v>0.48005743061594536</v>
      </c>
    </row>
    <row r="51" spans="1:18" s="6" customFormat="1">
      <c r="A51" s="12"/>
      <c r="B51" s="19"/>
      <c r="C51" s="12">
        <v>0.33392216130596875</v>
      </c>
      <c r="D51" s="12" t="s">
        <v>26</v>
      </c>
      <c r="E51" s="12">
        <v>0.81608548783751345</v>
      </c>
      <c r="F51" s="12" t="s">
        <v>26</v>
      </c>
      <c r="G51" s="12">
        <v>0.35752572294764329</v>
      </c>
    </row>
    <row r="52" spans="1:18" s="6" customFormat="1">
      <c r="A52" s="12"/>
      <c r="B52" s="19"/>
      <c r="C52" s="12">
        <v>0.37235212064394496</v>
      </c>
      <c r="D52" s="12" t="s">
        <v>26</v>
      </c>
      <c r="E52" s="12">
        <v>0.83998739450063198</v>
      </c>
      <c r="F52" s="12" t="s">
        <v>26</v>
      </c>
      <c r="G52" s="12">
        <v>0.58180477331124636</v>
      </c>
    </row>
    <row r="53" spans="1:18" s="6" customFormat="1">
      <c r="A53" s="12"/>
      <c r="B53" s="19"/>
      <c r="C53" s="12">
        <v>0.31343096161678219</v>
      </c>
      <c r="D53" s="12" t="s">
        <v>26</v>
      </c>
      <c r="E53" s="12">
        <v>0.50681774665133295</v>
      </c>
      <c r="F53" s="12" t="s">
        <v>26</v>
      </c>
      <c r="G53" s="12">
        <v>0.21344876053028794</v>
      </c>
    </row>
    <row r="54" spans="1:18" s="6" customFormat="1">
      <c r="A54" s="12"/>
      <c r="B54" s="19"/>
      <c r="C54" s="12">
        <v>0.10572397843937539</v>
      </c>
      <c r="D54" s="12" t="s">
        <v>26</v>
      </c>
      <c r="E54" s="12">
        <v>0.61944548202812111</v>
      </c>
      <c r="F54" s="12" t="s">
        <v>26</v>
      </c>
      <c r="G54" s="12">
        <v>0.65593006065579984</v>
      </c>
    </row>
    <row r="55" spans="1:18" s="6" customFormat="1">
      <c r="A55" s="12"/>
      <c r="B55" s="19"/>
      <c r="C55" s="12">
        <v>0.14497418239691517</v>
      </c>
      <c r="D55" s="12" t="s">
        <v>26</v>
      </c>
      <c r="E55" s="12">
        <v>0.9992146111511756</v>
      </c>
      <c r="F55" s="12" t="s">
        <v>26</v>
      </c>
      <c r="G55" s="12">
        <v>0.36617543693850929</v>
      </c>
    </row>
    <row r="56" spans="1:18" s="6" customFormat="1">
      <c r="A56" s="12"/>
      <c r="B56" s="19"/>
      <c r="C56" s="12">
        <v>0.42233588529335442</v>
      </c>
      <c r="D56" s="12" t="s">
        <v>26</v>
      </c>
      <c r="E56" s="12">
        <v>0.55950751658111397</v>
      </c>
      <c r="F56" s="12" t="s">
        <v>26</v>
      </c>
      <c r="G56" s="12">
        <v>1.0954615319130954</v>
      </c>
    </row>
    <row r="57" spans="1:18" s="6" customFormat="1">
      <c r="A57" s="12"/>
      <c r="B57" s="19"/>
      <c r="C57" s="12">
        <v>0.19789557454711235</v>
      </c>
      <c r="D57" s="12" t="s">
        <v>26</v>
      </c>
      <c r="E57" s="12">
        <v>1.0606869503937655</v>
      </c>
      <c r="F57" s="12" t="s">
        <v>26</v>
      </c>
      <c r="G57" s="12">
        <v>0.85743230467762788</v>
      </c>
    </row>
    <row r="58" spans="1:18" s="6" customFormat="1">
      <c r="A58" s="12"/>
      <c r="B58" s="19"/>
      <c r="C58" s="12">
        <v>0.44833972955614582</v>
      </c>
      <c r="D58" s="12" t="s">
        <v>26</v>
      </c>
      <c r="E58" s="12">
        <v>0.52288657352346612</v>
      </c>
      <c r="F58" s="12" t="s">
        <v>26</v>
      </c>
      <c r="G58" s="12">
        <v>0.1886417485850817</v>
      </c>
    </row>
    <row r="59" spans="1:18" s="6" customFormat="1">
      <c r="A59" s="12"/>
      <c r="B59" s="19"/>
      <c r="C59" s="12">
        <v>0.17810895723064341</v>
      </c>
      <c r="D59" s="12" t="s">
        <v>26</v>
      </c>
      <c r="E59" s="12">
        <v>0.50301555467578218</v>
      </c>
      <c r="F59" s="12" t="s">
        <v>26</v>
      </c>
      <c r="G59" s="12">
        <v>0.56253678829494125</v>
      </c>
    </row>
    <row r="60" spans="1:18" s="6" customFormat="1">
      <c r="A60" s="12"/>
      <c r="B60" s="19"/>
      <c r="C60" s="12" t="s">
        <v>26</v>
      </c>
      <c r="D60" s="12" t="s">
        <v>26</v>
      </c>
      <c r="E60" s="12">
        <v>0.4511626002216591</v>
      </c>
      <c r="F60" s="12" t="s">
        <v>26</v>
      </c>
      <c r="G60" s="12">
        <v>0.13831916793992044</v>
      </c>
    </row>
    <row r="61" spans="1:18" s="6" customFormat="1">
      <c r="A61" s="12"/>
      <c r="B61" s="19"/>
      <c r="C61" s="12" t="s">
        <v>26</v>
      </c>
      <c r="D61" s="12" t="s">
        <v>26</v>
      </c>
      <c r="E61" s="12">
        <v>0.81627612195577492</v>
      </c>
      <c r="F61" s="12" t="s">
        <v>26</v>
      </c>
      <c r="G61" s="12">
        <v>0.34323260374816467</v>
      </c>
    </row>
    <row r="62" spans="1:18" s="6" customFormat="1">
      <c r="A62" s="12"/>
      <c r="B62" s="19"/>
      <c r="C62" s="12" t="s">
        <v>26</v>
      </c>
      <c r="D62" s="12" t="s">
        <v>26</v>
      </c>
      <c r="E62" s="12">
        <v>1.1456484923522001</v>
      </c>
      <c r="F62" s="12" t="s">
        <v>26</v>
      </c>
      <c r="G62" s="12">
        <v>0.58470014820040095</v>
      </c>
    </row>
    <row r="63" spans="1:18" s="6" customFormat="1">
      <c r="A63" s="12"/>
      <c r="B63" s="19"/>
      <c r="C63" s="12" t="s">
        <v>26</v>
      </c>
      <c r="D63" s="12" t="s">
        <v>26</v>
      </c>
      <c r="E63" s="12">
        <v>0.42753388936601955</v>
      </c>
      <c r="F63" s="12" t="s">
        <v>26</v>
      </c>
      <c r="G63" s="12">
        <v>0.43484575301931133</v>
      </c>
    </row>
    <row r="64" spans="1:18" s="6" customFormat="1">
      <c r="A64" s="12"/>
      <c r="B64" s="19"/>
      <c r="C64" s="12" t="s">
        <v>26</v>
      </c>
      <c r="D64" s="12" t="s">
        <v>26</v>
      </c>
      <c r="E64" s="12">
        <v>0.19895325262748303</v>
      </c>
      <c r="F64" s="12" t="s">
        <v>26</v>
      </c>
      <c r="G64" s="12">
        <v>0.6241754751038483</v>
      </c>
    </row>
    <row r="65" spans="1:7" s="6" customFormat="1">
      <c r="A65" s="12"/>
      <c r="B65" s="19"/>
      <c r="C65" s="12" t="s">
        <v>26</v>
      </c>
      <c r="D65" s="12" t="s">
        <v>26</v>
      </c>
      <c r="E65" s="12">
        <v>0.5635200991769358</v>
      </c>
      <c r="F65" s="12" t="s">
        <v>26</v>
      </c>
      <c r="G65" s="12">
        <v>8.3870967741935497E-3</v>
      </c>
    </row>
    <row r="66" spans="1:7" s="6" customFormat="1">
      <c r="A66" s="12"/>
      <c r="B66" s="19"/>
      <c r="C66" s="12" t="s">
        <v>26</v>
      </c>
      <c r="D66" s="12" t="s">
        <v>26</v>
      </c>
      <c r="E66" s="12">
        <v>0.40854145171248035</v>
      </c>
      <c r="F66" s="12" t="s">
        <v>26</v>
      </c>
      <c r="G66" s="12">
        <v>1.1097544438274964</v>
      </c>
    </row>
    <row r="67" spans="1:7" s="6" customFormat="1">
      <c r="A67" s="12"/>
      <c r="B67" s="19"/>
      <c r="C67" s="12" t="s">
        <v>26</v>
      </c>
      <c r="D67" s="12" t="s">
        <v>26</v>
      </c>
      <c r="E67" s="12">
        <v>0.99711060923456496</v>
      </c>
      <c r="F67" s="12" t="s">
        <v>26</v>
      </c>
      <c r="G67" s="12">
        <v>1.0566754878641622</v>
      </c>
    </row>
    <row r="68" spans="1:7" s="6" customFormat="1">
      <c r="A68" s="12"/>
      <c r="B68" s="19"/>
      <c r="C68" s="12" t="s">
        <v>26</v>
      </c>
      <c r="D68" s="12" t="s">
        <v>26</v>
      </c>
      <c r="E68" s="12">
        <v>0.70805431090792958</v>
      </c>
      <c r="F68" s="12" t="s">
        <v>26</v>
      </c>
      <c r="G68" s="12">
        <v>0.55720879155560588</v>
      </c>
    </row>
    <row r="69" spans="1:7" s="6" customFormat="1">
      <c r="A69" s="12"/>
      <c r="B69" s="19"/>
      <c r="C69" s="12" t="s">
        <v>26</v>
      </c>
      <c r="D69" s="12" t="s">
        <v>26</v>
      </c>
      <c r="E69" s="12">
        <v>0.74027378522682818</v>
      </c>
      <c r="F69" s="12" t="s">
        <v>26</v>
      </c>
      <c r="G69" s="12">
        <v>0.69174864071412245</v>
      </c>
    </row>
    <row r="70" spans="1:7" s="6" customFormat="1">
      <c r="A70" s="12"/>
      <c r="B70" s="19"/>
      <c r="C70" s="12" t="s">
        <v>26</v>
      </c>
      <c r="D70" s="12" t="s">
        <v>26</v>
      </c>
      <c r="E70" s="12">
        <v>0.21895265914235634</v>
      </c>
      <c r="F70" s="12" t="s">
        <v>26</v>
      </c>
      <c r="G70" s="12">
        <v>0.4312254735118245</v>
      </c>
    </row>
    <row r="71" spans="1:7" s="6" customFormat="1">
      <c r="A71" s="12"/>
      <c r="B71" s="19"/>
      <c r="C71" s="12" t="s">
        <v>26</v>
      </c>
      <c r="D71" s="12" t="s">
        <v>26</v>
      </c>
      <c r="E71" s="12">
        <v>0.45257729588306772</v>
      </c>
      <c r="F71" s="12" t="s">
        <v>26</v>
      </c>
      <c r="G71" s="12">
        <v>0.98598116273467884</v>
      </c>
    </row>
    <row r="72" spans="1:7" s="6" customFormat="1">
      <c r="A72" s="12"/>
      <c r="B72" s="19"/>
      <c r="C72" s="12" t="s">
        <v>26</v>
      </c>
      <c r="D72" s="12" t="s">
        <v>26</v>
      </c>
      <c r="E72" s="12">
        <v>0.60705291303557707</v>
      </c>
      <c r="F72" s="12" t="s">
        <v>26</v>
      </c>
      <c r="G72" s="12">
        <v>1.1718570863084357</v>
      </c>
    </row>
    <row r="73" spans="1:7" s="6" customFormat="1">
      <c r="A73" s="12"/>
      <c r="B73" s="19"/>
      <c r="C73" s="12" t="s">
        <v>26</v>
      </c>
      <c r="D73" s="12" t="s">
        <v>26</v>
      </c>
      <c r="E73" s="12">
        <v>0.12385921042788439</v>
      </c>
      <c r="F73" s="12" t="s">
        <v>26</v>
      </c>
      <c r="G73" s="12">
        <v>0.33265833783933008</v>
      </c>
    </row>
    <row r="74" spans="1:7" s="6" customFormat="1">
      <c r="A74" s="12"/>
      <c r="B74" s="19"/>
      <c r="C74" s="12" t="s">
        <v>26</v>
      </c>
      <c r="D74" s="12" t="s">
        <v>26</v>
      </c>
      <c r="E74" s="12">
        <v>0.13419354838709679</v>
      </c>
      <c r="F74" s="12" t="s">
        <v>26</v>
      </c>
      <c r="G74" s="12">
        <v>0.48304589594831276</v>
      </c>
    </row>
    <row r="75" spans="1:7" s="6" customFormat="1">
      <c r="A75" s="12"/>
      <c r="B75" s="19"/>
      <c r="C75" s="12" t="s">
        <v>26</v>
      </c>
      <c r="D75" s="12" t="s">
        <v>26</v>
      </c>
      <c r="E75" s="12">
        <v>0.30057578676166119</v>
      </c>
      <c r="F75" s="12" t="s">
        <v>26</v>
      </c>
      <c r="G75" s="12">
        <v>0.61154177552183897</v>
      </c>
    </row>
    <row r="76" spans="1:7" s="6" customFormat="1">
      <c r="A76" s="12"/>
      <c r="B76" s="19"/>
      <c r="C76" s="12" t="s">
        <v>26</v>
      </c>
      <c r="D76" s="12" t="s">
        <v>26</v>
      </c>
      <c r="E76" s="12">
        <v>0.37191722818195833</v>
      </c>
      <c r="F76" s="12" t="s">
        <v>26</v>
      </c>
      <c r="G76" s="12">
        <v>0.56408205480998896</v>
      </c>
    </row>
    <row r="77" spans="1:7" s="6" customFormat="1">
      <c r="A77" s="12"/>
      <c r="B77" s="19"/>
      <c r="C77" s="12" t="s">
        <v>26</v>
      </c>
      <c r="D77" s="12" t="s">
        <v>26</v>
      </c>
      <c r="E77" s="12">
        <v>0.776993867707374</v>
      </c>
      <c r="F77" s="12" t="s">
        <v>26</v>
      </c>
      <c r="G77" s="12">
        <v>0.33925811695913555</v>
      </c>
    </row>
    <row r="78" spans="1:7" s="6" customFormat="1">
      <c r="A78" s="12"/>
      <c r="B78" s="19"/>
      <c r="C78" s="12" t="s">
        <v>26</v>
      </c>
      <c r="D78" s="12" t="s">
        <v>26</v>
      </c>
      <c r="E78" s="12">
        <v>1.1898930207016123</v>
      </c>
      <c r="F78" s="12" t="s">
        <v>26</v>
      </c>
      <c r="G78" s="12">
        <v>0.28131342536425674</v>
      </c>
    </row>
    <row r="79" spans="1:7" s="6" customFormat="1">
      <c r="A79" s="12"/>
      <c r="B79" s="19"/>
      <c r="C79" s="12" t="s">
        <v>26</v>
      </c>
      <c r="D79" s="12" t="s">
        <v>26</v>
      </c>
      <c r="E79" s="12">
        <v>0.17515300074502427</v>
      </c>
      <c r="F79" s="12" t="s">
        <v>26</v>
      </c>
      <c r="G79" s="12">
        <v>0.50656233977597576</v>
      </c>
    </row>
    <row r="80" spans="1:7" s="6" customFormat="1">
      <c r="A80" s="12"/>
      <c r="B80" s="19"/>
      <c r="C80" s="12" t="s">
        <v>26</v>
      </c>
      <c r="D80" s="12" t="s">
        <v>26</v>
      </c>
      <c r="E80" s="12">
        <v>0.24078833446590497</v>
      </c>
      <c r="F80" s="12" t="s">
        <v>26</v>
      </c>
      <c r="G80" s="12">
        <v>0.7642558805025389</v>
      </c>
    </row>
    <row r="81" spans="1:7" s="6" customFormat="1">
      <c r="A81" s="12"/>
      <c r="B81" s="19"/>
      <c r="C81" s="12" t="s">
        <v>26</v>
      </c>
      <c r="D81" s="12" t="s">
        <v>26</v>
      </c>
      <c r="E81" s="12">
        <v>0.31599752525350155</v>
      </c>
      <c r="F81" s="12" t="s">
        <v>26</v>
      </c>
      <c r="G81" s="12">
        <v>1.2035168028965573</v>
      </c>
    </row>
    <row r="82" spans="1:7" s="6" customFormat="1">
      <c r="A82" s="12"/>
      <c r="B82" s="19"/>
      <c r="C82" s="12" t="s">
        <v>26</v>
      </c>
      <c r="D82" s="12" t="s">
        <v>26</v>
      </c>
      <c r="E82" s="12">
        <v>0.22833481310327103</v>
      </c>
      <c r="F82" s="12" t="s">
        <v>26</v>
      </c>
      <c r="G82" s="12">
        <v>0.67288730532172025</v>
      </c>
    </row>
    <row r="83" spans="1:7" s="6" customFormat="1">
      <c r="A83" s="12"/>
      <c r="B83" s="19"/>
      <c r="C83" s="12" t="s">
        <v>26</v>
      </c>
      <c r="D83" s="12" t="s">
        <v>26</v>
      </c>
      <c r="E83" s="12">
        <v>0.43402924925757935</v>
      </c>
      <c r="F83" s="12" t="s">
        <v>26</v>
      </c>
      <c r="G83" s="12">
        <v>0.69517756598421432</v>
      </c>
    </row>
    <row r="84" spans="1:7" s="6" customFormat="1">
      <c r="A84" s="12"/>
      <c r="B84" s="19"/>
      <c r="C84" s="12" t="s">
        <v>26</v>
      </c>
      <c r="D84" s="12" t="s">
        <v>26</v>
      </c>
      <c r="E84" s="12">
        <v>0.65991207096424409</v>
      </c>
      <c r="F84" s="12" t="s">
        <v>26</v>
      </c>
      <c r="G84" s="12">
        <v>0.81757201007437474</v>
      </c>
    </row>
    <row r="85" spans="1:7" s="6" customFormat="1">
      <c r="A85" s="12"/>
      <c r="B85" s="19"/>
      <c r="C85" s="12" t="s">
        <v>26</v>
      </c>
      <c r="D85" s="12" t="s">
        <v>26</v>
      </c>
      <c r="E85" s="12">
        <v>0.29546072666780748</v>
      </c>
      <c r="F85" s="12" t="s">
        <v>26</v>
      </c>
      <c r="G85" s="12">
        <v>0.320512898730827</v>
      </c>
    </row>
    <row r="86" spans="1:7" s="6" customFormat="1">
      <c r="A86" s="12"/>
      <c r="B86" s="19"/>
      <c r="C86" s="12" t="s">
        <v>26</v>
      </c>
      <c r="D86" s="12" t="s">
        <v>26</v>
      </c>
      <c r="E86" s="12">
        <v>0.36887137568319955</v>
      </c>
      <c r="F86" s="12" t="s">
        <v>26</v>
      </c>
      <c r="G86" s="12">
        <v>9.8697920105303746E-2</v>
      </c>
    </row>
    <row r="87" spans="1:7" s="6" customFormat="1">
      <c r="A87" s="12"/>
      <c r="B87" s="19"/>
      <c r="C87" s="12" t="s">
        <v>26</v>
      </c>
      <c r="D87" s="12" t="s">
        <v>26</v>
      </c>
      <c r="E87" s="12">
        <v>0.66714686698774239</v>
      </c>
      <c r="F87" s="12" t="s">
        <v>26</v>
      </c>
      <c r="G87" s="12">
        <v>0.27189382979456028</v>
      </c>
    </row>
    <row r="88" spans="1:7" s="6" customFormat="1">
      <c r="A88" s="12"/>
      <c r="B88" s="19"/>
      <c r="C88" s="12" t="s">
        <v>26</v>
      </c>
      <c r="D88" s="12" t="s">
        <v>26</v>
      </c>
      <c r="E88" s="12">
        <v>3.8337584740477801</v>
      </c>
      <c r="F88" s="12" t="s">
        <v>26</v>
      </c>
      <c r="G88" s="12">
        <v>0.21144629863885336</v>
      </c>
    </row>
    <row r="89" spans="1:7" s="6" customFormat="1">
      <c r="A89" s="12"/>
      <c r="B89" s="19"/>
      <c r="C89" s="12" t="s">
        <v>26</v>
      </c>
      <c r="D89" s="12" t="s">
        <v>26</v>
      </c>
      <c r="E89" s="12">
        <v>0.9260037313302959</v>
      </c>
      <c r="F89" s="12" t="s">
        <v>26</v>
      </c>
      <c r="G89" s="12">
        <v>0.81757201007437474</v>
      </c>
    </row>
    <row r="90" spans="1:7" s="6" customFormat="1">
      <c r="A90" s="12"/>
      <c r="B90" s="19"/>
      <c r="C90" s="12" t="s">
        <v>26</v>
      </c>
      <c r="D90" s="12" t="s">
        <v>26</v>
      </c>
      <c r="E90" s="12">
        <v>0.26</v>
      </c>
      <c r="F90" s="12" t="s">
        <v>26</v>
      </c>
      <c r="G90" s="12">
        <v>0.320512898730827</v>
      </c>
    </row>
    <row r="91" spans="1:7" s="6" customFormat="1">
      <c r="A91" s="12"/>
      <c r="B91" s="19"/>
      <c r="C91" s="12" t="s">
        <v>26</v>
      </c>
      <c r="D91" s="12" t="s">
        <v>26</v>
      </c>
      <c r="E91" s="12">
        <v>0.19231217295468034</v>
      </c>
      <c r="F91" s="12" t="s">
        <v>26</v>
      </c>
      <c r="G91" s="12">
        <v>9.8697920105303746E-2</v>
      </c>
    </row>
    <row r="92" spans="1:7" s="6" customFormat="1">
      <c r="A92" s="12"/>
      <c r="B92" s="19"/>
      <c r="C92" s="12" t="s">
        <v>26</v>
      </c>
      <c r="D92" s="12" t="s">
        <v>26</v>
      </c>
      <c r="E92" s="12">
        <v>0.71979197125422956</v>
      </c>
      <c r="F92" s="12" t="s">
        <v>26</v>
      </c>
      <c r="G92" s="12">
        <v>0.27189382979456028</v>
      </c>
    </row>
    <row r="93" spans="1:7" s="6" customFormat="1">
      <c r="A93" s="12"/>
      <c r="B93" s="19"/>
      <c r="C93" s="12" t="s">
        <v>26</v>
      </c>
      <c r="D93" s="12" t="s">
        <v>26</v>
      </c>
      <c r="E93" s="12">
        <v>0.75980908780284895</v>
      </c>
      <c r="F93" s="12" t="s">
        <v>26</v>
      </c>
      <c r="G93" s="12">
        <v>0.21144629863885336</v>
      </c>
    </row>
    <row r="94" spans="1:7" s="6" customFormat="1">
      <c r="A94" s="12"/>
      <c r="B94" s="19"/>
      <c r="C94" s="12" t="s">
        <v>26</v>
      </c>
      <c r="D94" s="12" t="s">
        <v>26</v>
      </c>
      <c r="E94" s="12">
        <v>0.32212694227485683</v>
      </c>
      <c r="F94" s="12" t="s">
        <v>26</v>
      </c>
      <c r="G94" s="12">
        <v>1.2324387418774219</v>
      </c>
    </row>
    <row r="95" spans="1:7" s="6" customFormat="1">
      <c r="A95" s="12"/>
      <c r="B95" s="19"/>
      <c r="C95" s="12" t="s">
        <v>26</v>
      </c>
      <c r="D95" s="12" t="s">
        <v>26</v>
      </c>
      <c r="E95" s="12">
        <v>1.1312990517811983</v>
      </c>
      <c r="F95" s="12" t="s">
        <v>26</v>
      </c>
      <c r="G95" s="12">
        <v>0.44694798993910317</v>
      </c>
    </row>
    <row r="96" spans="1:7" s="6" customFormat="1">
      <c r="A96" s="12"/>
      <c r="B96" s="19"/>
      <c r="C96" s="12" t="s">
        <v>26</v>
      </c>
      <c r="D96" s="12" t="s">
        <v>26</v>
      </c>
      <c r="E96" s="12">
        <v>0.95370749317800207</v>
      </c>
      <c r="F96" s="12" t="s">
        <v>26</v>
      </c>
      <c r="G96" s="12">
        <v>0.98106486740455467</v>
      </c>
    </row>
    <row r="97" spans="1:7" s="6" customFormat="1">
      <c r="A97" s="12"/>
      <c r="B97" s="19"/>
      <c r="C97" s="12" t="s">
        <v>26</v>
      </c>
      <c r="D97" s="12" t="s">
        <v>26</v>
      </c>
      <c r="E97" s="12">
        <v>0.2736500873593854</v>
      </c>
      <c r="F97" s="12" t="s">
        <v>26</v>
      </c>
      <c r="G97" s="12">
        <v>0.53075046500296519</v>
      </c>
    </row>
    <row r="98" spans="1:7" s="6" customFormat="1">
      <c r="A98" s="12"/>
      <c r="B98" s="19"/>
      <c r="C98" s="12" t="s">
        <v>26</v>
      </c>
      <c r="D98" s="12" t="s">
        <v>26</v>
      </c>
      <c r="E98" s="12">
        <v>0.80885080041415924</v>
      </c>
      <c r="F98" s="12" t="s">
        <v>26</v>
      </c>
      <c r="G98" s="12">
        <v>0.64597656212209731</v>
      </c>
    </row>
    <row r="99" spans="1:7" s="6" customFormat="1">
      <c r="A99" s="12"/>
      <c r="B99" s="19"/>
      <c r="C99" s="12" t="s">
        <v>26</v>
      </c>
      <c r="D99" s="12" t="s">
        <v>26</v>
      </c>
      <c r="E99" s="12">
        <v>0.79527532699651826</v>
      </c>
      <c r="F99" s="12" t="s">
        <v>26</v>
      </c>
      <c r="G99" s="12">
        <v>1.2714657729054231</v>
      </c>
    </row>
    <row r="100" spans="1:7" s="6" customFormat="1">
      <c r="A100" s="12"/>
      <c r="B100" s="19"/>
      <c r="C100" s="12" t="s">
        <v>26</v>
      </c>
      <c r="D100" s="12" t="s">
        <v>26</v>
      </c>
      <c r="E100" s="12">
        <v>1.1019467712093745</v>
      </c>
      <c r="F100" s="12" t="s">
        <v>26</v>
      </c>
      <c r="G100" s="12">
        <v>8.8433579799437362E-2</v>
      </c>
    </row>
    <row r="101" spans="1:7" s="6" customFormat="1">
      <c r="A101" s="12"/>
      <c r="B101" s="19"/>
      <c r="C101" s="12" t="s">
        <v>26</v>
      </c>
      <c r="D101" s="12" t="s">
        <v>26</v>
      </c>
      <c r="E101" s="12">
        <v>0.26911142946044209</v>
      </c>
      <c r="F101" s="12" t="s">
        <v>26</v>
      </c>
      <c r="G101" s="12">
        <v>0.39398345637668175</v>
      </c>
    </row>
    <row r="102" spans="1:7" s="6" customFormat="1">
      <c r="A102" s="12"/>
      <c r="B102" s="19"/>
      <c r="C102" s="12" t="s">
        <v>26</v>
      </c>
      <c r="D102" s="12" t="s">
        <v>26</v>
      </c>
      <c r="E102" s="12">
        <v>0.89641940191287584</v>
      </c>
      <c r="F102" s="12" t="s">
        <v>26</v>
      </c>
      <c r="G102" s="12">
        <v>0.52524592808753412</v>
      </c>
    </row>
    <row r="103" spans="1:7" s="6" customFormat="1">
      <c r="A103" s="12"/>
      <c r="B103" s="19"/>
      <c r="C103" s="12" t="s">
        <v>26</v>
      </c>
      <c r="D103" s="12" t="s">
        <v>26</v>
      </c>
      <c r="E103" s="12">
        <v>0.2607304797665671</v>
      </c>
      <c r="F103" s="12" t="s">
        <v>26</v>
      </c>
      <c r="G103" s="12">
        <v>0.51428530712361642</v>
      </c>
    </row>
    <row r="104" spans="1:7" s="6" customFormat="1">
      <c r="A104" s="12"/>
      <c r="B104" s="19"/>
      <c r="C104" s="12" t="s">
        <v>26</v>
      </c>
      <c r="D104" s="12" t="s">
        <v>26</v>
      </c>
      <c r="E104" s="12">
        <v>0.27640047257763817</v>
      </c>
      <c r="F104" s="12" t="s">
        <v>26</v>
      </c>
      <c r="G104" s="12">
        <v>0.50391657803401446</v>
      </c>
    </row>
    <row r="105" spans="1:7" s="6" customFormat="1">
      <c r="A105" s="12"/>
      <c r="B105" s="19"/>
      <c r="C105" s="12" t="s">
        <v>26</v>
      </c>
      <c r="D105" s="12" t="s">
        <v>26</v>
      </c>
      <c r="E105" s="12">
        <v>0.31497656794120737</v>
      </c>
      <c r="F105" s="12" t="s">
        <v>26</v>
      </c>
      <c r="G105" s="12">
        <v>0.86760134913063092</v>
      </c>
    </row>
    <row r="106" spans="1:7" s="6" customFormat="1">
      <c r="A106" s="12"/>
      <c r="B106" s="19"/>
      <c r="C106" s="12" t="s">
        <v>26</v>
      </c>
      <c r="D106" s="12" t="s">
        <v>26</v>
      </c>
      <c r="E106" s="12">
        <v>1.2280262883152888</v>
      </c>
      <c r="F106" s="12" t="s">
        <v>26</v>
      </c>
      <c r="G106" s="12">
        <v>0.16877443427937394</v>
      </c>
    </row>
    <row r="107" spans="1:7" s="6" customFormat="1">
      <c r="A107" s="12"/>
      <c r="B107" s="19"/>
      <c r="C107" s="12" t="s">
        <v>26</v>
      </c>
      <c r="D107" s="12" t="s">
        <v>26</v>
      </c>
      <c r="E107" s="12">
        <v>2.1178502678166589</v>
      </c>
      <c r="F107" s="12" t="s">
        <v>26</v>
      </c>
      <c r="G107" s="12">
        <v>0.49539965437693984</v>
      </c>
    </row>
    <row r="108" spans="1:7" s="6" customFormat="1">
      <c r="A108" s="12"/>
      <c r="B108" s="19"/>
      <c r="C108" s="12" t="s">
        <v>26</v>
      </c>
      <c r="D108" s="12" t="s">
        <v>26</v>
      </c>
      <c r="E108" s="12">
        <v>0.38271981989425685</v>
      </c>
      <c r="F108" s="12" t="s">
        <v>26</v>
      </c>
      <c r="G108" s="12">
        <v>0.43224292493435151</v>
      </c>
    </row>
    <row r="109" spans="1:7" s="6" customFormat="1">
      <c r="A109" s="12"/>
      <c r="B109" s="19"/>
      <c r="C109" s="12" t="s">
        <v>26</v>
      </c>
      <c r="D109" s="12" t="s">
        <v>26</v>
      </c>
      <c r="E109" s="12">
        <v>0.39661508200018641</v>
      </c>
      <c r="F109" s="12" t="s">
        <v>26</v>
      </c>
      <c r="G109" s="12">
        <v>4.3296522311089637E-2</v>
      </c>
    </row>
    <row r="110" spans="1:7" s="6" customFormat="1">
      <c r="A110" s="12"/>
      <c r="B110" s="19"/>
      <c r="C110" s="12" t="s">
        <v>26</v>
      </c>
      <c r="D110" s="12" t="s">
        <v>26</v>
      </c>
      <c r="E110" s="12">
        <v>0.36005313131202471</v>
      </c>
      <c r="F110" s="12" t="s">
        <v>26</v>
      </c>
      <c r="G110" s="12">
        <v>0.26087657905858608</v>
      </c>
    </row>
    <row r="111" spans="1:7" s="6" customFormat="1">
      <c r="A111" s="12"/>
      <c r="B111" s="19"/>
      <c r="C111" s="12" t="s">
        <v>26</v>
      </c>
      <c r="D111" s="12" t="s">
        <v>26</v>
      </c>
      <c r="E111" s="12">
        <v>0.10064516129032257</v>
      </c>
      <c r="F111" s="12" t="s">
        <v>26</v>
      </c>
      <c r="G111" s="12">
        <v>0.21876955262170053</v>
      </c>
    </row>
    <row r="112" spans="1:7" s="6" customFormat="1">
      <c r="A112" s="12"/>
      <c r="B112" s="19"/>
      <c r="C112" s="12" t="s">
        <v>26</v>
      </c>
      <c r="D112" s="12" t="s">
        <v>26</v>
      </c>
      <c r="E112" s="12">
        <v>0.41737048364876062</v>
      </c>
      <c r="F112" s="12" t="s">
        <v>26</v>
      </c>
      <c r="G112" s="12">
        <v>0.66725604370053737</v>
      </c>
    </row>
    <row r="113" spans="1:7" s="6" customFormat="1">
      <c r="A113" s="12"/>
      <c r="B113" s="19"/>
      <c r="C113" s="12" t="s">
        <v>26</v>
      </c>
      <c r="D113" s="12" t="s">
        <v>26</v>
      </c>
      <c r="E113" s="12">
        <v>1.0824753576349073</v>
      </c>
      <c r="F113" s="12" t="s">
        <v>26</v>
      </c>
      <c r="G113" s="12">
        <v>0.36108406252617264</v>
      </c>
    </row>
    <row r="114" spans="1:7" s="6" customFormat="1">
      <c r="A114" s="12"/>
      <c r="B114" s="19"/>
      <c r="C114" s="12" t="s">
        <v>26</v>
      </c>
      <c r="D114" s="12" t="s">
        <v>26</v>
      </c>
      <c r="E114" s="12">
        <v>0.20579109918980146</v>
      </c>
      <c r="F114" s="12" t="s">
        <v>26</v>
      </c>
      <c r="G114" s="12">
        <v>0.22261876026417871</v>
      </c>
    </row>
    <row r="115" spans="1:7" s="6" customFormat="1">
      <c r="A115" s="12"/>
      <c r="B115" s="19"/>
      <c r="C115" s="12" t="s">
        <v>26</v>
      </c>
      <c r="D115" s="12" t="s">
        <v>26</v>
      </c>
      <c r="E115" s="12">
        <v>0.1160130403176894</v>
      </c>
      <c r="F115" s="12" t="s">
        <v>26</v>
      </c>
      <c r="G115" s="12">
        <v>0.32196335446220214</v>
      </c>
    </row>
    <row r="116" spans="1:7" s="6" customFormat="1">
      <c r="A116" s="12"/>
      <c r="B116" s="19"/>
      <c r="C116" s="12" t="s">
        <v>26</v>
      </c>
      <c r="D116" s="12" t="s">
        <v>26</v>
      </c>
      <c r="E116" s="12">
        <v>0.17024402221637319</v>
      </c>
      <c r="F116" s="12" t="s">
        <v>26</v>
      </c>
      <c r="G116" s="12">
        <v>0.31170749733495429</v>
      </c>
    </row>
    <row r="117" spans="1:7" s="6" customFormat="1">
      <c r="A117" s="12"/>
      <c r="B117" s="19"/>
      <c r="C117" s="12" t="s">
        <v>26</v>
      </c>
      <c r="D117" s="12" t="s">
        <v>26</v>
      </c>
      <c r="E117" s="12">
        <v>0.76605008714132405</v>
      </c>
      <c r="F117" s="12" t="s">
        <v>26</v>
      </c>
      <c r="G117" s="12">
        <v>0.43474374801539978</v>
      </c>
    </row>
    <row r="118" spans="1:7" s="6" customFormat="1">
      <c r="A118" s="12"/>
      <c r="B118" s="19"/>
      <c r="C118" s="12" t="s">
        <v>26</v>
      </c>
      <c r="D118" s="12" t="s">
        <v>26</v>
      </c>
      <c r="E118" s="12">
        <v>0.8563283618985853</v>
      </c>
      <c r="F118" s="12" t="s">
        <v>26</v>
      </c>
      <c r="G118" s="12">
        <v>0.97971366554976813</v>
      </c>
    </row>
    <row r="119" spans="1:7" s="6" customFormat="1">
      <c r="A119" s="12"/>
      <c r="B119" s="19"/>
      <c r="C119" s="12" t="s">
        <v>26</v>
      </c>
      <c r="D119" s="12" t="s">
        <v>26</v>
      </c>
      <c r="E119" s="12">
        <v>0.84764037170377782</v>
      </c>
      <c r="F119" s="12" t="s">
        <v>26</v>
      </c>
      <c r="G119" s="12">
        <v>0.35573354983451944</v>
      </c>
    </row>
    <row r="120" spans="1:7" s="6" customFormat="1">
      <c r="A120" s="12"/>
      <c r="B120" s="19"/>
      <c r="C120" s="12" t="s">
        <v>26</v>
      </c>
      <c r="D120" s="12" t="s">
        <v>26</v>
      </c>
      <c r="E120" s="12">
        <v>1.1182410494390891</v>
      </c>
      <c r="F120" s="12" t="s">
        <v>26</v>
      </c>
      <c r="G120" s="12">
        <v>0.40104290306006163</v>
      </c>
    </row>
    <row r="121" spans="1:7" s="6" customFormat="1">
      <c r="A121" s="12"/>
      <c r="B121" s="19"/>
      <c r="C121" s="12" t="s">
        <v>26</v>
      </c>
      <c r="D121" s="12" t="s">
        <v>26</v>
      </c>
      <c r="E121" s="12">
        <v>1.1538724088313033</v>
      </c>
      <c r="F121" s="12" t="s">
        <v>26</v>
      </c>
      <c r="G121" s="12">
        <v>0.34199483068325071</v>
      </c>
    </row>
    <row r="122" spans="1:7" s="6" customFormat="1">
      <c r="A122" s="12"/>
      <c r="B122" s="19"/>
      <c r="C122" s="12" t="s">
        <v>26</v>
      </c>
      <c r="D122" s="12" t="s">
        <v>26</v>
      </c>
      <c r="E122" s="12">
        <v>0.63487895480929113</v>
      </c>
      <c r="F122" s="12" t="s">
        <v>26</v>
      </c>
      <c r="G122" s="12">
        <v>0.21070991815034165</v>
      </c>
    </row>
    <row r="123" spans="1:7" s="6" customFormat="1">
      <c r="A123" s="12"/>
      <c r="B123" s="19"/>
      <c r="C123" s="12" t="s">
        <v>26</v>
      </c>
      <c r="D123" s="12" t="s">
        <v>26</v>
      </c>
      <c r="E123" s="12">
        <v>0.34698721293675289</v>
      </c>
      <c r="F123" s="12" t="s">
        <v>26</v>
      </c>
      <c r="G123" s="12">
        <v>0.38059935758507429</v>
      </c>
    </row>
    <row r="124" spans="1:7" s="6" customFormat="1">
      <c r="A124" s="12"/>
      <c r="B124" s="19"/>
      <c r="C124" s="12" t="s">
        <v>26</v>
      </c>
      <c r="D124" s="12" t="s">
        <v>26</v>
      </c>
      <c r="E124" s="12">
        <v>1.0509087444782588</v>
      </c>
      <c r="F124" s="12" t="s">
        <v>26</v>
      </c>
      <c r="G124" s="12">
        <v>0.20782615011402777</v>
      </c>
    </row>
    <row r="125" spans="1:7" s="6" customFormat="1">
      <c r="A125" s="12"/>
      <c r="B125" s="19"/>
      <c r="C125" s="12" t="s">
        <v>26</v>
      </c>
      <c r="D125" s="12" t="s">
        <v>26</v>
      </c>
      <c r="E125" s="12">
        <v>0.84025751619591793</v>
      </c>
      <c r="F125" s="12" t="s">
        <v>26</v>
      </c>
      <c r="G125" s="12">
        <v>0.5728942228998164</v>
      </c>
    </row>
    <row r="126" spans="1:7" s="6" customFormat="1">
      <c r="A126" s="12"/>
      <c r="B126" s="19"/>
      <c r="C126" s="12" t="s">
        <v>26</v>
      </c>
      <c r="D126" s="12" t="s">
        <v>26</v>
      </c>
      <c r="E126" s="12">
        <v>1.0218084142251567</v>
      </c>
      <c r="F126" s="12" t="s">
        <v>26</v>
      </c>
      <c r="G126" s="12">
        <v>0.75326673435654767</v>
      </c>
    </row>
    <row r="127" spans="1:7" s="6" customFormat="1">
      <c r="A127" s="12"/>
      <c r="B127" s="19"/>
      <c r="C127" s="12" t="s">
        <v>26</v>
      </c>
      <c r="D127" s="12" t="s">
        <v>26</v>
      </c>
      <c r="E127" s="12">
        <v>0.33789304018339944</v>
      </c>
      <c r="F127" s="12" t="s">
        <v>26</v>
      </c>
      <c r="G127" s="12">
        <v>0.66754507083939618</v>
      </c>
    </row>
    <row r="128" spans="1:7" s="6" customFormat="1">
      <c r="A128" s="12"/>
      <c r="B128" s="19"/>
      <c r="C128" s="12" t="s">
        <v>26</v>
      </c>
      <c r="D128" s="12" t="s">
        <v>26</v>
      </c>
      <c r="E128" s="12">
        <v>0.66961939954830341</v>
      </c>
      <c r="F128" s="12" t="s">
        <v>26</v>
      </c>
      <c r="G128" s="12">
        <v>0.55826598969925234</v>
      </c>
    </row>
    <row r="129" spans="1:7" s="6" customFormat="1">
      <c r="A129" s="12"/>
      <c r="B129" s="19"/>
      <c r="C129" s="12" t="s">
        <v>26</v>
      </c>
      <c r="D129" s="12" t="s">
        <v>26</v>
      </c>
      <c r="E129" s="12">
        <v>0.28945102124317268</v>
      </c>
      <c r="F129" s="12" t="s">
        <v>26</v>
      </c>
      <c r="G129" s="12">
        <v>1.0045176580080264</v>
      </c>
    </row>
    <row r="130" spans="1:7" s="6" customFormat="1">
      <c r="A130" s="12"/>
      <c r="B130" s="19"/>
      <c r="C130" s="12" t="s">
        <v>26</v>
      </c>
      <c r="D130" s="12" t="s">
        <v>26</v>
      </c>
      <c r="E130" s="12">
        <v>0.29624601686658047</v>
      </c>
      <c r="F130" s="12" t="s">
        <v>26</v>
      </c>
      <c r="G130" s="12">
        <v>0.71798664900864106</v>
      </c>
    </row>
    <row r="131" spans="1:7" s="6" customFormat="1">
      <c r="A131" s="12"/>
      <c r="B131" s="19"/>
      <c r="C131" s="12" t="s">
        <v>26</v>
      </c>
      <c r="D131" s="12" t="s">
        <v>26</v>
      </c>
      <c r="E131" s="12">
        <v>0.722959520992284</v>
      </c>
      <c r="F131" s="12" t="s">
        <v>26</v>
      </c>
      <c r="G131" s="12">
        <v>0.22808016431437469</v>
      </c>
    </row>
    <row r="132" spans="1:7" s="6" customFormat="1">
      <c r="A132" s="12"/>
      <c r="B132" s="19"/>
      <c r="C132" s="12" t="s">
        <v>26</v>
      </c>
      <c r="D132" s="12" t="s">
        <v>26</v>
      </c>
      <c r="E132" s="12">
        <v>0.33789304018339944</v>
      </c>
      <c r="F132" s="12" t="s">
        <v>26</v>
      </c>
      <c r="G132" s="12">
        <v>0.31333500441324319</v>
      </c>
    </row>
    <row r="133" spans="1:7" s="6" customFormat="1">
      <c r="A133" s="12"/>
      <c r="B133" s="19"/>
      <c r="C133" s="12" t="s">
        <v>26</v>
      </c>
      <c r="D133" s="12" t="s">
        <v>26</v>
      </c>
      <c r="E133" s="12" t="s">
        <v>26</v>
      </c>
      <c r="F133" s="12" t="s">
        <v>26</v>
      </c>
      <c r="G133" s="12">
        <v>0.38567309201358851</v>
      </c>
    </row>
    <row r="134" spans="1:7" s="6" customFormat="1">
      <c r="A134" s="12"/>
      <c r="B134" s="19"/>
      <c r="C134" s="12" t="s">
        <v>26</v>
      </c>
      <c r="D134" s="12" t="s">
        <v>26</v>
      </c>
      <c r="E134" s="12" t="s">
        <v>26</v>
      </c>
      <c r="F134" s="12" t="s">
        <v>26</v>
      </c>
      <c r="G134" s="12">
        <v>0.34416186865178855</v>
      </c>
    </row>
    <row r="135" spans="1:7" s="6" customFormat="1">
      <c r="A135" s="12"/>
      <c r="B135" s="19"/>
      <c r="C135" s="12" t="s">
        <v>26</v>
      </c>
      <c r="D135" s="12" t="s">
        <v>26</v>
      </c>
      <c r="E135" s="12" t="s">
        <v>26</v>
      </c>
      <c r="F135" s="12" t="s">
        <v>26</v>
      </c>
      <c r="G135" s="12">
        <v>0.38749640465451318</v>
      </c>
    </row>
    <row r="136" spans="1:7" s="6" customFormat="1">
      <c r="A136" s="12"/>
      <c r="B136" s="19"/>
      <c r="C136" s="12" t="s">
        <v>26</v>
      </c>
      <c r="D136" s="12" t="s">
        <v>26</v>
      </c>
      <c r="E136" s="12" t="s">
        <v>26</v>
      </c>
      <c r="F136" s="12" t="s">
        <v>26</v>
      </c>
      <c r="G136" s="12">
        <v>0.68730206152471085</v>
      </c>
    </row>
    <row r="137" spans="1:7" s="6" customFormat="1">
      <c r="A137" s="12"/>
      <c r="B137" s="19"/>
      <c r="C137" s="12" t="s">
        <v>26</v>
      </c>
      <c r="D137" s="12" t="s">
        <v>26</v>
      </c>
      <c r="E137" s="12" t="s">
        <v>26</v>
      </c>
      <c r="F137" s="12" t="s">
        <v>26</v>
      </c>
      <c r="G137" s="12">
        <v>0.77327244519425364</v>
      </c>
    </row>
    <row r="138" spans="1:7" s="6" customFormat="1">
      <c r="A138" s="12"/>
      <c r="B138" s="19"/>
      <c r="C138" s="12" t="s">
        <v>26</v>
      </c>
      <c r="D138" s="12" t="s">
        <v>26</v>
      </c>
      <c r="E138" s="12" t="s">
        <v>26</v>
      </c>
      <c r="F138" s="12" t="s">
        <v>26</v>
      </c>
      <c r="G138" s="12">
        <v>0.39458892978109128</v>
      </c>
    </row>
    <row r="139" spans="1:7" s="6" customFormat="1">
      <c r="A139" s="12"/>
      <c r="B139" s="19"/>
      <c r="C139" s="12" t="s">
        <v>26</v>
      </c>
      <c r="D139" s="12" t="s">
        <v>26</v>
      </c>
      <c r="E139" s="12" t="s">
        <v>26</v>
      </c>
      <c r="F139" s="12" t="s">
        <v>26</v>
      </c>
      <c r="G139" s="12">
        <v>0.39046075897663957</v>
      </c>
    </row>
    <row r="140" spans="1:7" s="6" customFormat="1">
      <c r="A140" s="12"/>
      <c r="B140" s="19"/>
      <c r="C140" s="12" t="s">
        <v>26</v>
      </c>
      <c r="D140" s="12" t="s">
        <v>26</v>
      </c>
      <c r="E140" s="12" t="s">
        <v>26</v>
      </c>
      <c r="F140" s="12" t="s">
        <v>26</v>
      </c>
      <c r="G140" s="12">
        <v>0.32783341713199243</v>
      </c>
    </row>
    <row r="141" spans="1:7" s="6" customFormat="1">
      <c r="A141" s="12"/>
      <c r="B141" s="19"/>
      <c r="C141" s="12" t="s">
        <v>26</v>
      </c>
      <c r="D141" s="12" t="s">
        <v>26</v>
      </c>
      <c r="E141" s="12" t="s">
        <v>26</v>
      </c>
      <c r="F141" s="12" t="s">
        <v>26</v>
      </c>
      <c r="G141" s="12">
        <v>0.27123782938620528</v>
      </c>
    </row>
    <row r="142" spans="1:7" s="6" customFormat="1">
      <c r="A142" s="12"/>
      <c r="B142" s="19"/>
      <c r="C142" s="12" t="s">
        <v>26</v>
      </c>
      <c r="D142" s="12" t="s">
        <v>26</v>
      </c>
      <c r="E142" s="12" t="s">
        <v>26</v>
      </c>
      <c r="F142" s="12" t="s">
        <v>26</v>
      </c>
      <c r="G142" s="12">
        <v>0.64332649933308084</v>
      </c>
    </row>
    <row r="143" spans="1:7" s="6" customFormat="1">
      <c r="A143" s="12"/>
      <c r="B143" s="19"/>
      <c r="C143" s="12" t="s">
        <v>26</v>
      </c>
      <c r="D143" s="12" t="s">
        <v>26</v>
      </c>
      <c r="E143" s="12" t="s">
        <v>26</v>
      </c>
      <c r="F143" s="12" t="s">
        <v>26</v>
      </c>
      <c r="G143" s="12">
        <v>0.50481413919500029</v>
      </c>
    </row>
    <row r="144" spans="1:7" s="6" customFormat="1">
      <c r="A144" s="12"/>
      <c r="B144" s="19"/>
      <c r="C144" s="12" t="s">
        <v>26</v>
      </c>
      <c r="D144" s="12" t="s">
        <v>26</v>
      </c>
      <c r="E144" s="12" t="s">
        <v>26</v>
      </c>
      <c r="F144" s="12" t="s">
        <v>26</v>
      </c>
      <c r="G144" s="12">
        <v>0.49684527781228349</v>
      </c>
    </row>
    <row r="145" spans="1:7" s="6" customFormat="1">
      <c r="A145" s="12"/>
      <c r="B145" s="19"/>
      <c r="C145" s="12" t="s">
        <v>26</v>
      </c>
      <c r="D145" s="12" t="s">
        <v>26</v>
      </c>
      <c r="E145" s="12" t="s">
        <v>26</v>
      </c>
      <c r="F145" s="12" t="s">
        <v>26</v>
      </c>
      <c r="G145" s="12">
        <v>0.63047921073796598</v>
      </c>
    </row>
    <row r="146" spans="1:7" s="6" customFormat="1">
      <c r="A146" s="12"/>
      <c r="B146" s="19"/>
      <c r="C146" s="12" t="s">
        <v>26</v>
      </c>
      <c r="D146" s="12" t="s">
        <v>26</v>
      </c>
      <c r="E146" s="12" t="s">
        <v>26</v>
      </c>
      <c r="F146" s="12" t="s">
        <v>26</v>
      </c>
      <c r="G146" s="12">
        <v>0.43960968693602681</v>
      </c>
    </row>
    <row r="147" spans="1:7" s="6" customFormat="1">
      <c r="A147" s="12"/>
      <c r="B147" s="19"/>
      <c r="C147" s="12" t="s">
        <v>26</v>
      </c>
      <c r="D147" s="12" t="s">
        <v>26</v>
      </c>
      <c r="E147" s="12" t="s">
        <v>26</v>
      </c>
      <c r="F147" s="12" t="s">
        <v>26</v>
      </c>
      <c r="G147" s="12">
        <v>0.42214416898693186</v>
      </c>
    </row>
    <row r="148" spans="1:7" s="6" customFormat="1">
      <c r="A148" s="12"/>
      <c r="B148" s="19"/>
      <c r="C148" s="12" t="s">
        <v>26</v>
      </c>
      <c r="D148" s="12" t="s">
        <v>26</v>
      </c>
      <c r="E148" s="12" t="s">
        <v>26</v>
      </c>
      <c r="F148" s="12" t="s">
        <v>26</v>
      </c>
      <c r="G148" s="12">
        <v>0.71722954177447018</v>
      </c>
    </row>
    <row r="149" spans="1:7" s="6" customFormat="1">
      <c r="A149" s="12"/>
      <c r="B149" s="19"/>
      <c r="C149" s="12" t="s">
        <v>26</v>
      </c>
      <c r="D149" s="12" t="s">
        <v>26</v>
      </c>
      <c r="E149" s="12" t="s">
        <v>26</v>
      </c>
      <c r="F149" s="12" t="s">
        <v>26</v>
      </c>
      <c r="G149" s="12">
        <v>0.28307079635186516</v>
      </c>
    </row>
    <row r="150" spans="1:7" s="6" customFormat="1">
      <c r="A150" s="12"/>
      <c r="B150" s="19"/>
      <c r="C150" s="12" t="s">
        <v>26</v>
      </c>
      <c r="D150" s="12" t="s">
        <v>26</v>
      </c>
      <c r="E150" s="12" t="s">
        <v>26</v>
      </c>
      <c r="F150" s="12" t="s">
        <v>26</v>
      </c>
      <c r="G150" s="12">
        <v>0.68789334379119249</v>
      </c>
    </row>
    <row r="151" spans="1:7" s="6" customFormat="1">
      <c r="A151" s="12"/>
      <c r="B151" s="19">
        <v>20181004</v>
      </c>
      <c r="C151" s="12">
        <v>0.33092487778846169</v>
      </c>
      <c r="D151" s="12" t="s">
        <v>26</v>
      </c>
      <c r="E151" s="12">
        <v>0.58697766211357771</v>
      </c>
      <c r="F151" s="12" t="s">
        <v>26</v>
      </c>
      <c r="G151" s="12">
        <v>0.64662300967568054</v>
      </c>
    </row>
    <row r="152" spans="1:7" s="6" customFormat="1">
      <c r="A152" s="12"/>
      <c r="B152" s="19"/>
      <c r="C152" s="12">
        <v>0.2013781323198526</v>
      </c>
      <c r="D152" s="12" t="s">
        <v>26</v>
      </c>
      <c r="E152" s="12">
        <v>0.39895106965997817</v>
      </c>
      <c r="F152" s="12" t="s">
        <v>26</v>
      </c>
      <c r="G152" s="12">
        <v>0.59691295938191058</v>
      </c>
    </row>
    <row r="153" spans="1:7" s="6" customFormat="1">
      <c r="A153" s="12"/>
      <c r="B153" s="19"/>
      <c r="C153" s="12">
        <v>0.29240028969804693</v>
      </c>
      <c r="D153" s="12" t="s">
        <v>26</v>
      </c>
      <c r="E153" s="12">
        <v>0.44981464007339006</v>
      </c>
      <c r="F153" s="12" t="s">
        <v>26</v>
      </c>
      <c r="G153" s="12">
        <v>0.76110368673100537</v>
      </c>
    </row>
    <row r="154" spans="1:7" s="6" customFormat="1">
      <c r="A154" s="12"/>
      <c r="B154" s="19"/>
      <c r="C154" s="12">
        <v>0.37497326158048339</v>
      </c>
      <c r="D154" s="12" t="s">
        <v>26</v>
      </c>
      <c r="E154" s="12">
        <v>0.57938950143859391</v>
      </c>
      <c r="F154" s="12" t="s">
        <v>26</v>
      </c>
      <c r="G154" s="12">
        <v>0.36909762563963622</v>
      </c>
    </row>
    <row r="155" spans="1:7" s="6" customFormat="1">
      <c r="A155" s="12"/>
      <c r="B155" s="19"/>
      <c r="C155" s="12">
        <v>7.2175591342601209E-2</v>
      </c>
      <c r="D155" s="12" t="s">
        <v>26</v>
      </c>
      <c r="E155" s="12">
        <v>1.1144214455184318</v>
      </c>
      <c r="F155" s="12" t="s">
        <v>26</v>
      </c>
      <c r="G155" s="12">
        <v>0.40870420176244221</v>
      </c>
    </row>
    <row r="156" spans="1:7" s="6" customFormat="1">
      <c r="A156" s="12"/>
      <c r="B156" s="19"/>
      <c r="C156" s="12">
        <v>6.2090719410727122E-2</v>
      </c>
      <c r="D156" s="12" t="s">
        <v>26</v>
      </c>
      <c r="E156" s="12">
        <v>0.34063582614419163</v>
      </c>
      <c r="F156" s="12" t="s">
        <v>26</v>
      </c>
      <c r="G156" s="12">
        <v>0.32473452495551858</v>
      </c>
    </row>
    <row r="157" spans="1:7" s="6" customFormat="1">
      <c r="A157" s="12"/>
      <c r="B157" s="19"/>
      <c r="C157" s="12">
        <v>0.27791117282803157</v>
      </c>
      <c r="D157" s="12" t="s">
        <v>26</v>
      </c>
      <c r="E157" s="12">
        <v>0.38969102408852929</v>
      </c>
      <c r="F157" s="12" t="s">
        <v>26</v>
      </c>
      <c r="G157" s="12">
        <v>0.18163813241509741</v>
      </c>
    </row>
    <row r="158" spans="1:7" s="6" customFormat="1">
      <c r="A158" s="12"/>
      <c r="B158" s="19"/>
      <c r="C158" s="12">
        <v>0.15096774193548387</v>
      </c>
      <c r="D158" s="12" t="s">
        <v>26</v>
      </c>
      <c r="E158" s="12">
        <v>0.55305538444764457</v>
      </c>
      <c r="F158" s="12" t="s">
        <v>26</v>
      </c>
      <c r="G158" s="12">
        <v>0.26757409774803886</v>
      </c>
    </row>
    <row r="159" spans="1:7" s="6" customFormat="1">
      <c r="A159" s="12"/>
      <c r="B159" s="19"/>
      <c r="C159" s="12">
        <v>0.32961132955210465</v>
      </c>
      <c r="D159" s="12" t="s">
        <v>26</v>
      </c>
      <c r="E159" s="12">
        <v>0.70191502451137466</v>
      </c>
      <c r="F159" s="12" t="s">
        <v>26</v>
      </c>
      <c r="G159" s="12">
        <v>0.21171100154870431</v>
      </c>
    </row>
    <row r="160" spans="1:7" s="6" customFormat="1">
      <c r="A160" s="12"/>
      <c r="B160" s="19"/>
      <c r="C160" s="12">
        <v>0.25096567380731755</v>
      </c>
      <c r="D160" s="12" t="s">
        <v>26</v>
      </c>
      <c r="E160" s="12">
        <v>0.62576722455354028</v>
      </c>
      <c r="F160" s="12" t="s">
        <v>26</v>
      </c>
      <c r="G160" s="12">
        <v>0.76656760123647461</v>
      </c>
    </row>
    <row r="161" spans="1:7" s="6" customFormat="1">
      <c r="A161" s="12"/>
      <c r="B161" s="19"/>
      <c r="C161" s="12">
        <v>0.4220958330772423</v>
      </c>
      <c r="D161" s="12" t="s">
        <v>26</v>
      </c>
      <c r="E161" s="12">
        <v>0.7941081033780234</v>
      </c>
      <c r="F161" s="12" t="s">
        <v>26</v>
      </c>
      <c r="G161" s="12">
        <v>0.46702071004971507</v>
      </c>
    </row>
    <row r="162" spans="1:7" s="6" customFormat="1">
      <c r="A162" s="12"/>
      <c r="B162" s="19"/>
      <c r="C162" s="12">
        <v>0.52434485687223931</v>
      </c>
      <c r="D162" s="12" t="s">
        <v>26</v>
      </c>
      <c r="E162" s="12">
        <v>0.3837437434318457</v>
      </c>
      <c r="F162" s="12" t="s">
        <v>26</v>
      </c>
      <c r="G162" s="12">
        <v>0.46331059675766983</v>
      </c>
    </row>
    <row r="163" spans="1:7" s="6" customFormat="1">
      <c r="A163" s="12"/>
      <c r="B163" s="19"/>
      <c r="C163" s="12">
        <v>0.1292025409772514</v>
      </c>
      <c r="D163" s="12" t="s">
        <v>26</v>
      </c>
      <c r="E163" s="12">
        <v>0.58583137604788327</v>
      </c>
      <c r="F163" s="12" t="s">
        <v>26</v>
      </c>
      <c r="G163" s="12">
        <v>0.70630341177322631</v>
      </c>
    </row>
    <row r="164" spans="1:7" s="6" customFormat="1">
      <c r="A164" s="12"/>
      <c r="B164" s="19"/>
      <c r="C164" s="12">
        <v>0.50322437593398772</v>
      </c>
      <c r="D164" s="12" t="s">
        <v>26</v>
      </c>
      <c r="E164" s="12">
        <v>0.67157622210371914</v>
      </c>
      <c r="F164" s="12" t="s">
        <v>26</v>
      </c>
      <c r="G164" s="12">
        <v>0.31133948757661312</v>
      </c>
    </row>
    <row r="165" spans="1:7" s="6" customFormat="1">
      <c r="A165" s="12"/>
      <c r="B165" s="19"/>
      <c r="C165" s="12">
        <v>0.23885368557422448</v>
      </c>
      <c r="D165" s="12" t="s">
        <v>26</v>
      </c>
      <c r="E165" s="12">
        <v>0.54771616707753334</v>
      </c>
      <c r="F165" s="12" t="s">
        <v>26</v>
      </c>
      <c r="G165" s="12">
        <v>0.11555555555555555</v>
      </c>
    </row>
    <row r="166" spans="1:7" s="6" customFormat="1">
      <c r="A166" s="12"/>
      <c r="B166" s="19"/>
      <c r="C166" s="12">
        <v>0.61359523027453844</v>
      </c>
      <c r="D166" s="12" t="s">
        <v>26</v>
      </c>
      <c r="E166" s="12">
        <v>0.15306406054866289</v>
      </c>
      <c r="F166" s="12" t="s">
        <v>26</v>
      </c>
      <c r="G166" s="12">
        <v>0.34747367270651008</v>
      </c>
    </row>
    <row r="167" spans="1:7" s="6" customFormat="1">
      <c r="A167" s="12"/>
      <c r="B167" s="19"/>
      <c r="C167" s="12">
        <v>0.88733449655717023</v>
      </c>
      <c r="D167" s="12" t="s">
        <v>26</v>
      </c>
      <c r="E167" s="12">
        <v>0.9260037313302959</v>
      </c>
      <c r="F167" s="12" t="s">
        <v>26</v>
      </c>
      <c r="G167" s="12">
        <v>0.48248290278139211</v>
      </c>
    </row>
    <row r="168" spans="1:7" s="6" customFormat="1">
      <c r="A168" s="12"/>
      <c r="B168" s="19"/>
      <c r="C168" s="12">
        <v>0.1801641330216536</v>
      </c>
      <c r="D168" s="12" t="s">
        <v>26</v>
      </c>
      <c r="E168" s="12">
        <v>0.6253264100444248</v>
      </c>
      <c r="F168" s="12" t="s">
        <v>26</v>
      </c>
      <c r="G168" s="12">
        <v>0.31257726064152702</v>
      </c>
    </row>
    <row r="169" spans="1:7" s="6" customFormat="1">
      <c r="A169" s="12"/>
      <c r="B169" s="19"/>
      <c r="C169" s="12">
        <v>3.8383474769702691E-2</v>
      </c>
      <c r="D169" s="12" t="s">
        <v>26</v>
      </c>
      <c r="E169" s="12">
        <v>0.4434255102823535</v>
      </c>
      <c r="F169" s="12" t="s">
        <v>26</v>
      </c>
      <c r="G169" s="12">
        <v>0.60137286083535935</v>
      </c>
    </row>
    <row r="170" spans="1:7" s="6" customFormat="1">
      <c r="A170" s="12"/>
      <c r="B170" s="19"/>
      <c r="C170" s="12">
        <v>0.13263183872532353</v>
      </c>
      <c r="D170" s="12" t="s">
        <v>26</v>
      </c>
      <c r="E170" s="12">
        <v>0.63578997712737273</v>
      </c>
      <c r="F170" s="12" t="s">
        <v>26</v>
      </c>
      <c r="G170" s="12">
        <v>0.96425020773543735</v>
      </c>
    </row>
    <row r="171" spans="1:7" s="6" customFormat="1">
      <c r="A171" s="12"/>
      <c r="B171" s="19"/>
      <c r="C171" s="12">
        <v>0</v>
      </c>
      <c r="D171" s="12" t="s">
        <v>26</v>
      </c>
      <c r="E171" s="12">
        <v>0.56177534367098547</v>
      </c>
      <c r="F171" s="12" t="s">
        <v>26</v>
      </c>
      <c r="G171" s="12">
        <v>0.45704003656083952</v>
      </c>
    </row>
    <row r="172" spans="1:7" s="6" customFormat="1">
      <c r="A172" s="12"/>
      <c r="B172" s="19"/>
      <c r="C172" s="12">
        <v>1.3076755078773767</v>
      </c>
      <c r="D172" s="12" t="s">
        <v>26</v>
      </c>
      <c r="E172" s="12">
        <v>0.9419734092099219</v>
      </c>
      <c r="F172" s="12" t="s">
        <v>26</v>
      </c>
      <c r="G172" s="12">
        <v>0.12447809696034137</v>
      </c>
    </row>
    <row r="173" spans="1:7" s="6" customFormat="1">
      <c r="A173" s="12"/>
      <c r="B173" s="19"/>
      <c r="C173" s="12">
        <v>0.50150830171109384</v>
      </c>
      <c r="D173" s="12" t="s">
        <v>26</v>
      </c>
      <c r="E173" s="12">
        <v>0.7039647006013442</v>
      </c>
      <c r="F173" s="12" t="s">
        <v>26</v>
      </c>
      <c r="G173" s="12">
        <v>1.7199584810378137</v>
      </c>
    </row>
    <row r="174" spans="1:7" s="6" customFormat="1">
      <c r="A174" s="12"/>
      <c r="B174" s="19"/>
      <c r="C174" s="12">
        <v>0.1150472838006841</v>
      </c>
      <c r="D174" s="12" t="s">
        <v>26</v>
      </c>
      <c r="E174" s="12">
        <v>0.68133701986350315</v>
      </c>
      <c r="F174" s="12" t="s">
        <v>26</v>
      </c>
      <c r="G174" s="12">
        <v>0.54675557417839404</v>
      </c>
    </row>
    <row r="175" spans="1:7" s="6" customFormat="1">
      <c r="A175" s="12"/>
      <c r="B175" s="19"/>
      <c r="C175" s="12">
        <v>0.11427684482123482</v>
      </c>
      <c r="D175" s="12" t="s">
        <v>26</v>
      </c>
      <c r="E175" s="12">
        <v>0.71791831942113982</v>
      </c>
      <c r="F175" s="12" t="s">
        <v>26</v>
      </c>
      <c r="G175" s="12">
        <v>0.33944372091289965</v>
      </c>
    </row>
    <row r="176" spans="1:7" s="6" customFormat="1">
      <c r="A176" s="12"/>
      <c r="B176" s="19"/>
      <c r="C176" s="12">
        <v>0.46940821995195625</v>
      </c>
      <c r="D176" s="12" t="s">
        <v>26</v>
      </c>
      <c r="E176" s="12">
        <v>0.75919800044143515</v>
      </c>
      <c r="F176" s="12" t="s">
        <v>26</v>
      </c>
      <c r="G176" s="12">
        <v>0.46174885928784742</v>
      </c>
    </row>
    <row r="177" spans="1:7" s="6" customFormat="1">
      <c r="A177" s="12"/>
      <c r="B177" s="19"/>
      <c r="C177" s="12">
        <v>0.39227344715247792</v>
      </c>
      <c r="D177" s="12" t="s">
        <v>26</v>
      </c>
      <c r="E177" s="12">
        <v>0.82735485759991545</v>
      </c>
      <c r="F177" s="12" t="s">
        <v>26</v>
      </c>
      <c r="G177" s="12">
        <v>0.7983647797660548</v>
      </c>
    </row>
    <row r="178" spans="1:7" s="6" customFormat="1">
      <c r="A178" s="12"/>
      <c r="B178" s="19"/>
      <c r="C178" s="12">
        <v>0.28041030247162257</v>
      </c>
      <c r="D178" s="12" t="s">
        <v>26</v>
      </c>
      <c r="E178" s="12">
        <v>1.0040806660615123</v>
      </c>
      <c r="F178" s="12" t="s">
        <v>26</v>
      </c>
      <c r="G178" s="12">
        <v>0.70630341177322631</v>
      </c>
    </row>
    <row r="179" spans="1:7" s="6" customFormat="1">
      <c r="A179" s="12"/>
      <c r="B179" s="19"/>
      <c r="C179" s="12">
        <v>9.7093152189057536E-2</v>
      </c>
      <c r="D179" s="12" t="s">
        <v>26</v>
      </c>
      <c r="E179" s="12">
        <v>0.51924082571065888</v>
      </c>
      <c r="F179" s="12" t="s">
        <v>26</v>
      </c>
      <c r="G179" s="12">
        <v>0</v>
      </c>
    </row>
    <row r="180" spans="1:7" s="6" customFormat="1">
      <c r="A180" s="12"/>
      <c r="B180" s="19"/>
      <c r="C180" s="12">
        <v>0.1411658221003364</v>
      </c>
      <c r="D180" s="12" t="s">
        <v>26</v>
      </c>
      <c r="E180" s="12">
        <v>0.45127749807196504</v>
      </c>
      <c r="F180" s="12" t="s">
        <v>26</v>
      </c>
      <c r="G180" s="12">
        <v>0.44699264652506343</v>
      </c>
    </row>
    <row r="181" spans="1:7" s="6" customFormat="1">
      <c r="A181" s="12"/>
      <c r="B181" s="19"/>
      <c r="C181" s="12">
        <v>0.31384527259035488</v>
      </c>
      <c r="D181" s="12" t="s">
        <v>26</v>
      </c>
      <c r="E181" s="12">
        <v>0.69100047292675937</v>
      </c>
      <c r="F181" s="12" t="s">
        <v>26</v>
      </c>
      <c r="G181" s="12">
        <v>0.43450398905169696</v>
      </c>
    </row>
    <row r="182" spans="1:7" s="6" customFormat="1">
      <c r="A182" s="12"/>
      <c r="B182" s="19"/>
      <c r="C182" s="12">
        <v>5.0322580645161284E-2</v>
      </c>
      <c r="D182" s="12" t="s">
        <v>26</v>
      </c>
      <c r="E182" s="12">
        <v>1.092403091639599</v>
      </c>
      <c r="F182" s="12" t="s">
        <v>26</v>
      </c>
      <c r="G182" s="12">
        <v>0.9125852675138203</v>
      </c>
    </row>
    <row r="183" spans="1:7" s="6" customFormat="1">
      <c r="A183" s="12"/>
      <c r="B183" s="19"/>
      <c r="C183" s="12">
        <v>8.5850892714514376E-2</v>
      </c>
      <c r="D183" s="12" t="s">
        <v>26</v>
      </c>
      <c r="E183" s="12">
        <v>0.90910101597169746</v>
      </c>
      <c r="F183" s="12" t="s">
        <v>26</v>
      </c>
      <c r="G183" s="12">
        <v>0.47906953184053058</v>
      </c>
    </row>
    <row r="184" spans="1:7" s="6" customFormat="1">
      <c r="A184" s="12"/>
      <c r="B184" s="19"/>
      <c r="C184" s="12">
        <v>0.24266383865541172</v>
      </c>
      <c r="D184" s="12" t="s">
        <v>26</v>
      </c>
      <c r="E184" s="12">
        <v>0.60443688922850669</v>
      </c>
      <c r="F184" s="12" t="s">
        <v>26</v>
      </c>
      <c r="G184" s="12">
        <v>0.31489688703443808</v>
      </c>
    </row>
    <row r="185" spans="1:7" s="6" customFormat="1">
      <c r="A185" s="12"/>
      <c r="B185" s="19"/>
      <c r="C185" s="12">
        <v>0.23864988258347175</v>
      </c>
      <c r="D185" s="12" t="s">
        <v>26</v>
      </c>
      <c r="E185" s="12">
        <v>0.86401274778426151</v>
      </c>
      <c r="F185" s="12" t="s">
        <v>26</v>
      </c>
      <c r="G185" s="12">
        <v>0.28657468286590948</v>
      </c>
    </row>
    <row r="186" spans="1:7" s="6" customFormat="1">
      <c r="A186" s="12"/>
      <c r="B186" s="19"/>
      <c r="C186" s="12">
        <v>0.16282888794248404</v>
      </c>
      <c r="D186" s="12" t="s">
        <v>26</v>
      </c>
      <c r="E186" s="12">
        <v>0.77102218076711759</v>
      </c>
      <c r="F186" s="12" t="s">
        <v>26</v>
      </c>
      <c r="G186" s="12">
        <v>0.66005093334803711</v>
      </c>
    </row>
    <row r="187" spans="1:7" s="6" customFormat="1">
      <c r="A187" s="12"/>
      <c r="B187" s="19"/>
      <c r="C187" s="12">
        <v>0.10167766008582554</v>
      </c>
      <c r="D187" s="12" t="s">
        <v>26</v>
      </c>
      <c r="E187" s="12">
        <v>1.0038015017168518</v>
      </c>
      <c r="F187" s="12" t="s">
        <v>26</v>
      </c>
      <c r="G187" s="12">
        <v>0.68694832278549223</v>
      </c>
    </row>
    <row r="188" spans="1:7" s="6" customFormat="1">
      <c r="A188" s="12"/>
      <c r="B188" s="19"/>
      <c r="C188" s="12">
        <v>0.55166188113568559</v>
      </c>
      <c r="D188" s="12" t="s">
        <v>26</v>
      </c>
      <c r="E188" s="12">
        <v>0.37659857372730082</v>
      </c>
      <c r="F188" s="12" t="s">
        <v>26</v>
      </c>
      <c r="G188" s="12">
        <v>0.40519029611575846</v>
      </c>
    </row>
    <row r="189" spans="1:7" s="6" customFormat="1">
      <c r="A189" s="12"/>
      <c r="B189" s="19"/>
      <c r="C189" s="12">
        <v>0.16459942546639611</v>
      </c>
      <c r="D189" s="12" t="s">
        <v>26</v>
      </c>
      <c r="E189" s="12">
        <v>0.67440057226664052</v>
      </c>
      <c r="F189" s="12" t="s">
        <v>26</v>
      </c>
      <c r="G189" s="12">
        <v>1.2025369226403981</v>
      </c>
    </row>
    <row r="190" spans="1:7" s="6" customFormat="1">
      <c r="A190" s="12"/>
      <c r="B190" s="19"/>
      <c r="C190" s="12">
        <v>8.5232006182057382E-2</v>
      </c>
      <c r="D190" s="12" t="s">
        <v>26</v>
      </c>
      <c r="E190" s="12">
        <v>0.77200155848416885</v>
      </c>
      <c r="F190" s="12" t="s">
        <v>26</v>
      </c>
      <c r="G190" s="12">
        <v>1.4766102829847561</v>
      </c>
    </row>
    <row r="191" spans="1:7" s="6" customFormat="1">
      <c r="A191" s="12"/>
      <c r="B191" s="19"/>
      <c r="C191" s="12">
        <v>0.19353196220965757</v>
      </c>
      <c r="D191" s="12" t="s">
        <v>26</v>
      </c>
      <c r="E191" s="12">
        <v>0.91355853291146549</v>
      </c>
      <c r="F191" s="12" t="s">
        <v>26</v>
      </c>
      <c r="G191" s="12">
        <v>0.4561952805223134</v>
      </c>
    </row>
    <row r="192" spans="1:7" s="6" customFormat="1">
      <c r="A192" s="12"/>
      <c r="B192" s="19"/>
      <c r="C192" s="12">
        <v>7.607992358338786E-2</v>
      </c>
      <c r="D192" s="12" t="s">
        <v>26</v>
      </c>
      <c r="E192" s="12">
        <v>0.42218944690157623</v>
      </c>
      <c r="F192" s="12" t="s">
        <v>26</v>
      </c>
      <c r="G192" s="12">
        <v>0.87666701163156391</v>
      </c>
    </row>
    <row r="193" spans="1:7" s="6" customFormat="1">
      <c r="A193" s="12"/>
      <c r="B193" s="19"/>
      <c r="C193" s="12">
        <v>0.19355479612646864</v>
      </c>
      <c r="D193" s="12" t="s">
        <v>26</v>
      </c>
      <c r="E193" s="12">
        <v>0.64045942147443435</v>
      </c>
      <c r="F193" s="12" t="s">
        <v>26</v>
      </c>
      <c r="G193" s="12">
        <v>0.51812889641309079</v>
      </c>
    </row>
    <row r="194" spans="1:7" s="6" customFormat="1">
      <c r="A194" s="12"/>
      <c r="B194" s="19"/>
      <c r="C194" s="12">
        <v>1.1567020982108498</v>
      </c>
      <c r="D194" s="12" t="s">
        <v>26</v>
      </c>
      <c r="E194" s="12">
        <v>0.74607893394582636</v>
      </c>
      <c r="F194" s="12" t="s">
        <v>26</v>
      </c>
      <c r="G194" s="12">
        <v>0.58426947459973555</v>
      </c>
    </row>
    <row r="195" spans="1:7" s="6" customFormat="1">
      <c r="A195" s="12"/>
      <c r="B195" s="19"/>
      <c r="C195" s="12">
        <v>0.23731315140360509</v>
      </c>
      <c r="D195" s="12" t="s">
        <v>26</v>
      </c>
      <c r="E195" s="12">
        <v>0.70040029325531328</v>
      </c>
      <c r="F195" s="12" t="s">
        <v>26</v>
      </c>
      <c r="G195" s="12">
        <v>3.4909425536896091E-2</v>
      </c>
    </row>
    <row r="196" spans="1:7" s="6" customFormat="1">
      <c r="A196" s="12"/>
      <c r="B196" s="19"/>
      <c r="C196" s="12">
        <v>0.10064516129032257</v>
      </c>
      <c r="D196" s="12" t="s">
        <v>26</v>
      </c>
      <c r="E196" s="12">
        <v>0.56431468385295025</v>
      </c>
      <c r="F196" s="12" t="s">
        <v>26</v>
      </c>
      <c r="G196" s="12">
        <v>0.3828563381740272</v>
      </c>
    </row>
    <row r="197" spans="1:7" s="6" customFormat="1">
      <c r="A197" s="12"/>
      <c r="B197" s="19"/>
      <c r="C197" s="12">
        <v>4.6770571543896231E-2</v>
      </c>
      <c r="D197" s="12" t="s">
        <v>26</v>
      </c>
      <c r="E197" s="12">
        <v>0.56029754742427507</v>
      </c>
      <c r="F197" s="12" t="s">
        <v>26</v>
      </c>
      <c r="G197" s="12">
        <v>0.42328810287187518</v>
      </c>
    </row>
    <row r="198" spans="1:7" s="6" customFormat="1">
      <c r="A198" s="12"/>
      <c r="B198" s="19"/>
      <c r="C198" s="12">
        <v>0.56870690091400111</v>
      </c>
      <c r="D198" s="12" t="s">
        <v>26</v>
      </c>
      <c r="E198" s="12">
        <v>0.88695970792984158</v>
      </c>
      <c r="F198" s="12" t="s">
        <v>26</v>
      </c>
      <c r="G198" s="12">
        <v>0.42408612764602116</v>
      </c>
    </row>
    <row r="199" spans="1:7" s="6" customFormat="1">
      <c r="A199" s="12"/>
      <c r="B199" s="19"/>
      <c r="C199" s="12">
        <v>0.30463140931795885</v>
      </c>
      <c r="D199" s="12" t="s">
        <v>26</v>
      </c>
      <c r="E199" s="12">
        <v>0.70877461225087379</v>
      </c>
      <c r="F199" s="12" t="s">
        <v>26</v>
      </c>
      <c r="G199" s="12">
        <v>0.39613318773405959</v>
      </c>
    </row>
    <row r="200" spans="1:7" s="6" customFormat="1">
      <c r="A200" s="12"/>
      <c r="B200" s="19"/>
      <c r="C200" s="12" t="s">
        <v>26</v>
      </c>
      <c r="D200" s="12" t="s">
        <v>26</v>
      </c>
      <c r="E200" s="12">
        <v>0.68379892913036711</v>
      </c>
      <c r="F200" s="12" t="s">
        <v>26</v>
      </c>
      <c r="G200" s="12">
        <v>0.59053613047372999</v>
      </c>
    </row>
    <row r="201" spans="1:7" s="6" customFormat="1">
      <c r="A201" s="12"/>
      <c r="B201" s="19"/>
      <c r="C201" s="12" t="s">
        <v>26</v>
      </c>
      <c r="D201" s="12" t="s">
        <v>26</v>
      </c>
      <c r="E201" s="12">
        <v>0.32118893023504602</v>
      </c>
      <c r="F201" s="12" t="s">
        <v>26</v>
      </c>
      <c r="G201" s="12">
        <v>0.19909935191950201</v>
      </c>
    </row>
    <row r="202" spans="1:7" s="6" customFormat="1">
      <c r="A202" s="12"/>
      <c r="B202" s="19"/>
      <c r="C202" s="12" t="s">
        <v>26</v>
      </c>
      <c r="D202" s="12" t="s">
        <v>26</v>
      </c>
      <c r="E202" s="12">
        <v>0.58533420335978792</v>
      </c>
      <c r="F202" s="12" t="s">
        <v>26</v>
      </c>
      <c r="G202" s="12">
        <v>0.63171720687531441</v>
      </c>
    </row>
    <row r="203" spans="1:7" s="6" customFormat="1">
      <c r="A203" s="12"/>
      <c r="B203" s="19"/>
      <c r="C203" s="12" t="s">
        <v>26</v>
      </c>
      <c r="D203" s="12" t="s">
        <v>26</v>
      </c>
      <c r="E203" s="12">
        <v>0.22848666382745209</v>
      </c>
      <c r="F203" s="12" t="s">
        <v>26</v>
      </c>
      <c r="G203" s="12">
        <v>0.28837627931004639</v>
      </c>
    </row>
    <row r="204" spans="1:7" s="6" customFormat="1">
      <c r="A204" s="12"/>
      <c r="B204" s="19"/>
      <c r="C204" s="12" t="s">
        <v>26</v>
      </c>
      <c r="D204" s="12" t="s">
        <v>26</v>
      </c>
      <c r="E204" s="12">
        <v>0.16641358083130914</v>
      </c>
      <c r="F204" s="12" t="s">
        <v>26</v>
      </c>
      <c r="G204" s="12">
        <v>0.25372725534930651</v>
      </c>
    </row>
    <row r="205" spans="1:7" s="6" customFormat="1">
      <c r="A205" s="12"/>
      <c r="B205" s="19"/>
      <c r="C205" s="12" t="s">
        <v>26</v>
      </c>
      <c r="D205" s="12" t="s">
        <v>26</v>
      </c>
      <c r="E205" s="12">
        <v>0.17307319833606355</v>
      </c>
      <c r="F205" s="12" t="s">
        <v>26</v>
      </c>
      <c r="G205" s="12">
        <v>0.49122494914498976</v>
      </c>
    </row>
    <row r="206" spans="1:7" s="6" customFormat="1">
      <c r="A206" s="12"/>
      <c r="B206" s="19"/>
      <c r="C206" s="12" t="s">
        <v>26</v>
      </c>
      <c r="D206" s="12" t="s">
        <v>26</v>
      </c>
      <c r="E206" s="12">
        <v>0.7219824332548892</v>
      </c>
      <c r="F206" s="12" t="s">
        <v>26</v>
      </c>
      <c r="G206" s="12">
        <v>0.27389619693122647</v>
      </c>
    </row>
    <row r="207" spans="1:7" s="6" customFormat="1">
      <c r="A207" s="12"/>
      <c r="B207" s="19"/>
      <c r="C207" s="12" t="s">
        <v>26</v>
      </c>
      <c r="D207" s="12" t="s">
        <v>26</v>
      </c>
      <c r="E207" s="12">
        <v>0.17283876470867321</v>
      </c>
      <c r="F207" s="12" t="s">
        <v>26</v>
      </c>
      <c r="G207" s="12">
        <v>0.70592462807169665</v>
      </c>
    </row>
    <row r="208" spans="1:7" s="6" customFormat="1">
      <c r="A208" s="12"/>
      <c r="B208" s="19"/>
      <c r="C208" s="12" t="s">
        <v>26</v>
      </c>
      <c r="D208" s="12" t="s">
        <v>26</v>
      </c>
      <c r="E208" s="12">
        <v>0.45235786886835533</v>
      </c>
      <c r="F208" s="12" t="s">
        <v>26</v>
      </c>
      <c r="G208" s="12" t="s">
        <v>26</v>
      </c>
    </row>
    <row r="209" spans="1:7" s="6" customFormat="1">
      <c r="A209" s="12"/>
      <c r="B209" s="19"/>
      <c r="C209" s="12" t="s">
        <v>26</v>
      </c>
      <c r="D209" s="12" t="s">
        <v>26</v>
      </c>
      <c r="E209" s="12">
        <v>0.780425390612002</v>
      </c>
      <c r="F209" s="12" t="s">
        <v>26</v>
      </c>
      <c r="G209" s="12" t="s">
        <v>26</v>
      </c>
    </row>
    <row r="210" spans="1:7" s="6" customFormat="1">
      <c r="A210" s="12"/>
      <c r="B210" s="19"/>
      <c r="C210" s="12" t="s">
        <v>26</v>
      </c>
      <c r="D210" s="12" t="s">
        <v>26</v>
      </c>
      <c r="E210" s="12">
        <v>0.47618875454575288</v>
      </c>
      <c r="F210" s="12" t="s">
        <v>26</v>
      </c>
      <c r="G210" s="12" t="s">
        <v>26</v>
      </c>
    </row>
    <row r="211" spans="1:7" s="6" customFormat="1">
      <c r="A211" s="12"/>
      <c r="B211" s="19"/>
      <c r="C211" s="12" t="s">
        <v>26</v>
      </c>
      <c r="D211" s="12" t="s">
        <v>26</v>
      </c>
      <c r="E211" s="12">
        <v>1.0371553674389378</v>
      </c>
      <c r="F211" s="12" t="s">
        <v>26</v>
      </c>
      <c r="G211" s="12" t="s">
        <v>26</v>
      </c>
    </row>
    <row r="212" spans="1:7" s="6" customFormat="1">
      <c r="A212" s="12"/>
      <c r="B212" s="19"/>
      <c r="C212" s="12" t="s">
        <v>26</v>
      </c>
      <c r="D212" s="12" t="s">
        <v>26</v>
      </c>
      <c r="E212" s="12">
        <v>0.4343812394641538</v>
      </c>
      <c r="F212" s="12" t="s">
        <v>26</v>
      </c>
      <c r="G212" s="12" t="s">
        <v>26</v>
      </c>
    </row>
    <row r="213" spans="1:7" s="6" customFormat="1">
      <c r="A213" s="12"/>
      <c r="B213" s="19"/>
      <c r="C213" s="12" t="s">
        <v>26</v>
      </c>
      <c r="D213" s="12" t="s">
        <v>26</v>
      </c>
      <c r="E213" s="12">
        <v>1.2396211265753667</v>
      </c>
      <c r="F213" s="12" t="s">
        <v>26</v>
      </c>
      <c r="G213" s="12" t="s">
        <v>26</v>
      </c>
    </row>
    <row r="214" spans="1:7" s="6" customFormat="1">
      <c r="A214" s="12"/>
      <c r="B214" s="19"/>
      <c r="C214" s="12" t="s">
        <v>26</v>
      </c>
      <c r="D214" s="12" t="s">
        <v>26</v>
      </c>
      <c r="E214" s="12">
        <v>0.59254153246621688</v>
      </c>
      <c r="F214" s="12" t="s">
        <v>26</v>
      </c>
      <c r="G214" s="12" t="s">
        <v>26</v>
      </c>
    </row>
    <row r="215" spans="1:7" s="6" customFormat="1">
      <c r="A215" s="12"/>
      <c r="B215" s="19"/>
      <c r="C215" s="12" t="s">
        <v>26</v>
      </c>
      <c r="D215" s="12" t="s">
        <v>26</v>
      </c>
      <c r="E215" s="12">
        <v>0.95494776622007527</v>
      </c>
      <c r="F215" s="12" t="s">
        <v>26</v>
      </c>
      <c r="G215" s="12" t="s">
        <v>26</v>
      </c>
    </row>
    <row r="216" spans="1:7" s="6" customFormat="1">
      <c r="A216" s="12"/>
      <c r="B216" s="19"/>
      <c r="C216" s="12" t="s">
        <v>26</v>
      </c>
      <c r="D216" s="12" t="s">
        <v>26</v>
      </c>
      <c r="E216" s="12">
        <v>0.87637506646295349</v>
      </c>
      <c r="F216" s="12" t="s">
        <v>26</v>
      </c>
      <c r="G216" s="12" t="s">
        <v>26</v>
      </c>
    </row>
    <row r="217" spans="1:7" s="6" customFormat="1">
      <c r="A217" s="12"/>
      <c r="B217" s="19"/>
      <c r="C217" s="12" t="s">
        <v>26</v>
      </c>
      <c r="D217" s="12" t="s">
        <v>26</v>
      </c>
      <c r="E217" s="12">
        <v>0.48313947710667343</v>
      </c>
      <c r="F217" s="12" t="s">
        <v>26</v>
      </c>
      <c r="G217" s="12" t="s">
        <v>26</v>
      </c>
    </row>
    <row r="218" spans="1:7" s="6" customFormat="1">
      <c r="A218" s="12"/>
      <c r="B218" s="19"/>
      <c r="C218" s="12" t="s">
        <v>26</v>
      </c>
      <c r="D218" s="12" t="s">
        <v>26</v>
      </c>
      <c r="E218" s="12">
        <v>0.40585030670930478</v>
      </c>
      <c r="F218" s="12" t="s">
        <v>26</v>
      </c>
      <c r="G218" s="12" t="s">
        <v>26</v>
      </c>
    </row>
    <row r="219" spans="1:7" s="6" customFormat="1">
      <c r="A219" s="12"/>
      <c r="B219" s="19"/>
      <c r="C219" s="12" t="s">
        <v>26</v>
      </c>
      <c r="D219" s="12" t="s">
        <v>26</v>
      </c>
      <c r="E219" s="12">
        <v>1.2467117904588843</v>
      </c>
      <c r="F219" s="12" t="s">
        <v>26</v>
      </c>
      <c r="G219" s="12" t="s">
        <v>26</v>
      </c>
    </row>
    <row r="220" spans="1:7" s="6" customFormat="1">
      <c r="A220" s="12"/>
      <c r="B220" s="19"/>
      <c r="C220" s="12" t="s">
        <v>26</v>
      </c>
      <c r="D220" s="12" t="s">
        <v>26</v>
      </c>
      <c r="E220" s="12">
        <v>0.35410955603712413</v>
      </c>
      <c r="F220" s="12" t="s">
        <v>26</v>
      </c>
      <c r="G220" s="12" t="s">
        <v>26</v>
      </c>
    </row>
    <row r="221" spans="1:7" s="6" customFormat="1">
      <c r="A221" s="12"/>
      <c r="B221" s="19"/>
      <c r="C221" s="12" t="s">
        <v>26</v>
      </c>
      <c r="D221" s="12" t="s">
        <v>26</v>
      </c>
      <c r="E221" s="12">
        <v>0.72793471556798162</v>
      </c>
      <c r="F221" s="12" t="s">
        <v>26</v>
      </c>
      <c r="G221" s="12" t="s">
        <v>26</v>
      </c>
    </row>
    <row r="222" spans="1:7" s="6" customFormat="1">
      <c r="A222" s="12"/>
      <c r="B222" s="19">
        <v>20181009</v>
      </c>
      <c r="C222" s="12">
        <v>0.32556448524729303</v>
      </c>
      <c r="D222" s="12">
        <v>0.72038677139269347</v>
      </c>
      <c r="E222" s="12" t="s">
        <v>26</v>
      </c>
      <c r="F222" s="12" t="s">
        <v>26</v>
      </c>
      <c r="G222" s="12">
        <v>0.2377347461783787</v>
      </c>
    </row>
    <row r="223" spans="1:7" s="6" customFormat="1">
      <c r="A223" s="12"/>
      <c r="B223" s="19"/>
      <c r="C223" s="12">
        <v>0.20761676266536094</v>
      </c>
      <c r="D223" s="12">
        <v>0.94512498798861577</v>
      </c>
      <c r="E223" s="12" t="s">
        <v>26</v>
      </c>
      <c r="F223" s="12" t="s">
        <v>26</v>
      </c>
      <c r="G223" s="12">
        <v>0.75991289382804283</v>
      </c>
    </row>
    <row r="224" spans="1:7" s="6" customFormat="1">
      <c r="A224" s="12"/>
      <c r="B224" s="19"/>
      <c r="C224" s="12">
        <v>9.2258064516129029E-2</v>
      </c>
      <c r="D224" s="12">
        <v>0.71963601026120494</v>
      </c>
      <c r="E224" s="12" t="s">
        <v>26</v>
      </c>
      <c r="F224" s="12" t="s">
        <v>26</v>
      </c>
      <c r="G224" s="12">
        <v>0.15203292451854689</v>
      </c>
    </row>
    <row r="225" spans="1:7" s="6" customFormat="1">
      <c r="A225" s="12"/>
      <c r="B225" s="19"/>
      <c r="C225" s="12">
        <v>8.3903651529495527E-2</v>
      </c>
      <c r="D225" s="12">
        <v>0.36973768747748725</v>
      </c>
      <c r="E225" s="12" t="s">
        <v>26</v>
      </c>
      <c r="F225" s="12" t="s">
        <v>26</v>
      </c>
      <c r="G225" s="12">
        <v>0.34749336300914802</v>
      </c>
    </row>
    <row r="226" spans="1:7" s="6" customFormat="1">
      <c r="A226" s="12"/>
      <c r="B226" s="19"/>
      <c r="C226" s="12">
        <v>0.66294836955055425</v>
      </c>
      <c r="D226" s="12">
        <v>0.30259524582183628</v>
      </c>
      <c r="E226" s="12" t="s">
        <v>26</v>
      </c>
      <c r="F226" s="12" t="s">
        <v>26</v>
      </c>
      <c r="G226" s="12">
        <v>3.3548387096774199E-2</v>
      </c>
    </row>
    <row r="227" spans="1:7" s="6" customFormat="1">
      <c r="A227" s="12"/>
      <c r="B227" s="19"/>
      <c r="C227" s="12">
        <v>0.21538497290709743</v>
      </c>
      <c r="D227" s="12">
        <v>0.13153683908197306</v>
      </c>
      <c r="E227" s="12" t="s">
        <v>26</v>
      </c>
      <c r="F227" s="12" t="s">
        <v>26</v>
      </c>
      <c r="G227" s="12">
        <v>0.70312695398701364</v>
      </c>
    </row>
    <row r="228" spans="1:7" s="6" customFormat="1">
      <c r="A228" s="12"/>
      <c r="B228" s="19"/>
      <c r="C228" s="12">
        <v>0.13148132137760199</v>
      </c>
      <c r="D228" s="12">
        <v>0.29319124211619096</v>
      </c>
      <c r="E228" s="12" t="s">
        <v>26</v>
      </c>
      <c r="F228" s="12" t="s">
        <v>26</v>
      </c>
      <c r="G228" s="12">
        <v>0.26306549903902737</v>
      </c>
    </row>
    <row r="229" spans="1:7" s="6" customFormat="1">
      <c r="A229" s="12"/>
      <c r="B229" s="19"/>
      <c r="C229" s="12">
        <v>0.1778995697819766</v>
      </c>
      <c r="D229" s="12">
        <v>0.16882378881186805</v>
      </c>
      <c r="E229" s="12" t="s">
        <v>26</v>
      </c>
      <c r="F229" s="12" t="s">
        <v>26</v>
      </c>
      <c r="G229" s="12">
        <v>5.8709677419354844E-2</v>
      </c>
    </row>
    <row r="230" spans="1:7" s="6" customFormat="1">
      <c r="A230" s="12"/>
      <c r="B230" s="19"/>
      <c r="C230" s="12">
        <v>0.21535787357745151</v>
      </c>
      <c r="D230" s="12">
        <v>0.62314610017429295</v>
      </c>
      <c r="E230" s="12" t="s">
        <v>26</v>
      </c>
      <c r="F230" s="12" t="s">
        <v>26</v>
      </c>
      <c r="G230" s="12">
        <v>0.43322498336875181</v>
      </c>
    </row>
    <row r="231" spans="1:7" s="6" customFormat="1">
      <c r="A231" s="12"/>
      <c r="B231" s="19"/>
      <c r="C231" s="12">
        <v>0.18655117995648435</v>
      </c>
      <c r="D231" s="12">
        <v>1.6774193548387099E-2</v>
      </c>
      <c r="E231" s="12" t="s">
        <v>26</v>
      </c>
      <c r="F231" s="12" t="s">
        <v>26</v>
      </c>
      <c r="G231" s="12">
        <v>0.35845011774554225</v>
      </c>
    </row>
    <row r="232" spans="1:7" s="6" customFormat="1">
      <c r="A232" s="12"/>
      <c r="B232" s="19"/>
      <c r="C232" s="12">
        <v>6.9131825117774631E-2</v>
      </c>
      <c r="D232" s="12">
        <v>0.21806451612903227</v>
      </c>
      <c r="E232" s="12" t="s">
        <v>26</v>
      </c>
      <c r="F232" s="12" t="s">
        <v>26</v>
      </c>
      <c r="G232" s="12">
        <v>0.36031808107929031</v>
      </c>
    </row>
    <row r="233" spans="1:7" s="6" customFormat="1">
      <c r="A233" s="12"/>
      <c r="B233" s="19"/>
      <c r="C233" s="12">
        <v>0.63708695902267931</v>
      </c>
      <c r="D233" s="12">
        <v>0</v>
      </c>
      <c r="E233" s="12" t="s">
        <v>26</v>
      </c>
      <c r="F233" s="12" t="s">
        <v>26</v>
      </c>
      <c r="G233" s="12">
        <v>0.48865598702784585</v>
      </c>
    </row>
    <row r="234" spans="1:7" s="6" customFormat="1">
      <c r="A234" s="12"/>
      <c r="B234" s="19"/>
      <c r="C234" s="12">
        <v>0.41624635381057795</v>
      </c>
      <c r="D234" s="12">
        <v>0.42338005622995534</v>
      </c>
      <c r="E234" s="12" t="s">
        <v>26</v>
      </c>
      <c r="F234" s="12" t="s">
        <v>26</v>
      </c>
      <c r="G234" s="12">
        <v>0.96025408742595653</v>
      </c>
    </row>
    <row r="235" spans="1:7" s="6" customFormat="1">
      <c r="A235" s="12"/>
      <c r="B235" s="19"/>
      <c r="C235" s="12">
        <v>0.54111627857218614</v>
      </c>
      <c r="D235" s="12">
        <v>0.21518651951187162</v>
      </c>
      <c r="E235" s="12" t="s">
        <v>26</v>
      </c>
      <c r="F235" s="12" t="s">
        <v>26</v>
      </c>
      <c r="G235" s="12">
        <v>0.23775923995288908</v>
      </c>
    </row>
    <row r="236" spans="1:7" s="6" customFormat="1">
      <c r="A236" s="12"/>
      <c r="B236" s="19"/>
      <c r="C236" s="12">
        <v>1.1999872856552454</v>
      </c>
      <c r="D236" s="12">
        <v>0.96084238991149162</v>
      </c>
      <c r="E236" s="12" t="s">
        <v>26</v>
      </c>
      <c r="F236" s="12" t="s">
        <v>26</v>
      </c>
      <c r="G236" s="12">
        <v>0.12551059575584433</v>
      </c>
    </row>
    <row r="237" spans="1:7" s="6" customFormat="1">
      <c r="A237" s="12"/>
      <c r="B237" s="19"/>
      <c r="C237" s="12">
        <v>0.31147257339671885</v>
      </c>
      <c r="D237" s="12">
        <v>0.18858623088071058</v>
      </c>
      <c r="E237" s="12" t="s">
        <v>26</v>
      </c>
      <c r="F237" s="12" t="s">
        <v>26</v>
      </c>
      <c r="G237" s="12">
        <v>1.0361220962620421</v>
      </c>
    </row>
    <row r="238" spans="1:7" s="6" customFormat="1">
      <c r="A238" s="12"/>
      <c r="B238" s="19"/>
      <c r="C238" s="12">
        <v>0.93786927789278851</v>
      </c>
      <c r="D238" s="12">
        <v>0.56276912600686446</v>
      </c>
      <c r="E238" s="12" t="s">
        <v>26</v>
      </c>
      <c r="F238" s="12" t="s">
        <v>26</v>
      </c>
      <c r="G238" s="12">
        <v>0.84923202500361439</v>
      </c>
    </row>
    <row r="239" spans="1:7" s="6" customFormat="1">
      <c r="A239" s="12"/>
      <c r="B239" s="19"/>
      <c r="C239" s="12">
        <v>0.1581483522872606</v>
      </c>
      <c r="D239" s="12">
        <v>0</v>
      </c>
      <c r="E239" s="12" t="s">
        <v>26</v>
      </c>
      <c r="F239" s="12" t="s">
        <v>26</v>
      </c>
      <c r="G239" s="12">
        <v>0.34196514646640347</v>
      </c>
    </row>
    <row r="240" spans="1:7" s="6" customFormat="1">
      <c r="A240" s="12"/>
      <c r="B240" s="19"/>
      <c r="C240" s="12">
        <v>0.35246063109061071</v>
      </c>
      <c r="D240" s="12">
        <v>0.11741935483870969</v>
      </c>
      <c r="E240" s="12" t="s">
        <v>26</v>
      </c>
      <c r="F240" s="12" t="s">
        <v>26</v>
      </c>
      <c r="G240" s="12">
        <v>0.20702071004971501</v>
      </c>
    </row>
    <row r="241" spans="1:7" s="6" customFormat="1">
      <c r="A241" s="12"/>
      <c r="B241" s="19"/>
      <c r="C241" s="12">
        <v>0.29627046397701795</v>
      </c>
      <c r="D241" s="12">
        <v>0.82338528920498333</v>
      </c>
      <c r="E241" s="12" t="s">
        <v>26</v>
      </c>
      <c r="F241" s="12" t="s">
        <v>26</v>
      </c>
      <c r="G241" s="12">
        <v>0.20082253510408177</v>
      </c>
    </row>
    <row r="242" spans="1:7" s="6" customFormat="1">
      <c r="A242" s="12"/>
      <c r="B242" s="19"/>
      <c r="C242" s="12">
        <v>0.21535228911953747</v>
      </c>
      <c r="D242" s="12">
        <v>0.73906393528162462</v>
      </c>
      <c r="E242" s="12" t="s">
        <v>26</v>
      </c>
      <c r="F242" s="12" t="s">
        <v>26</v>
      </c>
      <c r="G242" s="12">
        <v>0.32151965879357441</v>
      </c>
    </row>
    <row r="243" spans="1:7" s="6" customFormat="1">
      <c r="A243" s="12"/>
      <c r="B243" s="19"/>
      <c r="C243" s="12">
        <v>6.4030565804634496E-2</v>
      </c>
      <c r="D243" s="12">
        <v>0.5560997594573367</v>
      </c>
      <c r="E243" s="12" t="s">
        <v>26</v>
      </c>
      <c r="F243" s="12" t="s">
        <v>26</v>
      </c>
      <c r="G243" s="12">
        <v>0.75183052079133428</v>
      </c>
    </row>
    <row r="244" spans="1:7" s="6" customFormat="1">
      <c r="A244" s="12"/>
      <c r="B244" s="19"/>
      <c r="C244" s="12">
        <v>0.32807822548899968</v>
      </c>
      <c r="D244" s="12">
        <v>0.79555200061980336</v>
      </c>
      <c r="E244" s="12" t="s">
        <v>26</v>
      </c>
      <c r="F244" s="12" t="s">
        <v>26</v>
      </c>
      <c r="G244" s="12">
        <v>0.1904559039499947</v>
      </c>
    </row>
    <row r="245" spans="1:7" s="6" customFormat="1">
      <c r="A245" s="12"/>
      <c r="B245" s="19"/>
      <c r="C245" s="12">
        <v>0.26210207673924379</v>
      </c>
      <c r="D245" s="12">
        <v>0.72402750324930032</v>
      </c>
      <c r="E245" s="12" t="s">
        <v>26</v>
      </c>
      <c r="F245" s="12" t="s">
        <v>26</v>
      </c>
      <c r="G245" s="12">
        <v>0.35234868686481002</v>
      </c>
    </row>
    <row r="246" spans="1:7" s="6" customFormat="1">
      <c r="A246" s="12"/>
      <c r="B246" s="19"/>
      <c r="C246" s="12">
        <v>0.21798655626057378</v>
      </c>
      <c r="D246" s="12">
        <v>1.2935798151163413</v>
      </c>
      <c r="E246" s="12" t="s">
        <v>26</v>
      </c>
      <c r="F246" s="12" t="s">
        <v>26</v>
      </c>
      <c r="G246" s="12">
        <v>0.24714038031587227</v>
      </c>
    </row>
    <row r="247" spans="1:7" s="6" customFormat="1">
      <c r="A247" s="12"/>
      <c r="B247" s="19"/>
      <c r="C247" s="12">
        <v>0.18137361901478322</v>
      </c>
      <c r="D247" s="12">
        <v>0.69439789360746507</v>
      </c>
      <c r="E247" s="12" t="s">
        <v>26</v>
      </c>
      <c r="F247" s="12" t="s">
        <v>26</v>
      </c>
      <c r="G247" s="12">
        <v>0.61628697570350144</v>
      </c>
    </row>
    <row r="248" spans="1:7" s="6" customFormat="1">
      <c r="A248" s="12"/>
      <c r="B248" s="19"/>
      <c r="C248" s="12">
        <v>0.4069808567434241</v>
      </c>
      <c r="D248" s="12">
        <v>0.30731449777860764</v>
      </c>
      <c r="E248" s="12" t="s">
        <v>26</v>
      </c>
      <c r="F248" s="12" t="s">
        <v>26</v>
      </c>
      <c r="G248" s="12">
        <v>0.8120478474833831</v>
      </c>
    </row>
    <row r="249" spans="1:7" s="6" customFormat="1">
      <c r="A249" s="12"/>
      <c r="B249" s="19"/>
      <c r="C249" s="12">
        <v>0.31605708129348692</v>
      </c>
      <c r="D249" s="12">
        <v>0.98506572620061628</v>
      </c>
      <c r="E249" s="12" t="s">
        <v>26</v>
      </c>
      <c r="F249" s="12" t="s">
        <v>26</v>
      </c>
      <c r="G249" s="12">
        <v>0.29545840302840815</v>
      </c>
    </row>
    <row r="250" spans="1:7" s="6" customFormat="1">
      <c r="A250" s="12"/>
      <c r="B250" s="19"/>
      <c r="C250" s="12">
        <v>0.19123813443633114</v>
      </c>
      <c r="D250" s="12">
        <v>0.39044539498855557</v>
      </c>
      <c r="E250" s="12" t="s">
        <v>26</v>
      </c>
      <c r="F250" s="12" t="s">
        <v>26</v>
      </c>
      <c r="G250" s="12">
        <v>0.92203304262272101</v>
      </c>
    </row>
    <row r="251" spans="1:7" s="6" customFormat="1">
      <c r="A251" s="12"/>
      <c r="B251" s="19"/>
      <c r="C251" s="12">
        <v>0.31099216304092769</v>
      </c>
      <c r="D251" s="12">
        <v>0.46574849081372127</v>
      </c>
      <c r="E251" s="12" t="s">
        <v>26</v>
      </c>
      <c r="F251" s="12" t="s">
        <v>26</v>
      </c>
      <c r="G251" s="12">
        <v>0.77245281398058463</v>
      </c>
    </row>
    <row r="252" spans="1:7" s="6" customFormat="1">
      <c r="A252" s="12"/>
      <c r="B252" s="19"/>
      <c r="C252" s="12">
        <v>0.42741842386893936</v>
      </c>
      <c r="D252" s="12">
        <v>0.59080666364106693</v>
      </c>
      <c r="E252" s="12" t="s">
        <v>26</v>
      </c>
      <c r="F252" s="12" t="s">
        <v>26</v>
      </c>
      <c r="G252" s="12">
        <v>0.22327198900985298</v>
      </c>
    </row>
    <row r="253" spans="1:7" s="6" customFormat="1">
      <c r="A253" s="12"/>
      <c r="B253" s="19"/>
      <c r="C253" s="12">
        <v>0.18516769935227509</v>
      </c>
      <c r="D253" s="12">
        <v>0.20119703194297017</v>
      </c>
      <c r="E253" s="12" t="s">
        <v>26</v>
      </c>
      <c r="F253" s="12" t="s">
        <v>26</v>
      </c>
      <c r="G253" s="12">
        <v>0.38401030832373967</v>
      </c>
    </row>
    <row r="254" spans="1:7" s="6" customFormat="1">
      <c r="A254" s="12"/>
      <c r="B254" s="19"/>
      <c r="C254" s="12">
        <v>0.18574708122298694</v>
      </c>
      <c r="D254" s="12">
        <v>0.37516882795182144</v>
      </c>
      <c r="E254" s="12" t="s">
        <v>26</v>
      </c>
      <c r="F254" s="12" t="s">
        <v>26</v>
      </c>
      <c r="G254" s="12">
        <v>0.18112991245091919</v>
      </c>
    </row>
    <row r="255" spans="1:7" s="6" customFormat="1">
      <c r="A255" s="12"/>
      <c r="B255" s="19"/>
      <c r="C255" s="12">
        <v>0.69981702135915369</v>
      </c>
      <c r="D255" s="12">
        <v>0.13794235264369023</v>
      </c>
      <c r="E255" s="12" t="s">
        <v>26</v>
      </c>
      <c r="F255" s="12" t="s">
        <v>26</v>
      </c>
      <c r="G255" s="12">
        <v>0.31459726419277745</v>
      </c>
    </row>
    <row r="256" spans="1:7" s="6" customFormat="1">
      <c r="A256" s="12"/>
      <c r="B256" s="19"/>
      <c r="C256" s="12">
        <v>0.36348601442713707</v>
      </c>
      <c r="D256" s="12">
        <v>0.77163813009207893</v>
      </c>
      <c r="E256" s="12" t="s">
        <v>26</v>
      </c>
      <c r="F256" s="12" t="s">
        <v>26</v>
      </c>
      <c r="G256" s="12">
        <v>0.72957421801319511</v>
      </c>
    </row>
    <row r="257" spans="1:7" s="6" customFormat="1">
      <c r="A257" s="12"/>
      <c r="B257" s="19"/>
      <c r="C257" s="12">
        <v>0.30244658641478883</v>
      </c>
      <c r="D257" s="12">
        <v>0.15995089132532334</v>
      </c>
      <c r="E257" s="12" t="s">
        <v>26</v>
      </c>
      <c r="F257" s="12" t="s">
        <v>26</v>
      </c>
      <c r="G257" s="12">
        <v>0.32182831475511725</v>
      </c>
    </row>
    <row r="258" spans="1:7" s="6" customFormat="1">
      <c r="A258" s="12"/>
      <c r="B258" s="19"/>
      <c r="C258" s="12">
        <v>0.16569442510974652</v>
      </c>
      <c r="D258" s="12">
        <v>1.0411006284122317</v>
      </c>
      <c r="E258" s="12" t="s">
        <v>26</v>
      </c>
      <c r="F258" s="12" t="s">
        <v>26</v>
      </c>
      <c r="G258" s="12">
        <v>0.31045389711162119</v>
      </c>
    </row>
    <row r="259" spans="1:7" s="6" customFormat="1">
      <c r="A259" s="12"/>
      <c r="B259" s="19"/>
      <c r="C259" s="12">
        <v>0.35568410054725691</v>
      </c>
      <c r="D259" s="12">
        <v>0.43742972629800381</v>
      </c>
      <c r="E259" s="12" t="s">
        <v>26</v>
      </c>
      <c r="F259" s="12" t="s">
        <v>26</v>
      </c>
      <c r="G259" s="12">
        <v>0.17983559337703464</v>
      </c>
    </row>
    <row r="260" spans="1:7" s="6" customFormat="1">
      <c r="A260" s="12"/>
      <c r="B260" s="19"/>
      <c r="C260" s="12">
        <v>0.33547293691430091</v>
      </c>
      <c r="D260" s="12">
        <v>0.38513212203395691</v>
      </c>
      <c r="E260" s="12" t="s">
        <v>26</v>
      </c>
      <c r="F260" s="12" t="s">
        <v>26</v>
      </c>
      <c r="G260" s="12">
        <v>2.3732764094599443</v>
      </c>
    </row>
    <row r="261" spans="1:7" s="6" customFormat="1">
      <c r="A261" s="12"/>
      <c r="B261" s="19"/>
      <c r="C261" s="12">
        <v>6.7748344513565428E-2</v>
      </c>
      <c r="D261" s="12">
        <v>0.80347550160829262</v>
      </c>
      <c r="E261" s="12" t="s">
        <v>26</v>
      </c>
      <c r="F261" s="12" t="s">
        <v>26</v>
      </c>
      <c r="G261" s="12">
        <v>1.3333969572830087</v>
      </c>
    </row>
    <row r="262" spans="1:7" s="6" customFormat="1">
      <c r="A262" s="12"/>
      <c r="B262" s="19"/>
      <c r="C262" s="12">
        <v>0.10543549747851662</v>
      </c>
      <c r="D262" s="12">
        <v>1.1670266679569179</v>
      </c>
      <c r="E262" s="12" t="s">
        <v>26</v>
      </c>
      <c r="F262" s="12" t="s">
        <v>26</v>
      </c>
      <c r="G262" s="12">
        <v>0.76643732588860136</v>
      </c>
    </row>
    <row r="263" spans="1:7" s="6" customFormat="1">
      <c r="A263" s="12"/>
      <c r="B263" s="19"/>
      <c r="C263" s="12">
        <v>8.0992971124774799E-2</v>
      </c>
      <c r="D263" s="12">
        <v>0.24391006055918996</v>
      </c>
      <c r="E263" s="12" t="s">
        <v>26</v>
      </c>
      <c r="F263" s="12" t="s">
        <v>26</v>
      </c>
      <c r="G263" s="12">
        <v>0.64221521865399911</v>
      </c>
    </row>
    <row r="264" spans="1:7" s="6" customFormat="1">
      <c r="A264" s="12"/>
      <c r="B264" s="19"/>
      <c r="C264" s="12">
        <v>0.40034978877580868</v>
      </c>
      <c r="D264" s="12">
        <v>0.69181914885665752</v>
      </c>
      <c r="E264" s="12" t="s">
        <v>26</v>
      </c>
      <c r="F264" s="12" t="s">
        <v>26</v>
      </c>
      <c r="G264" s="12">
        <v>1.6352110692138759</v>
      </c>
    </row>
    <row r="265" spans="1:7" s="6" customFormat="1">
      <c r="A265" s="12"/>
      <c r="B265" s="19"/>
      <c r="C265" s="12">
        <v>0.15484963201218321</v>
      </c>
      <c r="D265" s="12">
        <v>0.32217165895498706</v>
      </c>
      <c r="E265" s="12" t="s">
        <v>26</v>
      </c>
      <c r="F265" s="12" t="s">
        <v>26</v>
      </c>
      <c r="G265" s="12">
        <v>2.5161290322580642E-2</v>
      </c>
    </row>
    <row r="266" spans="1:7" s="6" customFormat="1">
      <c r="A266" s="12"/>
      <c r="B266" s="19"/>
      <c r="C266" s="12">
        <v>0.33168585919729376</v>
      </c>
      <c r="D266" s="12">
        <v>1.0883182818244008</v>
      </c>
      <c r="E266" s="12" t="s">
        <v>26</v>
      </c>
      <c r="F266" s="12" t="s">
        <v>26</v>
      </c>
      <c r="G266" s="12">
        <v>0.39006649831664808</v>
      </c>
    </row>
    <row r="267" spans="1:7" s="6" customFormat="1">
      <c r="A267" s="12"/>
      <c r="B267" s="19"/>
      <c r="C267" s="12">
        <v>0.41215314035965001</v>
      </c>
      <c r="D267" s="12">
        <v>0.81918896317935275</v>
      </c>
      <c r="E267" s="12" t="s">
        <v>26</v>
      </c>
      <c r="F267" s="12" t="s">
        <v>26</v>
      </c>
      <c r="G267" s="12">
        <v>0.80640519415911993</v>
      </c>
    </row>
    <row r="268" spans="1:7" s="6" customFormat="1">
      <c r="A268" s="12"/>
      <c r="B268" s="19"/>
      <c r="C268" s="12">
        <v>0.13522604718259973</v>
      </c>
      <c r="D268" s="12">
        <v>0.47749934366249092</v>
      </c>
      <c r="E268" s="12" t="s">
        <v>26</v>
      </c>
      <c r="F268" s="12" t="s">
        <v>26</v>
      </c>
      <c r="G268" s="12">
        <v>0.98727628664481304</v>
      </c>
    </row>
    <row r="269" spans="1:7" s="6" customFormat="1">
      <c r="A269" s="12"/>
      <c r="B269" s="19"/>
      <c r="C269" s="12">
        <v>0.80124342291596273</v>
      </c>
      <c r="D269" s="12">
        <v>0.21288620235900529</v>
      </c>
      <c r="E269" s="12" t="s">
        <v>26</v>
      </c>
      <c r="F269" s="12" t="s">
        <v>26</v>
      </c>
      <c r="G269" s="12">
        <v>0.59805541828186903</v>
      </c>
    </row>
    <row r="270" spans="1:7" s="6" customFormat="1">
      <c r="A270" s="12"/>
      <c r="B270" s="19"/>
      <c r="C270" s="12">
        <v>8.387096774193549E-2</v>
      </c>
      <c r="D270" s="12">
        <v>0.37066080947566504</v>
      </c>
      <c r="E270" s="12" t="s">
        <v>26</v>
      </c>
      <c r="F270" s="12" t="s">
        <v>26</v>
      </c>
      <c r="G270" s="12">
        <v>0.91587923226203771</v>
      </c>
    </row>
    <row r="271" spans="1:7" s="6" customFormat="1">
      <c r="A271" s="12"/>
      <c r="B271" s="19"/>
      <c r="C271" s="12">
        <v>0.19515790580281739</v>
      </c>
      <c r="D271" s="12">
        <v>0.31306432784105198</v>
      </c>
      <c r="E271" s="12" t="s">
        <v>26</v>
      </c>
      <c r="F271" s="12" t="s">
        <v>26</v>
      </c>
      <c r="G271" s="12">
        <v>0.36663852140107805</v>
      </c>
    </row>
    <row r="272" spans="1:7" s="6" customFormat="1">
      <c r="A272" s="12"/>
      <c r="B272" s="19"/>
      <c r="C272" s="12">
        <v>0.23726493070060423</v>
      </c>
      <c r="D272" s="12">
        <v>0.18422027317519921</v>
      </c>
      <c r="E272" s="12" t="s">
        <v>26</v>
      </c>
      <c r="F272" s="12" t="s">
        <v>26</v>
      </c>
      <c r="G272" s="12">
        <v>0.33026919615014283</v>
      </c>
    </row>
    <row r="273" spans="1:7" s="6" customFormat="1">
      <c r="A273" s="12"/>
      <c r="B273" s="19"/>
      <c r="C273" s="12">
        <v>7.1111750090353545E-2</v>
      </c>
      <c r="D273" s="12">
        <v>0.27363002529101477</v>
      </c>
      <c r="E273" s="12" t="s">
        <v>26</v>
      </c>
      <c r="F273" s="12" t="s">
        <v>26</v>
      </c>
      <c r="G273" s="12">
        <v>0.43962614624719815</v>
      </c>
    </row>
    <row r="274" spans="1:7" s="6" customFormat="1">
      <c r="A274" s="12"/>
      <c r="B274" s="19"/>
      <c r="C274" s="12">
        <v>6.007071585947673E-2</v>
      </c>
      <c r="D274" s="12">
        <v>0.83318910196718488</v>
      </c>
      <c r="E274" s="12" t="s">
        <v>26</v>
      </c>
      <c r="F274" s="12" t="s">
        <v>26</v>
      </c>
      <c r="G274" s="12">
        <v>0.56861799992045836</v>
      </c>
    </row>
    <row r="275" spans="1:7" s="6" customFormat="1">
      <c r="A275" s="12"/>
      <c r="B275" s="19"/>
      <c r="C275" s="12">
        <v>0.50937082925036414</v>
      </c>
      <c r="D275" s="12">
        <v>0.56499877291500922</v>
      </c>
      <c r="E275" s="12" t="s">
        <v>26</v>
      </c>
      <c r="F275" s="12" t="s">
        <v>26</v>
      </c>
      <c r="G275" s="12">
        <v>0.3928641094115638</v>
      </c>
    </row>
    <row r="276" spans="1:7" s="6" customFormat="1">
      <c r="A276" s="12"/>
      <c r="B276" s="19"/>
      <c r="C276" s="12">
        <v>0.19665780148219836</v>
      </c>
      <c r="D276" s="12">
        <v>0.31452345101641621</v>
      </c>
      <c r="E276" s="12" t="s">
        <v>26</v>
      </c>
      <c r="F276" s="12" t="s">
        <v>26</v>
      </c>
      <c r="G276" s="12">
        <v>0.40709127164119563</v>
      </c>
    </row>
    <row r="277" spans="1:7" s="6" customFormat="1">
      <c r="A277" s="12"/>
      <c r="B277" s="19"/>
      <c r="C277" s="12">
        <v>0.28246707538883525</v>
      </c>
      <c r="D277" s="12">
        <v>0.56732309214411791</v>
      </c>
      <c r="E277" s="12" t="s">
        <v>26</v>
      </c>
      <c r="F277" s="12" t="s">
        <v>26</v>
      </c>
      <c r="G277" s="12">
        <v>0.52660530828775842</v>
      </c>
    </row>
    <row r="278" spans="1:7" s="6" customFormat="1">
      <c r="A278" s="12"/>
      <c r="B278" s="19"/>
      <c r="C278" s="12">
        <v>0.15294766690806277</v>
      </c>
      <c r="D278" s="12">
        <v>0.49207959357915942</v>
      </c>
      <c r="E278" s="12" t="s">
        <v>26</v>
      </c>
      <c r="F278" s="12" t="s">
        <v>26</v>
      </c>
      <c r="G278" s="12">
        <v>0.10064516129032257</v>
      </c>
    </row>
    <row r="279" spans="1:7" s="6" customFormat="1">
      <c r="A279" s="12"/>
      <c r="B279" s="19"/>
      <c r="C279" s="12">
        <v>0.18554862782776105</v>
      </c>
      <c r="D279" s="12">
        <v>0.59693360779141813</v>
      </c>
      <c r="E279" s="12" t="s">
        <v>26</v>
      </c>
      <c r="F279" s="12" t="s">
        <v>26</v>
      </c>
      <c r="G279" s="12">
        <v>1.6849756917808296</v>
      </c>
    </row>
    <row r="280" spans="1:7" s="6" customFormat="1">
      <c r="A280" s="12"/>
      <c r="B280" s="19"/>
      <c r="C280" s="12">
        <v>0.25797069275143275</v>
      </c>
      <c r="D280" s="12">
        <v>0.51355148976574461</v>
      </c>
      <c r="E280" s="12" t="s">
        <v>26</v>
      </c>
      <c r="F280" s="12" t="s">
        <v>26</v>
      </c>
      <c r="G280" s="12">
        <v>3.2081467665287882</v>
      </c>
    </row>
    <row r="281" spans="1:7" s="6" customFormat="1">
      <c r="A281" s="12"/>
      <c r="B281" s="19"/>
      <c r="C281" s="12">
        <v>0.13286519373453493</v>
      </c>
      <c r="D281" s="12">
        <v>0.26285650403116495</v>
      </c>
      <c r="E281" s="12" t="s">
        <v>26</v>
      </c>
      <c r="F281" s="12" t="s">
        <v>26</v>
      </c>
      <c r="G281" s="12">
        <v>0.57601142228904145</v>
      </c>
    </row>
    <row r="282" spans="1:7" s="6" customFormat="1">
      <c r="A282" s="12"/>
      <c r="B282" s="19"/>
      <c r="C282" s="12">
        <v>0.11646615724248051</v>
      </c>
      <c r="D282" s="12">
        <v>0.30414171474641105</v>
      </c>
      <c r="E282" s="12" t="s">
        <v>26</v>
      </c>
      <c r="F282" s="12" t="s">
        <v>26</v>
      </c>
      <c r="G282" s="12">
        <v>1.6372595720004011</v>
      </c>
    </row>
    <row r="283" spans="1:7" s="6" customFormat="1">
      <c r="A283" s="12"/>
      <c r="B283" s="19"/>
      <c r="C283" s="12">
        <v>9.3088550759165292E-2</v>
      </c>
      <c r="D283" s="12">
        <v>1.8128080900284207</v>
      </c>
      <c r="E283" s="12" t="s">
        <v>26</v>
      </c>
      <c r="F283" s="12" t="s">
        <v>26</v>
      </c>
      <c r="G283" s="12">
        <v>0.5846637993074526</v>
      </c>
    </row>
    <row r="284" spans="1:7" s="6" customFormat="1">
      <c r="A284" s="12"/>
      <c r="B284" s="19"/>
      <c r="C284" s="12">
        <v>0.14250268529283189</v>
      </c>
      <c r="D284" s="12">
        <v>0.42472565554437758</v>
      </c>
      <c r="E284" s="12" t="s">
        <v>26</v>
      </c>
      <c r="F284" s="12" t="s">
        <v>26</v>
      </c>
      <c r="G284" s="12">
        <v>0.7774329590580209</v>
      </c>
    </row>
    <row r="285" spans="1:7" s="6" customFormat="1">
      <c r="A285" s="12"/>
      <c r="B285" s="19"/>
      <c r="C285" s="12">
        <v>8.0562688116794762E-2</v>
      </c>
      <c r="D285" s="12">
        <v>0.17306282386915062</v>
      </c>
      <c r="E285" s="12" t="s">
        <v>26</v>
      </c>
      <c r="F285" s="12" t="s">
        <v>26</v>
      </c>
      <c r="G285" s="12">
        <v>0.58979718999613318</v>
      </c>
    </row>
    <row r="286" spans="1:7" s="6" customFormat="1">
      <c r="A286" s="12"/>
      <c r="B286" s="19"/>
      <c r="C286" s="12">
        <v>2.5161290322580642E-2</v>
      </c>
      <c r="D286" s="12">
        <v>0.50872212534779604</v>
      </c>
      <c r="E286" s="12" t="s">
        <v>26</v>
      </c>
      <c r="F286" s="12" t="s">
        <v>26</v>
      </c>
      <c r="G286" s="12">
        <v>0.27277242379206845</v>
      </c>
    </row>
    <row r="287" spans="1:7" s="6" customFormat="1">
      <c r="A287" s="12"/>
      <c r="B287" s="19"/>
      <c r="C287" s="12">
        <v>0.93809922549905589</v>
      </c>
      <c r="D287" s="12">
        <v>1.7384112858127498</v>
      </c>
      <c r="E287" s="12" t="s">
        <v>26</v>
      </c>
      <c r="F287" s="12" t="s">
        <v>26</v>
      </c>
      <c r="G287" s="12">
        <v>0.19670715601469249</v>
      </c>
    </row>
    <row r="288" spans="1:7" s="6" customFormat="1">
      <c r="A288" s="12"/>
      <c r="B288" s="19"/>
      <c r="C288" s="12">
        <v>0.12346938165974111</v>
      </c>
      <c r="D288" s="12">
        <v>0.65190433214107291</v>
      </c>
      <c r="E288" s="12" t="s">
        <v>26</v>
      </c>
      <c r="F288" s="12" t="s">
        <v>26</v>
      </c>
      <c r="G288" s="12">
        <v>0.30083607560523262</v>
      </c>
    </row>
    <row r="289" spans="1:7" s="6" customFormat="1">
      <c r="A289" s="12"/>
      <c r="B289" s="19"/>
      <c r="C289" s="12">
        <v>0.11758512444637556</v>
      </c>
      <c r="D289" s="12">
        <v>0.79266727986499985</v>
      </c>
      <c r="E289" s="12" t="s">
        <v>26</v>
      </c>
      <c r="F289" s="12" t="s">
        <v>26</v>
      </c>
      <c r="G289" s="12">
        <v>0.35605243537430653</v>
      </c>
    </row>
    <row r="290" spans="1:7" s="6" customFormat="1">
      <c r="A290" s="12"/>
      <c r="B290" s="19"/>
      <c r="C290" s="12">
        <v>0.11812605111037408</v>
      </c>
      <c r="D290" s="12">
        <v>1.3844302931487265</v>
      </c>
      <c r="E290" s="12" t="s">
        <v>26</v>
      </c>
      <c r="F290" s="12" t="s">
        <v>26</v>
      </c>
      <c r="G290" s="12">
        <v>0.66310456701935627</v>
      </c>
    </row>
    <row r="291" spans="1:7" s="6" customFormat="1">
      <c r="A291" s="12"/>
      <c r="B291" s="19"/>
      <c r="C291" s="12">
        <v>0.10903225806451614</v>
      </c>
      <c r="D291" s="12">
        <v>0.34014412090654289</v>
      </c>
      <c r="E291" s="12" t="s">
        <v>26</v>
      </c>
      <c r="F291" s="12" t="s">
        <v>26</v>
      </c>
      <c r="G291" s="12">
        <v>0.57591960851491641</v>
      </c>
    </row>
    <row r="292" spans="1:7" s="6" customFormat="1">
      <c r="A292" s="12"/>
      <c r="B292" s="19"/>
      <c r="C292" s="12">
        <v>3.3548387096774199E-2</v>
      </c>
      <c r="D292" s="12">
        <v>0.36452839269783721</v>
      </c>
      <c r="E292" s="12" t="s">
        <v>26</v>
      </c>
      <c r="F292" s="12" t="s">
        <v>26</v>
      </c>
      <c r="G292" s="12">
        <v>0.58998055199283217</v>
      </c>
    </row>
    <row r="293" spans="1:7" s="6" customFormat="1">
      <c r="A293" s="12"/>
      <c r="B293" s="19"/>
      <c r="C293" s="12">
        <v>0.41515463381597728</v>
      </c>
      <c r="D293" s="12">
        <v>0.70542135354278979</v>
      </c>
      <c r="E293" s="12" t="s">
        <v>26</v>
      </c>
      <c r="F293" s="12" t="s">
        <v>26</v>
      </c>
      <c r="G293" s="12">
        <v>0.65516653783159051</v>
      </c>
    </row>
    <row r="294" spans="1:7" s="6" customFormat="1">
      <c r="A294" s="12"/>
      <c r="B294" s="19"/>
      <c r="C294" s="12">
        <v>0.31877338675457739</v>
      </c>
      <c r="D294" s="12">
        <v>0.28040384542326874</v>
      </c>
      <c r="E294" s="12" t="s">
        <v>26</v>
      </c>
      <c r="F294" s="12" t="s">
        <v>26</v>
      </c>
      <c r="G294" s="12">
        <v>1.7016107945670871</v>
      </c>
    </row>
    <row r="295" spans="1:7" s="6" customFormat="1">
      <c r="A295" s="12"/>
      <c r="B295" s="19"/>
      <c r="C295" s="12">
        <v>0.43348447019444414</v>
      </c>
      <c r="D295" s="12">
        <v>0.33957409768297836</v>
      </c>
      <c r="E295" s="12" t="s">
        <v>26</v>
      </c>
      <c r="F295" s="12" t="s">
        <v>26</v>
      </c>
      <c r="G295" s="12">
        <v>0.2385112352177122</v>
      </c>
    </row>
    <row r="296" spans="1:7" s="6" customFormat="1">
      <c r="A296" s="12"/>
      <c r="B296" s="19"/>
      <c r="C296" s="12">
        <v>0.33042514531291084</v>
      </c>
      <c r="D296" s="12">
        <v>0.511821798234393</v>
      </c>
      <c r="E296" s="12" t="s">
        <v>26</v>
      </c>
      <c r="F296" s="12" t="s">
        <v>26</v>
      </c>
      <c r="G296" s="12">
        <v>0.2776508673617416</v>
      </c>
    </row>
    <row r="297" spans="1:7" s="6" customFormat="1">
      <c r="A297" s="12"/>
      <c r="B297" s="19"/>
      <c r="C297" s="12">
        <v>0.48320941883812313</v>
      </c>
      <c r="D297" s="12">
        <v>0.57003751273639636</v>
      </c>
      <c r="E297" s="12" t="s">
        <v>26</v>
      </c>
      <c r="F297" s="12" t="s">
        <v>26</v>
      </c>
      <c r="G297" s="12">
        <v>0.63724207087295626</v>
      </c>
    </row>
    <row r="298" spans="1:7" s="6" customFormat="1">
      <c r="A298" s="12"/>
      <c r="B298" s="19"/>
      <c r="C298" s="12">
        <v>0.77701294484425887</v>
      </c>
      <c r="D298" s="12">
        <v>0.59459238992792862</v>
      </c>
      <c r="E298" s="12" t="s">
        <v>26</v>
      </c>
      <c r="F298" s="12" t="s">
        <v>26</v>
      </c>
      <c r="G298" s="12">
        <v>0.72227221363152838</v>
      </c>
    </row>
    <row r="299" spans="1:7" s="6" customFormat="1">
      <c r="A299" s="12"/>
      <c r="B299" s="19"/>
      <c r="C299" s="12">
        <v>0.1982241141917313</v>
      </c>
      <c r="D299" s="12">
        <v>0.94213872149667777</v>
      </c>
      <c r="E299" s="12" t="s">
        <v>26</v>
      </c>
      <c r="F299" s="12" t="s">
        <v>26</v>
      </c>
      <c r="G299" s="12">
        <v>0.4931757548600525</v>
      </c>
    </row>
    <row r="300" spans="1:7" s="6" customFormat="1">
      <c r="A300" s="12"/>
      <c r="B300" s="19"/>
      <c r="C300" s="12">
        <v>0.20728522345002917</v>
      </c>
      <c r="D300" s="12">
        <v>0.23635123776612024</v>
      </c>
      <c r="E300" s="12" t="s">
        <v>26</v>
      </c>
      <c r="F300" s="12" t="s">
        <v>26</v>
      </c>
      <c r="G300" s="12">
        <v>0.38942217004939084</v>
      </c>
    </row>
    <row r="301" spans="1:7" s="6" customFormat="1">
      <c r="A301" s="12"/>
      <c r="B301" s="19"/>
      <c r="C301" s="12">
        <v>0.22920637357102963</v>
      </c>
      <c r="D301" s="12">
        <v>0.24485099703068713</v>
      </c>
      <c r="E301" s="12" t="s">
        <v>26</v>
      </c>
      <c r="F301" s="12" t="s">
        <v>26</v>
      </c>
      <c r="G301" s="12">
        <v>0.43894942159582301</v>
      </c>
    </row>
    <row r="302" spans="1:7" s="6" customFormat="1">
      <c r="A302" s="12"/>
      <c r="B302" s="19"/>
      <c r="C302" s="12">
        <v>0.13919440566769112</v>
      </c>
      <c r="D302" s="12">
        <v>0.31277088275683146</v>
      </c>
      <c r="E302" s="12" t="s">
        <v>26</v>
      </c>
      <c r="F302" s="12" t="s">
        <v>26</v>
      </c>
      <c r="G302" s="12">
        <v>0.55932663748143985</v>
      </c>
    </row>
    <row r="303" spans="1:7" s="6" customFormat="1">
      <c r="A303" s="12"/>
      <c r="B303" s="19"/>
      <c r="C303" s="12">
        <v>1.8156104956575914</v>
      </c>
      <c r="D303" s="12">
        <v>0.32659630292942488</v>
      </c>
      <c r="E303" s="12" t="s">
        <v>26</v>
      </c>
      <c r="F303" s="12" t="s">
        <v>26</v>
      </c>
      <c r="G303" s="12">
        <v>0.21564987806013541</v>
      </c>
    </row>
    <row r="304" spans="1:7" s="6" customFormat="1">
      <c r="A304" s="12"/>
      <c r="B304" s="19"/>
      <c r="C304" s="12">
        <v>0.40405201016258879</v>
      </c>
      <c r="D304" s="12">
        <v>0.54350053985398827</v>
      </c>
      <c r="E304" s="12" t="s">
        <v>26</v>
      </c>
      <c r="F304" s="12" t="s">
        <v>26</v>
      </c>
      <c r="G304" s="12">
        <v>8.1923726556916654E-2</v>
      </c>
    </row>
    <row r="305" spans="1:7" s="6" customFormat="1">
      <c r="A305" s="12"/>
      <c r="B305" s="19"/>
      <c r="C305" s="12">
        <v>0.30340383439186053</v>
      </c>
      <c r="D305" s="12">
        <v>0.17715575963441424</v>
      </c>
      <c r="E305" s="12" t="s">
        <v>26</v>
      </c>
      <c r="F305" s="12" t="s">
        <v>26</v>
      </c>
      <c r="G305" s="12">
        <v>0.57099387361893661</v>
      </c>
    </row>
    <row r="306" spans="1:7" s="6" customFormat="1">
      <c r="A306" s="12"/>
      <c r="B306" s="19"/>
      <c r="C306" s="12">
        <v>0.32187825649642882</v>
      </c>
      <c r="D306" s="12">
        <v>0.46122002812907253</v>
      </c>
      <c r="E306" s="12" t="s">
        <v>26</v>
      </c>
      <c r="F306" s="12" t="s">
        <v>26</v>
      </c>
      <c r="G306" s="12">
        <v>0.21032898967485575</v>
      </c>
    </row>
    <row r="307" spans="1:7" s="6" customFormat="1">
      <c r="A307" s="12"/>
      <c r="B307" s="19"/>
      <c r="C307" s="12">
        <v>0.51919514843817682</v>
      </c>
      <c r="D307" s="12">
        <v>0.67443072602482312</v>
      </c>
      <c r="E307" s="12" t="s">
        <v>26</v>
      </c>
      <c r="F307" s="12" t="s">
        <v>26</v>
      </c>
      <c r="G307" s="12">
        <v>0.13815339833225454</v>
      </c>
    </row>
    <row r="308" spans="1:7" s="6" customFormat="1">
      <c r="A308" s="12"/>
      <c r="B308" s="19"/>
      <c r="C308" s="12">
        <v>0.10327626483019477</v>
      </c>
      <c r="D308" s="12">
        <v>1.3875680217389637</v>
      </c>
      <c r="E308" s="12" t="s">
        <v>26</v>
      </c>
      <c r="F308" s="12" t="s">
        <v>26</v>
      </c>
      <c r="G308" s="12">
        <v>0.38065961922090924</v>
      </c>
    </row>
    <row r="309" spans="1:7" s="6" customFormat="1">
      <c r="A309" s="12"/>
      <c r="B309" s="19"/>
      <c r="C309" s="12">
        <v>2.5161290322580642E-2</v>
      </c>
      <c r="D309" s="12">
        <v>0.45091887074553483</v>
      </c>
      <c r="E309" s="12" t="s">
        <v>26</v>
      </c>
      <c r="F309" s="12" t="s">
        <v>26</v>
      </c>
      <c r="G309" s="12">
        <v>0.4490478007158199</v>
      </c>
    </row>
    <row r="310" spans="1:7" s="6" customFormat="1">
      <c r="A310" s="12"/>
      <c r="B310" s="19"/>
      <c r="C310" s="12">
        <v>6.2050640832055616E-2</v>
      </c>
      <c r="D310" s="12">
        <v>0.55834373423324746</v>
      </c>
      <c r="E310" s="12" t="s">
        <v>26</v>
      </c>
      <c r="F310" s="12" t="s">
        <v>26</v>
      </c>
      <c r="G310" s="12">
        <v>1.5096717666821375</v>
      </c>
    </row>
    <row r="311" spans="1:7" s="6" customFormat="1">
      <c r="A311" s="12"/>
      <c r="B311" s="19"/>
      <c r="C311" s="12">
        <v>0.2676547947372776</v>
      </c>
      <c r="D311" s="12">
        <v>0.44712113857891678</v>
      </c>
      <c r="E311" s="12" t="s">
        <v>26</v>
      </c>
      <c r="F311" s="12" t="s">
        <v>26</v>
      </c>
      <c r="G311" s="12">
        <v>0.44359790077894345</v>
      </c>
    </row>
    <row r="312" spans="1:7" s="6" customFormat="1">
      <c r="A312" s="12"/>
      <c r="B312" s="19"/>
      <c r="C312" s="12">
        <v>0.40481137763230202</v>
      </c>
      <c r="D312" s="12">
        <v>7.8957920200548551E-2</v>
      </c>
      <c r="E312" s="12" t="s">
        <v>26</v>
      </c>
      <c r="F312" s="12" t="s">
        <v>26</v>
      </c>
      <c r="G312" s="12">
        <v>0.46185255653818763</v>
      </c>
    </row>
    <row r="313" spans="1:7" s="6" customFormat="1">
      <c r="A313" s="12"/>
      <c r="B313" s="19"/>
      <c r="C313" s="12">
        <v>0.44563307673489383</v>
      </c>
      <c r="D313" s="12">
        <v>0.42857728748730323</v>
      </c>
      <c r="E313" s="12" t="s">
        <v>26</v>
      </c>
      <c r="F313" s="12" t="s">
        <v>26</v>
      </c>
      <c r="G313" s="12">
        <v>0.56611146883383179</v>
      </c>
    </row>
    <row r="314" spans="1:7" s="6" customFormat="1">
      <c r="A314" s="12"/>
      <c r="B314" s="19"/>
      <c r="C314" s="12">
        <v>0.2506610469603926</v>
      </c>
      <c r="D314" s="12">
        <v>0.61790793536748578</v>
      </c>
      <c r="E314" s="12" t="s">
        <v>26</v>
      </c>
      <c r="F314" s="12" t="s">
        <v>26</v>
      </c>
      <c r="G314" s="12">
        <v>0.63527882243461387</v>
      </c>
    </row>
    <row r="315" spans="1:7" s="6" customFormat="1">
      <c r="A315" s="12"/>
      <c r="B315" s="19"/>
      <c r="C315" s="12">
        <v>0.22008489650148627</v>
      </c>
      <c r="D315" s="12">
        <v>0.57754122953307896</v>
      </c>
      <c r="E315" s="12" t="s">
        <v>26</v>
      </c>
      <c r="F315" s="12" t="s">
        <v>26</v>
      </c>
      <c r="G315" s="12">
        <v>0.52812800315629027</v>
      </c>
    </row>
    <row r="316" spans="1:7" s="6" customFormat="1">
      <c r="A316" s="12"/>
      <c r="B316" s="19"/>
      <c r="C316" s="12">
        <v>0.43489145204748364</v>
      </c>
      <c r="D316" s="12">
        <v>0.58030007618970425</v>
      </c>
      <c r="E316" s="12" t="s">
        <v>26</v>
      </c>
      <c r="F316" s="12" t="s">
        <v>26</v>
      </c>
      <c r="G316" s="12">
        <v>0.72163283697657421</v>
      </c>
    </row>
    <row r="317" spans="1:7" s="6" customFormat="1">
      <c r="A317" s="12"/>
      <c r="B317" s="19"/>
      <c r="C317" s="12">
        <v>0.22846422166336469</v>
      </c>
      <c r="D317" s="12">
        <v>1.6337357518854358</v>
      </c>
      <c r="E317" s="12" t="s">
        <v>26</v>
      </c>
      <c r="F317" s="12" t="s">
        <v>26</v>
      </c>
      <c r="G317" s="12">
        <v>0.70192279705782212</v>
      </c>
    </row>
    <row r="318" spans="1:7" s="6" customFormat="1">
      <c r="A318" s="12"/>
      <c r="B318" s="19"/>
      <c r="C318" s="12">
        <v>0.24339157605927877</v>
      </c>
      <c r="D318" s="12">
        <v>0.80035114650228389</v>
      </c>
      <c r="E318" s="12" t="s">
        <v>26</v>
      </c>
      <c r="F318" s="12" t="s">
        <v>26</v>
      </c>
      <c r="G318" s="12">
        <v>0.69998218075496144</v>
      </c>
    </row>
    <row r="319" spans="1:7" s="6" customFormat="1">
      <c r="A319" s="12"/>
      <c r="B319" s="19"/>
      <c r="C319" s="12">
        <v>0.38897721514384043</v>
      </c>
      <c r="D319" s="12">
        <v>0.32053368265501681</v>
      </c>
      <c r="E319" s="12" t="s">
        <v>26</v>
      </c>
      <c r="F319" s="12" t="s">
        <v>26</v>
      </c>
      <c r="G319" s="12">
        <v>0.56092219214465799</v>
      </c>
    </row>
    <row r="320" spans="1:7" s="6" customFormat="1">
      <c r="A320" s="12"/>
      <c r="B320" s="19"/>
      <c r="C320" s="12">
        <v>0.244859768206313</v>
      </c>
      <c r="D320" s="12">
        <v>0.1434111314043266</v>
      </c>
      <c r="E320" s="12" t="s">
        <v>26</v>
      </c>
      <c r="F320" s="12" t="s">
        <v>26</v>
      </c>
      <c r="G320" s="12">
        <v>0.71387948117071776</v>
      </c>
    </row>
    <row r="321" spans="1:7" s="6" customFormat="1">
      <c r="A321" s="12"/>
      <c r="B321" s="19"/>
      <c r="C321" s="12">
        <v>0.20627689990215264</v>
      </c>
      <c r="D321" s="12">
        <v>0.16467572709495709</v>
      </c>
      <c r="E321" s="12" t="s">
        <v>26</v>
      </c>
      <c r="F321" s="12" t="s">
        <v>26</v>
      </c>
      <c r="G321" s="12">
        <v>0.41266166092175283</v>
      </c>
    </row>
    <row r="322" spans="1:7" s="6" customFormat="1">
      <c r="A322" s="12"/>
      <c r="B322" s="19"/>
      <c r="C322" s="12">
        <v>0.49752348987493294</v>
      </c>
      <c r="D322" s="12">
        <v>0.49950455804798677</v>
      </c>
      <c r="E322" s="12" t="s">
        <v>26</v>
      </c>
      <c r="F322" s="12" t="s">
        <v>26</v>
      </c>
      <c r="G322" s="12">
        <v>0.11373425991733881</v>
      </c>
    </row>
    <row r="323" spans="1:7" s="6" customFormat="1">
      <c r="A323" s="12"/>
      <c r="B323" s="19"/>
      <c r="C323" s="12">
        <v>0.34647112057778673</v>
      </c>
      <c r="D323" s="12">
        <v>0.59075805923162017</v>
      </c>
      <c r="E323" s="12" t="s">
        <v>26</v>
      </c>
      <c r="F323" s="12" t="s">
        <v>26</v>
      </c>
      <c r="G323" s="12">
        <v>0.30131593926495337</v>
      </c>
    </row>
    <row r="324" spans="1:7" s="6" customFormat="1">
      <c r="A324" s="12"/>
      <c r="B324" s="19"/>
      <c r="C324" s="12">
        <v>9.4237989488707916E-2</v>
      </c>
      <c r="D324" s="12">
        <v>1.0777894554648024</v>
      </c>
      <c r="E324" s="12" t="s">
        <v>26</v>
      </c>
      <c r="F324" s="12" t="s">
        <v>26</v>
      </c>
      <c r="G324" s="12">
        <v>0.26078599747093822</v>
      </c>
    </row>
    <row r="325" spans="1:7" s="6" customFormat="1">
      <c r="A325" s="12"/>
      <c r="B325" s="19"/>
      <c r="C325" s="12">
        <v>0.73809615570960263</v>
      </c>
      <c r="D325" s="12">
        <v>0.51148378946676532</v>
      </c>
      <c r="E325" s="12" t="s">
        <v>26</v>
      </c>
      <c r="F325" s="12" t="s">
        <v>26</v>
      </c>
      <c r="G325" s="12">
        <v>0.3177913758725982</v>
      </c>
    </row>
    <row r="326" spans="1:7" s="6" customFormat="1">
      <c r="A326" s="12"/>
      <c r="B326" s="19"/>
      <c r="C326" s="12">
        <v>0.79248695749737519</v>
      </c>
      <c r="D326" s="12">
        <v>0.33317736075104648</v>
      </c>
      <c r="E326" s="12" t="s">
        <v>26</v>
      </c>
      <c r="F326" s="12" t="s">
        <v>26</v>
      </c>
      <c r="G326" s="12">
        <v>0.58170256462808279</v>
      </c>
    </row>
    <row r="327" spans="1:7" s="6" customFormat="1">
      <c r="A327" s="12"/>
      <c r="B327" s="19"/>
      <c r="C327" s="12" t="s">
        <v>26</v>
      </c>
      <c r="D327" s="12">
        <v>0.57522190206371637</v>
      </c>
      <c r="E327" s="12" t="s">
        <v>26</v>
      </c>
      <c r="F327" s="12" t="s">
        <v>26</v>
      </c>
      <c r="G327" s="12">
        <v>0.47256521002850083</v>
      </c>
    </row>
    <row r="328" spans="1:7" s="6" customFormat="1">
      <c r="A328" s="12"/>
      <c r="B328" s="19"/>
      <c r="C328" s="12" t="s">
        <v>26</v>
      </c>
      <c r="D328" s="12">
        <v>0.36039865996575787</v>
      </c>
      <c r="E328" s="12" t="s">
        <v>26</v>
      </c>
      <c r="F328" s="12" t="s">
        <v>26</v>
      </c>
      <c r="G328" s="12">
        <v>0.59414558768392245</v>
      </c>
    </row>
    <row r="329" spans="1:7" s="6" customFormat="1">
      <c r="A329" s="12"/>
      <c r="B329" s="19"/>
      <c r="C329" s="12" t="s">
        <v>26</v>
      </c>
      <c r="D329" s="12">
        <v>0.2739203721788529</v>
      </c>
      <c r="E329" s="12" t="s">
        <v>26</v>
      </c>
      <c r="F329" s="12" t="s">
        <v>26</v>
      </c>
      <c r="G329" s="12">
        <v>1.6593324015969106</v>
      </c>
    </row>
    <row r="330" spans="1:7" s="6" customFormat="1">
      <c r="A330" s="12"/>
      <c r="B330" s="19"/>
      <c r="C330" s="12" t="s">
        <v>26</v>
      </c>
      <c r="D330" s="12">
        <v>0.40787704120410162</v>
      </c>
      <c r="E330" s="12" t="s">
        <v>26</v>
      </c>
      <c r="F330" s="12" t="s">
        <v>26</v>
      </c>
      <c r="G330" s="12">
        <v>0.70376710179125834</v>
      </c>
    </row>
    <row r="331" spans="1:7" s="6" customFormat="1">
      <c r="A331" s="12"/>
      <c r="B331" s="19"/>
      <c r="C331" s="12">
        <v>0.32556448524729303</v>
      </c>
      <c r="D331" s="12" t="s">
        <v>26</v>
      </c>
      <c r="E331" s="12" t="s">
        <v>26</v>
      </c>
      <c r="F331" s="12" t="s">
        <v>26</v>
      </c>
      <c r="G331" s="12" t="s">
        <v>26</v>
      </c>
    </row>
    <row r="332" spans="1:7" s="6" customFormat="1">
      <c r="A332" s="12"/>
      <c r="B332" s="19"/>
      <c r="C332" s="12">
        <v>0.20761676266536094</v>
      </c>
      <c r="D332" s="12" t="s">
        <v>26</v>
      </c>
      <c r="E332" s="12" t="s">
        <v>26</v>
      </c>
      <c r="F332" s="12" t="s">
        <v>26</v>
      </c>
      <c r="G332" s="12" t="s">
        <v>26</v>
      </c>
    </row>
    <row r="333" spans="1:7" s="6" customFormat="1">
      <c r="A333" s="12"/>
      <c r="B333" s="19"/>
      <c r="C333" s="12">
        <v>9.2258064516129029E-2</v>
      </c>
      <c r="D333" s="12" t="s">
        <v>26</v>
      </c>
      <c r="E333" s="12" t="s">
        <v>26</v>
      </c>
      <c r="F333" s="12" t="s">
        <v>26</v>
      </c>
      <c r="G333" s="12" t="s">
        <v>26</v>
      </c>
    </row>
    <row r="334" spans="1:7" s="6" customFormat="1">
      <c r="A334" s="12"/>
      <c r="B334" s="19"/>
      <c r="C334" s="12">
        <v>8.3903651529495527E-2</v>
      </c>
      <c r="D334" s="12" t="s">
        <v>26</v>
      </c>
      <c r="E334" s="12" t="s">
        <v>26</v>
      </c>
      <c r="F334" s="12" t="s">
        <v>26</v>
      </c>
      <c r="G334" s="12" t="s">
        <v>26</v>
      </c>
    </row>
    <row r="335" spans="1:7" s="6" customFormat="1">
      <c r="A335" s="12"/>
      <c r="B335" s="19"/>
      <c r="C335" s="12">
        <v>0.66294836955055425</v>
      </c>
      <c r="D335" s="12" t="s">
        <v>26</v>
      </c>
      <c r="E335" s="12" t="s">
        <v>26</v>
      </c>
      <c r="F335" s="12" t="s">
        <v>26</v>
      </c>
      <c r="G335" s="12" t="s">
        <v>26</v>
      </c>
    </row>
    <row r="336" spans="1:7" s="6" customFormat="1">
      <c r="A336" s="12"/>
      <c r="B336" s="19"/>
      <c r="C336" s="12">
        <v>0.21538497290709743</v>
      </c>
      <c r="D336" s="12" t="s">
        <v>26</v>
      </c>
      <c r="E336" s="12" t="s">
        <v>26</v>
      </c>
      <c r="F336" s="12" t="s">
        <v>26</v>
      </c>
      <c r="G336" s="12" t="s">
        <v>26</v>
      </c>
    </row>
    <row r="337" spans="1:7" s="6" customFormat="1">
      <c r="A337" s="12"/>
      <c r="B337" s="19"/>
      <c r="C337" s="12">
        <v>0.13148132137760199</v>
      </c>
      <c r="D337" s="12" t="s">
        <v>26</v>
      </c>
      <c r="E337" s="12" t="s">
        <v>26</v>
      </c>
      <c r="F337" s="12" t="s">
        <v>26</v>
      </c>
      <c r="G337" s="12" t="s">
        <v>26</v>
      </c>
    </row>
    <row r="338" spans="1:7" s="6" customFormat="1">
      <c r="A338" s="12"/>
      <c r="B338" s="19"/>
      <c r="C338" s="12">
        <v>0.1778995697819766</v>
      </c>
      <c r="D338" s="12" t="s">
        <v>26</v>
      </c>
      <c r="E338" s="12" t="s">
        <v>26</v>
      </c>
      <c r="F338" s="12" t="s">
        <v>26</v>
      </c>
      <c r="G338" s="12" t="s">
        <v>26</v>
      </c>
    </row>
    <row r="339" spans="1:7" s="6" customFormat="1">
      <c r="A339" s="12"/>
      <c r="B339" s="19"/>
      <c r="C339" s="12">
        <v>0.21535787357745151</v>
      </c>
      <c r="D339" s="12" t="s">
        <v>26</v>
      </c>
      <c r="E339" s="12" t="s">
        <v>26</v>
      </c>
      <c r="F339" s="12" t="s">
        <v>26</v>
      </c>
      <c r="G339" s="12" t="s">
        <v>26</v>
      </c>
    </row>
    <row r="340" spans="1:7" s="6" customFormat="1">
      <c r="A340" s="12"/>
      <c r="B340" s="19"/>
      <c r="C340" s="12">
        <v>0.18655117995648435</v>
      </c>
      <c r="D340" s="12" t="s">
        <v>26</v>
      </c>
      <c r="E340" s="12" t="s">
        <v>26</v>
      </c>
      <c r="F340" s="12" t="s">
        <v>26</v>
      </c>
      <c r="G340" s="12" t="s">
        <v>26</v>
      </c>
    </row>
    <row r="341" spans="1:7" s="6" customFormat="1">
      <c r="A341" s="12"/>
      <c r="B341" s="19"/>
      <c r="C341" s="12">
        <v>6.9131825117774631E-2</v>
      </c>
      <c r="D341" s="12" t="s">
        <v>26</v>
      </c>
      <c r="E341" s="12" t="s">
        <v>26</v>
      </c>
      <c r="F341" s="12" t="s">
        <v>26</v>
      </c>
      <c r="G341" s="12" t="s">
        <v>26</v>
      </c>
    </row>
    <row r="342" spans="1:7" s="6" customFormat="1">
      <c r="A342" s="12"/>
      <c r="B342" s="19">
        <v>20190129</v>
      </c>
      <c r="C342" s="12">
        <v>0.73711569144517042</v>
      </c>
      <c r="D342" s="12" t="s">
        <v>26</v>
      </c>
      <c r="E342" s="12">
        <v>1.1409330103081341</v>
      </c>
      <c r="F342" s="12" t="s">
        <v>26</v>
      </c>
      <c r="G342" s="12" t="s">
        <v>26</v>
      </c>
    </row>
    <row r="343" spans="1:7" s="6" customFormat="1">
      <c r="A343" s="12"/>
      <c r="B343" s="19"/>
      <c r="C343" s="12">
        <v>0.84547971630045082</v>
      </c>
      <c r="D343" s="12" t="s">
        <v>26</v>
      </c>
      <c r="E343" s="12">
        <v>1.1859452388408198</v>
      </c>
      <c r="F343" s="12" t="s">
        <v>26</v>
      </c>
      <c r="G343" s="12" t="s">
        <v>26</v>
      </c>
    </row>
    <row r="344" spans="1:7" s="6" customFormat="1">
      <c r="A344" s="12"/>
      <c r="B344" s="19"/>
      <c r="C344" s="12">
        <v>0.48805000647271279</v>
      </c>
      <c r="D344" s="12" t="s">
        <v>26</v>
      </c>
      <c r="E344" s="12">
        <v>1.0311599129268259</v>
      </c>
      <c r="F344" s="12" t="s">
        <v>26</v>
      </c>
      <c r="G344" s="12" t="s">
        <v>26</v>
      </c>
    </row>
    <row r="345" spans="1:7" s="6" customFormat="1">
      <c r="A345" s="12"/>
      <c r="B345" s="19"/>
      <c r="C345" s="12">
        <v>0.66726520600650585</v>
      </c>
      <c r="D345" s="12" t="s">
        <v>26</v>
      </c>
      <c r="E345" s="12">
        <v>1.3613232337489622</v>
      </c>
      <c r="F345" s="12" t="s">
        <v>26</v>
      </c>
      <c r="G345" s="12" t="s">
        <v>26</v>
      </c>
    </row>
    <row r="346" spans="1:7" s="6" customFormat="1">
      <c r="A346" s="12"/>
      <c r="B346" s="19"/>
      <c r="C346" s="12">
        <v>1.0039566160051894</v>
      </c>
      <c r="D346" s="12" t="s">
        <v>26</v>
      </c>
      <c r="E346" s="12">
        <v>0.55721129679529346</v>
      </c>
      <c r="F346" s="12" t="s">
        <v>26</v>
      </c>
      <c r="G346" s="12" t="s">
        <v>26</v>
      </c>
    </row>
    <row r="347" spans="1:7" s="6" customFormat="1">
      <c r="A347" s="12"/>
      <c r="B347" s="19"/>
      <c r="C347" s="12">
        <v>0.72110122725451353</v>
      </c>
      <c r="D347" s="12" t="s">
        <v>26</v>
      </c>
      <c r="E347" s="12">
        <v>1.1061867413920379</v>
      </c>
      <c r="F347" s="12" t="s">
        <v>26</v>
      </c>
      <c r="G347" s="12" t="s">
        <v>26</v>
      </c>
    </row>
    <row r="348" spans="1:7" s="6" customFormat="1">
      <c r="A348" s="12"/>
      <c r="B348" s="19"/>
      <c r="C348" s="12">
        <v>0.87769074931160751</v>
      </c>
      <c r="D348" s="12" t="s">
        <v>26</v>
      </c>
      <c r="E348" s="12">
        <v>1.0075442571411342</v>
      </c>
      <c r="F348" s="12" t="s">
        <v>26</v>
      </c>
      <c r="G348" s="12" t="s">
        <v>26</v>
      </c>
    </row>
    <row r="349" spans="1:7" s="6" customFormat="1">
      <c r="A349" s="12"/>
      <c r="B349" s="19"/>
      <c r="C349" s="12">
        <v>0.89383237884174938</v>
      </c>
      <c r="D349" s="12" t="s">
        <v>26</v>
      </c>
      <c r="E349" s="12">
        <v>1.4849925184096342</v>
      </c>
      <c r="F349" s="12" t="s">
        <v>26</v>
      </c>
      <c r="G349" s="12" t="s">
        <v>26</v>
      </c>
    </row>
    <row r="350" spans="1:7" s="6" customFormat="1">
      <c r="A350" s="12"/>
      <c r="B350" s="19"/>
      <c r="C350" s="12">
        <v>0.69129146869123925</v>
      </c>
      <c r="D350" s="12" t="s">
        <v>26</v>
      </c>
      <c r="E350" s="12">
        <v>3.3222201778766212</v>
      </c>
      <c r="F350" s="12" t="s">
        <v>26</v>
      </c>
      <c r="G350" s="12" t="s">
        <v>26</v>
      </c>
    </row>
    <row r="351" spans="1:7" s="6" customFormat="1">
      <c r="A351" s="12"/>
      <c r="B351" s="19"/>
      <c r="C351" s="12">
        <v>0.96539622096955446</v>
      </c>
      <c r="D351" s="12" t="s">
        <v>26</v>
      </c>
      <c r="E351" s="12">
        <v>2.555934059882774</v>
      </c>
      <c r="F351" s="12" t="s">
        <v>26</v>
      </c>
      <c r="G351" s="12" t="s">
        <v>26</v>
      </c>
    </row>
    <row r="352" spans="1:7" s="6" customFormat="1">
      <c r="A352" s="12"/>
      <c r="B352" s="19"/>
      <c r="C352" s="12">
        <v>1.1731838511114634</v>
      </c>
      <c r="D352" s="12" t="s">
        <v>26</v>
      </c>
      <c r="E352" s="12">
        <v>1.6899556965378095</v>
      </c>
      <c r="F352" s="12" t="s">
        <v>26</v>
      </c>
      <c r="G352" s="12" t="s">
        <v>26</v>
      </c>
    </row>
    <row r="353" spans="1:7" s="6" customFormat="1">
      <c r="A353" s="12"/>
      <c r="B353" s="19"/>
      <c r="C353" s="12">
        <v>0.9555798908960893</v>
      </c>
      <c r="D353" s="12" t="s">
        <v>26</v>
      </c>
      <c r="E353" s="12">
        <v>1.6531232364811577</v>
      </c>
      <c r="F353" s="12" t="s">
        <v>26</v>
      </c>
      <c r="G353" s="12" t="s">
        <v>26</v>
      </c>
    </row>
    <row r="354" spans="1:7" s="6" customFormat="1">
      <c r="A354" s="12"/>
      <c r="B354" s="19"/>
      <c r="C354" s="12">
        <v>0.76326970453313336</v>
      </c>
      <c r="D354" s="12" t="s">
        <v>26</v>
      </c>
      <c r="E354" s="12">
        <v>1.0677216330718844</v>
      </c>
      <c r="F354" s="12" t="s">
        <v>26</v>
      </c>
      <c r="G354" s="12" t="s">
        <v>26</v>
      </c>
    </row>
    <row r="355" spans="1:7" s="6" customFormat="1">
      <c r="A355" s="12"/>
      <c r="B355" s="19"/>
      <c r="C355" s="12">
        <v>0.65485941429342653</v>
      </c>
      <c r="D355" s="12" t="s">
        <v>26</v>
      </c>
      <c r="E355" s="12">
        <v>1.9798971340984053</v>
      </c>
      <c r="F355" s="12" t="s">
        <v>26</v>
      </c>
      <c r="G355" s="12" t="s">
        <v>26</v>
      </c>
    </row>
    <row r="356" spans="1:7" s="6" customFormat="1">
      <c r="A356" s="12"/>
      <c r="B356" s="19"/>
      <c r="C356" s="12">
        <v>1.1649771605152521</v>
      </c>
      <c r="D356" s="12" t="s">
        <v>26</v>
      </c>
      <c r="E356" s="12">
        <v>1.5289703893878039</v>
      </c>
      <c r="F356" s="12" t="s">
        <v>26</v>
      </c>
      <c r="G356" s="12" t="s">
        <v>26</v>
      </c>
    </row>
    <row r="357" spans="1:7" s="6" customFormat="1">
      <c r="A357" s="12"/>
      <c r="B357" s="19"/>
      <c r="C357" s="12">
        <v>0.73648546732938203</v>
      </c>
      <c r="D357" s="12" t="s">
        <v>26</v>
      </c>
      <c r="E357" s="12">
        <v>0.91705802629528432</v>
      </c>
      <c r="F357" s="12" t="s">
        <v>26</v>
      </c>
      <c r="G357" s="12" t="s">
        <v>26</v>
      </c>
    </row>
    <row r="358" spans="1:7" s="6" customFormat="1">
      <c r="A358" s="12"/>
      <c r="B358" s="19"/>
      <c r="C358" s="12">
        <v>0.90017630437953433</v>
      </c>
      <c r="D358" s="12" t="s">
        <v>26</v>
      </c>
      <c r="E358" s="12">
        <v>1.3427767666432131</v>
      </c>
      <c r="F358" s="12" t="s">
        <v>26</v>
      </c>
      <c r="G358" s="12" t="s">
        <v>26</v>
      </c>
    </row>
    <row r="359" spans="1:7" s="6" customFormat="1">
      <c r="A359" s="12"/>
      <c r="B359" s="19"/>
      <c r="C359" s="12">
        <v>1.2724141365104338</v>
      </c>
      <c r="D359" s="12" t="s">
        <v>26</v>
      </c>
      <c r="E359" s="12">
        <v>0.63874320383578187</v>
      </c>
      <c r="F359" s="12" t="s">
        <v>26</v>
      </c>
      <c r="G359" s="12" t="s">
        <v>26</v>
      </c>
    </row>
    <row r="360" spans="1:7" s="6" customFormat="1">
      <c r="A360" s="12"/>
      <c r="B360" s="19"/>
      <c r="C360" s="12">
        <v>1.2782690238704464</v>
      </c>
      <c r="D360" s="12" t="s">
        <v>26</v>
      </c>
      <c r="E360" s="12">
        <v>0.52128170008672159</v>
      </c>
      <c r="F360" s="12" t="s">
        <v>26</v>
      </c>
      <c r="G360" s="12" t="s">
        <v>26</v>
      </c>
    </row>
    <row r="361" spans="1:7" s="6" customFormat="1">
      <c r="A361" s="12"/>
      <c r="B361" s="19"/>
      <c r="C361" s="12">
        <v>0.95557045886345571</v>
      </c>
      <c r="D361" s="12" t="s">
        <v>26</v>
      </c>
      <c r="E361" s="12">
        <v>0.89680532051259088</v>
      </c>
      <c r="F361" s="12" t="s">
        <v>26</v>
      </c>
      <c r="G361" s="12" t="s">
        <v>26</v>
      </c>
    </row>
    <row r="362" spans="1:7" s="6" customFormat="1">
      <c r="A362" s="12"/>
      <c r="B362" s="19"/>
      <c r="C362" s="12">
        <v>0.72237708564450176</v>
      </c>
      <c r="D362" s="12" t="s">
        <v>26</v>
      </c>
      <c r="E362" s="12">
        <v>0.67347266826179364</v>
      </c>
      <c r="F362" s="12" t="s">
        <v>26</v>
      </c>
      <c r="G362" s="12" t="s">
        <v>26</v>
      </c>
    </row>
    <row r="363" spans="1:7" s="6" customFormat="1">
      <c r="A363" s="12"/>
      <c r="B363" s="19"/>
      <c r="C363" s="12">
        <v>0.61003668839265002</v>
      </c>
      <c r="D363" s="12" t="s">
        <v>26</v>
      </c>
      <c r="E363" s="12">
        <v>1.4329053904240296</v>
      </c>
      <c r="F363" s="12" t="s">
        <v>26</v>
      </c>
      <c r="G363" s="12" t="s">
        <v>26</v>
      </c>
    </row>
    <row r="364" spans="1:7" s="6" customFormat="1">
      <c r="A364" s="12"/>
      <c r="B364" s="19"/>
      <c r="C364" s="12">
        <v>0.55540696055650451</v>
      </c>
      <c r="D364" s="12" t="s">
        <v>26</v>
      </c>
      <c r="E364" s="12">
        <v>1.1375756889374586</v>
      </c>
      <c r="F364" s="12" t="s">
        <v>26</v>
      </c>
      <c r="G364" s="12" t="s">
        <v>26</v>
      </c>
    </row>
    <row r="365" spans="1:7" s="6" customFormat="1">
      <c r="A365" s="12"/>
      <c r="B365" s="19"/>
      <c r="C365" s="12">
        <v>0.58531353668978936</v>
      </c>
      <c r="D365" s="12" t="s">
        <v>26</v>
      </c>
      <c r="E365" s="12">
        <v>1.5467016858311005</v>
      </c>
      <c r="F365" s="12" t="s">
        <v>26</v>
      </c>
      <c r="G365" s="12" t="s">
        <v>26</v>
      </c>
    </row>
    <row r="366" spans="1:7" s="6" customFormat="1">
      <c r="A366" s="12"/>
      <c r="B366" s="19"/>
      <c r="C366" s="12">
        <v>0.27367861093109547</v>
      </c>
      <c r="D366" s="12" t="s">
        <v>26</v>
      </c>
      <c r="E366" s="12">
        <v>1.0916372096412696</v>
      </c>
      <c r="F366" s="12" t="s">
        <v>26</v>
      </c>
      <c r="G366" s="12" t="s">
        <v>26</v>
      </c>
    </row>
    <row r="367" spans="1:7" s="6" customFormat="1">
      <c r="A367" s="12"/>
      <c r="B367" s="19"/>
      <c r="C367" s="12">
        <v>0.73794234887404397</v>
      </c>
      <c r="D367" s="12" t="s">
        <v>26</v>
      </c>
      <c r="E367" s="12">
        <v>1.2988017677529002</v>
      </c>
      <c r="F367" s="12" t="s">
        <v>26</v>
      </c>
      <c r="G367" s="12" t="s">
        <v>26</v>
      </c>
    </row>
    <row r="368" spans="1:7" s="6" customFormat="1">
      <c r="A368" s="12"/>
      <c r="B368" s="19"/>
      <c r="C368" s="12">
        <v>1.0360612704939312</v>
      </c>
      <c r="D368" s="12" t="s">
        <v>26</v>
      </c>
      <c r="E368" s="12">
        <v>1.0391054746734716</v>
      </c>
      <c r="F368" s="12" t="s">
        <v>26</v>
      </c>
      <c r="G368" s="12" t="s">
        <v>26</v>
      </c>
    </row>
    <row r="369" spans="1:7" s="6" customFormat="1">
      <c r="A369" s="12"/>
      <c r="B369" s="19"/>
      <c r="C369" s="12">
        <v>0.8138916416579477</v>
      </c>
      <c r="D369" s="12" t="s">
        <v>26</v>
      </c>
      <c r="E369" s="12">
        <v>1.1580101665066775</v>
      </c>
      <c r="F369" s="12" t="s">
        <v>26</v>
      </c>
      <c r="G369" s="12" t="s">
        <v>26</v>
      </c>
    </row>
    <row r="370" spans="1:7" s="6" customFormat="1">
      <c r="A370" s="12"/>
      <c r="B370" s="19"/>
      <c r="C370" s="12">
        <v>0.88024970980060435</v>
      </c>
      <c r="D370" s="12" t="s">
        <v>26</v>
      </c>
      <c r="E370" s="12">
        <v>2.9152967154169711</v>
      </c>
      <c r="F370" s="12" t="s">
        <v>26</v>
      </c>
      <c r="G370" s="12" t="s">
        <v>26</v>
      </c>
    </row>
    <row r="371" spans="1:7" s="6" customFormat="1">
      <c r="A371" s="12"/>
      <c r="B371" s="19"/>
      <c r="C371" s="12">
        <v>0.6868447818328558</v>
      </c>
      <c r="D371" s="12" t="s">
        <v>26</v>
      </c>
      <c r="E371" s="12">
        <v>1.0622215995672173</v>
      </c>
      <c r="F371" s="12" t="s">
        <v>26</v>
      </c>
      <c r="G371" s="12" t="s">
        <v>26</v>
      </c>
    </row>
    <row r="372" spans="1:7" s="6" customFormat="1">
      <c r="A372" s="12"/>
      <c r="B372" s="19"/>
      <c r="C372" s="12">
        <v>0.37742054641496642</v>
      </c>
      <c r="D372" s="12" t="s">
        <v>26</v>
      </c>
      <c r="E372" s="12">
        <v>1.7344704405792624</v>
      </c>
      <c r="F372" s="12" t="s">
        <v>26</v>
      </c>
      <c r="G372" s="12" t="s">
        <v>26</v>
      </c>
    </row>
    <row r="373" spans="1:7" s="6" customFormat="1">
      <c r="A373" s="12"/>
      <c r="B373" s="19"/>
      <c r="C373" s="12">
        <v>0.82374940897823878</v>
      </c>
      <c r="D373" s="12" t="s">
        <v>26</v>
      </c>
      <c r="E373" s="12">
        <v>1.4633183402671845</v>
      </c>
      <c r="F373" s="12" t="s">
        <v>26</v>
      </c>
      <c r="G373" s="12" t="s">
        <v>26</v>
      </c>
    </row>
    <row r="374" spans="1:7" s="6" customFormat="1">
      <c r="A374" s="12"/>
      <c r="B374" s="19"/>
      <c r="C374" s="12">
        <v>0.81051939051696653</v>
      </c>
      <c r="D374" s="12" t="s">
        <v>26</v>
      </c>
      <c r="E374" s="12">
        <v>1.2886523915648409</v>
      </c>
      <c r="F374" s="12" t="s">
        <v>26</v>
      </c>
      <c r="G374" s="12" t="s">
        <v>26</v>
      </c>
    </row>
    <row r="375" spans="1:7" s="6" customFormat="1">
      <c r="A375" s="12"/>
      <c r="B375" s="19"/>
      <c r="C375" s="12">
        <v>0.60006896918999741</v>
      </c>
      <c r="D375" s="12" t="s">
        <v>26</v>
      </c>
      <c r="E375" s="12">
        <v>1.6181659819038869</v>
      </c>
      <c r="F375" s="12" t="s">
        <v>26</v>
      </c>
      <c r="G375" s="12" t="s">
        <v>26</v>
      </c>
    </row>
    <row r="376" spans="1:7" s="6" customFormat="1">
      <c r="A376" s="12"/>
      <c r="B376" s="19"/>
      <c r="C376" s="12">
        <v>0.3235845251669584</v>
      </c>
      <c r="D376" s="12" t="s">
        <v>26</v>
      </c>
      <c r="E376" s="12">
        <v>1.4126621648389002</v>
      </c>
      <c r="F376" s="12" t="s">
        <v>26</v>
      </c>
      <c r="G376" s="12" t="s">
        <v>26</v>
      </c>
    </row>
    <row r="377" spans="1:7" s="6" customFormat="1">
      <c r="A377" s="12"/>
      <c r="B377" s="19"/>
      <c r="C377" s="12">
        <v>0.80223261821334835</v>
      </c>
      <c r="D377" s="12" t="s">
        <v>26</v>
      </c>
      <c r="E377" s="12">
        <v>1.5200048397177757</v>
      </c>
      <c r="F377" s="12" t="s">
        <v>26</v>
      </c>
      <c r="G377" s="12" t="s">
        <v>26</v>
      </c>
    </row>
    <row r="378" spans="1:7" s="6" customFormat="1">
      <c r="A378" s="12"/>
      <c r="B378" s="19"/>
      <c r="C378" s="12">
        <v>0.7978132171074942</v>
      </c>
      <c r="D378" s="12" t="s">
        <v>26</v>
      </c>
      <c r="E378" s="12">
        <v>1.5460028308795504</v>
      </c>
      <c r="F378" s="12" t="s">
        <v>26</v>
      </c>
      <c r="G378" s="12" t="s">
        <v>26</v>
      </c>
    </row>
    <row r="379" spans="1:7" s="6" customFormat="1">
      <c r="A379" s="12"/>
      <c r="B379" s="19"/>
      <c r="C379" s="12">
        <v>0.62313167522181323</v>
      </c>
      <c r="D379" s="12" t="s">
        <v>26</v>
      </c>
      <c r="E379" s="12">
        <v>1.7668694136759826</v>
      </c>
      <c r="F379" s="12" t="s">
        <v>26</v>
      </c>
      <c r="G379" s="12" t="s">
        <v>26</v>
      </c>
    </row>
    <row r="380" spans="1:7" s="6" customFormat="1">
      <c r="A380" s="12"/>
      <c r="B380" s="19"/>
      <c r="C380" s="12">
        <v>0.5555206048260547</v>
      </c>
      <c r="D380" s="12" t="s">
        <v>26</v>
      </c>
      <c r="E380" s="12">
        <v>2.183671871329893</v>
      </c>
      <c r="F380" s="12" t="s">
        <v>26</v>
      </c>
      <c r="G380" s="12" t="s">
        <v>26</v>
      </c>
    </row>
    <row r="381" spans="1:7" s="6" customFormat="1">
      <c r="A381" s="12"/>
      <c r="B381" s="19"/>
      <c r="C381" s="12">
        <v>1.0118954756350187</v>
      </c>
      <c r="D381" s="12" t="s">
        <v>26</v>
      </c>
      <c r="E381" s="12">
        <v>1.2347416540921665</v>
      </c>
      <c r="F381" s="12" t="s">
        <v>26</v>
      </c>
      <c r="G381" s="12" t="s">
        <v>26</v>
      </c>
    </row>
    <row r="382" spans="1:7" s="6" customFormat="1">
      <c r="A382" s="12"/>
      <c r="B382" s="19"/>
      <c r="C382" s="12">
        <v>0.57445454637820514</v>
      </c>
      <c r="D382" s="12" t="s">
        <v>26</v>
      </c>
      <c r="E382" s="12">
        <v>1.8311968126886575</v>
      </c>
      <c r="F382" s="12" t="s">
        <v>26</v>
      </c>
      <c r="G382" s="12" t="s">
        <v>26</v>
      </c>
    </row>
    <row r="383" spans="1:7" s="6" customFormat="1">
      <c r="A383" s="12"/>
      <c r="B383" s="19"/>
      <c r="C383" s="12">
        <v>1.0417403155629423</v>
      </c>
      <c r="D383" s="12" t="s">
        <v>26</v>
      </c>
      <c r="E383" s="12">
        <v>0.88734778984456253</v>
      </c>
      <c r="F383" s="12" t="s">
        <v>26</v>
      </c>
      <c r="G383" s="12" t="s">
        <v>26</v>
      </c>
    </row>
    <row r="384" spans="1:7" s="6" customFormat="1">
      <c r="A384" s="12"/>
      <c r="B384" s="19"/>
      <c r="C384" s="12">
        <v>0.66799495223484662</v>
      </c>
      <c r="D384" s="12" t="s">
        <v>26</v>
      </c>
      <c r="E384" s="12">
        <v>1.4510816158372797</v>
      </c>
      <c r="F384" s="12" t="s">
        <v>26</v>
      </c>
      <c r="G384" s="12" t="s">
        <v>26</v>
      </c>
    </row>
    <row r="385" spans="1:7" s="6" customFormat="1">
      <c r="A385" s="12"/>
      <c r="B385" s="19"/>
      <c r="C385" s="12">
        <v>0.63071950733914284</v>
      </c>
      <c r="D385" s="12" t="s">
        <v>26</v>
      </c>
      <c r="E385" s="12">
        <v>1.5211754611814676</v>
      </c>
      <c r="F385" s="12" t="s">
        <v>26</v>
      </c>
      <c r="G385" s="12" t="s">
        <v>26</v>
      </c>
    </row>
    <row r="386" spans="1:7" s="6" customFormat="1">
      <c r="A386" s="12"/>
      <c r="B386" s="19"/>
      <c r="C386" s="12">
        <v>0.72479491293006182</v>
      </c>
      <c r="D386" s="12" t="s">
        <v>26</v>
      </c>
      <c r="E386" s="12">
        <v>2.3920404011680816</v>
      </c>
      <c r="F386" s="12" t="s">
        <v>26</v>
      </c>
      <c r="G386" s="12" t="s">
        <v>26</v>
      </c>
    </row>
    <row r="387" spans="1:7" s="6" customFormat="1">
      <c r="A387" s="12"/>
      <c r="B387" s="19"/>
      <c r="C387" s="12">
        <v>1.3030843603463167</v>
      </c>
      <c r="D387" s="12" t="s">
        <v>26</v>
      </c>
      <c r="E387" s="12">
        <v>2.0140958718714423</v>
      </c>
      <c r="F387" s="12" t="s">
        <v>26</v>
      </c>
      <c r="G387" s="12" t="s">
        <v>26</v>
      </c>
    </row>
    <row r="388" spans="1:7" s="6" customFormat="1">
      <c r="A388" s="12"/>
      <c r="B388" s="19"/>
      <c r="C388" s="12">
        <v>0.65982895835896316</v>
      </c>
      <c r="D388" s="12" t="s">
        <v>26</v>
      </c>
      <c r="E388" s="12">
        <v>1.6626890417288398</v>
      </c>
      <c r="F388" s="12" t="s">
        <v>26</v>
      </c>
      <c r="G388" s="12" t="s">
        <v>26</v>
      </c>
    </row>
    <row r="389" spans="1:7" s="6" customFormat="1">
      <c r="A389" s="12"/>
      <c r="B389" s="19"/>
      <c r="C389" s="12">
        <v>0.78336586020572185</v>
      </c>
      <c r="D389" s="12" t="s">
        <v>26</v>
      </c>
      <c r="E389" s="12">
        <v>1.82702190147835</v>
      </c>
      <c r="F389" s="12" t="s">
        <v>26</v>
      </c>
      <c r="G389" s="12" t="s">
        <v>26</v>
      </c>
    </row>
    <row r="390" spans="1:7" s="6" customFormat="1">
      <c r="A390" s="12"/>
      <c r="B390" s="19"/>
      <c r="C390" s="12">
        <v>0.76409937169163467</v>
      </c>
      <c r="D390" s="12" t="s">
        <v>26</v>
      </c>
      <c r="E390" s="12">
        <v>1.1874793678332405</v>
      </c>
      <c r="F390" s="12" t="s">
        <v>26</v>
      </c>
      <c r="G390" s="12" t="s">
        <v>26</v>
      </c>
    </row>
    <row r="391" spans="1:7" s="6" customFormat="1">
      <c r="A391" s="12"/>
      <c r="B391" s="19"/>
      <c r="C391" s="12">
        <v>0.67727999820689178</v>
      </c>
      <c r="D391" s="12" t="s">
        <v>26</v>
      </c>
      <c r="E391" s="12">
        <v>1.0387031631338637</v>
      </c>
      <c r="F391" s="12" t="s">
        <v>26</v>
      </c>
      <c r="G391" s="12" t="s">
        <v>26</v>
      </c>
    </row>
    <row r="392" spans="1:7" s="6" customFormat="1">
      <c r="A392" s="12"/>
      <c r="B392" s="19"/>
      <c r="C392" s="12">
        <v>0.86838431597700294</v>
      </c>
      <c r="D392" s="12" t="s">
        <v>26</v>
      </c>
      <c r="E392" s="12">
        <v>0.890083478846317</v>
      </c>
      <c r="F392" s="12" t="s">
        <v>26</v>
      </c>
      <c r="G392" s="12" t="s">
        <v>26</v>
      </c>
    </row>
    <row r="393" spans="1:7" s="6" customFormat="1">
      <c r="A393" s="12"/>
      <c r="B393" s="19"/>
      <c r="C393" s="12">
        <v>1.1238562501336138</v>
      </c>
      <c r="D393" s="12" t="s">
        <v>26</v>
      </c>
      <c r="E393" s="12">
        <v>1.2682022513747511</v>
      </c>
      <c r="F393" s="12" t="s">
        <v>26</v>
      </c>
      <c r="G393" s="12" t="s">
        <v>26</v>
      </c>
    </row>
    <row r="394" spans="1:7" s="6" customFormat="1">
      <c r="A394" s="12"/>
      <c r="B394" s="19"/>
      <c r="C394" s="12">
        <v>0.29913231647560429</v>
      </c>
      <c r="D394" s="12" t="s">
        <v>26</v>
      </c>
      <c r="E394" s="12">
        <v>1.2290814989109917</v>
      </c>
      <c r="F394" s="12" t="s">
        <v>26</v>
      </c>
      <c r="G394" s="12" t="s">
        <v>26</v>
      </c>
    </row>
    <row r="395" spans="1:7" s="6" customFormat="1">
      <c r="A395" s="12"/>
      <c r="B395" s="19"/>
      <c r="C395" s="12">
        <v>0.67521828991967159</v>
      </c>
      <c r="D395" s="12" t="s">
        <v>26</v>
      </c>
      <c r="E395" s="12">
        <v>1.4802831481089227</v>
      </c>
      <c r="F395" s="12" t="s">
        <v>26</v>
      </c>
      <c r="G395" s="12" t="s">
        <v>26</v>
      </c>
    </row>
    <row r="396" spans="1:7" s="6" customFormat="1">
      <c r="A396" s="12"/>
      <c r="B396" s="19"/>
      <c r="C396" s="12">
        <v>0.82204009485150653</v>
      </c>
      <c r="D396" s="12" t="s">
        <v>26</v>
      </c>
      <c r="E396" s="12">
        <v>1.6635178156110109</v>
      </c>
      <c r="F396" s="12" t="s">
        <v>26</v>
      </c>
      <c r="G396" s="12" t="s">
        <v>26</v>
      </c>
    </row>
    <row r="397" spans="1:7" s="6" customFormat="1">
      <c r="A397" s="12"/>
      <c r="B397" s="19"/>
      <c r="C397" s="12">
        <v>0.93563610526848007</v>
      </c>
      <c r="D397" s="12" t="s">
        <v>26</v>
      </c>
      <c r="E397" s="12">
        <v>1.3144431264988563</v>
      </c>
      <c r="F397" s="12" t="s">
        <v>26</v>
      </c>
      <c r="G397" s="12" t="s">
        <v>26</v>
      </c>
    </row>
    <row r="398" spans="1:7" s="6" customFormat="1">
      <c r="A398" s="12"/>
      <c r="B398" s="19"/>
      <c r="C398" s="12">
        <v>0.7112008869369848</v>
      </c>
      <c r="D398" s="12" t="s">
        <v>26</v>
      </c>
      <c r="E398" s="12">
        <v>2.1424543173934949</v>
      </c>
      <c r="F398" s="12" t="s">
        <v>26</v>
      </c>
      <c r="G398" s="12" t="s">
        <v>26</v>
      </c>
    </row>
    <row r="399" spans="1:7" s="6" customFormat="1">
      <c r="A399" s="12"/>
      <c r="B399" s="19"/>
      <c r="C399" s="12">
        <v>0.68921277091561683</v>
      </c>
      <c r="D399" s="12" t="s">
        <v>26</v>
      </c>
      <c r="E399" s="12">
        <v>1.5764593696853517</v>
      </c>
      <c r="F399" s="12" t="s">
        <v>26</v>
      </c>
      <c r="G399" s="12" t="s">
        <v>26</v>
      </c>
    </row>
    <row r="400" spans="1:7" s="6" customFormat="1">
      <c r="A400" s="12"/>
      <c r="B400" s="19"/>
      <c r="C400" s="12">
        <v>0.77215172129796816</v>
      </c>
      <c r="D400" s="12" t="s">
        <v>26</v>
      </c>
      <c r="E400" s="12">
        <v>2.1294841492738059</v>
      </c>
      <c r="F400" s="12" t="s">
        <v>26</v>
      </c>
      <c r="G400" s="12" t="s">
        <v>26</v>
      </c>
    </row>
    <row r="401" spans="1:7" s="6" customFormat="1">
      <c r="A401" s="12"/>
      <c r="B401" s="19"/>
      <c r="C401" s="12">
        <v>0.44361528637831993</v>
      </c>
      <c r="D401" s="12" t="s">
        <v>26</v>
      </c>
      <c r="E401" s="12">
        <v>1.2653364216288279</v>
      </c>
      <c r="F401" s="12" t="s">
        <v>26</v>
      </c>
      <c r="G401" s="12" t="s">
        <v>26</v>
      </c>
    </row>
    <row r="402" spans="1:7" s="6" customFormat="1">
      <c r="A402" s="12"/>
      <c r="B402" s="19"/>
      <c r="C402" s="12">
        <v>0.54439067150296361</v>
      </c>
      <c r="D402" s="12" t="s">
        <v>26</v>
      </c>
      <c r="E402" s="12">
        <v>1.0128867300486459</v>
      </c>
      <c r="F402" s="12" t="s">
        <v>26</v>
      </c>
      <c r="G402" s="12" t="s">
        <v>26</v>
      </c>
    </row>
    <row r="403" spans="1:7" s="6" customFormat="1">
      <c r="A403" s="12"/>
      <c r="B403" s="19"/>
      <c r="C403" s="12">
        <v>0.39879256047754341</v>
      </c>
      <c r="D403" s="12" t="s">
        <v>26</v>
      </c>
      <c r="E403" s="12">
        <v>1.3930264398700256</v>
      </c>
      <c r="F403" s="12" t="s">
        <v>26</v>
      </c>
      <c r="G403" s="12" t="s">
        <v>26</v>
      </c>
    </row>
    <row r="404" spans="1:7" s="6" customFormat="1">
      <c r="A404" s="12"/>
      <c r="B404" s="19"/>
      <c r="C404" s="12">
        <v>1.2722863275242982</v>
      </c>
      <c r="D404" s="12" t="s">
        <v>26</v>
      </c>
      <c r="E404" s="12">
        <v>1.0192616398548959</v>
      </c>
      <c r="F404" s="12" t="s">
        <v>26</v>
      </c>
      <c r="G404" s="12" t="s">
        <v>26</v>
      </c>
    </row>
    <row r="405" spans="1:7" s="6" customFormat="1">
      <c r="A405" s="12"/>
      <c r="B405" s="19"/>
      <c r="C405" s="12">
        <v>0.60862035796024483</v>
      </c>
      <c r="D405" s="12" t="s">
        <v>26</v>
      </c>
      <c r="E405" s="12">
        <v>0.82564957494239144</v>
      </c>
      <c r="F405" s="12" t="s">
        <v>26</v>
      </c>
      <c r="G405" s="12" t="s">
        <v>26</v>
      </c>
    </row>
    <row r="406" spans="1:7" s="6" customFormat="1">
      <c r="A406" s="12"/>
      <c r="B406" s="19"/>
      <c r="C406" s="12">
        <v>0.65490648729116008</v>
      </c>
      <c r="D406" s="12" t="s">
        <v>26</v>
      </c>
      <c r="E406" s="12">
        <v>1.3098534134249451</v>
      </c>
      <c r="F406" s="12" t="s">
        <v>26</v>
      </c>
      <c r="G406" s="12" t="s">
        <v>26</v>
      </c>
    </row>
    <row r="407" spans="1:7" s="6" customFormat="1">
      <c r="A407" s="12"/>
      <c r="B407" s="19"/>
      <c r="C407" s="12">
        <v>0.53387422922664407</v>
      </c>
      <c r="D407" s="12" t="s">
        <v>26</v>
      </c>
      <c r="E407" s="12">
        <v>1.2304737592206494</v>
      </c>
      <c r="F407" s="12" t="s">
        <v>26</v>
      </c>
      <c r="G407" s="12" t="s">
        <v>26</v>
      </c>
    </row>
    <row r="408" spans="1:7" s="6" customFormat="1">
      <c r="A408" s="12"/>
      <c r="B408" s="19"/>
      <c r="C408" s="12">
        <v>0.22477419354838712</v>
      </c>
      <c r="D408" s="12" t="s">
        <v>26</v>
      </c>
      <c r="E408" s="12">
        <v>1.7851053001802921</v>
      </c>
      <c r="F408" s="12" t="s">
        <v>26</v>
      </c>
      <c r="G408" s="12" t="s">
        <v>26</v>
      </c>
    </row>
    <row r="409" spans="1:7" s="6" customFormat="1">
      <c r="A409" s="12"/>
      <c r="B409" s="19"/>
      <c r="C409" s="12">
        <v>0.5637976320594682</v>
      </c>
      <c r="D409" s="12" t="s">
        <v>26</v>
      </c>
      <c r="E409" s="12">
        <v>2.0562617565022188</v>
      </c>
      <c r="F409" s="12" t="s">
        <v>26</v>
      </c>
      <c r="G409" s="12" t="s">
        <v>26</v>
      </c>
    </row>
    <row r="410" spans="1:7" s="6" customFormat="1">
      <c r="A410" s="12"/>
      <c r="B410" s="19"/>
      <c r="C410" s="12">
        <v>0.32666471979573564</v>
      </c>
      <c r="D410" s="12" t="s">
        <v>26</v>
      </c>
      <c r="E410" s="12">
        <v>1.786897484751071</v>
      </c>
      <c r="F410" s="12" t="s">
        <v>26</v>
      </c>
      <c r="G410" s="12" t="s">
        <v>26</v>
      </c>
    </row>
    <row r="411" spans="1:7" s="6" customFormat="1">
      <c r="A411" s="12"/>
      <c r="B411" s="19"/>
      <c r="C411" s="12">
        <v>0.88641367187653164</v>
      </c>
      <c r="D411" s="12" t="s">
        <v>26</v>
      </c>
      <c r="E411" s="12">
        <v>1.4312070037539746</v>
      </c>
      <c r="F411" s="12" t="s">
        <v>26</v>
      </c>
      <c r="G411" s="12" t="s">
        <v>26</v>
      </c>
    </row>
    <row r="412" spans="1:7" s="6" customFormat="1">
      <c r="A412" s="12"/>
      <c r="B412" s="19"/>
      <c r="C412" s="12">
        <v>0.95252913495219926</v>
      </c>
      <c r="D412" s="12" t="s">
        <v>26</v>
      </c>
      <c r="E412" s="12">
        <v>1.4093271617310172</v>
      </c>
      <c r="F412" s="12" t="s">
        <v>26</v>
      </c>
      <c r="G412" s="12" t="s">
        <v>26</v>
      </c>
    </row>
    <row r="413" spans="1:7" s="6" customFormat="1">
      <c r="A413" s="12"/>
      <c r="B413" s="19"/>
      <c r="C413" s="12">
        <v>0.95464577292805863</v>
      </c>
      <c r="D413" s="12" t="s">
        <v>26</v>
      </c>
      <c r="E413" s="12">
        <v>2.0092957662409026</v>
      </c>
      <c r="F413" s="12" t="s">
        <v>26</v>
      </c>
      <c r="G413" s="12" t="s">
        <v>26</v>
      </c>
    </row>
    <row r="414" spans="1:7" s="6" customFormat="1">
      <c r="A414" s="12"/>
      <c r="B414" s="19"/>
      <c r="C414" s="12">
        <v>0.42127971566282518</v>
      </c>
      <c r="D414" s="12" t="s">
        <v>26</v>
      </c>
      <c r="E414" s="12">
        <v>1.7889454571557355</v>
      </c>
      <c r="F414" s="12" t="s">
        <v>26</v>
      </c>
      <c r="G414" s="12" t="s">
        <v>26</v>
      </c>
    </row>
    <row r="415" spans="1:7" s="6" customFormat="1">
      <c r="A415" s="12"/>
      <c r="B415" s="19"/>
      <c r="C415" s="12">
        <v>0.55525814129178308</v>
      </c>
      <c r="D415" s="12" t="s">
        <v>26</v>
      </c>
      <c r="E415" s="12">
        <v>1.5353839037775185</v>
      </c>
      <c r="F415" s="12" t="s">
        <v>26</v>
      </c>
      <c r="G415" s="12" t="s">
        <v>26</v>
      </c>
    </row>
    <row r="416" spans="1:7" s="6" customFormat="1">
      <c r="A416" s="12"/>
      <c r="B416" s="19"/>
      <c r="C416" s="12">
        <v>0.86410243759069982</v>
      </c>
      <c r="D416" s="12" t="s">
        <v>26</v>
      </c>
      <c r="E416" s="12">
        <v>1.7898377016438154</v>
      </c>
      <c r="F416" s="12" t="s">
        <v>26</v>
      </c>
      <c r="G416" s="12" t="s">
        <v>26</v>
      </c>
    </row>
    <row r="417" spans="1:7" s="6" customFormat="1">
      <c r="A417" s="12"/>
      <c r="B417" s="19"/>
      <c r="C417" s="12">
        <v>0.45374372284825615</v>
      </c>
      <c r="D417" s="12" t="s">
        <v>26</v>
      </c>
      <c r="E417" s="12">
        <v>1.3430377590116931</v>
      </c>
      <c r="F417" s="12" t="s">
        <v>26</v>
      </c>
      <c r="G417" s="12" t="s">
        <v>26</v>
      </c>
    </row>
    <row r="418" spans="1:7" s="6" customFormat="1">
      <c r="A418" s="12"/>
      <c r="B418" s="19"/>
      <c r="C418" s="12">
        <v>0.68004237216702834</v>
      </c>
      <c r="D418" s="12" t="s">
        <v>26</v>
      </c>
      <c r="E418" s="12">
        <v>1.2554523761982548</v>
      </c>
      <c r="F418" s="12" t="s">
        <v>26</v>
      </c>
      <c r="G418" s="12" t="s">
        <v>26</v>
      </c>
    </row>
    <row r="419" spans="1:7" s="6" customFormat="1">
      <c r="A419" s="12"/>
      <c r="B419" s="19"/>
      <c r="C419" s="12">
        <v>0.85839070886972169</v>
      </c>
      <c r="D419" s="12" t="s">
        <v>26</v>
      </c>
      <c r="E419" s="12">
        <v>0.47623087803353775</v>
      </c>
      <c r="F419" s="12" t="s">
        <v>26</v>
      </c>
      <c r="G419" s="12" t="s">
        <v>26</v>
      </c>
    </row>
    <row r="420" spans="1:7" s="6" customFormat="1">
      <c r="A420" s="12"/>
      <c r="B420" s="19"/>
      <c r="C420" s="12">
        <v>0.13122832455508621</v>
      </c>
      <c r="D420" s="12" t="s">
        <v>26</v>
      </c>
      <c r="E420" s="12">
        <v>2.2175172757267241</v>
      </c>
      <c r="F420" s="12" t="s">
        <v>26</v>
      </c>
      <c r="G420" s="12" t="s">
        <v>26</v>
      </c>
    </row>
    <row r="421" spans="1:7" s="6" customFormat="1">
      <c r="A421" s="12"/>
      <c r="B421" s="19"/>
      <c r="C421" s="12" t="s">
        <v>26</v>
      </c>
      <c r="D421" s="12" t="s">
        <v>26</v>
      </c>
      <c r="E421" s="12">
        <v>1.1067147496112759</v>
      </c>
      <c r="F421" s="12" t="s">
        <v>26</v>
      </c>
      <c r="G421" s="12" t="s">
        <v>26</v>
      </c>
    </row>
    <row r="422" spans="1:7" s="6" customFormat="1">
      <c r="A422" s="12"/>
      <c r="B422" s="19"/>
      <c r="C422" s="12" t="s">
        <v>26</v>
      </c>
      <c r="D422" s="12" t="s">
        <v>26</v>
      </c>
      <c r="E422" s="12">
        <v>1.037845361507854</v>
      </c>
      <c r="F422" s="12" t="s">
        <v>26</v>
      </c>
      <c r="G422" s="12" t="s">
        <v>26</v>
      </c>
    </row>
    <row r="423" spans="1:7" s="6" customFormat="1">
      <c r="A423" s="12"/>
      <c r="B423" s="19"/>
      <c r="C423" s="12" t="s">
        <v>26</v>
      </c>
      <c r="D423" s="12" t="s">
        <v>26</v>
      </c>
      <c r="E423" s="12">
        <v>1.2063665141359805</v>
      </c>
      <c r="F423" s="12" t="s">
        <v>26</v>
      </c>
      <c r="G423" s="12" t="s">
        <v>26</v>
      </c>
    </row>
    <row r="424" spans="1:7" s="6" customFormat="1">
      <c r="A424" s="12"/>
      <c r="B424" s="19"/>
      <c r="C424" s="12" t="s">
        <v>26</v>
      </c>
      <c r="D424" s="12" t="s">
        <v>26</v>
      </c>
      <c r="E424" s="12">
        <v>1.1008313328025752</v>
      </c>
      <c r="F424" s="12" t="s">
        <v>26</v>
      </c>
      <c r="G424" s="12" t="s">
        <v>26</v>
      </c>
    </row>
    <row r="425" spans="1:7" s="6" customFormat="1">
      <c r="A425" s="12"/>
      <c r="B425" s="19"/>
      <c r="C425" s="12" t="s">
        <v>26</v>
      </c>
      <c r="D425" s="12" t="s">
        <v>26</v>
      </c>
      <c r="E425" s="12">
        <v>1.2532083615361655</v>
      </c>
      <c r="F425" s="12" t="s">
        <v>26</v>
      </c>
      <c r="G425" s="12" t="s">
        <v>26</v>
      </c>
    </row>
    <row r="426" spans="1:7" s="6" customFormat="1">
      <c r="A426" s="12"/>
      <c r="B426" s="19"/>
      <c r="C426" s="12" t="s">
        <v>26</v>
      </c>
      <c r="D426" s="12" t="s">
        <v>26</v>
      </c>
      <c r="E426" s="12">
        <v>0.90921607786598779</v>
      </c>
      <c r="F426" s="12" t="s">
        <v>26</v>
      </c>
      <c r="G426" s="12" t="s">
        <v>26</v>
      </c>
    </row>
    <row r="427" spans="1:7" s="6" customFormat="1">
      <c r="A427" s="12"/>
      <c r="B427" s="19"/>
      <c r="C427" s="12" t="s">
        <v>26</v>
      </c>
      <c r="D427" s="12" t="s">
        <v>26</v>
      </c>
      <c r="E427" s="12">
        <v>1.4430824765630565</v>
      </c>
      <c r="F427" s="12" t="s">
        <v>26</v>
      </c>
      <c r="G427" s="12" t="s">
        <v>26</v>
      </c>
    </row>
    <row r="428" spans="1:7" s="6" customFormat="1">
      <c r="A428" s="12"/>
      <c r="B428" s="19"/>
      <c r="C428" s="12" t="s">
        <v>26</v>
      </c>
      <c r="D428" s="12" t="s">
        <v>26</v>
      </c>
      <c r="E428" s="12">
        <v>1.0498355120283749</v>
      </c>
      <c r="F428" s="12" t="s">
        <v>26</v>
      </c>
      <c r="G428" s="12" t="s">
        <v>26</v>
      </c>
    </row>
    <row r="429" spans="1:7" s="6" customFormat="1">
      <c r="A429" s="12"/>
      <c r="B429" s="19"/>
      <c r="C429" s="12" t="s">
        <v>26</v>
      </c>
      <c r="D429" s="12" t="s">
        <v>26</v>
      </c>
      <c r="E429" s="12">
        <v>1.4449991544205234</v>
      </c>
      <c r="F429" s="12" t="s">
        <v>26</v>
      </c>
      <c r="G429" s="12" t="s">
        <v>26</v>
      </c>
    </row>
    <row r="430" spans="1:7" s="6" customFormat="1">
      <c r="A430" s="12"/>
      <c r="B430" s="19"/>
      <c r="C430" s="12" t="s">
        <v>26</v>
      </c>
      <c r="D430" s="12" t="s">
        <v>26</v>
      </c>
      <c r="E430" s="12">
        <v>1.3304235686473507</v>
      </c>
      <c r="F430" s="12" t="s">
        <v>26</v>
      </c>
      <c r="G430" s="12" t="s">
        <v>26</v>
      </c>
    </row>
    <row r="431" spans="1:7" s="6" customFormat="1">
      <c r="A431" s="12"/>
      <c r="B431" s="19"/>
      <c r="C431" s="12" t="s">
        <v>26</v>
      </c>
      <c r="D431" s="12" t="s">
        <v>26</v>
      </c>
      <c r="E431" s="12">
        <v>1.8127964085799746</v>
      </c>
      <c r="F431" s="12" t="s">
        <v>26</v>
      </c>
      <c r="G431" s="12" t="s">
        <v>26</v>
      </c>
    </row>
    <row r="432" spans="1:7" s="6" customFormat="1">
      <c r="A432" s="12"/>
      <c r="B432" s="19"/>
      <c r="C432" s="12" t="s">
        <v>26</v>
      </c>
      <c r="D432" s="12" t="s">
        <v>26</v>
      </c>
      <c r="E432" s="12">
        <v>1.023836501935526</v>
      </c>
      <c r="F432" s="12" t="s">
        <v>26</v>
      </c>
      <c r="G432" s="12" t="s">
        <v>26</v>
      </c>
    </row>
    <row r="433" spans="1:7" s="6" customFormat="1">
      <c r="A433" s="12"/>
      <c r="B433" s="19"/>
      <c r="C433" s="12" t="s">
        <v>26</v>
      </c>
      <c r="D433" s="12" t="s">
        <v>26</v>
      </c>
      <c r="E433" s="12">
        <v>2.0030906097387553</v>
      </c>
      <c r="F433" s="12" t="s">
        <v>26</v>
      </c>
      <c r="G433" s="12" t="s">
        <v>26</v>
      </c>
    </row>
    <row r="434" spans="1:7" s="6" customFormat="1">
      <c r="A434" s="12"/>
      <c r="B434" s="19"/>
      <c r="C434" s="12" t="s">
        <v>26</v>
      </c>
      <c r="D434" s="12" t="s">
        <v>26</v>
      </c>
      <c r="E434" s="12">
        <v>1.654507403003656</v>
      </c>
      <c r="F434" s="12" t="s">
        <v>26</v>
      </c>
      <c r="G434" s="12" t="s">
        <v>26</v>
      </c>
    </row>
    <row r="435" spans="1:7" s="6" customFormat="1">
      <c r="A435" s="12"/>
      <c r="B435" s="19"/>
      <c r="C435" s="12" t="s">
        <v>26</v>
      </c>
      <c r="D435" s="12" t="s">
        <v>26</v>
      </c>
      <c r="E435" s="12">
        <v>2.3705178500128454</v>
      </c>
      <c r="F435" s="12" t="s">
        <v>26</v>
      </c>
      <c r="G435" s="12" t="s">
        <v>26</v>
      </c>
    </row>
    <row r="436" spans="1:7" s="6" customFormat="1">
      <c r="A436" s="12"/>
      <c r="B436" s="19"/>
      <c r="C436" s="12" t="s">
        <v>26</v>
      </c>
      <c r="D436" s="12" t="s">
        <v>26</v>
      </c>
      <c r="E436" s="12">
        <v>0.85657447462837077</v>
      </c>
      <c r="F436" s="12" t="s">
        <v>26</v>
      </c>
      <c r="G436" s="12" t="s">
        <v>26</v>
      </c>
    </row>
    <row r="437" spans="1:7" s="6" customFormat="1">
      <c r="A437" s="12"/>
      <c r="B437" s="19"/>
      <c r="C437" s="12" t="s">
        <v>26</v>
      </c>
      <c r="D437" s="12" t="s">
        <v>26</v>
      </c>
      <c r="E437" s="12">
        <v>1.2737881913538982</v>
      </c>
      <c r="F437" s="12" t="s">
        <v>26</v>
      </c>
      <c r="G437" s="12" t="s">
        <v>26</v>
      </c>
    </row>
    <row r="438" spans="1:7" s="6" customFormat="1">
      <c r="A438" s="12"/>
      <c r="B438" s="19"/>
      <c r="C438" s="12" t="s">
        <v>26</v>
      </c>
      <c r="D438" s="12" t="s">
        <v>26</v>
      </c>
      <c r="E438" s="12">
        <v>1.0634423667133723</v>
      </c>
      <c r="F438" s="12" t="s">
        <v>26</v>
      </c>
      <c r="G438" s="12" t="s">
        <v>26</v>
      </c>
    </row>
    <row r="439" spans="1:7" s="6" customFormat="1">
      <c r="A439" s="12"/>
      <c r="B439" s="19"/>
      <c r="C439" s="12" t="s">
        <v>26</v>
      </c>
      <c r="D439" s="12" t="s">
        <v>26</v>
      </c>
      <c r="E439" s="12">
        <v>1.4074883170469945</v>
      </c>
      <c r="F439" s="12" t="s">
        <v>26</v>
      </c>
      <c r="G439" s="12" t="s">
        <v>26</v>
      </c>
    </row>
    <row r="440" spans="1:7" s="6" customFormat="1">
      <c r="A440" s="12"/>
      <c r="B440" s="19"/>
      <c r="C440" s="12" t="s">
        <v>26</v>
      </c>
      <c r="D440" s="12" t="s">
        <v>26</v>
      </c>
      <c r="E440" s="12">
        <v>1.0917312209586609</v>
      </c>
      <c r="F440" s="12" t="s">
        <v>26</v>
      </c>
      <c r="G440" s="12" t="s">
        <v>26</v>
      </c>
    </row>
    <row r="441" spans="1:7" s="6" customFormat="1">
      <c r="A441" s="12"/>
      <c r="B441" s="19"/>
      <c r="C441" s="12" t="s">
        <v>26</v>
      </c>
      <c r="D441" s="12" t="s">
        <v>26</v>
      </c>
      <c r="E441" s="12">
        <v>0.92584376654073852</v>
      </c>
      <c r="F441" s="12" t="s">
        <v>26</v>
      </c>
      <c r="G441" s="12" t="s">
        <v>26</v>
      </c>
    </row>
    <row r="442" spans="1:7" s="6" customFormat="1">
      <c r="A442" s="12"/>
      <c r="B442" s="19"/>
      <c r="C442" s="12" t="s">
        <v>26</v>
      </c>
      <c r="D442" s="12" t="s">
        <v>26</v>
      </c>
      <c r="E442" s="12">
        <v>2.5409518129896229</v>
      </c>
      <c r="F442" s="12" t="s">
        <v>26</v>
      </c>
      <c r="G442" s="12" t="s">
        <v>26</v>
      </c>
    </row>
    <row r="443" spans="1:7" s="6" customFormat="1">
      <c r="A443" s="12"/>
      <c r="B443" s="19"/>
      <c r="C443" s="12" t="s">
        <v>26</v>
      </c>
      <c r="D443" s="12" t="s">
        <v>26</v>
      </c>
      <c r="E443" s="12">
        <v>2.2363949286849691</v>
      </c>
      <c r="F443" s="12" t="s">
        <v>26</v>
      </c>
      <c r="G443" s="12" t="s">
        <v>26</v>
      </c>
    </row>
    <row r="444" spans="1:7" s="6" customFormat="1">
      <c r="A444" s="12"/>
      <c r="B444" s="19"/>
      <c r="C444" s="12" t="s">
        <v>26</v>
      </c>
      <c r="D444" s="12" t="s">
        <v>26</v>
      </c>
      <c r="E444" s="12">
        <v>1.3382765468033784</v>
      </c>
      <c r="F444" s="12" t="s">
        <v>26</v>
      </c>
      <c r="G444" s="12" t="s">
        <v>26</v>
      </c>
    </row>
    <row r="445" spans="1:7" s="6" customFormat="1">
      <c r="A445" s="12"/>
      <c r="B445" s="19"/>
      <c r="C445" s="12" t="s">
        <v>26</v>
      </c>
      <c r="D445" s="12" t="s">
        <v>26</v>
      </c>
      <c r="E445" s="12">
        <v>1.8278964825087247</v>
      </c>
      <c r="F445" s="12" t="s">
        <v>26</v>
      </c>
      <c r="G445" s="12" t="s">
        <v>26</v>
      </c>
    </row>
    <row r="446" spans="1:7" s="6" customFormat="1">
      <c r="A446" s="12"/>
      <c r="B446" s="19"/>
      <c r="C446" s="12" t="s">
        <v>26</v>
      </c>
      <c r="D446" s="12" t="s">
        <v>26</v>
      </c>
      <c r="E446" s="12">
        <v>1.2104661740721929</v>
      </c>
      <c r="F446" s="12" t="s">
        <v>26</v>
      </c>
      <c r="G446" s="12" t="s">
        <v>26</v>
      </c>
    </row>
    <row r="447" spans="1:7" s="6" customFormat="1">
      <c r="A447" s="12"/>
      <c r="B447" s="19"/>
      <c r="C447" s="12" t="s">
        <v>26</v>
      </c>
      <c r="D447" s="12" t="s">
        <v>26</v>
      </c>
      <c r="E447" s="12">
        <v>1.7295334386559009</v>
      </c>
      <c r="F447" s="12" t="s">
        <v>26</v>
      </c>
      <c r="G447" s="12" t="s">
        <v>26</v>
      </c>
    </row>
    <row r="448" spans="1:7" s="6" customFormat="1">
      <c r="A448" s="12"/>
      <c r="B448" s="19"/>
      <c r="C448" s="12" t="s">
        <v>26</v>
      </c>
      <c r="D448" s="12" t="s">
        <v>26</v>
      </c>
      <c r="E448" s="12">
        <v>1.0706901307906478</v>
      </c>
      <c r="F448" s="12" t="s">
        <v>26</v>
      </c>
      <c r="G448" s="12" t="s">
        <v>26</v>
      </c>
    </row>
    <row r="449" spans="1:7" s="6" customFormat="1">
      <c r="A449" s="12"/>
      <c r="B449" s="19"/>
      <c r="C449" s="12" t="s">
        <v>26</v>
      </c>
      <c r="D449" s="12" t="s">
        <v>26</v>
      </c>
      <c r="E449" s="12">
        <v>2.012163945832794</v>
      </c>
      <c r="F449" s="12" t="s">
        <v>26</v>
      </c>
      <c r="G449" s="12" t="s">
        <v>26</v>
      </c>
    </row>
    <row r="450" spans="1:7" s="6" customFormat="1">
      <c r="A450" s="12"/>
      <c r="B450" s="19"/>
      <c r="C450" s="12" t="s">
        <v>26</v>
      </c>
      <c r="D450" s="12" t="s">
        <v>26</v>
      </c>
      <c r="E450" s="12">
        <v>2.2920802052732574</v>
      </c>
      <c r="F450" s="12" t="s">
        <v>26</v>
      </c>
      <c r="G450" s="12" t="s">
        <v>26</v>
      </c>
    </row>
    <row r="451" spans="1:7" s="6" customFormat="1">
      <c r="A451" s="12"/>
      <c r="B451" s="19"/>
      <c r="C451" s="12" t="s">
        <v>26</v>
      </c>
      <c r="D451" s="12" t="s">
        <v>26</v>
      </c>
      <c r="E451" s="12">
        <v>0.85796121208284304</v>
      </c>
      <c r="F451" s="12" t="s">
        <v>26</v>
      </c>
      <c r="G451" s="12" t="s">
        <v>26</v>
      </c>
    </row>
    <row r="452" spans="1:7" s="6" customFormat="1">
      <c r="A452" s="12"/>
      <c r="B452" s="19"/>
      <c r="C452" s="12" t="s">
        <v>26</v>
      </c>
      <c r="D452" s="12" t="s">
        <v>26</v>
      </c>
      <c r="E452" s="12">
        <v>1.3077811411106914</v>
      </c>
      <c r="F452" s="12" t="s">
        <v>26</v>
      </c>
      <c r="G452" s="12" t="s">
        <v>26</v>
      </c>
    </row>
    <row r="453" spans="1:7" s="6" customFormat="1">
      <c r="A453" s="12"/>
      <c r="B453" s="19"/>
      <c r="C453" s="12" t="s">
        <v>26</v>
      </c>
      <c r="D453" s="12" t="s">
        <v>26</v>
      </c>
      <c r="E453" s="12">
        <v>1.4643650850578789</v>
      </c>
      <c r="F453" s="12" t="s">
        <v>26</v>
      </c>
      <c r="G453" s="12" t="s">
        <v>26</v>
      </c>
    </row>
    <row r="454" spans="1:7" s="6" customFormat="1">
      <c r="A454" s="12"/>
      <c r="B454" s="19"/>
      <c r="C454" s="12" t="s">
        <v>26</v>
      </c>
      <c r="D454" s="12" t="s">
        <v>26</v>
      </c>
      <c r="E454" s="12">
        <v>1.0095896695516355</v>
      </c>
      <c r="F454" s="12" t="s">
        <v>26</v>
      </c>
      <c r="G454" s="12" t="s">
        <v>26</v>
      </c>
    </row>
    <row r="455" spans="1:7" s="6" customFormat="1">
      <c r="A455" s="12"/>
      <c r="B455" s="19"/>
      <c r="C455" s="12" t="s">
        <v>26</v>
      </c>
      <c r="D455" s="12" t="s">
        <v>26</v>
      </c>
      <c r="E455" s="12">
        <v>1.153146594846763</v>
      </c>
      <c r="F455" s="12" t="s">
        <v>26</v>
      </c>
      <c r="G455" s="12" t="s">
        <v>26</v>
      </c>
    </row>
    <row r="456" spans="1:7" s="6" customFormat="1">
      <c r="A456" s="12"/>
      <c r="B456" s="19"/>
      <c r="C456" s="12" t="s">
        <v>26</v>
      </c>
      <c r="D456" s="12" t="s">
        <v>26</v>
      </c>
      <c r="E456" s="12">
        <v>1.397912248477885</v>
      </c>
      <c r="F456" s="12" t="s">
        <v>26</v>
      </c>
      <c r="G456" s="12" t="s">
        <v>26</v>
      </c>
    </row>
    <row r="457" spans="1:7" s="6" customFormat="1">
      <c r="A457" s="12"/>
      <c r="B457" s="19"/>
      <c r="C457" s="12" t="s">
        <v>26</v>
      </c>
      <c r="D457" s="12" t="s">
        <v>26</v>
      </c>
      <c r="E457" s="12">
        <v>0.82755673892333736</v>
      </c>
      <c r="F457" s="12" t="s">
        <v>26</v>
      </c>
      <c r="G457" s="12" t="s">
        <v>26</v>
      </c>
    </row>
    <row r="458" spans="1:7" s="6" customFormat="1">
      <c r="A458" s="12"/>
      <c r="B458" s="19"/>
      <c r="C458" s="12" t="s">
        <v>26</v>
      </c>
      <c r="D458" s="12" t="s">
        <v>26</v>
      </c>
      <c r="E458" s="12">
        <v>0.69569735991280379</v>
      </c>
      <c r="F458" s="12" t="s">
        <v>26</v>
      </c>
      <c r="G458" s="12" t="s">
        <v>26</v>
      </c>
    </row>
    <row r="459" spans="1:7" s="6" customFormat="1">
      <c r="A459" s="12"/>
      <c r="B459" s="19"/>
      <c r="C459" s="12" t="s">
        <v>26</v>
      </c>
      <c r="D459" s="12" t="s">
        <v>26</v>
      </c>
      <c r="E459" s="12">
        <v>0.93018629848956869</v>
      </c>
      <c r="F459" s="12" t="s">
        <v>26</v>
      </c>
      <c r="G459" s="12" t="s">
        <v>26</v>
      </c>
    </row>
    <row r="460" spans="1:7" s="6" customFormat="1">
      <c r="A460" s="12"/>
      <c r="B460" s="19"/>
      <c r="C460" s="12" t="s">
        <v>26</v>
      </c>
      <c r="D460" s="12" t="s">
        <v>26</v>
      </c>
      <c r="E460" s="12">
        <v>1.0366725672147468</v>
      </c>
      <c r="F460" s="12" t="s">
        <v>26</v>
      </c>
      <c r="G460" s="12" t="s">
        <v>26</v>
      </c>
    </row>
    <row r="461" spans="1:7" s="6" customFormat="1">
      <c r="A461" s="12"/>
      <c r="B461" s="19"/>
      <c r="C461" s="12" t="s">
        <v>26</v>
      </c>
      <c r="D461" s="12" t="s">
        <v>26</v>
      </c>
      <c r="E461" s="12">
        <v>0.66510230264622006</v>
      </c>
      <c r="F461" s="12" t="s">
        <v>26</v>
      </c>
      <c r="G461" s="12" t="s">
        <v>26</v>
      </c>
    </row>
    <row r="462" spans="1:7" s="6" customFormat="1">
      <c r="A462" s="12"/>
      <c r="B462" s="19"/>
      <c r="C462" s="12" t="s">
        <v>26</v>
      </c>
      <c r="D462" s="12" t="s">
        <v>26</v>
      </c>
      <c r="E462" s="12">
        <v>1.0103323957992816</v>
      </c>
      <c r="F462" s="12" t="s">
        <v>26</v>
      </c>
      <c r="G462" s="12" t="s">
        <v>26</v>
      </c>
    </row>
    <row r="463" spans="1:7" s="6" customFormat="1">
      <c r="A463" s="12"/>
      <c r="B463" s="19"/>
      <c r="C463" s="12" t="s">
        <v>26</v>
      </c>
      <c r="D463" s="12" t="s">
        <v>26</v>
      </c>
      <c r="E463" s="12">
        <v>0.95758312311141314</v>
      </c>
      <c r="F463" s="12" t="s">
        <v>26</v>
      </c>
      <c r="G463" s="12" t="s">
        <v>26</v>
      </c>
    </row>
    <row r="464" spans="1:7" s="6" customFormat="1">
      <c r="A464" s="12"/>
      <c r="B464" s="19"/>
      <c r="C464" s="12" t="s">
        <v>26</v>
      </c>
      <c r="D464" s="12" t="s">
        <v>26</v>
      </c>
      <c r="E464" s="12">
        <v>1.4130453204289164</v>
      </c>
      <c r="F464" s="12" t="s">
        <v>26</v>
      </c>
      <c r="G464" s="12" t="s">
        <v>26</v>
      </c>
    </row>
    <row r="465" spans="1:7" s="6" customFormat="1">
      <c r="A465" s="12"/>
      <c r="B465" s="19"/>
      <c r="C465" s="12" t="s">
        <v>26</v>
      </c>
      <c r="D465" s="12" t="s">
        <v>26</v>
      </c>
      <c r="E465" s="12">
        <v>0.54479075525379927</v>
      </c>
      <c r="F465" s="12" t="s">
        <v>26</v>
      </c>
      <c r="G465" s="12" t="s">
        <v>26</v>
      </c>
    </row>
    <row r="466" spans="1:7" s="6" customFormat="1">
      <c r="A466" s="12"/>
      <c r="B466" s="19"/>
      <c r="C466" s="12" t="s">
        <v>26</v>
      </c>
      <c r="D466" s="12" t="s">
        <v>26</v>
      </c>
      <c r="E466" s="12">
        <v>0.78437957265301983</v>
      </c>
      <c r="F466" s="12" t="s">
        <v>26</v>
      </c>
      <c r="G466" s="12" t="s">
        <v>26</v>
      </c>
    </row>
    <row r="467" spans="1:7" s="6" customFormat="1">
      <c r="A467" s="12"/>
      <c r="B467" s="19"/>
      <c r="C467" s="12" t="s">
        <v>26</v>
      </c>
      <c r="D467" s="12" t="s">
        <v>26</v>
      </c>
      <c r="E467" s="12">
        <v>1.0906641063664613</v>
      </c>
      <c r="F467" s="12" t="s">
        <v>26</v>
      </c>
      <c r="G467" s="12" t="s">
        <v>26</v>
      </c>
    </row>
    <row r="468" spans="1:7" s="6" customFormat="1">
      <c r="A468" s="12"/>
      <c r="B468" s="19"/>
      <c r="C468" s="12" t="s">
        <v>26</v>
      </c>
      <c r="D468" s="12" t="s">
        <v>26</v>
      </c>
      <c r="E468" s="12">
        <v>1.4558830133990841</v>
      </c>
      <c r="F468" s="12" t="s">
        <v>26</v>
      </c>
      <c r="G468" s="12" t="s">
        <v>26</v>
      </c>
    </row>
    <row r="469" spans="1:7" s="6" customFormat="1">
      <c r="A469" s="12"/>
      <c r="B469" s="19"/>
      <c r="C469" s="12" t="s">
        <v>26</v>
      </c>
      <c r="D469" s="12" t="s">
        <v>26</v>
      </c>
      <c r="E469" s="12">
        <v>1.3724212435543011</v>
      </c>
      <c r="F469" s="12" t="s">
        <v>26</v>
      </c>
      <c r="G469" s="12" t="s">
        <v>26</v>
      </c>
    </row>
    <row r="470" spans="1:7" s="6" customFormat="1">
      <c r="A470" s="12"/>
      <c r="B470" s="19"/>
      <c r="C470" s="12" t="s">
        <v>26</v>
      </c>
      <c r="D470" s="12" t="s">
        <v>26</v>
      </c>
      <c r="E470" s="12">
        <v>1.3607344063873585</v>
      </c>
      <c r="F470" s="12" t="s">
        <v>26</v>
      </c>
      <c r="G470" s="12" t="s">
        <v>26</v>
      </c>
    </row>
    <row r="471" spans="1:7" s="6" customFormat="1">
      <c r="A471" s="12"/>
      <c r="B471" s="19"/>
      <c r="C471" s="12" t="s">
        <v>26</v>
      </c>
      <c r="D471" s="12" t="s">
        <v>26</v>
      </c>
      <c r="E471" s="12">
        <v>1.4828225226226925</v>
      </c>
      <c r="F471" s="12" t="s">
        <v>26</v>
      </c>
      <c r="G471" s="12" t="s">
        <v>26</v>
      </c>
    </row>
    <row r="472" spans="1:7" s="6" customFormat="1">
      <c r="A472" s="12"/>
      <c r="B472" s="19"/>
      <c r="C472" s="12" t="s">
        <v>26</v>
      </c>
      <c r="D472" s="12" t="s">
        <v>26</v>
      </c>
      <c r="E472" s="12">
        <v>1.3709254103530353</v>
      </c>
      <c r="F472" s="12" t="s">
        <v>26</v>
      </c>
      <c r="G472" s="12" t="s">
        <v>26</v>
      </c>
    </row>
    <row r="473" spans="1:7" s="6" customFormat="1">
      <c r="A473" s="12"/>
      <c r="B473" s="19"/>
      <c r="C473" s="12" t="s">
        <v>26</v>
      </c>
      <c r="D473" s="12" t="s">
        <v>26</v>
      </c>
      <c r="E473" s="12">
        <v>0.72810953667837741</v>
      </c>
      <c r="F473" s="12" t="s">
        <v>26</v>
      </c>
      <c r="G473" s="12" t="s">
        <v>26</v>
      </c>
    </row>
    <row r="474" spans="1:7" s="6" customFormat="1">
      <c r="A474" s="12"/>
      <c r="B474" s="19"/>
      <c r="C474" s="12" t="s">
        <v>26</v>
      </c>
      <c r="D474" s="12" t="s">
        <v>26</v>
      </c>
      <c r="E474" s="12">
        <v>0.37349043940282151</v>
      </c>
      <c r="F474" s="12" t="s">
        <v>26</v>
      </c>
      <c r="G474" s="12" t="s">
        <v>26</v>
      </c>
    </row>
    <row r="475" spans="1:7" s="6" customFormat="1">
      <c r="A475" s="12"/>
      <c r="B475" s="19"/>
      <c r="C475" s="12" t="s">
        <v>26</v>
      </c>
      <c r="D475" s="12" t="s">
        <v>26</v>
      </c>
      <c r="E475" s="12">
        <v>1.7424405718081044</v>
      </c>
      <c r="F475" s="12" t="s">
        <v>26</v>
      </c>
      <c r="G475" s="12" t="s">
        <v>26</v>
      </c>
    </row>
    <row r="476" spans="1:7" s="6" customFormat="1">
      <c r="A476" s="12"/>
      <c r="B476" s="19"/>
      <c r="C476" s="12" t="s">
        <v>26</v>
      </c>
      <c r="D476" s="12" t="s">
        <v>26</v>
      </c>
      <c r="E476" s="12">
        <v>1.4315655480090199</v>
      </c>
      <c r="F476" s="12" t="s">
        <v>26</v>
      </c>
      <c r="G476" s="12" t="s">
        <v>26</v>
      </c>
    </row>
    <row r="477" spans="1:7" s="6" customFormat="1">
      <c r="A477" s="12"/>
      <c r="B477" s="19"/>
      <c r="C477" s="12" t="s">
        <v>26</v>
      </c>
      <c r="D477" s="12" t="s">
        <v>26</v>
      </c>
      <c r="E477" s="12">
        <v>0.90378543483677443</v>
      </c>
      <c r="F477" s="12" t="s">
        <v>26</v>
      </c>
      <c r="G477" s="12" t="s">
        <v>26</v>
      </c>
    </row>
    <row r="478" spans="1:7" s="6" customFormat="1">
      <c r="A478" s="12"/>
      <c r="B478" s="19"/>
      <c r="C478" s="12" t="s">
        <v>26</v>
      </c>
      <c r="D478" s="12" t="s">
        <v>26</v>
      </c>
      <c r="E478" s="12">
        <v>0.84394631923674068</v>
      </c>
      <c r="F478" s="12" t="s">
        <v>26</v>
      </c>
      <c r="G478" s="12" t="s">
        <v>26</v>
      </c>
    </row>
    <row r="479" spans="1:7" s="6" customFormat="1">
      <c r="A479" s="12"/>
      <c r="B479" s="19"/>
      <c r="C479" s="12" t="s">
        <v>26</v>
      </c>
      <c r="D479" s="12" t="s">
        <v>26</v>
      </c>
      <c r="E479" s="12">
        <v>0.72625179447472388</v>
      </c>
      <c r="F479" s="12" t="s">
        <v>26</v>
      </c>
      <c r="G479" s="12" t="s">
        <v>26</v>
      </c>
    </row>
    <row r="480" spans="1:7" s="6" customFormat="1">
      <c r="A480" s="12"/>
      <c r="B480" s="19"/>
      <c r="C480" s="12" t="s">
        <v>26</v>
      </c>
      <c r="D480" s="12" t="s">
        <v>26</v>
      </c>
      <c r="E480" s="12">
        <v>1.1193174870841043</v>
      </c>
      <c r="F480" s="12" t="s">
        <v>26</v>
      </c>
      <c r="G480" s="12" t="s">
        <v>26</v>
      </c>
    </row>
    <row r="481" spans="1:7" s="6" customFormat="1">
      <c r="A481" s="12"/>
      <c r="B481" s="19">
        <v>20190206</v>
      </c>
      <c r="C481" s="12">
        <v>9.7988451985198885E-2</v>
      </c>
      <c r="D481" s="12" t="s">
        <v>26</v>
      </c>
      <c r="E481" s="12">
        <v>1.1165862575515377</v>
      </c>
      <c r="F481" s="12" t="s">
        <v>26</v>
      </c>
      <c r="G481" s="12" t="s">
        <v>26</v>
      </c>
    </row>
    <row r="482" spans="1:7" s="6" customFormat="1">
      <c r="A482" s="12"/>
      <c r="B482" s="19"/>
      <c r="C482" s="12">
        <v>0.4953397868764659</v>
      </c>
      <c r="D482" s="12" t="s">
        <v>26</v>
      </c>
      <c r="E482" s="12">
        <v>0.56040783715777409</v>
      </c>
      <c r="F482" s="12" t="s">
        <v>26</v>
      </c>
      <c r="G482" s="12" t="s">
        <v>26</v>
      </c>
    </row>
    <row r="483" spans="1:7" s="6" customFormat="1">
      <c r="A483" s="12"/>
      <c r="B483" s="19"/>
      <c r="C483" s="12">
        <v>0.22897246453980324</v>
      </c>
      <c r="D483" s="12" t="s">
        <v>26</v>
      </c>
      <c r="E483" s="12">
        <v>1.1354606665399021</v>
      </c>
      <c r="F483" s="12" t="s">
        <v>26</v>
      </c>
      <c r="G483" s="12" t="s">
        <v>26</v>
      </c>
    </row>
    <row r="484" spans="1:7" s="6" customFormat="1">
      <c r="A484" s="12"/>
      <c r="B484" s="19"/>
      <c r="C484" s="12">
        <v>7.4044872659161598E-2</v>
      </c>
      <c r="D484" s="12" t="s">
        <v>26</v>
      </c>
      <c r="E484" s="12">
        <v>0.55010536322587034</v>
      </c>
      <c r="F484" s="12" t="s">
        <v>26</v>
      </c>
      <c r="G484" s="12" t="s">
        <v>26</v>
      </c>
    </row>
    <row r="485" spans="1:7" s="6" customFormat="1">
      <c r="A485" s="12"/>
      <c r="B485" s="19"/>
      <c r="C485" s="12">
        <v>0.33368772767857835</v>
      </c>
      <c r="D485" s="12" t="s">
        <v>26</v>
      </c>
      <c r="E485" s="12">
        <v>0.34867115380087849</v>
      </c>
      <c r="F485" s="12" t="s">
        <v>26</v>
      </c>
      <c r="G485" s="12" t="s">
        <v>26</v>
      </c>
    </row>
    <row r="486" spans="1:7" s="6" customFormat="1">
      <c r="A486" s="12"/>
      <c r="B486" s="19"/>
      <c r="C486" s="12">
        <v>0.30720784593832823</v>
      </c>
      <c r="D486" s="12" t="s">
        <v>26</v>
      </c>
      <c r="E486" s="12">
        <v>0.20672146286921964</v>
      </c>
      <c r="F486" s="12" t="s">
        <v>26</v>
      </c>
      <c r="G486" s="12" t="s">
        <v>26</v>
      </c>
    </row>
    <row r="487" spans="1:7" s="6" customFormat="1">
      <c r="A487" s="12"/>
      <c r="B487" s="19"/>
      <c r="C487" s="12">
        <v>0</v>
      </c>
      <c r="D487" s="12" t="s">
        <v>26</v>
      </c>
      <c r="E487" s="12">
        <v>0.13358503632155272</v>
      </c>
      <c r="F487" s="12" t="s">
        <v>26</v>
      </c>
      <c r="G487" s="12" t="s">
        <v>26</v>
      </c>
    </row>
    <row r="488" spans="1:7" s="6" customFormat="1">
      <c r="A488" s="12"/>
      <c r="B488" s="19"/>
      <c r="C488" s="12">
        <v>5.2302505617740171E-2</v>
      </c>
      <c r="D488" s="12" t="s">
        <v>26</v>
      </c>
      <c r="E488" s="12">
        <v>0.17741211082972799</v>
      </c>
      <c r="F488" s="12" t="s">
        <v>26</v>
      </c>
      <c r="G488" s="12" t="s">
        <v>26</v>
      </c>
    </row>
    <row r="489" spans="1:7" s="6" customFormat="1">
      <c r="A489" s="12"/>
      <c r="B489" s="19"/>
      <c r="C489" s="12">
        <v>0.10118608795432112</v>
      </c>
      <c r="D489" s="12" t="s">
        <v>26</v>
      </c>
      <c r="E489" s="12">
        <v>0.37285585858840387</v>
      </c>
      <c r="F489" s="12" t="s">
        <v>26</v>
      </c>
      <c r="G489" s="12" t="s">
        <v>26</v>
      </c>
    </row>
    <row r="490" spans="1:7" s="6" customFormat="1">
      <c r="A490" s="12"/>
      <c r="B490" s="19"/>
      <c r="C490" s="12">
        <v>0.55427643014381989</v>
      </c>
      <c r="D490" s="12" t="s">
        <v>26</v>
      </c>
      <c r="E490" s="12">
        <v>0.15286970703960431</v>
      </c>
      <c r="F490" s="12" t="s">
        <v>26</v>
      </c>
      <c r="G490" s="12" t="s">
        <v>26</v>
      </c>
    </row>
    <row r="491" spans="1:7" s="6" customFormat="1">
      <c r="A491" s="12"/>
      <c r="B491" s="19"/>
      <c r="C491" s="12">
        <v>0.14988145851914889</v>
      </c>
      <c r="D491" s="12" t="s">
        <v>26</v>
      </c>
      <c r="E491" s="12">
        <v>0.57246832293608918</v>
      </c>
      <c r="F491" s="12" t="s">
        <v>26</v>
      </c>
      <c r="G491" s="12" t="s">
        <v>26</v>
      </c>
    </row>
    <row r="492" spans="1:7" s="6" customFormat="1">
      <c r="A492" s="12"/>
      <c r="B492" s="19"/>
      <c r="C492" s="12">
        <v>0.23494273879123675</v>
      </c>
      <c r="D492" s="12" t="s">
        <v>26</v>
      </c>
      <c r="E492" s="12">
        <v>0.31317331325717296</v>
      </c>
      <c r="F492" s="12" t="s">
        <v>26</v>
      </c>
      <c r="G492" s="12" t="s">
        <v>26</v>
      </c>
    </row>
    <row r="493" spans="1:7" s="6" customFormat="1">
      <c r="A493" s="12"/>
      <c r="B493" s="19"/>
      <c r="C493" s="12">
        <v>1.6774193548387099E-2</v>
      </c>
      <c r="D493" s="12" t="s">
        <v>26</v>
      </c>
      <c r="E493" s="12">
        <v>0.38585845040853267</v>
      </c>
      <c r="F493" s="12" t="s">
        <v>26</v>
      </c>
      <c r="G493" s="12" t="s">
        <v>26</v>
      </c>
    </row>
    <row r="494" spans="1:7" s="6" customFormat="1">
      <c r="A494" s="12"/>
      <c r="B494" s="19"/>
      <c r="C494" s="12">
        <v>3.7142857142857144E-2</v>
      </c>
      <c r="D494" s="12" t="s">
        <v>26</v>
      </c>
      <c r="E494" s="12">
        <v>0.27495560809513619</v>
      </c>
      <c r="F494" s="12" t="s">
        <v>26</v>
      </c>
      <c r="G494" s="12" t="s">
        <v>26</v>
      </c>
    </row>
    <row r="495" spans="1:7" s="6" customFormat="1">
      <c r="A495" s="12"/>
      <c r="B495" s="19"/>
      <c r="C495" s="12">
        <v>0.1490282723627801</v>
      </c>
      <c r="D495" s="12" t="s">
        <v>26</v>
      </c>
      <c r="E495" s="12">
        <v>0.6806454178967638</v>
      </c>
      <c r="F495" s="12" t="s">
        <v>26</v>
      </c>
      <c r="G495" s="12" t="s">
        <v>26</v>
      </c>
    </row>
    <row r="496" spans="1:7" s="6" customFormat="1">
      <c r="A496" s="12"/>
      <c r="B496" s="19"/>
      <c r="C496" s="12">
        <v>5.5401397794214102E-2</v>
      </c>
      <c r="D496" s="12" t="s">
        <v>26</v>
      </c>
      <c r="E496" s="12">
        <v>0.50097601919546775</v>
      </c>
      <c r="F496" s="12" t="s">
        <v>26</v>
      </c>
      <c r="G496" s="12" t="s">
        <v>26</v>
      </c>
    </row>
    <row r="497" spans="1:7" s="6" customFormat="1">
      <c r="A497" s="12"/>
      <c r="B497" s="19"/>
      <c r="C497" s="12">
        <v>0.33037599692664088</v>
      </c>
      <c r="D497" s="12" t="s">
        <v>26</v>
      </c>
      <c r="E497" s="12">
        <v>0.27605729390827755</v>
      </c>
      <c r="F497" s="12" t="s">
        <v>26</v>
      </c>
      <c r="G497" s="12" t="s">
        <v>26</v>
      </c>
    </row>
    <row r="498" spans="1:7" s="6" customFormat="1">
      <c r="A498" s="12"/>
      <c r="B498" s="19"/>
      <c r="C498" s="12">
        <v>0.11695195795483167</v>
      </c>
      <c r="D498" s="12" t="s">
        <v>26</v>
      </c>
      <c r="E498" s="12">
        <v>1.003894582496804</v>
      </c>
      <c r="F498" s="12" t="s">
        <v>26</v>
      </c>
      <c r="G498" s="12" t="s">
        <v>26</v>
      </c>
    </row>
    <row r="499" spans="1:7" s="6" customFormat="1">
      <c r="A499" s="12"/>
      <c r="B499" s="19"/>
      <c r="C499" s="12">
        <v>0.20973665961010277</v>
      </c>
      <c r="D499" s="12" t="s">
        <v>26</v>
      </c>
      <c r="E499" s="12">
        <v>0.23780507005580245</v>
      </c>
      <c r="F499" s="12" t="s">
        <v>26</v>
      </c>
      <c r="G499" s="12" t="s">
        <v>26</v>
      </c>
    </row>
    <row r="500" spans="1:7" s="6" customFormat="1">
      <c r="A500" s="12"/>
      <c r="B500" s="19"/>
      <c r="C500" s="12">
        <v>0.18868431561595295</v>
      </c>
      <c r="D500" s="12" t="s">
        <v>26</v>
      </c>
      <c r="E500" s="12">
        <v>0.60080610068383689</v>
      </c>
      <c r="F500" s="12" t="s">
        <v>26</v>
      </c>
      <c r="G500" s="12" t="s">
        <v>26</v>
      </c>
    </row>
    <row r="501" spans="1:7" s="6" customFormat="1">
      <c r="A501" s="12"/>
      <c r="B501" s="19"/>
      <c r="C501" s="12">
        <v>3.9002361302159679E-2</v>
      </c>
      <c r="D501" s="12" t="s">
        <v>26</v>
      </c>
      <c r="E501" s="12">
        <v>0.21834638254768995</v>
      </c>
      <c r="F501" s="12" t="s">
        <v>26</v>
      </c>
      <c r="G501" s="12" t="s">
        <v>26</v>
      </c>
    </row>
    <row r="502" spans="1:7" s="6" customFormat="1">
      <c r="A502" s="12"/>
      <c r="B502" s="19"/>
      <c r="C502" s="12">
        <v>0.16622497730683217</v>
      </c>
      <c r="D502" s="12" t="s">
        <v>26</v>
      </c>
      <c r="E502" s="12">
        <v>0.35587241159482857</v>
      </c>
      <c r="F502" s="12" t="s">
        <v>26</v>
      </c>
      <c r="G502" s="12" t="s">
        <v>26</v>
      </c>
    </row>
    <row r="503" spans="1:7" s="6" customFormat="1">
      <c r="A503" s="12"/>
      <c r="B503" s="19"/>
      <c r="C503" s="12">
        <v>0.44419572501848331</v>
      </c>
      <c r="D503" s="12" t="s">
        <v>26</v>
      </c>
      <c r="E503" s="12">
        <v>0.45085672167651536</v>
      </c>
      <c r="F503" s="12" t="s">
        <v>26</v>
      </c>
      <c r="G503" s="12" t="s">
        <v>26</v>
      </c>
    </row>
    <row r="504" spans="1:7" s="6" customFormat="1">
      <c r="A504" s="12"/>
      <c r="B504" s="19"/>
      <c r="C504" s="12">
        <v>0.42584718254956055</v>
      </c>
      <c r="D504" s="12" t="s">
        <v>26</v>
      </c>
      <c r="E504" s="12">
        <v>0.73663864302298243</v>
      </c>
      <c r="F504" s="12" t="s">
        <v>26</v>
      </c>
      <c r="G504" s="12" t="s">
        <v>26</v>
      </c>
    </row>
    <row r="505" spans="1:7" s="6" customFormat="1">
      <c r="A505" s="12"/>
      <c r="B505" s="19"/>
      <c r="C505" s="12">
        <v>0.27873137935892334</v>
      </c>
      <c r="D505" s="12" t="s">
        <v>26</v>
      </c>
      <c r="E505" s="12">
        <v>0.34363258030703603</v>
      </c>
      <c r="F505" s="12" t="s">
        <v>26</v>
      </c>
      <c r="G505" s="12" t="s">
        <v>26</v>
      </c>
    </row>
    <row r="506" spans="1:7" s="6" customFormat="1">
      <c r="A506" s="12"/>
      <c r="B506" s="19"/>
      <c r="C506" s="12">
        <v>6.0689602391933717E-2</v>
      </c>
      <c r="D506" s="12" t="s">
        <v>26</v>
      </c>
      <c r="E506" s="12">
        <v>0.44027790105882036</v>
      </c>
      <c r="F506" s="12" t="s">
        <v>26</v>
      </c>
      <c r="G506" s="12" t="s">
        <v>26</v>
      </c>
    </row>
    <row r="507" spans="1:7" s="6" customFormat="1">
      <c r="A507" s="12"/>
      <c r="B507" s="19"/>
      <c r="C507" s="12">
        <v>6.0726805484193222E-2</v>
      </c>
      <c r="D507" s="12" t="s">
        <v>26</v>
      </c>
      <c r="E507" s="12">
        <v>0.34392166360524495</v>
      </c>
      <c r="F507" s="12" t="s">
        <v>26</v>
      </c>
      <c r="G507" s="12" t="s">
        <v>26</v>
      </c>
    </row>
    <row r="508" spans="1:7" s="6" customFormat="1">
      <c r="A508" s="12"/>
      <c r="B508" s="19"/>
      <c r="C508" s="12">
        <v>9.4778916152706449E-2</v>
      </c>
      <c r="D508" s="12" t="s">
        <v>26</v>
      </c>
      <c r="E508" s="12">
        <v>2.6585427151261016</v>
      </c>
      <c r="F508" s="12" t="s">
        <v>26</v>
      </c>
      <c r="G508" s="12" t="s">
        <v>26</v>
      </c>
    </row>
    <row r="509" spans="1:7" s="6" customFormat="1">
      <c r="A509" s="12"/>
      <c r="B509" s="19"/>
      <c r="C509" s="12">
        <v>0.30247775186578163</v>
      </c>
      <c r="D509" s="12" t="s">
        <v>26</v>
      </c>
      <c r="E509" s="12">
        <v>0.44474166953038957</v>
      </c>
      <c r="F509" s="12" t="s">
        <v>26</v>
      </c>
      <c r="G509" s="12" t="s">
        <v>26</v>
      </c>
    </row>
    <row r="510" spans="1:7" s="6" customFormat="1">
      <c r="A510" s="12"/>
      <c r="B510" s="19"/>
      <c r="C510" s="12">
        <v>0.31294161648785901</v>
      </c>
      <c r="D510" s="12" t="s">
        <v>26</v>
      </c>
      <c r="E510" s="12">
        <v>0.47491591592236793</v>
      </c>
      <c r="F510" s="12" t="s">
        <v>26</v>
      </c>
      <c r="G510" s="12" t="s">
        <v>26</v>
      </c>
    </row>
    <row r="511" spans="1:7" s="6" customFormat="1">
      <c r="A511" s="12"/>
      <c r="B511" s="19"/>
      <c r="C511" s="12">
        <v>0.28717344853645671</v>
      </c>
      <c r="D511" s="12" t="s">
        <v>26</v>
      </c>
      <c r="E511" s="12">
        <v>0.66732450233295393</v>
      </c>
      <c r="F511" s="12" t="s">
        <v>26</v>
      </c>
      <c r="G511" s="12" t="s">
        <v>26</v>
      </c>
    </row>
    <row r="512" spans="1:7" s="6" customFormat="1">
      <c r="A512" s="12"/>
      <c r="B512" s="19"/>
      <c r="C512" s="12">
        <v>6.7407407407407402E-2</v>
      </c>
      <c r="D512" s="12" t="s">
        <v>26</v>
      </c>
      <c r="E512" s="12">
        <v>0.96923521425297721</v>
      </c>
      <c r="F512" s="12" t="s">
        <v>26</v>
      </c>
      <c r="G512" s="12" t="s">
        <v>26</v>
      </c>
    </row>
    <row r="513" spans="1:7" s="6" customFormat="1">
      <c r="A513" s="12"/>
      <c r="B513" s="19"/>
      <c r="C513" s="12">
        <v>8.2431969433355165E-2</v>
      </c>
      <c r="D513" s="12" t="s">
        <v>26</v>
      </c>
      <c r="E513" s="12">
        <v>0.2214847807410068</v>
      </c>
      <c r="F513" s="12" t="s">
        <v>26</v>
      </c>
      <c r="G513" s="12" t="s">
        <v>26</v>
      </c>
    </row>
    <row r="514" spans="1:7" s="6" customFormat="1">
      <c r="A514" s="12"/>
      <c r="B514" s="19"/>
      <c r="C514" s="12">
        <v>0.15529697565686712</v>
      </c>
      <c r="D514" s="12" t="s">
        <v>26</v>
      </c>
      <c r="E514" s="12">
        <v>0.20173824200320939</v>
      </c>
      <c r="F514" s="12" t="s">
        <v>26</v>
      </c>
      <c r="G514" s="12" t="s">
        <v>26</v>
      </c>
    </row>
    <row r="515" spans="1:7" s="6" customFormat="1">
      <c r="A515" s="12"/>
      <c r="B515" s="19"/>
      <c r="C515" s="12">
        <v>9.285714285714286E-2</v>
      </c>
      <c r="D515" s="12" t="s">
        <v>26</v>
      </c>
      <c r="E515" s="12">
        <v>0.27669180359159073</v>
      </c>
      <c r="F515" s="12" t="s">
        <v>26</v>
      </c>
      <c r="G515" s="12" t="s">
        <v>26</v>
      </c>
    </row>
    <row r="516" spans="1:7" s="6" customFormat="1">
      <c r="A516" s="12"/>
      <c r="B516" s="19"/>
      <c r="C516" s="12">
        <v>0.34535380903076618</v>
      </c>
      <c r="D516" s="12" t="s">
        <v>26</v>
      </c>
      <c r="E516" s="12">
        <v>0.50897476001844721</v>
      </c>
      <c r="F516" s="12" t="s">
        <v>26</v>
      </c>
      <c r="G516" s="12" t="s">
        <v>26</v>
      </c>
    </row>
    <row r="517" spans="1:7" s="6" customFormat="1">
      <c r="A517" s="12"/>
      <c r="B517" s="19"/>
      <c r="C517" s="12">
        <v>0.15658083889365745</v>
      </c>
      <c r="D517" s="12" t="s">
        <v>26</v>
      </c>
      <c r="E517" s="12">
        <v>0.57072720630528662</v>
      </c>
      <c r="F517" s="12" t="s">
        <v>26</v>
      </c>
      <c r="G517" s="12" t="s">
        <v>26</v>
      </c>
    </row>
    <row r="518" spans="1:7" s="6" customFormat="1">
      <c r="A518" s="12"/>
      <c r="B518" s="19"/>
      <c r="C518" s="12">
        <v>4.5217391304347827E-2</v>
      </c>
      <c r="D518" s="12" t="s">
        <v>26</v>
      </c>
      <c r="E518" s="12">
        <v>0.25280960814384618</v>
      </c>
      <c r="F518" s="12" t="s">
        <v>26</v>
      </c>
      <c r="G518" s="12" t="s">
        <v>26</v>
      </c>
    </row>
    <row r="519" spans="1:7" s="6" customFormat="1">
      <c r="A519" s="12"/>
      <c r="B519" s="19"/>
      <c r="C519" s="12">
        <v>0.21195650240421537</v>
      </c>
      <c r="D519" s="12" t="s">
        <v>26</v>
      </c>
      <c r="E519" s="12">
        <v>0.62405179453423376</v>
      </c>
      <c r="F519" s="12" t="s">
        <v>26</v>
      </c>
      <c r="G519" s="12" t="s">
        <v>26</v>
      </c>
    </row>
    <row r="520" spans="1:7" s="6" customFormat="1">
      <c r="A520" s="12"/>
      <c r="B520" s="19"/>
      <c r="C520" s="12">
        <v>6.8129272989051359E-2</v>
      </c>
      <c r="D520" s="12" t="s">
        <v>26</v>
      </c>
      <c r="E520" s="12">
        <v>0.55889588091921572</v>
      </c>
      <c r="F520" s="12" t="s">
        <v>26</v>
      </c>
      <c r="G520" s="12" t="s">
        <v>26</v>
      </c>
    </row>
    <row r="521" spans="1:7" s="6" customFormat="1">
      <c r="A521" s="12"/>
      <c r="B521" s="19"/>
      <c r="C521" s="12">
        <v>0.17769668629841279</v>
      </c>
      <c r="D521" s="12" t="s">
        <v>26</v>
      </c>
      <c r="E521" s="12">
        <v>8.7510786582407962E-2</v>
      </c>
      <c r="F521" s="12" t="s">
        <v>26</v>
      </c>
      <c r="G521" s="12" t="s">
        <v>26</v>
      </c>
    </row>
    <row r="522" spans="1:7" s="6" customFormat="1">
      <c r="A522" s="12"/>
      <c r="B522" s="19"/>
      <c r="C522" s="12">
        <v>0.13331886468134105</v>
      </c>
      <c r="D522" s="12" t="s">
        <v>26</v>
      </c>
      <c r="E522" s="12">
        <v>0.25471323148786412</v>
      </c>
      <c r="F522" s="12" t="s">
        <v>26</v>
      </c>
      <c r="G522" s="12" t="s">
        <v>26</v>
      </c>
    </row>
    <row r="523" spans="1:7" s="6" customFormat="1">
      <c r="A523" s="12"/>
      <c r="B523" s="19"/>
      <c r="C523" s="12">
        <v>0.72544971140979897</v>
      </c>
      <c r="D523" s="12" t="s">
        <v>26</v>
      </c>
      <c r="E523" s="12">
        <v>0.12634737827690179</v>
      </c>
      <c r="F523" s="12" t="s">
        <v>26</v>
      </c>
      <c r="G523" s="12" t="s">
        <v>26</v>
      </c>
    </row>
    <row r="524" spans="1:7" s="6" customFormat="1">
      <c r="A524" s="12"/>
      <c r="B524" s="19"/>
      <c r="C524" s="12">
        <v>3.7022436329580799E-2</v>
      </c>
      <c r="D524" s="12" t="s">
        <v>26</v>
      </c>
      <c r="E524" s="12">
        <v>0.3237100076577587</v>
      </c>
      <c r="F524" s="12" t="s">
        <v>26</v>
      </c>
      <c r="G524" s="12" t="s">
        <v>26</v>
      </c>
    </row>
    <row r="525" spans="1:7" s="6" customFormat="1">
      <c r="A525" s="12"/>
      <c r="B525" s="19"/>
      <c r="C525" s="12">
        <v>0.16119617931923066</v>
      </c>
      <c r="D525" s="12" t="s">
        <v>26</v>
      </c>
      <c r="E525" s="12">
        <v>0.64282960578023851</v>
      </c>
      <c r="F525" s="12" t="s">
        <v>26</v>
      </c>
      <c r="G525" s="12" t="s">
        <v>26</v>
      </c>
    </row>
    <row r="526" spans="1:7" s="6" customFormat="1">
      <c r="A526" s="12"/>
      <c r="B526" s="19"/>
      <c r="C526" s="12">
        <v>0.13067019872345093</v>
      </c>
      <c r="D526" s="12" t="s">
        <v>26</v>
      </c>
      <c r="E526" s="12">
        <v>1.0821849385566362</v>
      </c>
      <c r="F526" s="12" t="s">
        <v>26</v>
      </c>
      <c r="G526" s="12" t="s">
        <v>26</v>
      </c>
    </row>
    <row r="527" spans="1:7" s="6" customFormat="1">
      <c r="A527" s="12"/>
      <c r="B527" s="19"/>
      <c r="C527" s="12">
        <v>8.2431969433355151E-2</v>
      </c>
      <c r="D527" s="12" t="s">
        <v>26</v>
      </c>
      <c r="E527" s="12">
        <v>0.35253769546390906</v>
      </c>
      <c r="F527" s="12" t="s">
        <v>26</v>
      </c>
      <c r="G527" s="12" t="s">
        <v>26</v>
      </c>
    </row>
    <row r="528" spans="1:7" s="6" customFormat="1">
      <c r="A528" s="12"/>
      <c r="B528" s="19"/>
      <c r="C528" s="12">
        <v>6.1187648563885852E-2</v>
      </c>
      <c r="D528" s="12" t="s">
        <v>26</v>
      </c>
      <c r="E528" s="12">
        <v>0.29982851380706638</v>
      </c>
      <c r="F528" s="12" t="s">
        <v>26</v>
      </c>
      <c r="G528" s="12" t="s">
        <v>26</v>
      </c>
    </row>
    <row r="529" spans="1:7" s="6" customFormat="1">
      <c r="A529" s="12"/>
      <c r="B529" s="19"/>
      <c r="C529" s="12">
        <v>7.944372091289971E-2</v>
      </c>
      <c r="D529" s="12" t="s">
        <v>26</v>
      </c>
      <c r="E529" s="12">
        <v>0.30334171963147932</v>
      </c>
      <c r="F529" s="12" t="s">
        <v>26</v>
      </c>
      <c r="G529" s="12" t="s">
        <v>26</v>
      </c>
    </row>
    <row r="530" spans="1:7" s="6" customFormat="1">
      <c r="A530" s="12"/>
      <c r="B530" s="19"/>
      <c r="C530" s="12">
        <v>6.8129272989051359E-2</v>
      </c>
      <c r="D530" s="12" t="s">
        <v>26</v>
      </c>
      <c r="E530" s="12">
        <v>0.16010736508425527</v>
      </c>
      <c r="F530" s="12" t="s">
        <v>26</v>
      </c>
      <c r="G530" s="12" t="s">
        <v>26</v>
      </c>
    </row>
    <row r="531" spans="1:7" s="6" customFormat="1">
      <c r="A531" s="12"/>
      <c r="B531" s="19"/>
      <c r="C531" s="12">
        <v>0.43841062286095889</v>
      </c>
      <c r="D531" s="12" t="s">
        <v>26</v>
      </c>
      <c r="E531" s="12">
        <v>0.39878213473546048</v>
      </c>
      <c r="F531" s="12" t="s">
        <v>26</v>
      </c>
      <c r="G531" s="12" t="s">
        <v>26</v>
      </c>
    </row>
    <row r="532" spans="1:7" s="6" customFormat="1">
      <c r="A532" s="12"/>
      <c r="B532" s="19"/>
      <c r="C532" s="12">
        <v>0.14817791792527235</v>
      </c>
      <c r="D532" s="12" t="s">
        <v>26</v>
      </c>
      <c r="E532" s="12">
        <v>0.35266572214098824</v>
      </c>
      <c r="F532" s="12" t="s">
        <v>26</v>
      </c>
      <c r="G532" s="12" t="s">
        <v>26</v>
      </c>
    </row>
    <row r="533" spans="1:7" s="6" customFormat="1">
      <c r="A533" s="12"/>
      <c r="B533" s="19"/>
      <c r="C533" s="12">
        <v>0.19314859226047293</v>
      </c>
      <c r="D533" s="12" t="s">
        <v>26</v>
      </c>
      <c r="E533" s="12">
        <v>0.28109579648527905</v>
      </c>
      <c r="F533" s="12" t="s">
        <v>26</v>
      </c>
      <c r="G533" s="12" t="s">
        <v>26</v>
      </c>
    </row>
    <row r="534" spans="1:7" s="6" customFormat="1">
      <c r="A534" s="12"/>
      <c r="B534" s="19"/>
      <c r="C534" s="12">
        <v>7.5649640575407809E-2</v>
      </c>
      <c r="D534" s="12" t="s">
        <v>26</v>
      </c>
      <c r="E534" s="12">
        <v>0.75216394511229512</v>
      </c>
      <c r="F534" s="12" t="s">
        <v>26</v>
      </c>
      <c r="G534" s="12" t="s">
        <v>26</v>
      </c>
    </row>
    <row r="535" spans="1:7" s="6" customFormat="1">
      <c r="A535" s="12"/>
      <c r="B535" s="19"/>
      <c r="C535" s="12">
        <v>6.1218034980675816E-2</v>
      </c>
      <c r="D535" s="12" t="s">
        <v>26</v>
      </c>
      <c r="E535" s="12">
        <v>0.43204884141223576</v>
      </c>
      <c r="F535" s="12" t="s">
        <v>26</v>
      </c>
      <c r="G535" s="12" t="s">
        <v>26</v>
      </c>
    </row>
    <row r="536" spans="1:7" s="6" customFormat="1">
      <c r="A536" s="12"/>
      <c r="B536" s="19"/>
      <c r="C536" s="12">
        <v>0.22982074017751802</v>
      </c>
      <c r="D536" s="12" t="s">
        <v>26</v>
      </c>
      <c r="E536" s="12">
        <v>0.450004128356019</v>
      </c>
      <c r="F536" s="12" t="s">
        <v>26</v>
      </c>
      <c r="G536" s="12" t="s">
        <v>26</v>
      </c>
    </row>
    <row r="537" spans="1:7" s="6" customFormat="1">
      <c r="A537" s="12"/>
      <c r="B537" s="19"/>
      <c r="C537" s="12">
        <v>0.10938477631085027</v>
      </c>
      <c r="D537" s="12" t="s">
        <v>26</v>
      </c>
      <c r="E537" s="12">
        <v>0.74302508428062852</v>
      </c>
      <c r="F537" s="12" t="s">
        <v>26</v>
      </c>
      <c r="G537" s="12" t="s">
        <v>26</v>
      </c>
    </row>
    <row r="538" spans="1:7" s="6" customFormat="1">
      <c r="A538" s="12"/>
      <c r="B538" s="19"/>
      <c r="C538" s="12">
        <v>8.5772932846055916E-2</v>
      </c>
      <c r="D538" s="12" t="s">
        <v>26</v>
      </c>
      <c r="E538" s="12">
        <v>0.33092614613658933</v>
      </c>
      <c r="F538" s="12" t="s">
        <v>26</v>
      </c>
      <c r="G538" s="12" t="s">
        <v>26</v>
      </c>
    </row>
    <row r="539" spans="1:7" s="6" customFormat="1">
      <c r="A539" s="12"/>
      <c r="B539" s="19"/>
      <c r="C539" s="12">
        <v>0.12143433073551484</v>
      </c>
      <c r="D539" s="12" t="s">
        <v>26</v>
      </c>
      <c r="E539" s="12" t="s">
        <v>26</v>
      </c>
      <c r="F539" s="12" t="s">
        <v>26</v>
      </c>
      <c r="G539" s="12" t="s">
        <v>26</v>
      </c>
    </row>
    <row r="540" spans="1:7" s="6" customFormat="1">
      <c r="A540" s="12"/>
      <c r="B540" s="19"/>
      <c r="C540" s="12">
        <v>0.19876504066997006</v>
      </c>
      <c r="D540" s="12" t="s">
        <v>26</v>
      </c>
      <c r="E540" s="12" t="s">
        <v>26</v>
      </c>
      <c r="F540" s="12" t="s">
        <v>26</v>
      </c>
      <c r="G540" s="12" t="s">
        <v>26</v>
      </c>
    </row>
    <row r="541" spans="1:7" s="6" customFormat="1">
      <c r="A541" s="12"/>
      <c r="B541" s="19"/>
      <c r="C541" s="12">
        <v>0.11861762324187852</v>
      </c>
      <c r="D541" s="12" t="s">
        <v>26</v>
      </c>
      <c r="E541" s="12" t="s">
        <v>26</v>
      </c>
      <c r="F541" s="12" t="s">
        <v>26</v>
      </c>
      <c r="G541" s="12" t="s">
        <v>26</v>
      </c>
    </row>
    <row r="542" spans="1:7" s="6" customFormat="1">
      <c r="A542" s="12"/>
      <c r="B542" s="19"/>
      <c r="C542" s="12">
        <v>0.38493591164423702</v>
      </c>
      <c r="D542" s="12" t="s">
        <v>26</v>
      </c>
      <c r="E542" s="12" t="s">
        <v>26</v>
      </c>
      <c r="F542" s="12" t="s">
        <v>26</v>
      </c>
      <c r="G542" s="12" t="s">
        <v>26</v>
      </c>
    </row>
    <row r="543" spans="1:7" s="6" customFormat="1">
      <c r="A543" s="12"/>
      <c r="B543" s="19"/>
      <c r="C543" s="12">
        <v>0.18174877607111586</v>
      </c>
      <c r="D543" s="12" t="s">
        <v>26</v>
      </c>
      <c r="E543" s="12" t="s">
        <v>26</v>
      </c>
      <c r="F543" s="12" t="s">
        <v>26</v>
      </c>
      <c r="G543" s="12" t="s">
        <v>26</v>
      </c>
    </row>
    <row r="544" spans="1:7" s="6" customFormat="1">
      <c r="A544" s="12"/>
      <c r="B544" s="19"/>
      <c r="C544" s="12">
        <v>0.12976630155806099</v>
      </c>
      <c r="D544" s="12" t="s">
        <v>26</v>
      </c>
      <c r="E544" s="12" t="s">
        <v>26</v>
      </c>
      <c r="F544" s="12" t="s">
        <v>26</v>
      </c>
      <c r="G544" s="12" t="s">
        <v>26</v>
      </c>
    </row>
    <row r="545" spans="1:7" s="6" customFormat="1">
      <c r="A545" s="12"/>
      <c r="B545" s="19"/>
      <c r="C545" s="12">
        <v>5.7967246007891861E-2</v>
      </c>
      <c r="D545" s="12" t="s">
        <v>26</v>
      </c>
      <c r="E545" s="12" t="s">
        <v>26</v>
      </c>
      <c r="F545" s="12" t="s">
        <v>26</v>
      </c>
      <c r="G545" s="12" t="s">
        <v>26</v>
      </c>
    </row>
    <row r="546" spans="1:7" s="6" customFormat="1">
      <c r="A546" s="12"/>
      <c r="B546" s="19"/>
      <c r="C546" s="12">
        <v>0.17899456942532704</v>
      </c>
      <c r="D546" s="12" t="s">
        <v>26</v>
      </c>
      <c r="E546" s="12" t="s">
        <v>26</v>
      </c>
      <c r="F546" s="12" t="s">
        <v>26</v>
      </c>
      <c r="G546" s="12" t="s">
        <v>26</v>
      </c>
    </row>
    <row r="547" spans="1:7" s="6" customFormat="1">
      <c r="A547" s="12"/>
      <c r="B547" s="19"/>
      <c r="C547" s="12">
        <v>0.20461458019471285</v>
      </c>
      <c r="D547" s="12" t="s">
        <v>26</v>
      </c>
      <c r="E547" s="12" t="s">
        <v>26</v>
      </c>
      <c r="F547" s="12" t="s">
        <v>26</v>
      </c>
      <c r="G547" s="12" t="s">
        <v>26</v>
      </c>
    </row>
    <row r="548" spans="1:7" s="6" customFormat="1">
      <c r="A548" s="12"/>
      <c r="B548" s="19"/>
      <c r="C548" s="12">
        <v>1.8754118520965979E-2</v>
      </c>
      <c r="D548" s="12" t="s">
        <v>26</v>
      </c>
      <c r="E548" s="12" t="s">
        <v>26</v>
      </c>
      <c r="F548" s="12" t="s">
        <v>26</v>
      </c>
      <c r="G548" s="12" t="s">
        <v>26</v>
      </c>
    </row>
    <row r="549" spans="1:7" s="6" customFormat="1">
      <c r="A549" s="12"/>
      <c r="B549" s="19"/>
      <c r="C549" s="12">
        <v>2.5161290322580642E-2</v>
      </c>
      <c r="D549" s="12" t="s">
        <v>26</v>
      </c>
      <c r="E549" s="12" t="s">
        <v>26</v>
      </c>
      <c r="F549" s="12" t="s">
        <v>26</v>
      </c>
      <c r="G549" s="12" t="s">
        <v>26</v>
      </c>
    </row>
    <row r="550" spans="1:7" s="6" customFormat="1">
      <c r="A550" s="12"/>
      <c r="B550" s="19"/>
      <c r="C550" s="12">
        <v>7.2508501139869758E-2</v>
      </c>
      <c r="D550" s="12" t="s">
        <v>26</v>
      </c>
      <c r="E550" s="12" t="s">
        <v>26</v>
      </c>
      <c r="F550" s="12" t="s">
        <v>26</v>
      </c>
      <c r="G550" s="12" t="s">
        <v>26</v>
      </c>
    </row>
    <row r="551" spans="1:7" s="6" customFormat="1">
      <c r="A551" s="12"/>
      <c r="B551" s="19"/>
      <c r="C551" s="12">
        <v>0.20154973323350084</v>
      </c>
      <c r="D551" s="12" t="s">
        <v>26</v>
      </c>
      <c r="E551" s="12" t="s">
        <v>26</v>
      </c>
      <c r="F551" s="12" t="s">
        <v>26</v>
      </c>
      <c r="G551" s="12" t="s">
        <v>26</v>
      </c>
    </row>
    <row r="552" spans="1:7" s="6" customFormat="1">
      <c r="A552" s="12"/>
      <c r="B552" s="19"/>
      <c r="C552" s="12">
        <v>0.43768807652644098</v>
      </c>
      <c r="D552" s="12" t="s">
        <v>26</v>
      </c>
      <c r="E552" s="12" t="s">
        <v>26</v>
      </c>
      <c r="F552" s="12" t="s">
        <v>26</v>
      </c>
      <c r="G552" s="12" t="s">
        <v>26</v>
      </c>
    </row>
    <row r="553" spans="1:7" s="6" customFormat="1">
      <c r="A553" s="12"/>
      <c r="B553" s="19"/>
      <c r="C553" s="12">
        <v>0.17319590968925647</v>
      </c>
      <c r="D553" s="12" t="s">
        <v>26</v>
      </c>
      <c r="E553" s="12" t="s">
        <v>26</v>
      </c>
      <c r="F553" s="12" t="s">
        <v>26</v>
      </c>
      <c r="G553" s="12" t="s">
        <v>26</v>
      </c>
    </row>
    <row r="554" spans="1:7" s="6" customFormat="1">
      <c r="A554" s="12"/>
      <c r="B554" s="19"/>
      <c r="C554" s="12">
        <v>3.2109388788193846E-2</v>
      </c>
      <c r="D554" s="12" t="s">
        <v>26</v>
      </c>
      <c r="E554" s="12" t="s">
        <v>26</v>
      </c>
      <c r="F554" s="12" t="s">
        <v>26</v>
      </c>
      <c r="G554" s="12" t="s">
        <v>26</v>
      </c>
    </row>
    <row r="555" spans="1:7" s="6" customFormat="1">
      <c r="A555" s="12"/>
      <c r="B555" s="19">
        <v>20190822</v>
      </c>
      <c r="C555" s="12">
        <v>0.32856289051090359</v>
      </c>
      <c r="D555" s="12">
        <v>1.0494471350425998</v>
      </c>
      <c r="E555" s="12" t="s">
        <v>26</v>
      </c>
      <c r="F555" s="12">
        <v>0.577704907464206</v>
      </c>
      <c r="G555" s="12" t="s">
        <v>26</v>
      </c>
    </row>
    <row r="556" spans="1:7" s="6" customFormat="1">
      <c r="A556" s="12"/>
      <c r="B556" s="19"/>
      <c r="C556" s="12">
        <v>0.12993207116572686</v>
      </c>
      <c r="D556" s="12">
        <v>0.52910539611100149</v>
      </c>
      <c r="E556" s="12" t="s">
        <v>26</v>
      </c>
      <c r="F556" s="12">
        <v>0.18462601985995075</v>
      </c>
      <c r="G556" s="12" t="s">
        <v>26</v>
      </c>
    </row>
    <row r="557" spans="1:7" s="6" customFormat="1">
      <c r="A557" s="12"/>
      <c r="B557" s="19"/>
      <c r="C557" s="12">
        <v>0.1579158404010971</v>
      </c>
      <c r="D557" s="12">
        <v>0.33783317971654631</v>
      </c>
      <c r="E557" s="12" t="s">
        <v>26</v>
      </c>
      <c r="F557" s="12">
        <v>0.21752215894740862</v>
      </c>
      <c r="G557" s="12" t="s">
        <v>26</v>
      </c>
    </row>
    <row r="558" spans="1:7" s="6" customFormat="1">
      <c r="A558" s="12"/>
      <c r="B558" s="19"/>
      <c r="C558" s="12">
        <v>0.21574045964778327</v>
      </c>
      <c r="D558" s="12">
        <v>0.49014095587460238</v>
      </c>
      <c r="E558" s="12" t="s">
        <v>26</v>
      </c>
      <c r="F558" s="12">
        <v>0.21212031112295765</v>
      </c>
      <c r="G558" s="12" t="s">
        <v>26</v>
      </c>
    </row>
    <row r="559" spans="1:7" s="6" customFormat="1">
      <c r="A559" s="12"/>
      <c r="B559" s="19"/>
      <c r="C559" s="12">
        <v>0.25952591508537709</v>
      </c>
      <c r="D559" s="12">
        <v>0.10064516129032257</v>
      </c>
      <c r="E559" s="12" t="s">
        <v>26</v>
      </c>
      <c r="F559" s="12">
        <v>0.2534954981275076</v>
      </c>
      <c r="G559" s="12" t="s">
        <v>26</v>
      </c>
    </row>
    <row r="560" spans="1:7" s="6" customFormat="1">
      <c r="A560" s="12"/>
      <c r="B560" s="19"/>
      <c r="C560" s="12">
        <v>0.1975697720232738</v>
      </c>
      <c r="D560" s="12">
        <v>0.42325196901368561</v>
      </c>
      <c r="E560" s="12" t="s">
        <v>26</v>
      </c>
      <c r="F560" s="12">
        <v>0.2204294480286928</v>
      </c>
      <c r="G560" s="12" t="s">
        <v>26</v>
      </c>
    </row>
    <row r="561" spans="1:7" s="6" customFormat="1">
      <c r="A561" s="12"/>
      <c r="B561" s="19"/>
      <c r="C561" s="12">
        <v>0.15731535769711322</v>
      </c>
      <c r="D561" s="12">
        <v>0.55363415567253704</v>
      </c>
      <c r="E561" s="12" t="s">
        <v>26</v>
      </c>
      <c r="F561" s="12">
        <v>0.44764630920632709</v>
      </c>
      <c r="G561" s="12" t="s">
        <v>26</v>
      </c>
    </row>
    <row r="562" spans="1:7" s="6" customFormat="1">
      <c r="A562" s="12"/>
      <c r="B562" s="19"/>
      <c r="C562" s="12">
        <v>0.35865726696707634</v>
      </c>
      <c r="D562" s="12">
        <v>0.13174622653063989</v>
      </c>
      <c r="E562" s="12" t="s">
        <v>26</v>
      </c>
      <c r="F562" s="12">
        <v>0.39196846342076841</v>
      </c>
      <c r="G562" s="12" t="s">
        <v>26</v>
      </c>
    </row>
    <row r="563" spans="1:7" s="6" customFormat="1">
      <c r="A563" s="12"/>
      <c r="B563" s="19"/>
      <c r="C563" s="12">
        <v>0.32109062236164132</v>
      </c>
      <c r="D563" s="12">
        <v>0.72920783912500964</v>
      </c>
      <c r="E563" s="12" t="s">
        <v>26</v>
      </c>
      <c r="F563" s="12">
        <v>0.59719687128602372</v>
      </c>
      <c r="G563" s="12" t="s">
        <v>26</v>
      </c>
    </row>
    <row r="564" spans="1:7" s="6" customFormat="1">
      <c r="A564" s="12"/>
      <c r="B564" s="19"/>
      <c r="C564" s="12">
        <v>0.18695902080037702</v>
      </c>
      <c r="D564" s="12">
        <v>0.41629162989147633</v>
      </c>
      <c r="E564" s="12" t="s">
        <v>26</v>
      </c>
      <c r="F564" s="12">
        <v>0.32647345757275337</v>
      </c>
      <c r="G564" s="12" t="s">
        <v>26</v>
      </c>
    </row>
    <row r="565" spans="1:7" s="6" customFormat="1">
      <c r="A565" s="12"/>
      <c r="B565" s="19"/>
      <c r="C565" s="12">
        <v>0.20997471129748133</v>
      </c>
      <c r="D565" s="12">
        <v>0.21165734432741762</v>
      </c>
      <c r="E565" s="12" t="s">
        <v>26</v>
      </c>
      <c r="F565" s="12">
        <v>0.29059784095470625</v>
      </c>
      <c r="G565" s="12" t="s">
        <v>26</v>
      </c>
    </row>
    <row r="566" spans="1:7" s="6" customFormat="1">
      <c r="A566" s="12"/>
      <c r="B566" s="19"/>
      <c r="C566" s="12">
        <v>0.20153539338758483</v>
      </c>
      <c r="D566" s="12">
        <v>0.49613745477101573</v>
      </c>
      <c r="E566" s="12" t="s">
        <v>26</v>
      </c>
      <c r="F566" s="12">
        <v>0.56718888159325487</v>
      </c>
      <c r="G566" s="12" t="s">
        <v>26</v>
      </c>
    </row>
    <row r="567" spans="1:7" s="6" customFormat="1">
      <c r="A567" s="12"/>
      <c r="B567" s="19"/>
      <c r="C567" s="12">
        <v>0.31531900783741768</v>
      </c>
      <c r="D567" s="12">
        <v>0.15989576537367595</v>
      </c>
      <c r="E567" s="12" t="s">
        <v>26</v>
      </c>
      <c r="F567" s="12">
        <v>0.52514743102068684</v>
      </c>
      <c r="G567" s="12" t="s">
        <v>26</v>
      </c>
    </row>
    <row r="568" spans="1:7" s="6" customFormat="1">
      <c r="A568" s="12"/>
      <c r="B568" s="19"/>
      <c r="C568" s="12">
        <v>5.1355079440664253E-2</v>
      </c>
      <c r="D568" s="12">
        <v>0.4505845596817627</v>
      </c>
      <c r="E568" s="12" t="s">
        <v>26</v>
      </c>
      <c r="F568" s="12">
        <v>8.3870967741935497E-3</v>
      </c>
      <c r="G568" s="12" t="s">
        <v>26</v>
      </c>
    </row>
    <row r="569" spans="1:7" s="6" customFormat="1">
      <c r="A569" s="12"/>
      <c r="B569" s="19"/>
      <c r="C569" s="12">
        <v>8.0728457724460606E-2</v>
      </c>
      <c r="D569" s="12">
        <v>0.48473364232384492</v>
      </c>
      <c r="E569" s="12" t="s">
        <v>26</v>
      </c>
      <c r="F569" s="12">
        <v>0.33518319326962137</v>
      </c>
      <c r="G569" s="12" t="s">
        <v>26</v>
      </c>
    </row>
    <row r="570" spans="1:7" s="6" customFormat="1">
      <c r="A570" s="12"/>
      <c r="B570" s="19"/>
      <c r="C570" s="12">
        <v>2.5161290322580642E-2</v>
      </c>
      <c r="D570" s="12">
        <v>0.68921181420644684</v>
      </c>
      <c r="E570" s="12" t="s">
        <v>26</v>
      </c>
      <c r="F570" s="12">
        <v>0.2294166664312681</v>
      </c>
      <c r="G570" s="12" t="s">
        <v>26</v>
      </c>
    </row>
    <row r="571" spans="1:7" s="6" customFormat="1">
      <c r="A571" s="12"/>
      <c r="B571" s="19"/>
      <c r="C571" s="12">
        <v>0.12716749005302513</v>
      </c>
      <c r="D571" s="12">
        <v>0.32386623228255229</v>
      </c>
      <c r="E571" s="12" t="s">
        <v>26</v>
      </c>
      <c r="F571" s="12">
        <v>0.42878271173624694</v>
      </c>
      <c r="G571" s="12" t="s">
        <v>26</v>
      </c>
    </row>
    <row r="572" spans="1:7" s="6" customFormat="1">
      <c r="A572" s="12"/>
      <c r="B572" s="19"/>
      <c r="C572" s="12">
        <v>0.14605469439409693</v>
      </c>
      <c r="D572" s="12">
        <v>0.17178959516823616</v>
      </c>
      <c r="E572" s="12" t="s">
        <v>26</v>
      </c>
      <c r="F572" s="12">
        <v>0.2009049985587216</v>
      </c>
      <c r="G572" s="12" t="s">
        <v>26</v>
      </c>
    </row>
    <row r="573" spans="1:7" s="6" customFormat="1">
      <c r="A573" s="12"/>
      <c r="B573" s="19"/>
      <c r="C573" s="12">
        <v>6.4218777576387692E-2</v>
      </c>
      <c r="D573" s="12">
        <v>0.73574278231798584</v>
      </c>
      <c r="E573" s="12" t="s">
        <v>26</v>
      </c>
      <c r="F573" s="12">
        <v>0.11807092515872672</v>
      </c>
      <c r="G573" s="12" t="s">
        <v>26</v>
      </c>
    </row>
    <row r="574" spans="1:7" s="6" customFormat="1">
      <c r="A574" s="12"/>
      <c r="B574" s="19"/>
      <c r="C574" s="12">
        <v>0.10081093089798847</v>
      </c>
      <c r="D574" s="12">
        <v>0.22603934197099518</v>
      </c>
      <c r="E574" s="12" t="s">
        <v>26</v>
      </c>
      <c r="F574" s="12">
        <v>0.35134332212661312</v>
      </c>
      <c r="G574" s="12" t="s">
        <v>26</v>
      </c>
    </row>
    <row r="575" spans="1:7" s="6" customFormat="1">
      <c r="A575" s="12"/>
      <c r="B575" s="19"/>
      <c r="C575" s="12">
        <v>0.19996196792808332</v>
      </c>
      <c r="D575" s="12">
        <v>0.31126318594805208</v>
      </c>
      <c r="E575" s="12" t="s">
        <v>26</v>
      </c>
      <c r="F575" s="12">
        <v>0.21957704421773311</v>
      </c>
      <c r="G575" s="12" t="s">
        <v>26</v>
      </c>
    </row>
    <row r="576" spans="1:7" s="6" customFormat="1">
      <c r="A576" s="12"/>
      <c r="B576" s="19"/>
      <c r="C576" s="12">
        <v>0.16372830091788121</v>
      </c>
      <c r="D576" s="12">
        <v>0.36529308152435791</v>
      </c>
      <c r="E576" s="12" t="s">
        <v>26</v>
      </c>
      <c r="F576" s="12">
        <v>0.30260506626673422</v>
      </c>
      <c r="G576" s="12" t="s">
        <v>26</v>
      </c>
    </row>
    <row r="577" spans="1:7" s="6" customFormat="1">
      <c r="A577" s="12"/>
      <c r="B577" s="19"/>
      <c r="C577" s="12" t="s">
        <v>26</v>
      </c>
      <c r="D577" s="12">
        <v>0.86640161591963916</v>
      </c>
      <c r="E577" s="12" t="s">
        <v>26</v>
      </c>
      <c r="F577" s="12">
        <v>0.38205867159228313</v>
      </c>
      <c r="G577" s="12" t="s">
        <v>26</v>
      </c>
    </row>
    <row r="578" spans="1:7" s="6" customFormat="1">
      <c r="A578" s="12"/>
      <c r="B578" s="19"/>
      <c r="C578" s="12" t="s">
        <v>26</v>
      </c>
      <c r="D578" s="12">
        <v>0.22919336009911645</v>
      </c>
      <c r="E578" s="12" t="s">
        <v>26</v>
      </c>
      <c r="F578" s="12">
        <v>0.43234281354457982</v>
      </c>
      <c r="G578" s="12" t="s">
        <v>26</v>
      </c>
    </row>
    <row r="579" spans="1:7" s="6" customFormat="1">
      <c r="A579" s="12"/>
      <c r="B579" s="19"/>
      <c r="C579" s="12" t="s">
        <v>26</v>
      </c>
      <c r="D579" s="12">
        <v>0.47114088343173111</v>
      </c>
      <c r="E579" s="12" t="s">
        <v>26</v>
      </c>
      <c r="F579" s="12">
        <v>0.31490300478852457</v>
      </c>
      <c r="G579" s="12" t="s">
        <v>26</v>
      </c>
    </row>
    <row r="580" spans="1:7" s="6" customFormat="1">
      <c r="A580" s="12"/>
      <c r="B580" s="19"/>
      <c r="C580" s="12" t="s">
        <v>26</v>
      </c>
      <c r="D580" s="12">
        <v>0.51092500077417879</v>
      </c>
      <c r="E580" s="12" t="s">
        <v>26</v>
      </c>
      <c r="F580" s="12">
        <v>0.29301917623050383</v>
      </c>
      <c r="G580" s="12" t="s">
        <v>26</v>
      </c>
    </row>
    <row r="581" spans="1:7" s="6" customFormat="1">
      <c r="A581" s="12"/>
      <c r="B581" s="19"/>
      <c r="C581" s="12" t="s">
        <v>26</v>
      </c>
      <c r="D581" s="12">
        <v>0.57254373354515942</v>
      </c>
      <c r="E581" s="12" t="s">
        <v>26</v>
      </c>
      <c r="F581" s="12">
        <v>0.17101947349890709</v>
      </c>
      <c r="G581" s="12" t="s">
        <v>26</v>
      </c>
    </row>
    <row r="582" spans="1:7" s="6" customFormat="1">
      <c r="A582" s="12"/>
      <c r="B582" s="19"/>
      <c r="C582" s="12" t="s">
        <v>26</v>
      </c>
      <c r="D582" s="12">
        <v>0.40541657295534728</v>
      </c>
      <c r="E582" s="12" t="s">
        <v>26</v>
      </c>
      <c r="F582" s="12">
        <v>0.37955905398453343</v>
      </c>
      <c r="G582" s="12" t="s">
        <v>26</v>
      </c>
    </row>
    <row r="583" spans="1:7" s="6" customFormat="1">
      <c r="A583" s="12"/>
      <c r="B583" s="19"/>
      <c r="C583" s="12" t="s">
        <v>26</v>
      </c>
      <c r="D583" s="12">
        <v>0.18752855280033992</v>
      </c>
      <c r="E583" s="12" t="s">
        <v>26</v>
      </c>
      <c r="F583" s="12">
        <v>0.43165389033012119</v>
      </c>
      <c r="G583" s="12" t="s">
        <v>26</v>
      </c>
    </row>
    <row r="584" spans="1:7" s="6" customFormat="1">
      <c r="A584" s="12"/>
      <c r="B584" s="19"/>
      <c r="C584" s="12" t="s">
        <v>26</v>
      </c>
      <c r="D584" s="12">
        <v>0.36157589992660982</v>
      </c>
      <c r="E584" s="12" t="s">
        <v>26</v>
      </c>
      <c r="F584" s="12">
        <v>0.42250289461106927</v>
      </c>
      <c r="G584" s="12" t="s">
        <v>26</v>
      </c>
    </row>
    <row r="585" spans="1:7" s="6" customFormat="1">
      <c r="A585" s="12"/>
      <c r="B585" s="19"/>
      <c r="C585" s="12" t="s">
        <v>26</v>
      </c>
      <c r="D585" s="12">
        <v>0.58724069013961633</v>
      </c>
      <c r="E585" s="12" t="s">
        <v>26</v>
      </c>
      <c r="F585" s="12">
        <v>0.35796773184327085</v>
      </c>
      <c r="G585" s="12" t="s">
        <v>26</v>
      </c>
    </row>
    <row r="586" spans="1:7" s="6" customFormat="1">
      <c r="A586" s="12"/>
      <c r="B586" s="19"/>
      <c r="C586" s="12" t="s">
        <v>26</v>
      </c>
      <c r="D586" s="12">
        <v>0.44775968998312587</v>
      </c>
      <c r="E586" s="12" t="s">
        <v>26</v>
      </c>
      <c r="F586" s="12">
        <v>0.50062902243855145</v>
      </c>
      <c r="G586" s="12" t="s">
        <v>26</v>
      </c>
    </row>
    <row r="587" spans="1:7" s="6" customFormat="1">
      <c r="A587" s="12"/>
      <c r="B587" s="19"/>
      <c r="C587" s="12" t="s">
        <v>26</v>
      </c>
      <c r="D587" s="12">
        <v>0.40017862881158289</v>
      </c>
      <c r="E587" s="12" t="s">
        <v>26</v>
      </c>
      <c r="F587" s="12">
        <v>0.35309380827228515</v>
      </c>
      <c r="G587" s="12" t="s">
        <v>26</v>
      </c>
    </row>
    <row r="588" spans="1:7" s="6" customFormat="1">
      <c r="A588" s="12"/>
      <c r="B588" s="19"/>
      <c r="C588" s="12" t="s">
        <v>26</v>
      </c>
      <c r="D588" s="12">
        <v>0.46152805662234853</v>
      </c>
      <c r="E588" s="12" t="s">
        <v>26</v>
      </c>
      <c r="F588" s="12">
        <v>0.26751020062076558</v>
      </c>
      <c r="G588" s="12" t="s">
        <v>26</v>
      </c>
    </row>
    <row r="589" spans="1:7" s="6" customFormat="1">
      <c r="A589" s="12"/>
      <c r="B589" s="19"/>
      <c r="C589" s="12" t="s">
        <v>26</v>
      </c>
      <c r="D589" s="12">
        <v>0.33805948748036474</v>
      </c>
      <c r="E589" s="12" t="s">
        <v>26</v>
      </c>
      <c r="F589" s="12">
        <v>0.19852296961950294</v>
      </c>
      <c r="G589" s="12" t="s">
        <v>26</v>
      </c>
    </row>
    <row r="590" spans="1:7" s="6" customFormat="1">
      <c r="A590" s="12"/>
      <c r="B590" s="19"/>
      <c r="C590" s="12" t="s">
        <v>26</v>
      </c>
      <c r="D590" s="12">
        <v>0.33790432057177361</v>
      </c>
      <c r="E590" s="12" t="s">
        <v>26</v>
      </c>
      <c r="F590" s="12">
        <v>0.29030547504675358</v>
      </c>
      <c r="G590" s="12" t="s">
        <v>26</v>
      </c>
    </row>
    <row r="591" spans="1:7" s="6" customFormat="1">
      <c r="A591" s="12"/>
      <c r="B591" s="19"/>
      <c r="C591" s="12" t="s">
        <v>26</v>
      </c>
      <c r="D591" s="12">
        <v>0.77352311953942288</v>
      </c>
      <c r="E591" s="12" t="s">
        <v>26</v>
      </c>
      <c r="F591" s="12">
        <v>0.10067784507788262</v>
      </c>
      <c r="G591" s="12" t="s">
        <v>26</v>
      </c>
    </row>
    <row r="592" spans="1:7" s="6" customFormat="1">
      <c r="A592" s="12"/>
      <c r="B592" s="19"/>
      <c r="C592" s="12" t="s">
        <v>26</v>
      </c>
      <c r="D592" s="12">
        <v>0.18166230766272379</v>
      </c>
      <c r="E592" s="12" t="s">
        <v>26</v>
      </c>
      <c r="F592" s="12">
        <v>0.24929195261596532</v>
      </c>
      <c r="G592" s="12" t="s">
        <v>26</v>
      </c>
    </row>
    <row r="593" spans="1:7" s="6" customFormat="1">
      <c r="A593" s="12"/>
      <c r="B593" s="19"/>
      <c r="C593" s="12" t="s">
        <v>26</v>
      </c>
      <c r="D593" s="12">
        <v>0.71405378502679373</v>
      </c>
      <c r="E593" s="12" t="s">
        <v>26</v>
      </c>
      <c r="F593" s="12">
        <v>0.29242168093957432</v>
      </c>
      <c r="G593" s="12" t="s">
        <v>26</v>
      </c>
    </row>
    <row r="594" spans="1:7" s="6" customFormat="1">
      <c r="A594" s="12"/>
      <c r="B594" s="19"/>
      <c r="C594" s="12" t="s">
        <v>26</v>
      </c>
      <c r="D594" s="12">
        <v>0.72065914769675776</v>
      </c>
      <c r="E594" s="12" t="s">
        <v>26</v>
      </c>
      <c r="F594" s="12">
        <v>0.75035754362295126</v>
      </c>
      <c r="G594" s="12" t="s">
        <v>26</v>
      </c>
    </row>
    <row r="595" spans="1:7" s="6" customFormat="1">
      <c r="A595" s="12"/>
      <c r="B595" s="19"/>
      <c r="C595" s="12" t="s">
        <v>26</v>
      </c>
      <c r="D595" s="12">
        <v>0.47666831392869335</v>
      </c>
      <c r="E595" s="12" t="s">
        <v>26</v>
      </c>
      <c r="F595" s="12">
        <v>0.15096774193548387</v>
      </c>
      <c r="G595" s="12" t="s">
        <v>26</v>
      </c>
    </row>
    <row r="596" spans="1:7" s="6" customFormat="1">
      <c r="A596" s="12"/>
      <c r="B596" s="19"/>
      <c r="C596" s="12" t="s">
        <v>26</v>
      </c>
      <c r="D596" s="12">
        <v>0.25052661980947144</v>
      </c>
      <c r="E596" s="12" t="s">
        <v>26</v>
      </c>
      <c r="F596" s="12">
        <v>0.15976267955357012</v>
      </c>
      <c r="G596" s="12" t="s">
        <v>26</v>
      </c>
    </row>
    <row r="597" spans="1:7" s="6" customFormat="1">
      <c r="A597" s="12"/>
      <c r="B597" s="19"/>
      <c r="C597" s="12" t="s">
        <v>26</v>
      </c>
      <c r="D597" s="12">
        <v>0.29751534979190064</v>
      </c>
      <c r="E597" s="12" t="s">
        <v>26</v>
      </c>
      <c r="F597" s="12">
        <v>0.2724967798229358</v>
      </c>
      <c r="G597" s="12" t="s">
        <v>26</v>
      </c>
    </row>
    <row r="598" spans="1:7" s="6" customFormat="1">
      <c r="A598" s="12"/>
      <c r="B598" s="19"/>
      <c r="C598" s="12" t="s">
        <v>26</v>
      </c>
      <c r="D598" s="12">
        <v>0.38212135669153235</v>
      </c>
      <c r="E598" s="12" t="s">
        <v>26</v>
      </c>
      <c r="F598" s="12">
        <v>0.17319590968925647</v>
      </c>
      <c r="G598" s="12" t="s">
        <v>26</v>
      </c>
    </row>
    <row r="599" spans="1:7" s="6" customFormat="1">
      <c r="A599" s="12"/>
      <c r="B599" s="19"/>
      <c r="C599" s="12" t="s">
        <v>26</v>
      </c>
      <c r="D599" s="12">
        <v>0.1041192105231292</v>
      </c>
      <c r="E599" s="12" t="s">
        <v>26</v>
      </c>
      <c r="F599" s="12">
        <v>0.37035918219945285</v>
      </c>
      <c r="G599" s="12" t="s">
        <v>26</v>
      </c>
    </row>
    <row r="600" spans="1:7" s="6" customFormat="1">
      <c r="A600" s="12"/>
      <c r="B600" s="19"/>
      <c r="C600" s="12" t="s">
        <v>26</v>
      </c>
      <c r="D600" s="12">
        <v>0.86765187590176274</v>
      </c>
      <c r="E600" s="12" t="s">
        <v>26</v>
      </c>
      <c r="F600" s="12">
        <v>0.42684656513281316</v>
      </c>
      <c r="G600" s="12" t="s">
        <v>26</v>
      </c>
    </row>
    <row r="601" spans="1:7" s="6" customFormat="1">
      <c r="A601" s="12"/>
      <c r="B601" s="19"/>
      <c r="C601" s="12" t="s">
        <v>26</v>
      </c>
      <c r="D601" s="12">
        <v>0.3570181918913119</v>
      </c>
      <c r="E601" s="12" t="s">
        <v>26</v>
      </c>
      <c r="F601" s="12">
        <v>0.47330273422095664</v>
      </c>
      <c r="G601" s="12" t="s">
        <v>26</v>
      </c>
    </row>
    <row r="602" spans="1:7" s="6" customFormat="1">
      <c r="A602" s="12"/>
      <c r="B602" s="19"/>
      <c r="C602" s="12" t="s">
        <v>26</v>
      </c>
      <c r="D602" s="12">
        <v>0.55600689559245819</v>
      </c>
      <c r="E602" s="12" t="s">
        <v>26</v>
      </c>
      <c r="F602" s="12">
        <v>0.40670183462577603</v>
      </c>
      <c r="G602" s="12" t="s">
        <v>26</v>
      </c>
    </row>
    <row r="603" spans="1:7" s="6" customFormat="1">
      <c r="A603" s="12"/>
      <c r="B603" s="19"/>
      <c r="C603" s="12" t="s">
        <v>26</v>
      </c>
      <c r="D603" s="12">
        <v>0.40663815471640447</v>
      </c>
      <c r="E603" s="12" t="s">
        <v>26</v>
      </c>
      <c r="F603" s="12">
        <v>0.4105473087982528</v>
      </c>
      <c r="G603" s="12" t="s">
        <v>26</v>
      </c>
    </row>
    <row r="604" spans="1:7" s="6" customFormat="1">
      <c r="A604" s="12"/>
      <c r="B604" s="19"/>
      <c r="C604" s="12" t="s">
        <v>26</v>
      </c>
      <c r="D604" s="12">
        <v>0.38490972129913675</v>
      </c>
      <c r="E604" s="12" t="s">
        <v>26</v>
      </c>
      <c r="F604" s="12">
        <v>0.47520968296776128</v>
      </c>
      <c r="G604" s="12" t="s">
        <v>26</v>
      </c>
    </row>
    <row r="605" spans="1:7" s="6" customFormat="1">
      <c r="A605" s="12"/>
      <c r="B605" s="19"/>
      <c r="C605" s="12" t="s">
        <v>26</v>
      </c>
      <c r="D605" s="12">
        <v>0.96933774426213049</v>
      </c>
      <c r="E605" s="12" t="s">
        <v>26</v>
      </c>
      <c r="F605" s="12">
        <v>0.10787378619887592</v>
      </c>
      <c r="G605" s="12" t="s">
        <v>26</v>
      </c>
    </row>
    <row r="606" spans="1:7" s="6" customFormat="1">
      <c r="A606" s="12"/>
      <c r="B606" s="19"/>
      <c r="C606" s="12" t="s">
        <v>26</v>
      </c>
      <c r="D606" s="12">
        <v>0.47549229989756131</v>
      </c>
      <c r="E606" s="12" t="s">
        <v>26</v>
      </c>
      <c r="F606" s="12">
        <v>0.28709593921426113</v>
      </c>
      <c r="G606" s="12" t="s">
        <v>26</v>
      </c>
    </row>
    <row r="607" spans="1:7" s="6" customFormat="1">
      <c r="A607" s="12"/>
      <c r="B607" s="19"/>
      <c r="C607" s="12" t="s">
        <v>26</v>
      </c>
      <c r="D607" s="12">
        <v>0.64247598339181111</v>
      </c>
      <c r="E607" s="12" t="s">
        <v>26</v>
      </c>
      <c r="F607" s="12">
        <v>0.37714875292440031</v>
      </c>
      <c r="G607" s="12" t="s">
        <v>26</v>
      </c>
    </row>
    <row r="608" spans="1:7" s="6" customFormat="1">
      <c r="A608" s="12"/>
      <c r="B608" s="19"/>
      <c r="C608" s="12" t="s">
        <v>26</v>
      </c>
      <c r="D608" s="12">
        <v>0.40773937064399979</v>
      </c>
      <c r="E608" s="12" t="s">
        <v>26</v>
      </c>
      <c r="F608" s="12">
        <v>0.43547026000126915</v>
      </c>
      <c r="G608" s="12" t="s">
        <v>26</v>
      </c>
    </row>
    <row r="609" spans="1:7" s="6" customFormat="1">
      <c r="A609" s="12"/>
      <c r="B609" s="19"/>
      <c r="C609" s="12" t="s">
        <v>26</v>
      </c>
      <c r="D609" s="12">
        <v>0.37834867975322639</v>
      </c>
      <c r="E609" s="12" t="s">
        <v>26</v>
      </c>
      <c r="F609" s="12">
        <v>0.27061786397286536</v>
      </c>
      <c r="G609" s="12" t="s">
        <v>26</v>
      </c>
    </row>
    <row r="610" spans="1:7" s="6" customFormat="1">
      <c r="A610" s="12"/>
      <c r="B610" s="19"/>
      <c r="C610" s="12" t="s">
        <v>26</v>
      </c>
      <c r="D610" s="12">
        <v>0.25562787912261165</v>
      </c>
      <c r="E610" s="12" t="s">
        <v>26</v>
      </c>
      <c r="F610" s="12">
        <v>0.30409919052696199</v>
      </c>
      <c r="G610" s="12" t="s">
        <v>26</v>
      </c>
    </row>
    <row r="611" spans="1:7" s="6" customFormat="1">
      <c r="A611" s="12"/>
      <c r="B611" s="19"/>
      <c r="C611" s="12" t="s">
        <v>26</v>
      </c>
      <c r="D611" s="12">
        <v>0.29115619119196468</v>
      </c>
      <c r="E611" s="12" t="s">
        <v>26</v>
      </c>
      <c r="F611" s="12">
        <v>0.52311552665130101</v>
      </c>
      <c r="G611" s="12" t="s">
        <v>26</v>
      </c>
    </row>
    <row r="612" spans="1:7" s="6" customFormat="1">
      <c r="A612" s="12"/>
      <c r="B612" s="19"/>
      <c r="C612" s="12" t="s">
        <v>26</v>
      </c>
      <c r="D612" s="12">
        <v>0.61941757403463371</v>
      </c>
      <c r="E612" s="12" t="s">
        <v>26</v>
      </c>
      <c r="F612" s="12">
        <v>0.2070758360013624</v>
      </c>
      <c r="G612" s="12" t="s">
        <v>26</v>
      </c>
    </row>
    <row r="613" spans="1:7" s="6" customFormat="1">
      <c r="A613" s="12"/>
      <c r="B613" s="19"/>
      <c r="C613" s="12" t="s">
        <v>26</v>
      </c>
      <c r="D613" s="12">
        <v>0.40924436101255185</v>
      </c>
      <c r="E613" s="12" t="s">
        <v>26</v>
      </c>
      <c r="F613" s="12" t="s">
        <v>26</v>
      </c>
      <c r="G613" s="12" t="s">
        <v>26</v>
      </c>
    </row>
    <row r="614" spans="1:7" s="6" customFormat="1">
      <c r="A614" s="12"/>
      <c r="B614" s="19"/>
      <c r="C614" s="12" t="s">
        <v>26</v>
      </c>
      <c r="D614" s="12">
        <v>1.3132225499815691</v>
      </c>
      <c r="E614" s="12" t="s">
        <v>26</v>
      </c>
      <c r="F614" s="12" t="s">
        <v>26</v>
      </c>
      <c r="G614" s="12" t="s">
        <v>26</v>
      </c>
    </row>
    <row r="615" spans="1:7" s="6" customFormat="1">
      <c r="A615" s="12"/>
      <c r="B615" s="19"/>
      <c r="C615" s="12" t="s">
        <v>26</v>
      </c>
      <c r="D615" s="12">
        <v>0.36658551012498564</v>
      </c>
      <c r="E615" s="12" t="s">
        <v>26</v>
      </c>
      <c r="F615" s="12" t="s">
        <v>26</v>
      </c>
      <c r="G615" s="12" t="s">
        <v>26</v>
      </c>
    </row>
    <row r="616" spans="1:7" s="6" customFormat="1">
      <c r="A616" s="12"/>
      <c r="B616" s="19"/>
      <c r="C616" s="12" t="s">
        <v>26</v>
      </c>
      <c r="D616" s="12">
        <v>0.33287785752592769</v>
      </c>
      <c r="E616" s="12" t="s">
        <v>26</v>
      </c>
      <c r="F616" s="12" t="s">
        <v>26</v>
      </c>
      <c r="G616" s="12" t="s">
        <v>26</v>
      </c>
    </row>
    <row r="617" spans="1:7" s="6" customFormat="1">
      <c r="A617" s="12"/>
      <c r="B617" s="19"/>
      <c r="C617" s="12" t="s">
        <v>26</v>
      </c>
      <c r="D617" s="12">
        <v>0.69995616428418606</v>
      </c>
      <c r="E617" s="12" t="s">
        <v>26</v>
      </c>
      <c r="F617" s="12" t="s">
        <v>26</v>
      </c>
      <c r="G617" s="12" t="s">
        <v>26</v>
      </c>
    </row>
    <row r="618" spans="1:7" s="6" customFormat="1">
      <c r="A618" s="12"/>
      <c r="B618" s="19"/>
      <c r="C618" s="12" t="s">
        <v>26</v>
      </c>
      <c r="D618" s="12">
        <v>0.25846059965887391</v>
      </c>
      <c r="E618" s="12" t="s">
        <v>26</v>
      </c>
      <c r="F618" s="12" t="s">
        <v>26</v>
      </c>
      <c r="G618" s="12" t="s">
        <v>26</v>
      </c>
    </row>
    <row r="619" spans="1:7" s="6" customFormat="1">
      <c r="A619" s="12"/>
      <c r="B619" s="19"/>
      <c r="C619" s="12" t="s">
        <v>26</v>
      </c>
      <c r="D619" s="12">
        <v>0.97523647200136221</v>
      </c>
      <c r="E619" s="12" t="s">
        <v>26</v>
      </c>
      <c r="F619" s="12" t="s">
        <v>26</v>
      </c>
      <c r="G619" s="12" t="s">
        <v>26</v>
      </c>
    </row>
    <row r="620" spans="1:7" s="6" customFormat="1">
      <c r="A620" s="12"/>
      <c r="B620" s="19"/>
      <c r="C620" s="12" t="s">
        <v>26</v>
      </c>
      <c r="D620" s="12">
        <v>0.45087085754385614</v>
      </c>
      <c r="E620" s="12" t="s">
        <v>26</v>
      </c>
      <c r="F620" s="12" t="s">
        <v>26</v>
      </c>
      <c r="G620" s="12" t="s">
        <v>26</v>
      </c>
    </row>
    <row r="621" spans="1:7" s="6" customFormat="1">
      <c r="A621" s="12"/>
      <c r="B621" s="19"/>
      <c r="C621" s="12" t="s">
        <v>26</v>
      </c>
      <c r="D621" s="12">
        <v>0.35693172348291979</v>
      </c>
      <c r="E621" s="12" t="s">
        <v>26</v>
      </c>
      <c r="F621" s="12" t="s">
        <v>26</v>
      </c>
      <c r="G621" s="12" t="s">
        <v>26</v>
      </c>
    </row>
    <row r="622" spans="1:7" s="6" customFormat="1">
      <c r="A622" s="12"/>
      <c r="B622" s="19"/>
      <c r="C622" s="12" t="s">
        <v>26</v>
      </c>
      <c r="D622" s="12">
        <v>0.16801669050765786</v>
      </c>
      <c r="E622" s="12" t="s">
        <v>26</v>
      </c>
      <c r="F622" s="12" t="s">
        <v>26</v>
      </c>
      <c r="G622" s="12" t="s">
        <v>26</v>
      </c>
    </row>
    <row r="623" spans="1:7" s="6" customFormat="1">
      <c r="A623" s="12"/>
      <c r="B623" s="19"/>
      <c r="C623" s="12" t="s">
        <v>26</v>
      </c>
      <c r="D623" s="12">
        <v>0.94343534761932735</v>
      </c>
      <c r="E623" s="12" t="s">
        <v>26</v>
      </c>
      <c r="F623" s="12" t="s">
        <v>26</v>
      </c>
      <c r="G623" s="12" t="s">
        <v>26</v>
      </c>
    </row>
    <row r="624" spans="1:7" s="6" customFormat="1">
      <c r="A624" s="12"/>
      <c r="B624" s="19"/>
      <c r="C624" s="12" t="s">
        <v>26</v>
      </c>
      <c r="D624" s="12">
        <v>0.16801669050765786</v>
      </c>
      <c r="E624" s="12" t="s">
        <v>26</v>
      </c>
      <c r="F624" s="12" t="s">
        <v>26</v>
      </c>
      <c r="G624" s="12" t="s">
        <v>26</v>
      </c>
    </row>
    <row r="625" spans="1:7" s="6" customFormat="1">
      <c r="A625" s="12"/>
      <c r="B625" s="19"/>
      <c r="C625" s="12" t="s">
        <v>26</v>
      </c>
      <c r="D625" s="12">
        <v>0.94343534761932735</v>
      </c>
      <c r="E625" s="12" t="s">
        <v>26</v>
      </c>
      <c r="F625" s="12" t="s">
        <v>26</v>
      </c>
      <c r="G625" s="12" t="s">
        <v>26</v>
      </c>
    </row>
    <row r="626" spans="1:7" s="6" customFormat="1">
      <c r="A626" s="12"/>
      <c r="B626" s="19">
        <v>20190823</v>
      </c>
      <c r="C626" s="12">
        <v>0.3426910683905105</v>
      </c>
      <c r="D626" s="12">
        <v>0.78972479086804626</v>
      </c>
      <c r="E626" s="12" t="s">
        <v>26</v>
      </c>
      <c r="F626" s="12">
        <v>0.74104390447281177</v>
      </c>
      <c r="G626" s="12" t="s">
        <v>26</v>
      </c>
    </row>
    <row r="627" spans="1:7" s="6" customFormat="1">
      <c r="A627" s="19"/>
      <c r="B627" s="13"/>
      <c r="C627" s="12">
        <v>9.9857733301759274E-2</v>
      </c>
      <c r="D627" s="12">
        <v>0.36611753932418123</v>
      </c>
      <c r="E627" s="12" t="s">
        <v>26</v>
      </c>
      <c r="F627" s="12">
        <v>0.37854651367345632</v>
      </c>
      <c r="G627" s="12" t="s">
        <v>26</v>
      </c>
    </row>
    <row r="628" spans="1:7" s="6" customFormat="1">
      <c r="A628" s="19"/>
      <c r="B628" s="13"/>
      <c r="C628" s="12">
        <v>9.9457664070181626E-2</v>
      </c>
      <c r="D628" s="12">
        <v>0.5541769961004348</v>
      </c>
      <c r="E628" s="12" t="s">
        <v>26</v>
      </c>
      <c r="F628" s="12">
        <v>0.43736948798460923</v>
      </c>
      <c r="G628" s="12" t="s">
        <v>26</v>
      </c>
    </row>
    <row r="629" spans="1:7" s="6" customFormat="1">
      <c r="A629" s="19"/>
      <c r="B629" s="11"/>
      <c r="C629" s="12">
        <v>0.16006153498134185</v>
      </c>
      <c r="D629" s="12">
        <v>0.41118997882561248</v>
      </c>
      <c r="E629" s="12" t="s">
        <v>26</v>
      </c>
      <c r="F629" s="12">
        <v>0.17864988389464195</v>
      </c>
      <c r="G629" s="12" t="s">
        <v>26</v>
      </c>
    </row>
    <row r="630" spans="1:7" s="6" customFormat="1">
      <c r="A630" s="19"/>
      <c r="B630" s="11"/>
      <c r="C630" s="12">
        <v>7.2550748398933884E-2</v>
      </c>
      <c r="D630" s="12">
        <v>0.20536042442909772</v>
      </c>
      <c r="E630" s="12" t="s">
        <v>26</v>
      </c>
      <c r="F630" s="12">
        <v>0.4784128009329397</v>
      </c>
      <c r="G630" s="12" t="s">
        <v>26</v>
      </c>
    </row>
    <row r="631" spans="1:7" s="6" customFormat="1">
      <c r="A631" s="19"/>
      <c r="B631" s="11"/>
      <c r="C631" s="12">
        <v>0.21738734004376367</v>
      </c>
      <c r="D631" s="12">
        <v>0.48906612054180548</v>
      </c>
      <c r="E631" s="12" t="s">
        <v>26</v>
      </c>
      <c r="F631" s="12">
        <v>0.70216322425379829</v>
      </c>
      <c r="G631" s="12" t="s">
        <v>26</v>
      </c>
    </row>
    <row r="632" spans="1:7" s="6" customFormat="1">
      <c r="A632" s="19"/>
      <c r="B632" s="11"/>
      <c r="C632" s="12">
        <v>3.0615264527966129E-2</v>
      </c>
      <c r="D632" s="12">
        <v>0.5277181123197765</v>
      </c>
      <c r="E632" s="12" t="s">
        <v>26</v>
      </c>
      <c r="F632" s="12">
        <v>0.54028092656875359</v>
      </c>
      <c r="G632" s="12" t="s">
        <v>26</v>
      </c>
    </row>
    <row r="633" spans="1:7" s="6" customFormat="1">
      <c r="A633" s="19"/>
      <c r="B633" s="11"/>
      <c r="C633" s="12">
        <v>0.16662035398471717</v>
      </c>
      <c r="D633" s="12">
        <v>0.7496831099602721</v>
      </c>
      <c r="E633" s="12" t="s">
        <v>26</v>
      </c>
      <c r="F633" s="12">
        <v>0.69392798698397595</v>
      </c>
      <c r="G633" s="12" t="s">
        <v>26</v>
      </c>
    </row>
    <row r="634" spans="1:7" s="6" customFormat="1">
      <c r="A634" s="19"/>
      <c r="B634" s="11"/>
      <c r="C634" s="12">
        <v>0.14373063791284796</v>
      </c>
      <c r="D634" s="12">
        <v>0.14510149679786777</v>
      </c>
      <c r="E634" s="12" t="s">
        <v>26</v>
      </c>
      <c r="F634" s="12">
        <v>0.52072772790511779</v>
      </c>
      <c r="G634" s="12" t="s">
        <v>26</v>
      </c>
    </row>
    <row r="635" spans="1:7" s="6" customFormat="1">
      <c r="A635" s="19"/>
      <c r="B635" s="11"/>
      <c r="C635" s="12">
        <v>0.12795214619314799</v>
      </c>
      <c r="D635" s="12">
        <v>0.39217653896447097</v>
      </c>
      <c r="E635" s="12" t="s">
        <v>26</v>
      </c>
      <c r="F635" s="12">
        <v>0.41257309835421963</v>
      </c>
      <c r="G635" s="12" t="s">
        <v>26</v>
      </c>
    </row>
    <row r="636" spans="1:7" s="6" customFormat="1">
      <c r="A636" s="19"/>
      <c r="B636" s="11"/>
      <c r="C636" s="12">
        <v>0.20351492660744</v>
      </c>
      <c r="D636" s="12">
        <v>0.19938392738818683</v>
      </c>
      <c r="E636" s="12" t="s">
        <v>26</v>
      </c>
      <c r="F636" s="12">
        <v>0.33844690547566952</v>
      </c>
      <c r="G636" s="12" t="s">
        <v>26</v>
      </c>
    </row>
    <row r="637" spans="1:7" s="6" customFormat="1">
      <c r="A637" s="19"/>
      <c r="B637" s="11"/>
      <c r="C637" s="12">
        <v>0.14250268529283189</v>
      </c>
      <c r="D637" s="12">
        <v>0.17864988389464195</v>
      </c>
      <c r="E637" s="12" t="s">
        <v>26</v>
      </c>
      <c r="F637" s="12">
        <v>0.47795404357148163</v>
      </c>
      <c r="G637" s="12" t="s">
        <v>26</v>
      </c>
    </row>
    <row r="638" spans="1:7" s="6" customFormat="1">
      <c r="A638" s="19"/>
      <c r="B638" s="11"/>
      <c r="C638" s="12">
        <v>9.4980141396372827E-2</v>
      </c>
      <c r="D638" s="12">
        <v>0.40257980408983929</v>
      </c>
      <c r="E638" s="12" t="s">
        <v>26</v>
      </c>
      <c r="F638" s="12">
        <v>0.53131839707265283</v>
      </c>
      <c r="G638" s="12" t="s">
        <v>26</v>
      </c>
    </row>
    <row r="639" spans="1:7" s="6" customFormat="1">
      <c r="A639" s="19"/>
      <c r="B639" s="11"/>
      <c r="C639" s="12">
        <v>0.17923355137727418</v>
      </c>
      <c r="D639" s="12">
        <v>0.54168072601845085</v>
      </c>
      <c r="E639" s="12" t="s">
        <v>26</v>
      </c>
      <c r="F639" s="12">
        <v>0.43297504355579425</v>
      </c>
      <c r="G639" s="12" t="s">
        <v>26</v>
      </c>
    </row>
    <row r="640" spans="1:7" s="6" customFormat="1">
      <c r="A640" s="19"/>
      <c r="B640" s="11"/>
      <c r="C640" s="12">
        <v>0.13992804903542239</v>
      </c>
      <c r="D640" s="12">
        <v>0.58981330737691118</v>
      </c>
      <c r="E640" s="12" t="s">
        <v>26</v>
      </c>
      <c r="F640" s="12">
        <v>0.19827924014337867</v>
      </c>
      <c r="G640" s="12" t="s">
        <v>26</v>
      </c>
    </row>
    <row r="641" spans="1:7" s="6" customFormat="1">
      <c r="A641" s="19"/>
      <c r="B641" s="11"/>
      <c r="C641" s="12">
        <v>0.22663578633936482</v>
      </c>
      <c r="D641" s="12">
        <v>0.60618311518710422</v>
      </c>
      <c r="E641" s="12" t="s">
        <v>26</v>
      </c>
      <c r="F641" s="12">
        <v>0.21363726929999646</v>
      </c>
      <c r="G641" s="12" t="s">
        <v>26</v>
      </c>
    </row>
    <row r="642" spans="1:7" s="6" customFormat="1">
      <c r="A642" s="19"/>
      <c r="B642" s="11"/>
      <c r="C642" s="12">
        <v>0.10770390341195428</v>
      </c>
      <c r="D642" s="12">
        <v>0.42012057141050152</v>
      </c>
      <c r="E642" s="12" t="s">
        <v>26</v>
      </c>
      <c r="F642" s="12">
        <v>0.39255387885686499</v>
      </c>
      <c r="G642" s="12" t="s">
        <v>26</v>
      </c>
    </row>
    <row r="643" spans="1:7" s="6" customFormat="1">
      <c r="A643" s="19"/>
      <c r="B643" s="11"/>
      <c r="C643" s="12">
        <v>0.14614250413330437</v>
      </c>
      <c r="D643" s="12">
        <v>0.48351406024607985</v>
      </c>
      <c r="E643" s="12" t="s">
        <v>26</v>
      </c>
      <c r="F643" s="12">
        <v>0.40753130478634275</v>
      </c>
      <c r="G643" s="12" t="s">
        <v>26</v>
      </c>
    </row>
    <row r="644" spans="1:7" s="6" customFormat="1">
      <c r="A644" s="19"/>
      <c r="B644" s="11"/>
      <c r="C644" s="12">
        <v>9.081906620754869E-2</v>
      </c>
      <c r="D644" s="12">
        <v>0.67371941358306098</v>
      </c>
      <c r="E644" s="12" t="s">
        <v>26</v>
      </c>
      <c r="F644" s="12">
        <v>0.4815654094743218</v>
      </c>
      <c r="G644" s="12" t="s">
        <v>26</v>
      </c>
    </row>
    <row r="645" spans="1:7" s="6" customFormat="1">
      <c r="A645" s="19"/>
      <c r="B645" s="11"/>
      <c r="C645" s="12">
        <v>0.10658493620805924</v>
      </c>
      <c r="D645" s="12">
        <v>0.49545002250736542</v>
      </c>
      <c r="E645" s="12" t="s">
        <v>26</v>
      </c>
      <c r="F645" s="12">
        <v>0.83526623055877436</v>
      </c>
      <c r="G645" s="12" t="s">
        <v>26</v>
      </c>
    </row>
    <row r="646" spans="1:7" s="6" customFormat="1">
      <c r="A646" s="19"/>
      <c r="B646" s="11"/>
      <c r="C646" s="12">
        <v>0.26544505917205924</v>
      </c>
      <c r="D646" s="12">
        <v>0.48504970072704917</v>
      </c>
      <c r="E646" s="12" t="s">
        <v>26</v>
      </c>
      <c r="F646" s="12">
        <v>0.27672891746748868</v>
      </c>
      <c r="G646" s="12" t="s">
        <v>26</v>
      </c>
    </row>
    <row r="647" spans="1:7" s="6" customFormat="1">
      <c r="A647" s="19"/>
      <c r="B647" s="11"/>
      <c r="C647" s="12">
        <v>0.36803714065712601</v>
      </c>
      <c r="D647" s="12">
        <v>0.51242858491359189</v>
      </c>
      <c r="E647" s="12" t="s">
        <v>26</v>
      </c>
      <c r="F647" s="12">
        <v>0.74394680665107504</v>
      </c>
      <c r="G647" s="12" t="s">
        <v>26</v>
      </c>
    </row>
    <row r="648" spans="1:7" s="6" customFormat="1">
      <c r="A648" s="19"/>
      <c r="B648" s="11"/>
      <c r="C648" s="12">
        <v>0.13310726497076178</v>
      </c>
      <c r="D648" s="12">
        <v>0.530772153540638</v>
      </c>
      <c r="E648" s="12" t="s">
        <v>26</v>
      </c>
      <c r="F648" s="12">
        <v>0.49314916626736494</v>
      </c>
      <c r="G648" s="12" t="s">
        <v>26</v>
      </c>
    </row>
    <row r="649" spans="1:7" s="6" customFormat="1">
      <c r="A649" s="19"/>
      <c r="B649" s="11"/>
      <c r="C649" s="12">
        <v>0.31535057787615567</v>
      </c>
      <c r="D649" s="12">
        <v>0.36300379691196183</v>
      </c>
      <c r="E649" s="12" t="s">
        <v>26</v>
      </c>
      <c r="F649" s="12">
        <v>0.33500241115691887</v>
      </c>
      <c r="G649" s="12" t="s">
        <v>26</v>
      </c>
    </row>
    <row r="650" spans="1:7" s="6" customFormat="1">
      <c r="A650" s="19"/>
      <c r="B650" s="11"/>
      <c r="C650" s="12">
        <v>0.20831195082637888</v>
      </c>
      <c r="D650" s="12">
        <v>0.7807757333624642</v>
      </c>
      <c r="E650" s="12" t="s">
        <v>26</v>
      </c>
      <c r="F650" s="12">
        <v>0.1639662589748522</v>
      </c>
      <c r="G650" s="12" t="s">
        <v>26</v>
      </c>
    </row>
    <row r="651" spans="1:7" s="6" customFormat="1">
      <c r="A651" s="19"/>
      <c r="B651" s="11"/>
      <c r="C651" s="12">
        <v>0.19773831347938015</v>
      </c>
      <c r="D651" s="12">
        <v>0.75057508177607168</v>
      </c>
      <c r="E651" s="12" t="s">
        <v>26</v>
      </c>
      <c r="F651" s="12">
        <v>0.5096861139604425</v>
      </c>
      <c r="G651" s="12" t="s">
        <v>26</v>
      </c>
    </row>
    <row r="652" spans="1:7" s="6" customFormat="1">
      <c r="A652" s="19"/>
      <c r="B652" s="11"/>
      <c r="C652" s="12">
        <v>0.16282888794248404</v>
      </c>
      <c r="D652" s="12">
        <v>0.49672808248820138</v>
      </c>
      <c r="E652" s="12" t="s">
        <v>26</v>
      </c>
      <c r="F652" s="12">
        <v>0.1497186884821958</v>
      </c>
      <c r="G652" s="12" t="s">
        <v>26</v>
      </c>
    </row>
    <row r="653" spans="1:7" s="6" customFormat="1">
      <c r="A653" s="19"/>
      <c r="B653" s="11"/>
      <c r="C653" s="12">
        <v>8.5850892714514376E-2</v>
      </c>
      <c r="D653" s="12">
        <v>0.34636898546170181</v>
      </c>
      <c r="E653" s="12" t="s">
        <v>26</v>
      </c>
      <c r="F653" s="12">
        <v>0.29610162552295638</v>
      </c>
      <c r="G653" s="12" t="s">
        <v>26</v>
      </c>
    </row>
    <row r="654" spans="1:7" s="6" customFormat="1">
      <c r="A654" s="19"/>
      <c r="B654" s="11"/>
      <c r="C654" s="12">
        <v>0.13774689881917718</v>
      </c>
      <c r="D654" s="12">
        <v>0.54160172155517761</v>
      </c>
      <c r="E654" s="12" t="s">
        <v>26</v>
      </c>
      <c r="F654" s="12">
        <v>0.32168533364647189</v>
      </c>
      <c r="G654" s="12" t="s">
        <v>26</v>
      </c>
    </row>
    <row r="655" spans="1:7" s="6" customFormat="1">
      <c r="A655" s="19"/>
      <c r="B655" s="11"/>
      <c r="C655" s="12">
        <v>0.23731428523309842</v>
      </c>
      <c r="D655" s="12">
        <v>0.58621334787238066</v>
      </c>
      <c r="E655" s="12" t="s">
        <v>26</v>
      </c>
      <c r="F655" s="12">
        <v>0.1041192105231292</v>
      </c>
      <c r="G655" s="12" t="s">
        <v>26</v>
      </c>
    </row>
    <row r="656" spans="1:7" s="6" customFormat="1">
      <c r="A656" s="19"/>
      <c r="B656" s="11"/>
      <c r="C656" s="12">
        <v>0.14168257351670852</v>
      </c>
      <c r="D656" s="12">
        <v>0.59338665416167724</v>
      </c>
      <c r="E656" s="12" t="s">
        <v>26</v>
      </c>
      <c r="F656" s="12">
        <v>0.51248680519072043</v>
      </c>
      <c r="G656" s="12" t="s">
        <v>26</v>
      </c>
    </row>
    <row r="657" spans="1:7" s="6" customFormat="1">
      <c r="A657" s="19"/>
      <c r="B657" s="11"/>
      <c r="C657" s="12">
        <v>0.11465200187756749</v>
      </c>
      <c r="D657" s="12">
        <v>0.84750550362617361</v>
      </c>
      <c r="E657" s="12" t="s">
        <v>26</v>
      </c>
      <c r="F657" s="12">
        <v>0.17368171040160763</v>
      </c>
      <c r="G657" s="12" t="s">
        <v>26</v>
      </c>
    </row>
    <row r="658" spans="1:7" s="6" customFormat="1">
      <c r="A658" s="19"/>
      <c r="B658" s="11"/>
      <c r="C658" s="12">
        <v>0.12634737827690179</v>
      </c>
      <c r="D658" s="12">
        <v>1.507780709146052</v>
      </c>
      <c r="E658" s="12" t="s">
        <v>26</v>
      </c>
      <c r="F658" s="12">
        <v>0.24594788333185669</v>
      </c>
      <c r="G658" s="12" t="s">
        <v>26</v>
      </c>
    </row>
    <row r="659" spans="1:7" s="6" customFormat="1">
      <c r="A659" s="19"/>
      <c r="B659" s="11"/>
      <c r="C659" s="12">
        <v>4.1935483870967745E-2</v>
      </c>
      <c r="D659" s="12">
        <v>0.9042303123527482</v>
      </c>
      <c r="E659" s="12" t="s">
        <v>26</v>
      </c>
      <c r="F659" s="12">
        <v>0.1886417485850817</v>
      </c>
      <c r="G659" s="12" t="s">
        <v>26</v>
      </c>
    </row>
    <row r="660" spans="1:7" s="6" customFormat="1">
      <c r="A660" s="19"/>
      <c r="B660" s="11"/>
      <c r="C660" s="12">
        <v>0.14277019826385889</v>
      </c>
      <c r="D660" s="12">
        <v>0.910437992612391</v>
      </c>
      <c r="E660" s="12" t="s">
        <v>26</v>
      </c>
      <c r="F660" s="12">
        <v>0.40773433323551922</v>
      </c>
      <c r="G660" s="12" t="s">
        <v>26</v>
      </c>
    </row>
    <row r="661" spans="1:7" s="6" customFormat="1">
      <c r="A661" s="19"/>
      <c r="B661" s="11"/>
      <c r="C661" s="12">
        <v>0.22400429104676892</v>
      </c>
      <c r="D661" s="12">
        <v>0.86248841112698327</v>
      </c>
      <c r="E661" s="12" t="s">
        <v>26</v>
      </c>
      <c r="F661" s="12">
        <v>0.19133114167776544</v>
      </c>
      <c r="G661" s="12" t="s">
        <v>26</v>
      </c>
    </row>
    <row r="662" spans="1:7" s="6" customFormat="1">
      <c r="A662" s="19"/>
      <c r="B662" s="11"/>
      <c r="C662" s="12">
        <v>0.17960308149087112</v>
      </c>
      <c r="D662" s="12">
        <v>0.51010462318711114</v>
      </c>
      <c r="E662" s="12" t="s">
        <v>26</v>
      </c>
      <c r="F662" s="12">
        <v>0.21529716316789008</v>
      </c>
      <c r="G662" s="12" t="s">
        <v>26</v>
      </c>
    </row>
    <row r="663" spans="1:7" s="6" customFormat="1">
      <c r="A663" s="19"/>
      <c r="B663" s="11"/>
      <c r="C663" s="12">
        <v>0.16660022911793326</v>
      </c>
      <c r="D663" s="12">
        <v>1.0582498823991906</v>
      </c>
      <c r="E663" s="12" t="s">
        <v>26</v>
      </c>
      <c r="F663" s="12">
        <v>0.37531228842460002</v>
      </c>
      <c r="G663" s="12" t="s">
        <v>26</v>
      </c>
    </row>
    <row r="664" spans="1:7" s="6" customFormat="1">
      <c r="A664" s="19"/>
      <c r="B664" s="11"/>
      <c r="C664" s="12">
        <v>7.4530673371512771E-2</v>
      </c>
      <c r="D664" s="12">
        <v>0.55505070995607597</v>
      </c>
      <c r="E664" s="12" t="s">
        <v>26</v>
      </c>
      <c r="F664" s="12">
        <v>0.75925957548095468</v>
      </c>
      <c r="G664" s="12" t="s">
        <v>26</v>
      </c>
    </row>
    <row r="665" spans="1:7" s="6" customFormat="1">
      <c r="A665" s="19"/>
      <c r="B665" s="11"/>
      <c r="C665" s="12">
        <v>0.14803461936667581</v>
      </c>
      <c r="D665" s="12">
        <v>0.56452438438919816</v>
      </c>
      <c r="E665" s="12" t="s">
        <v>26</v>
      </c>
      <c r="F665" s="12">
        <v>0.19192719429341137</v>
      </c>
      <c r="G665" s="12" t="s">
        <v>26</v>
      </c>
    </row>
    <row r="666" spans="1:7" s="6" customFormat="1">
      <c r="A666" s="19"/>
      <c r="B666" s="11"/>
      <c r="C666" s="12">
        <v>0.19547920339467645</v>
      </c>
      <c r="D666" s="12">
        <v>0.44090353599313836</v>
      </c>
      <c r="E666" s="12" t="s">
        <v>26</v>
      </c>
      <c r="F666" s="12">
        <v>0.41891973386063575</v>
      </c>
      <c r="G666" s="12" t="s">
        <v>26</v>
      </c>
    </row>
    <row r="667" spans="1:7" s="6" customFormat="1">
      <c r="A667" s="19"/>
      <c r="B667" s="11"/>
      <c r="C667" s="12">
        <v>0.46182487043699127</v>
      </c>
      <c r="D667" s="12">
        <v>0.74481580323519481</v>
      </c>
      <c r="E667" s="12" t="s">
        <v>26</v>
      </c>
      <c r="F667" s="12">
        <v>0.32196140057522304</v>
      </c>
      <c r="G667" s="12" t="s">
        <v>26</v>
      </c>
    </row>
    <row r="668" spans="1:7" s="6" customFormat="1">
      <c r="A668" s="19"/>
      <c r="B668" s="11"/>
      <c r="C668" s="12">
        <v>0.19980491436167311</v>
      </c>
      <c r="D668" s="12">
        <v>0.33258477351730925</v>
      </c>
      <c r="E668" s="12" t="s">
        <v>26</v>
      </c>
      <c r="F668" s="12">
        <v>0.25001890649258812</v>
      </c>
      <c r="G668" s="12" t="s">
        <v>26</v>
      </c>
    </row>
    <row r="669" spans="1:7" s="6" customFormat="1">
      <c r="A669" s="19"/>
      <c r="B669" s="11"/>
      <c r="C669" s="12">
        <v>0.32225938406707882</v>
      </c>
      <c r="D669" s="12">
        <v>0.51355451717498624</v>
      </c>
      <c r="E669" s="12" t="s">
        <v>26</v>
      </c>
      <c r="F669" s="12">
        <v>0.33341065671258585</v>
      </c>
      <c r="G669" s="12" t="s">
        <v>26</v>
      </c>
    </row>
    <row r="670" spans="1:7" s="6" customFormat="1">
      <c r="A670" s="19"/>
      <c r="B670" s="11"/>
      <c r="C670" s="12">
        <v>0.21315280991846067</v>
      </c>
      <c r="D670" s="12">
        <v>0.4866946869285777</v>
      </c>
      <c r="E670" s="12" t="s">
        <v>26</v>
      </c>
      <c r="F670" s="12">
        <v>0.64734834993888168</v>
      </c>
      <c r="G670" s="12" t="s">
        <v>26</v>
      </c>
    </row>
    <row r="671" spans="1:7" s="6" customFormat="1">
      <c r="A671" s="19"/>
      <c r="B671" s="11"/>
      <c r="C671" s="12">
        <v>8.7885943638740638E-2</v>
      </c>
      <c r="D671" s="12">
        <v>0.52331125280745705</v>
      </c>
      <c r="E671" s="12" t="s">
        <v>26</v>
      </c>
      <c r="F671" s="12">
        <v>0.75055151405354903</v>
      </c>
      <c r="G671" s="12" t="s">
        <v>26</v>
      </c>
    </row>
    <row r="672" spans="1:7" s="6" customFormat="1">
      <c r="A672" s="19"/>
      <c r="B672" s="11"/>
      <c r="C672" s="12">
        <v>0.13981329220014813</v>
      </c>
      <c r="D672" s="12">
        <v>4.1935483870967745E-2</v>
      </c>
      <c r="E672" s="12" t="s">
        <v>26</v>
      </c>
      <c r="F672" s="12">
        <v>0.29295946451465427</v>
      </c>
      <c r="G672" s="12" t="s">
        <v>26</v>
      </c>
    </row>
    <row r="673" spans="1:7" s="6" customFormat="1">
      <c r="A673" s="19"/>
      <c r="B673" s="11"/>
      <c r="C673" s="12">
        <v>0.1332403507908676</v>
      </c>
      <c r="D673" s="12">
        <v>0.58012420583208113</v>
      </c>
      <c r="E673" s="12" t="s">
        <v>26</v>
      </c>
      <c r="F673" s="12">
        <v>0.29699650266291128</v>
      </c>
      <c r="G673" s="12" t="s">
        <v>26</v>
      </c>
    </row>
    <row r="674" spans="1:7" s="6" customFormat="1">
      <c r="A674" s="19"/>
      <c r="B674" s="11"/>
      <c r="C674" s="12">
        <v>0.10135185756198699</v>
      </c>
      <c r="D674" s="12">
        <v>0.83530656132746606</v>
      </c>
      <c r="E674" s="12" t="s">
        <v>26</v>
      </c>
      <c r="F674" s="12">
        <v>0.46181032922047638</v>
      </c>
      <c r="G674" s="12" t="s">
        <v>26</v>
      </c>
    </row>
    <row r="675" spans="1:7" s="6" customFormat="1">
      <c r="A675" s="11"/>
      <c r="B675" s="11"/>
      <c r="C675" s="12">
        <v>0.14806730315423586</v>
      </c>
      <c r="D675" s="12">
        <v>0.23190558710861131</v>
      </c>
      <c r="E675" s="12" t="s">
        <v>26</v>
      </c>
      <c r="F675" s="12" t="s">
        <v>26</v>
      </c>
      <c r="G675" s="12" t="s">
        <v>26</v>
      </c>
    </row>
    <row r="676" spans="1:7" s="6" customFormat="1">
      <c r="A676" s="11"/>
      <c r="B676" s="11"/>
      <c r="C676" s="12">
        <v>0.13600250624978288</v>
      </c>
      <c r="D676" s="12">
        <v>0.75478962744675004</v>
      </c>
      <c r="E676" s="12" t="s">
        <v>26</v>
      </c>
      <c r="F676" s="12" t="s">
        <v>26</v>
      </c>
      <c r="G676" s="12" t="s">
        <v>26</v>
      </c>
    </row>
    <row r="677" spans="1:7" s="6" customFormat="1">
      <c r="A677" s="19"/>
      <c r="B677" s="11"/>
      <c r="C677" s="12">
        <v>0.15645439992842941</v>
      </c>
      <c r="D677" s="12">
        <v>9.4160029620249469E-2</v>
      </c>
      <c r="E677" s="12" t="s">
        <v>26</v>
      </c>
      <c r="F677" s="12" t="s">
        <v>26</v>
      </c>
      <c r="G677" s="12" t="s">
        <v>26</v>
      </c>
    </row>
    <row r="678" spans="1:7" s="6" customFormat="1">
      <c r="A678" s="19"/>
      <c r="B678" s="11"/>
      <c r="C678" s="12">
        <v>9.5732113748935643E-2</v>
      </c>
      <c r="D678" s="12">
        <v>0.69291208109691982</v>
      </c>
      <c r="E678" s="12" t="s">
        <v>26</v>
      </c>
      <c r="F678" s="12" t="s">
        <v>26</v>
      </c>
      <c r="G678" s="12" t="s">
        <v>26</v>
      </c>
    </row>
    <row r="679" spans="1:7" s="6" customFormat="1">
      <c r="A679" s="19"/>
      <c r="B679" s="11"/>
      <c r="C679" s="12">
        <v>0.13435931799476267</v>
      </c>
      <c r="D679" s="12">
        <v>0.42418549629426794</v>
      </c>
      <c r="E679" s="12" t="s">
        <v>26</v>
      </c>
      <c r="F679" s="12" t="s">
        <v>26</v>
      </c>
      <c r="G679" s="12" t="s">
        <v>26</v>
      </c>
    </row>
    <row r="680" spans="1:7" s="6" customFormat="1">
      <c r="A680" s="19"/>
      <c r="B680" s="11"/>
      <c r="C680" s="12">
        <v>0.24435502090804859</v>
      </c>
      <c r="D680" s="12" t="s">
        <v>26</v>
      </c>
      <c r="E680" s="12" t="s">
        <v>26</v>
      </c>
      <c r="F680" s="12" t="s">
        <v>26</v>
      </c>
      <c r="G680" s="12" t="s">
        <v>26</v>
      </c>
    </row>
    <row r="681" spans="1:7" s="6" customFormat="1">
      <c r="A681" s="19"/>
      <c r="B681" s="11"/>
      <c r="C681" s="12">
        <v>0.19857809557115039</v>
      </c>
      <c r="D681" s="12" t="s">
        <v>26</v>
      </c>
      <c r="E681" s="12" t="s">
        <v>26</v>
      </c>
      <c r="F681" s="12" t="s">
        <v>26</v>
      </c>
      <c r="G681" s="12" t="s">
        <v>26</v>
      </c>
    </row>
    <row r="682" spans="1:7" s="6" customFormat="1">
      <c r="A682" s="19"/>
      <c r="B682" s="11"/>
      <c r="C682" s="12">
        <v>0.12346938165974111</v>
      </c>
      <c r="D682" s="12" t="s">
        <v>26</v>
      </c>
      <c r="E682" s="12" t="s">
        <v>26</v>
      </c>
      <c r="F682" s="12" t="s">
        <v>26</v>
      </c>
      <c r="G682" s="12" t="s">
        <v>26</v>
      </c>
    </row>
    <row r="683" spans="1:7" s="6" customFormat="1">
      <c r="A683" s="19"/>
      <c r="B683" s="11"/>
      <c r="C683" s="12">
        <v>0.16241661701025339</v>
      </c>
      <c r="D683" s="12" t="s">
        <v>26</v>
      </c>
      <c r="E683" s="12" t="s">
        <v>26</v>
      </c>
      <c r="F683" s="12" t="s">
        <v>26</v>
      </c>
      <c r="G683" s="12" t="s">
        <v>26</v>
      </c>
    </row>
    <row r="684" spans="1:7" s="6" customFormat="1">
      <c r="A684" s="19"/>
      <c r="B684" s="11"/>
      <c r="C684" s="12">
        <v>6.5657775884968045E-2</v>
      </c>
      <c r="D684" s="12" t="s">
        <v>26</v>
      </c>
      <c r="E684" s="12" t="s">
        <v>26</v>
      </c>
      <c r="F684" s="12" t="s">
        <v>26</v>
      </c>
      <c r="G684" s="12" t="s">
        <v>26</v>
      </c>
    </row>
    <row r="685" spans="1:7" s="6" customFormat="1">
      <c r="A685" s="19"/>
      <c r="B685" s="11"/>
      <c r="C685" s="12">
        <v>0.19315462069946171</v>
      </c>
      <c r="D685" s="12" t="s">
        <v>26</v>
      </c>
      <c r="E685" s="12" t="s">
        <v>26</v>
      </c>
      <c r="F685" s="12" t="s">
        <v>26</v>
      </c>
      <c r="G685" s="12" t="s">
        <v>26</v>
      </c>
    </row>
    <row r="686" spans="1:7" s="6" customFormat="1">
      <c r="A686" s="19"/>
      <c r="B686" s="11"/>
      <c r="C686" s="12">
        <v>0.1752309606134827</v>
      </c>
      <c r="D686" s="12" t="s">
        <v>26</v>
      </c>
      <c r="E686" s="12" t="s">
        <v>26</v>
      </c>
      <c r="F686" s="12" t="s">
        <v>26</v>
      </c>
      <c r="G686" s="12" t="s">
        <v>26</v>
      </c>
    </row>
    <row r="687" spans="1:7" s="6" customFormat="1">
      <c r="A687" s="19"/>
      <c r="B687" s="11"/>
      <c r="C687" s="12">
        <v>0.20297439169616519</v>
      </c>
      <c r="D687" s="12" t="s">
        <v>26</v>
      </c>
      <c r="E687" s="12" t="s">
        <v>26</v>
      </c>
      <c r="F687" s="12" t="s">
        <v>26</v>
      </c>
      <c r="G687" s="12" t="s">
        <v>26</v>
      </c>
    </row>
    <row r="688" spans="1:7" s="6" customFormat="1">
      <c r="A688" s="19"/>
      <c r="B688" s="11"/>
      <c r="C688" s="12">
        <v>0.23690644438920566</v>
      </c>
      <c r="D688" s="12" t="s">
        <v>26</v>
      </c>
      <c r="E688" s="12" t="s">
        <v>26</v>
      </c>
      <c r="F688" s="12" t="s">
        <v>26</v>
      </c>
      <c r="G688" s="12" t="s">
        <v>26</v>
      </c>
    </row>
    <row r="689" spans="1:7" s="6" customFormat="1">
      <c r="A689" s="19"/>
      <c r="B689" s="11"/>
      <c r="C689" s="12">
        <v>0.12887400133263247</v>
      </c>
      <c r="D689" s="12" t="s">
        <v>26</v>
      </c>
      <c r="E689" s="12" t="s">
        <v>26</v>
      </c>
      <c r="F689" s="12" t="s">
        <v>26</v>
      </c>
      <c r="G689" s="12" t="s">
        <v>26</v>
      </c>
    </row>
    <row r="690" spans="1:7" s="6" customFormat="1">
      <c r="A690" s="19"/>
      <c r="B690" s="11"/>
      <c r="C690" s="12">
        <v>0.31216625619647015</v>
      </c>
      <c r="D690" s="12" t="s">
        <v>26</v>
      </c>
      <c r="E690" s="12" t="s">
        <v>26</v>
      </c>
      <c r="F690" s="12" t="s">
        <v>26</v>
      </c>
      <c r="G690" s="12" t="s">
        <v>26</v>
      </c>
    </row>
    <row r="691" spans="1:7" s="6" customFormat="1">
      <c r="A691" s="19"/>
      <c r="B691" s="11"/>
      <c r="C691" s="12">
        <v>0.19000278702520362</v>
      </c>
      <c r="D691" s="12" t="s">
        <v>26</v>
      </c>
      <c r="E691" s="12" t="s">
        <v>26</v>
      </c>
      <c r="F691" s="12" t="s">
        <v>26</v>
      </c>
      <c r="G691" s="12" t="s">
        <v>26</v>
      </c>
    </row>
    <row r="692" spans="1:7" s="6" customFormat="1">
      <c r="A692" s="12"/>
      <c r="B692" s="19">
        <v>20190903</v>
      </c>
      <c r="C692" s="12">
        <v>0.25913461214297823</v>
      </c>
      <c r="D692" s="12">
        <v>0.45769026555004128</v>
      </c>
      <c r="E692" s="12" t="s">
        <v>26</v>
      </c>
      <c r="F692" s="12">
        <v>0.45789114427301475</v>
      </c>
      <c r="G692" s="12" t="s">
        <v>26</v>
      </c>
    </row>
    <row r="693" spans="1:7" s="6" customFormat="1">
      <c r="A693" s="19"/>
      <c r="B693" s="11"/>
      <c r="C693" s="12">
        <v>0.31762062215457942</v>
      </c>
      <c r="D693" s="12">
        <v>0.74824962796400019</v>
      </c>
      <c r="E693" s="12" t="s">
        <v>26</v>
      </c>
      <c r="F693" s="12">
        <v>0.21239949623508245</v>
      </c>
      <c r="G693" s="12" t="s">
        <v>26</v>
      </c>
    </row>
    <row r="694" spans="1:7" s="6" customFormat="1">
      <c r="A694" s="19"/>
      <c r="B694" s="11"/>
      <c r="C694" s="12">
        <v>8.8706055414863982E-2</v>
      </c>
      <c r="D694" s="12">
        <v>0.2611145371155571</v>
      </c>
      <c r="E694" s="12" t="s">
        <v>26</v>
      </c>
      <c r="F694" s="12">
        <v>0.55011768345748613</v>
      </c>
      <c r="G694" s="12" t="s">
        <v>26</v>
      </c>
    </row>
    <row r="695" spans="1:7" s="6" customFormat="1">
      <c r="A695" s="19"/>
      <c r="B695" s="11"/>
      <c r="C695" s="12">
        <v>0.20816439882605769</v>
      </c>
      <c r="D695" s="12">
        <v>1.1676070908420695</v>
      </c>
      <c r="E695" s="12" t="s">
        <v>26</v>
      </c>
      <c r="F695" s="12">
        <v>0.21814381732830607</v>
      </c>
      <c r="G695" s="12" t="s">
        <v>26</v>
      </c>
    </row>
    <row r="696" spans="1:7" s="6" customFormat="1">
      <c r="A696" s="19"/>
      <c r="B696" s="11"/>
      <c r="C696" s="12">
        <v>0.14661679654924931</v>
      </c>
      <c r="D696" s="12">
        <v>0.77979997201750217</v>
      </c>
      <c r="E696" s="12" t="s">
        <v>26</v>
      </c>
      <c r="F696" s="12">
        <v>0.70846400972846713</v>
      </c>
      <c r="G696" s="12" t="s">
        <v>26</v>
      </c>
    </row>
    <row r="697" spans="1:7" s="6" customFormat="1">
      <c r="A697" s="19"/>
      <c r="B697" s="11"/>
      <c r="C697" s="12">
        <v>0.17651750289953794</v>
      </c>
      <c r="D697" s="12">
        <v>0.97068403154329508</v>
      </c>
      <c r="E697" s="12" t="s">
        <v>26</v>
      </c>
      <c r="F697" s="12">
        <v>0.23149331617638064</v>
      </c>
      <c r="G697" s="12" t="s">
        <v>26</v>
      </c>
    </row>
    <row r="698" spans="1:7" s="6" customFormat="1">
      <c r="A698" s="19"/>
      <c r="B698" s="11"/>
      <c r="C698" s="12">
        <v>0.15621232869220256</v>
      </c>
      <c r="D698" s="12">
        <v>0.66305215761623892</v>
      </c>
      <c r="E698" s="12" t="s">
        <v>26</v>
      </c>
      <c r="F698" s="12">
        <v>0.67467652573907499</v>
      </c>
      <c r="G698" s="12" t="s">
        <v>26</v>
      </c>
    </row>
    <row r="699" spans="1:7" s="6" customFormat="1">
      <c r="A699" s="19"/>
      <c r="B699" s="11"/>
      <c r="C699" s="12">
        <v>2.5161290322580642E-2</v>
      </c>
      <c r="D699" s="12">
        <v>0.59535024652960611</v>
      </c>
      <c r="E699" s="12" t="s">
        <v>26</v>
      </c>
      <c r="F699" s="12">
        <v>0.61445134427522197</v>
      </c>
      <c r="G699" s="12" t="s">
        <v>26</v>
      </c>
    </row>
    <row r="700" spans="1:7" s="6" customFormat="1">
      <c r="A700" s="19"/>
      <c r="B700" s="11"/>
      <c r="C700" s="12">
        <v>0.26607420206865784</v>
      </c>
      <c r="D700" s="12">
        <v>0.96887185700592937</v>
      </c>
      <c r="E700" s="12" t="s">
        <v>26</v>
      </c>
      <c r="F700" s="12">
        <v>0.52837756393839708</v>
      </c>
      <c r="G700" s="12" t="s">
        <v>26</v>
      </c>
    </row>
    <row r="701" spans="1:7" s="6" customFormat="1">
      <c r="A701" s="19"/>
      <c r="B701" s="11"/>
      <c r="C701" s="12">
        <v>0.60499802795101243</v>
      </c>
      <c r="D701" s="12">
        <v>1.0051472967162556</v>
      </c>
      <c r="E701" s="12" t="s">
        <v>26</v>
      </c>
      <c r="F701" s="12">
        <v>0.4557599226919497</v>
      </c>
      <c r="G701" s="12" t="s">
        <v>26</v>
      </c>
    </row>
    <row r="702" spans="1:7" s="6" customFormat="1">
      <c r="A702" s="19"/>
      <c r="B702" s="11"/>
      <c r="C702" s="12">
        <v>0.39601205243263948</v>
      </c>
      <c r="D702" s="12">
        <v>0.33261611597405394</v>
      </c>
      <c r="E702" s="12" t="s">
        <v>26</v>
      </c>
      <c r="F702" s="12">
        <v>0.41826552569565684</v>
      </c>
      <c r="G702" s="12" t="s">
        <v>26</v>
      </c>
    </row>
    <row r="703" spans="1:7" s="6" customFormat="1">
      <c r="A703" s="19"/>
      <c r="B703" s="11"/>
      <c r="C703" s="12">
        <v>0.31737650092573139</v>
      </c>
      <c r="D703" s="12">
        <v>0.19889812667583562</v>
      </c>
      <c r="E703" s="12" t="s">
        <v>26</v>
      </c>
      <c r="F703" s="12">
        <v>0.36691781675420621</v>
      </c>
      <c r="G703" s="12" t="s">
        <v>26</v>
      </c>
    </row>
    <row r="704" spans="1:7" s="6" customFormat="1">
      <c r="A704" s="19"/>
      <c r="B704" s="11"/>
      <c r="C704" s="12">
        <v>0.58524726746212752</v>
      </c>
      <c r="D704" s="12">
        <v>0.56841846098680149</v>
      </c>
      <c r="E704" s="12" t="s">
        <v>26</v>
      </c>
      <c r="F704" s="12">
        <v>0.36254712639444298</v>
      </c>
      <c r="G704" s="12" t="s">
        <v>26</v>
      </c>
    </row>
    <row r="705" spans="1:7" s="6" customFormat="1">
      <c r="A705" s="19"/>
      <c r="B705" s="11"/>
      <c r="C705" s="12">
        <v>0.20009349026306006</v>
      </c>
      <c r="D705" s="12">
        <v>0.41874312495429739</v>
      </c>
      <c r="E705" s="12" t="s">
        <v>26</v>
      </c>
      <c r="F705" s="12">
        <v>0.37394087551756511</v>
      </c>
      <c r="G705" s="12" t="s">
        <v>26</v>
      </c>
    </row>
    <row r="706" spans="1:7" s="6" customFormat="1">
      <c r="A706" s="19"/>
      <c r="B706" s="11"/>
      <c r="C706" s="12">
        <v>0.62920586225494302</v>
      </c>
      <c r="D706" s="12">
        <v>0.39135808542824502</v>
      </c>
      <c r="E706" s="12" t="s">
        <v>26</v>
      </c>
      <c r="F706" s="12">
        <v>0.59063189074042732</v>
      </c>
      <c r="G706" s="12" t="s">
        <v>26</v>
      </c>
    </row>
    <row r="707" spans="1:7" s="6" customFormat="1">
      <c r="A707" s="19"/>
      <c r="B707" s="11"/>
      <c r="C707" s="12">
        <v>0.11796028150270821</v>
      </c>
      <c r="D707" s="12">
        <v>0.67607781235447151</v>
      </c>
      <c r="E707" s="12" t="s">
        <v>26</v>
      </c>
      <c r="F707" s="12">
        <v>0.34519789187687222</v>
      </c>
      <c r="G707" s="12" t="s">
        <v>26</v>
      </c>
    </row>
    <row r="708" spans="1:7" s="6" customFormat="1">
      <c r="A708" s="19"/>
      <c r="B708" s="11"/>
      <c r="C708" s="12">
        <v>0.42097843517362044</v>
      </c>
      <c r="D708" s="12">
        <v>0.17946999567076533</v>
      </c>
      <c r="E708" s="12" t="s">
        <v>26</v>
      </c>
      <c r="F708" s="12">
        <v>8.1478771837125971E-2</v>
      </c>
      <c r="G708" s="12" t="s">
        <v>26</v>
      </c>
    </row>
    <row r="709" spans="1:7" s="6" customFormat="1">
      <c r="A709" s="19"/>
      <c r="B709" s="11"/>
      <c r="C709" s="12">
        <v>0.64653218995360162</v>
      </c>
      <c r="D709" s="12">
        <v>0.18707543587554881</v>
      </c>
      <c r="E709" s="12" t="s">
        <v>26</v>
      </c>
      <c r="F709" s="12">
        <v>0.13011098708874608</v>
      </c>
      <c r="G709" s="12" t="s">
        <v>26</v>
      </c>
    </row>
    <row r="710" spans="1:7" s="6" customFormat="1">
      <c r="A710" s="19"/>
      <c r="B710" s="11"/>
      <c r="C710" s="12">
        <v>0.4409644669211642</v>
      </c>
      <c r="D710" s="12">
        <v>0.17175691138067611</v>
      </c>
      <c r="E710" s="12" t="s">
        <v>26</v>
      </c>
      <c r="F710" s="12">
        <v>0.16689833073353061</v>
      </c>
      <c r="G710" s="12" t="s">
        <v>26</v>
      </c>
    </row>
    <row r="711" spans="1:7" s="6" customFormat="1">
      <c r="A711" s="19"/>
      <c r="B711" s="11"/>
      <c r="C711" s="12">
        <v>0.62339638210161141</v>
      </c>
      <c r="D711" s="12">
        <v>0.49797822550638032</v>
      </c>
      <c r="E711" s="12" t="s">
        <v>26</v>
      </c>
      <c r="F711" s="12">
        <v>0.20285797662099339</v>
      </c>
      <c r="G711" s="12" t="s">
        <v>26</v>
      </c>
    </row>
    <row r="712" spans="1:7" s="6" customFormat="1">
      <c r="A712" s="19"/>
      <c r="B712" s="11"/>
      <c r="C712" s="12">
        <v>0.26326300354424231</v>
      </c>
      <c r="D712" s="12">
        <v>0.25992503970225439</v>
      </c>
      <c r="E712" s="12" t="s">
        <v>26</v>
      </c>
      <c r="F712" s="12">
        <v>0.44671672740983642</v>
      </c>
      <c r="G712" s="12" t="s">
        <v>26</v>
      </c>
    </row>
    <row r="713" spans="1:7" s="6" customFormat="1">
      <c r="A713" s="19"/>
      <c r="B713" s="11"/>
      <c r="C713" s="12">
        <v>0.1691133483909058</v>
      </c>
      <c r="D713" s="12">
        <v>0.94298602991047553</v>
      </c>
      <c r="E713" s="12" t="s">
        <v>26</v>
      </c>
      <c r="F713" s="12">
        <v>0.44554314828439123</v>
      </c>
      <c r="G713" s="12" t="s">
        <v>26</v>
      </c>
    </row>
    <row r="714" spans="1:7" s="6" customFormat="1">
      <c r="A714" s="19"/>
      <c r="B714" s="11"/>
      <c r="C714" s="12">
        <v>0.31350651071240226</v>
      </c>
      <c r="D714" s="12">
        <v>0.40448184437674284</v>
      </c>
      <c r="E714" s="12" t="s">
        <v>26</v>
      </c>
      <c r="F714" s="12">
        <v>0.88857477456575218</v>
      </c>
      <c r="G714" s="12" t="s">
        <v>26</v>
      </c>
    </row>
    <row r="715" spans="1:7" s="6" customFormat="1">
      <c r="A715" s="19"/>
      <c r="B715" s="11"/>
      <c r="C715" s="12">
        <v>9.9073077161636422E-2</v>
      </c>
      <c r="D715" s="12">
        <v>0.16377765545037531</v>
      </c>
      <c r="E715" s="12" t="s">
        <v>26</v>
      </c>
      <c r="F715" s="12">
        <v>0.13803645839821488</v>
      </c>
      <c r="G715" s="12" t="s">
        <v>26</v>
      </c>
    </row>
    <row r="716" spans="1:7" s="6" customFormat="1">
      <c r="A716" s="19"/>
      <c r="B716" s="11"/>
      <c r="C716" s="12" t="s">
        <v>26</v>
      </c>
      <c r="D716" s="12">
        <v>0.47862113892657465</v>
      </c>
      <c r="E716" s="12" t="s">
        <v>26</v>
      </c>
      <c r="F716" s="12">
        <v>0.544144060565108</v>
      </c>
      <c r="G716" s="12" t="s">
        <v>26</v>
      </c>
    </row>
    <row r="717" spans="1:7" s="6" customFormat="1">
      <c r="A717" s="19"/>
      <c r="B717" s="11"/>
      <c r="C717" s="12" t="s">
        <v>26</v>
      </c>
      <c r="D717" s="12">
        <v>0.83944328072233598</v>
      </c>
      <c r="E717" s="12" t="s">
        <v>26</v>
      </c>
      <c r="F717" s="12">
        <v>0.20305920186465981</v>
      </c>
      <c r="G717" s="12" t="s">
        <v>26</v>
      </c>
    </row>
    <row r="718" spans="1:7" s="6" customFormat="1">
      <c r="A718" s="19"/>
      <c r="B718" s="11"/>
      <c r="C718" s="12" t="s">
        <v>26</v>
      </c>
      <c r="D718" s="12">
        <v>0.92058688116407428</v>
      </c>
      <c r="E718" s="12" t="s">
        <v>26</v>
      </c>
      <c r="F718" s="12">
        <v>7.6844909407863843E-2</v>
      </c>
      <c r="G718" s="12" t="s">
        <v>26</v>
      </c>
    </row>
    <row r="719" spans="1:7" s="6" customFormat="1">
      <c r="A719" s="19"/>
      <c r="B719" s="11"/>
      <c r="C719" s="12" t="s">
        <v>26</v>
      </c>
      <c r="D719" s="12">
        <v>0.73585893890639864</v>
      </c>
      <c r="E719" s="12" t="s">
        <v>26</v>
      </c>
      <c r="F719" s="12">
        <v>0.31985997028414004</v>
      </c>
      <c r="G719" s="12" t="s">
        <v>26</v>
      </c>
    </row>
    <row r="720" spans="1:7" s="6" customFormat="1">
      <c r="A720" s="19"/>
      <c r="B720" s="11"/>
      <c r="C720" s="12" t="s">
        <v>26</v>
      </c>
      <c r="D720" s="12">
        <v>1.5632595205460382</v>
      </c>
      <c r="E720" s="12" t="s">
        <v>26</v>
      </c>
      <c r="F720" s="12">
        <v>0.57885844755426752</v>
      </c>
      <c r="G720" s="12" t="s">
        <v>26</v>
      </c>
    </row>
    <row r="721" spans="1:7" s="6" customFormat="1">
      <c r="A721" s="19"/>
      <c r="B721" s="11"/>
      <c r="C721" s="12" t="s">
        <v>26</v>
      </c>
      <c r="D721" s="12">
        <v>0.9987347731740488</v>
      </c>
      <c r="E721" s="12" t="s">
        <v>26</v>
      </c>
      <c r="F721" s="12">
        <v>0.59551671489535785</v>
      </c>
      <c r="G721" s="12" t="s">
        <v>26</v>
      </c>
    </row>
    <row r="722" spans="1:7" s="6" customFormat="1">
      <c r="A722" s="19"/>
      <c r="B722" s="11"/>
      <c r="C722" s="12" t="s">
        <v>26</v>
      </c>
      <c r="D722" s="12">
        <v>0.82002317273475145</v>
      </c>
      <c r="E722" s="12" t="s">
        <v>26</v>
      </c>
      <c r="F722" s="12">
        <v>0.26201260876013893</v>
      </c>
      <c r="G722" s="12" t="s">
        <v>26</v>
      </c>
    </row>
    <row r="723" spans="1:7" s="6" customFormat="1">
      <c r="A723" s="19"/>
      <c r="B723" s="11"/>
      <c r="C723" s="12" t="s">
        <v>26</v>
      </c>
      <c r="D723" s="12">
        <v>0.54205167177974756</v>
      </c>
      <c r="E723" s="12" t="s">
        <v>26</v>
      </c>
      <c r="F723" s="12">
        <v>0.29092231158658932</v>
      </c>
      <c r="G723" s="12" t="s">
        <v>26</v>
      </c>
    </row>
    <row r="724" spans="1:7" s="6" customFormat="1">
      <c r="A724" s="19"/>
      <c r="B724" s="11"/>
      <c r="C724" s="12" t="s">
        <v>26</v>
      </c>
      <c r="D724" s="12">
        <v>0.41089146728674741</v>
      </c>
      <c r="E724" s="12" t="s">
        <v>26</v>
      </c>
      <c r="F724" s="12">
        <v>0.31346234824004671</v>
      </c>
      <c r="G724" s="12" t="s">
        <v>26</v>
      </c>
    </row>
    <row r="725" spans="1:7" s="6" customFormat="1">
      <c r="A725" s="19"/>
      <c r="B725" s="11"/>
      <c r="C725" s="12" t="s">
        <v>26</v>
      </c>
      <c r="D725" s="12">
        <v>0.24651298524348167</v>
      </c>
      <c r="E725" s="12" t="s">
        <v>26</v>
      </c>
      <c r="F725" s="12">
        <v>0.7224844165482226</v>
      </c>
      <c r="G725" s="12" t="s">
        <v>26</v>
      </c>
    </row>
    <row r="726" spans="1:7" s="6" customFormat="1">
      <c r="A726" s="19"/>
      <c r="B726" s="11"/>
      <c r="C726" s="12" t="s">
        <v>26</v>
      </c>
      <c r="D726" s="12">
        <v>0.39841235129378577</v>
      </c>
      <c r="E726" s="12" t="s">
        <v>26</v>
      </c>
      <c r="F726" s="12">
        <v>0.62258931185686484</v>
      </c>
      <c r="G726" s="12" t="s">
        <v>26</v>
      </c>
    </row>
    <row r="727" spans="1:7" s="6" customFormat="1">
      <c r="A727" s="19"/>
      <c r="B727" s="11"/>
      <c r="C727" s="12" t="s">
        <v>26</v>
      </c>
      <c r="D727" s="12">
        <v>0.40154547082694175</v>
      </c>
      <c r="E727" s="12" t="s">
        <v>26</v>
      </c>
      <c r="F727" s="12">
        <v>0.53121156579458195</v>
      </c>
      <c r="G727" s="12" t="s">
        <v>26</v>
      </c>
    </row>
    <row r="728" spans="1:7" s="6" customFormat="1">
      <c r="A728" s="19"/>
      <c r="B728" s="11"/>
      <c r="C728" s="12" t="s">
        <v>26</v>
      </c>
      <c r="D728" s="12">
        <v>0.19249095487422099</v>
      </c>
      <c r="E728" s="12" t="s">
        <v>26</v>
      </c>
      <c r="F728" s="12">
        <v>0.64238682663816093</v>
      </c>
      <c r="G728" s="12" t="s">
        <v>26</v>
      </c>
    </row>
    <row r="729" spans="1:7" s="6" customFormat="1">
      <c r="A729" s="19"/>
      <c r="B729" s="11"/>
      <c r="C729" s="12" t="s">
        <v>26</v>
      </c>
      <c r="D729" s="12">
        <v>0.64313475350112692</v>
      </c>
      <c r="E729" s="12" t="s">
        <v>26</v>
      </c>
      <c r="F729" s="12">
        <v>0.46129877666142904</v>
      </c>
      <c r="G729" s="12" t="s">
        <v>26</v>
      </c>
    </row>
    <row r="730" spans="1:7" s="6" customFormat="1">
      <c r="A730" s="19"/>
      <c r="B730" s="11"/>
      <c r="C730" s="12" t="s">
        <v>26</v>
      </c>
      <c r="D730" s="12">
        <v>0.34341312373085109</v>
      </c>
      <c r="E730" s="12" t="s">
        <v>26</v>
      </c>
      <c r="F730" s="12">
        <v>0.2213275196732746</v>
      </c>
      <c r="G730" s="12" t="s">
        <v>26</v>
      </c>
    </row>
    <row r="731" spans="1:7" s="6" customFormat="1">
      <c r="A731" s="19"/>
      <c r="B731" s="11"/>
      <c r="C731" s="12" t="s">
        <v>26</v>
      </c>
      <c r="D731" s="12">
        <v>0.15601950223971237</v>
      </c>
      <c r="E731" s="12" t="s">
        <v>26</v>
      </c>
      <c r="F731" s="12">
        <v>0.41043652562984334</v>
      </c>
      <c r="G731" s="12" t="s">
        <v>26</v>
      </c>
    </row>
    <row r="732" spans="1:7" s="6" customFormat="1">
      <c r="A732" s="19"/>
      <c r="B732" s="11"/>
      <c r="C732" s="12" t="s">
        <v>26</v>
      </c>
      <c r="D732" s="12">
        <v>0.25342839973577502</v>
      </c>
      <c r="E732" s="12" t="s">
        <v>26</v>
      </c>
      <c r="F732" s="12">
        <v>0.38492229885180629</v>
      </c>
      <c r="G732" s="12" t="s">
        <v>26</v>
      </c>
    </row>
    <row r="733" spans="1:7" s="6" customFormat="1">
      <c r="A733" s="19"/>
      <c r="B733" s="11"/>
      <c r="C733" s="12" t="s">
        <v>26</v>
      </c>
      <c r="D733" s="12">
        <v>0.16584825676537043</v>
      </c>
      <c r="E733" s="12" t="s">
        <v>26</v>
      </c>
      <c r="F733" s="12">
        <v>0.38662624629418463</v>
      </c>
      <c r="G733" s="12" t="s">
        <v>26</v>
      </c>
    </row>
    <row r="734" spans="1:7" s="6" customFormat="1">
      <c r="A734" s="19"/>
      <c r="B734" s="11"/>
      <c r="C734" s="12" t="s">
        <v>26</v>
      </c>
      <c r="D734" s="12">
        <v>0.62311251133866674</v>
      </c>
      <c r="E734" s="12" t="s">
        <v>26</v>
      </c>
      <c r="F734" s="12">
        <v>0.24662189581596108</v>
      </c>
      <c r="G734" s="12" t="s">
        <v>26</v>
      </c>
    </row>
    <row r="735" spans="1:7" s="6" customFormat="1">
      <c r="A735" s="19"/>
      <c r="B735" s="11"/>
      <c r="C735" s="12" t="s">
        <v>26</v>
      </c>
      <c r="D735" s="12">
        <v>0.63576116766595847</v>
      </c>
      <c r="E735" s="12" t="s">
        <v>26</v>
      </c>
      <c r="F735" s="12">
        <v>0.65881458448998997</v>
      </c>
      <c r="G735" s="12" t="s">
        <v>26</v>
      </c>
    </row>
    <row r="736" spans="1:7" s="6" customFormat="1">
      <c r="A736" s="19"/>
      <c r="B736" s="11"/>
      <c r="C736" s="12" t="s">
        <v>26</v>
      </c>
      <c r="D736" s="12">
        <v>1.0231377676222653</v>
      </c>
      <c r="E736" s="12" t="s">
        <v>26</v>
      </c>
      <c r="F736" s="12">
        <v>0.19157487115388977</v>
      </c>
      <c r="G736" s="12" t="s">
        <v>26</v>
      </c>
    </row>
    <row r="737" spans="1:7" s="6" customFormat="1">
      <c r="A737" s="19"/>
      <c r="B737" s="11"/>
      <c r="C737" s="12" t="s">
        <v>26</v>
      </c>
      <c r="D737" s="12">
        <v>0.29517116708876984</v>
      </c>
      <c r="E737" s="12" t="s">
        <v>26</v>
      </c>
      <c r="F737" s="12">
        <v>0.46752142053610612</v>
      </c>
      <c r="G737" s="12" t="s">
        <v>26</v>
      </c>
    </row>
    <row r="738" spans="1:7" s="6" customFormat="1">
      <c r="A738" s="19"/>
      <c r="B738" s="11"/>
      <c r="C738" s="12" t="s">
        <v>26</v>
      </c>
      <c r="D738" s="12">
        <v>0.19432073152903623</v>
      </c>
      <c r="E738" s="12" t="s">
        <v>26</v>
      </c>
      <c r="F738" s="12">
        <v>0.35483577518789289</v>
      </c>
      <c r="G738" s="12" t="s">
        <v>26</v>
      </c>
    </row>
    <row r="739" spans="1:7" s="6" customFormat="1">
      <c r="A739" s="19"/>
      <c r="B739" s="11"/>
      <c r="C739" s="12" t="s">
        <v>26</v>
      </c>
      <c r="D739" s="12">
        <v>0.36602263462509366</v>
      </c>
      <c r="E739" s="12" t="s">
        <v>26</v>
      </c>
      <c r="F739" s="12">
        <v>0.3338033899254243</v>
      </c>
      <c r="G739" s="12" t="s">
        <v>26</v>
      </c>
    </row>
    <row r="740" spans="1:7" s="6" customFormat="1">
      <c r="A740" s="19"/>
      <c r="B740" s="11"/>
      <c r="C740" s="12" t="s">
        <v>26</v>
      </c>
      <c r="D740" s="12">
        <v>0.22456987213676727</v>
      </c>
      <c r="E740" s="12" t="s">
        <v>26</v>
      </c>
      <c r="F740" s="12">
        <v>0.47602858870919579</v>
      </c>
      <c r="G740" s="12" t="s">
        <v>26</v>
      </c>
    </row>
    <row r="741" spans="1:7" s="6" customFormat="1">
      <c r="A741" s="19"/>
      <c r="B741" s="11"/>
      <c r="C741" s="12" t="s">
        <v>26</v>
      </c>
      <c r="D741" s="12">
        <v>0.53372359105853795</v>
      </c>
      <c r="E741" s="12" t="s">
        <v>26</v>
      </c>
      <c r="F741" s="12">
        <v>0.57915019927477007</v>
      </c>
      <c r="G741" s="12" t="s">
        <v>26</v>
      </c>
    </row>
    <row r="742" spans="1:7" s="6" customFormat="1">
      <c r="A742" s="19"/>
      <c r="B742" s="11"/>
      <c r="C742" s="12" t="s">
        <v>26</v>
      </c>
      <c r="D742" s="12">
        <v>0.41432860315214476</v>
      </c>
      <c r="E742" s="12" t="s">
        <v>26</v>
      </c>
      <c r="F742" s="12">
        <v>0.35448729264563322</v>
      </c>
      <c r="G742" s="12" t="s">
        <v>26</v>
      </c>
    </row>
    <row r="743" spans="1:7" s="6" customFormat="1">
      <c r="A743" s="19"/>
      <c r="B743" s="11"/>
      <c r="C743" s="12" t="s">
        <v>26</v>
      </c>
      <c r="D743" s="12">
        <v>0.44612148545099373</v>
      </c>
      <c r="E743" s="12" t="s">
        <v>26</v>
      </c>
      <c r="F743" s="12">
        <v>0.24553727063952357</v>
      </c>
      <c r="G743" s="12" t="s">
        <v>26</v>
      </c>
    </row>
    <row r="744" spans="1:7" s="6" customFormat="1">
      <c r="A744" s="19"/>
      <c r="B744" s="11"/>
      <c r="C744" s="12" t="s">
        <v>26</v>
      </c>
      <c r="D744" s="12">
        <v>0.207279450169922</v>
      </c>
      <c r="E744" s="12" t="s">
        <v>26</v>
      </c>
      <c r="F744" s="12">
        <v>0.38776152316741175</v>
      </c>
      <c r="G744" s="12" t="s">
        <v>26</v>
      </c>
    </row>
    <row r="745" spans="1:7" s="6" customFormat="1">
      <c r="A745" s="19"/>
      <c r="B745" s="11"/>
      <c r="C745" s="12" t="s">
        <v>26</v>
      </c>
      <c r="D745" s="12">
        <v>0.63275277041809141</v>
      </c>
      <c r="E745" s="12" t="s">
        <v>26</v>
      </c>
      <c r="F745" s="12">
        <v>0.62023260216481457</v>
      </c>
      <c r="G745" s="12" t="s">
        <v>26</v>
      </c>
    </row>
    <row r="746" spans="1:7" s="6" customFormat="1">
      <c r="A746" s="19"/>
      <c r="B746" s="11"/>
      <c r="C746" s="12" t="s">
        <v>26</v>
      </c>
      <c r="D746" s="12">
        <v>0.20834906470227685</v>
      </c>
      <c r="E746" s="12" t="s">
        <v>26</v>
      </c>
      <c r="F746" s="12">
        <v>0.28499695680049847</v>
      </c>
      <c r="G746" s="12" t="s">
        <v>26</v>
      </c>
    </row>
    <row r="747" spans="1:7" s="6" customFormat="1">
      <c r="A747" s="19"/>
      <c r="B747" s="11"/>
      <c r="C747" s="12" t="s">
        <v>26</v>
      </c>
      <c r="D747" s="12">
        <v>0.23685131843755824</v>
      </c>
      <c r="E747" s="12" t="s">
        <v>26</v>
      </c>
      <c r="F747" s="12">
        <v>0.33336652484148765</v>
      </c>
      <c r="G747" s="12" t="s">
        <v>26</v>
      </c>
    </row>
    <row r="748" spans="1:7" s="6" customFormat="1">
      <c r="A748" s="19"/>
      <c r="B748" s="11"/>
      <c r="C748" s="12" t="s">
        <v>26</v>
      </c>
      <c r="D748" s="12">
        <v>0.71616595494168256</v>
      </c>
      <c r="E748" s="12" t="s">
        <v>26</v>
      </c>
      <c r="F748" s="12">
        <v>0.30804102839637021</v>
      </c>
      <c r="G748" s="12" t="s">
        <v>26</v>
      </c>
    </row>
    <row r="749" spans="1:7" s="6" customFormat="1">
      <c r="A749" s="19"/>
      <c r="B749" s="11"/>
      <c r="C749" s="12" t="s">
        <v>26</v>
      </c>
      <c r="D749" s="12">
        <v>0.22994406596450556</v>
      </c>
      <c r="E749" s="12" t="s">
        <v>26</v>
      </c>
      <c r="F749" s="12">
        <v>0.45780096990806635</v>
      </c>
      <c r="G749" s="12" t="s">
        <v>26</v>
      </c>
    </row>
    <row r="750" spans="1:7" s="6" customFormat="1">
      <c r="A750" s="19"/>
      <c r="B750" s="11"/>
      <c r="C750" s="12" t="s">
        <v>26</v>
      </c>
      <c r="D750" s="12">
        <v>0.8417674689211726</v>
      </c>
      <c r="E750" s="12" t="s">
        <v>26</v>
      </c>
      <c r="F750" s="12">
        <v>0.1631053012061684</v>
      </c>
      <c r="G750" s="12" t="s">
        <v>26</v>
      </c>
    </row>
    <row r="751" spans="1:7" s="6" customFormat="1">
      <c r="A751" s="19"/>
      <c r="B751" s="11"/>
      <c r="C751" s="12" t="s">
        <v>26</v>
      </c>
      <c r="D751" s="12">
        <v>1.4623772805589541</v>
      </c>
      <c r="E751" s="12" t="s">
        <v>26</v>
      </c>
      <c r="F751" s="12">
        <v>0.4121939670399194</v>
      </c>
      <c r="G751" s="12" t="s">
        <v>26</v>
      </c>
    </row>
    <row r="752" spans="1:7" s="6" customFormat="1">
      <c r="A752" s="19"/>
      <c r="B752" s="11"/>
      <c r="C752" s="12" t="s">
        <v>26</v>
      </c>
      <c r="D752" s="12">
        <v>1.2324997348218021</v>
      </c>
      <c r="E752" s="12" t="s">
        <v>26</v>
      </c>
      <c r="F752" s="12">
        <v>0.27226898685089285</v>
      </c>
      <c r="G752" s="12" t="s">
        <v>26</v>
      </c>
    </row>
    <row r="753" spans="1:7" s="6" customFormat="1">
      <c r="A753" s="19"/>
      <c r="B753" s="11"/>
      <c r="C753" s="12" t="s">
        <v>26</v>
      </c>
      <c r="D753" s="12" t="s">
        <v>26</v>
      </c>
      <c r="E753" s="12" t="s">
        <v>26</v>
      </c>
      <c r="F753" s="12">
        <v>0.46416223068381068</v>
      </c>
      <c r="G753" s="12" t="s">
        <v>26</v>
      </c>
    </row>
    <row r="754" spans="1:7" s="6" customFormat="1">
      <c r="A754" s="19"/>
      <c r="B754" s="11"/>
      <c r="C754" s="12" t="s">
        <v>26</v>
      </c>
      <c r="D754" s="12" t="s">
        <v>26</v>
      </c>
      <c r="E754" s="12" t="s">
        <v>26</v>
      </c>
      <c r="F754" s="12">
        <v>0.1879123131513746</v>
      </c>
      <c r="G754" s="12" t="s">
        <v>26</v>
      </c>
    </row>
    <row r="755" spans="1:7" s="6" customFormat="1">
      <c r="A755" s="19"/>
      <c r="B755" s="11"/>
      <c r="C755" s="12" t="s">
        <v>26</v>
      </c>
      <c r="D755" s="12" t="s">
        <v>26</v>
      </c>
      <c r="E755" s="12" t="s">
        <v>26</v>
      </c>
      <c r="F755" s="12">
        <v>0.25462532699388835</v>
      </c>
      <c r="G755" s="12" t="s">
        <v>26</v>
      </c>
    </row>
    <row r="756" spans="1:7" s="6" customFormat="1">
      <c r="A756" s="19"/>
      <c r="B756" s="11"/>
      <c r="C756" s="12" t="s">
        <v>26</v>
      </c>
      <c r="D756" s="12" t="s">
        <v>26</v>
      </c>
      <c r="E756" s="12" t="s">
        <v>26</v>
      </c>
      <c r="F756" s="12">
        <v>9.4293115440355291E-2</v>
      </c>
      <c r="G756" s="12" t="s">
        <v>26</v>
      </c>
    </row>
    <row r="757" spans="1:7" s="6" customFormat="1">
      <c r="A757" s="19"/>
      <c r="B757" s="11"/>
      <c r="C757" s="12" t="s">
        <v>26</v>
      </c>
      <c r="D757" s="12" t="s">
        <v>26</v>
      </c>
      <c r="E757" s="12" t="s">
        <v>26</v>
      </c>
      <c r="F757" s="12">
        <v>0.58164213099387463</v>
      </c>
      <c r="G757" s="12" t="s">
        <v>26</v>
      </c>
    </row>
  </sheetData>
  <pageMargins left="0.70000000000000007" right="0.70000000000000007" top="0.75" bottom="0.75" header="0.30000000000000004" footer="0.3000000000000000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4"/>
  <sheetViews>
    <sheetView zoomScale="80" zoomScaleNormal="80" workbookViewId="0">
      <selection activeCell="M12" sqref="M12"/>
    </sheetView>
  </sheetViews>
  <sheetFormatPr defaultColWidth="5.1328125" defaultRowHeight="13.15"/>
  <cols>
    <col min="1" max="1" width="12.3984375" style="5" customWidth="1"/>
    <col min="2" max="2" width="6.1328125" style="5" customWidth="1"/>
    <col min="3" max="3" width="5.1328125" style="5" customWidth="1"/>
    <col min="4" max="16384" width="5.1328125" style="5"/>
  </cols>
  <sheetData>
    <row r="1" spans="1:10" ht="15.75">
      <c r="A1" s="207" t="s">
        <v>347</v>
      </c>
    </row>
    <row r="2" spans="1:10" s="6" customFormat="1">
      <c r="B2" s="5"/>
      <c r="J2" s="5"/>
    </row>
    <row r="3" spans="1:10">
      <c r="C3" s="21" t="s">
        <v>36</v>
      </c>
      <c r="H3" s="21" t="s">
        <v>37</v>
      </c>
    </row>
    <row r="4" spans="1:10" s="6" customFormat="1">
      <c r="B4" s="49"/>
      <c r="C4" s="272" t="s">
        <v>32</v>
      </c>
      <c r="D4" s="272"/>
      <c r="E4" s="272"/>
      <c r="F4" s="21"/>
      <c r="G4" s="21"/>
      <c r="H4" s="272" t="s">
        <v>32</v>
      </c>
      <c r="I4" s="21"/>
      <c r="J4" s="21"/>
    </row>
    <row r="5" spans="1:10" s="6" customFormat="1">
      <c r="B5" s="5"/>
      <c r="C5" s="272" t="s">
        <v>152</v>
      </c>
      <c r="D5" s="272" t="s">
        <v>219</v>
      </c>
      <c r="E5" s="272" t="s">
        <v>220</v>
      </c>
      <c r="F5" s="21"/>
      <c r="G5" s="21"/>
      <c r="H5" s="272" t="s">
        <v>152</v>
      </c>
      <c r="I5" s="272" t="s">
        <v>219</v>
      </c>
      <c r="J5" s="272" t="s">
        <v>220</v>
      </c>
    </row>
    <row r="6" spans="1:10" s="6" customFormat="1">
      <c r="B6" s="5" t="s">
        <v>142</v>
      </c>
      <c r="C6" s="9">
        <v>35.632054393388998</v>
      </c>
      <c r="D6" s="9">
        <v>35.10019508222981</v>
      </c>
      <c r="E6" s="9">
        <v>33.635102438792778</v>
      </c>
      <c r="F6" s="5"/>
      <c r="G6" s="5" t="s">
        <v>142</v>
      </c>
      <c r="H6" s="9">
        <v>49.991318044118934</v>
      </c>
      <c r="I6" s="9">
        <v>37.926636987271507</v>
      </c>
      <c r="J6" s="9">
        <v>29.410227340363569</v>
      </c>
    </row>
    <row r="7" spans="1:10" s="6" customFormat="1">
      <c r="B7" s="7" t="s">
        <v>5</v>
      </c>
      <c r="C7" s="9">
        <v>16.69785862868866</v>
      </c>
      <c r="D7" s="9">
        <v>12.232600486414988</v>
      </c>
      <c r="E7" s="9">
        <v>17.85385965326331</v>
      </c>
      <c r="F7" s="5"/>
      <c r="G7" s="7" t="s">
        <v>5</v>
      </c>
      <c r="H7" s="9">
        <v>26.392965828814244</v>
      </c>
      <c r="I7" s="9">
        <v>22.769468811659429</v>
      </c>
      <c r="J7" s="9">
        <v>14.945766850758048</v>
      </c>
    </row>
    <row r="8" spans="1:10" s="6" customFormat="1">
      <c r="B8" s="7" t="s">
        <v>2</v>
      </c>
      <c r="C8" s="9">
        <v>5</v>
      </c>
      <c r="D8" s="9">
        <v>5</v>
      </c>
      <c r="E8" s="9">
        <v>5</v>
      </c>
      <c r="F8" s="5"/>
      <c r="G8" s="7" t="s">
        <v>2</v>
      </c>
      <c r="H8" s="9">
        <v>4</v>
      </c>
      <c r="I8" s="9">
        <v>4</v>
      </c>
      <c r="J8" s="9">
        <v>4</v>
      </c>
    </row>
    <row r="9" spans="1:10" s="6" customFormat="1">
      <c r="B9" s="5" t="s">
        <v>40</v>
      </c>
      <c r="C9" s="5">
        <v>2006</v>
      </c>
      <c r="D9" s="5">
        <v>2994</v>
      </c>
      <c r="E9" s="5">
        <v>2645</v>
      </c>
      <c r="F9" s="5"/>
      <c r="G9" s="5" t="s">
        <v>40</v>
      </c>
      <c r="H9" s="5">
        <v>1836</v>
      </c>
      <c r="I9" s="5">
        <v>973</v>
      </c>
      <c r="J9" s="5">
        <v>3911</v>
      </c>
    </row>
    <row r="10" spans="1:10" s="6" customFormat="1">
      <c r="B10" s="147" t="s">
        <v>221</v>
      </c>
      <c r="C10" s="16"/>
      <c r="D10" s="7">
        <v>0.44470404569820815</v>
      </c>
      <c r="E10" s="7">
        <v>0.41891775988013413</v>
      </c>
      <c r="F10" s="5"/>
      <c r="G10" s="7"/>
      <c r="H10" s="9"/>
      <c r="I10" s="7">
        <v>8.1121582973587306E-2</v>
      </c>
      <c r="J10" s="7">
        <v>3.1465695399270459E-2</v>
      </c>
    </row>
    <row r="11" spans="1:10" s="6" customFormat="1">
      <c r="B11" s="7"/>
      <c r="C11" s="7" t="s">
        <v>32</v>
      </c>
      <c r="D11" s="7"/>
      <c r="E11" s="7"/>
      <c r="F11" s="5"/>
      <c r="G11" s="7"/>
      <c r="H11" s="7" t="s">
        <v>32</v>
      </c>
      <c r="I11" s="7"/>
      <c r="J11" s="7"/>
    </row>
    <row r="12" spans="1:10" s="6" customFormat="1">
      <c r="B12" s="7"/>
      <c r="C12" s="7" t="s">
        <v>152</v>
      </c>
      <c r="D12" s="7" t="s">
        <v>219</v>
      </c>
      <c r="E12" s="7" t="s">
        <v>220</v>
      </c>
      <c r="F12" s="5"/>
      <c r="G12" s="7"/>
      <c r="H12" s="7" t="s">
        <v>152</v>
      </c>
      <c r="I12" s="7" t="s">
        <v>219</v>
      </c>
      <c r="J12" s="7" t="s">
        <v>220</v>
      </c>
    </row>
    <row r="13" spans="1:10" s="6" customFormat="1">
      <c r="B13" s="147" t="s">
        <v>25</v>
      </c>
      <c r="C13" s="9">
        <v>54.747774480712167</v>
      </c>
      <c r="D13" s="9">
        <v>54.256526674233832</v>
      </c>
      <c r="E13" s="9">
        <v>31.751412429378533</v>
      </c>
      <c r="F13" s="5"/>
      <c r="G13" s="5"/>
      <c r="H13" s="9"/>
      <c r="I13" s="9"/>
      <c r="J13" s="9"/>
    </row>
    <row r="14" spans="1:10" s="6" customFormat="1">
      <c r="B14" s="5"/>
      <c r="C14" s="9">
        <v>23.312883435582819</v>
      </c>
      <c r="D14" s="9">
        <v>29.239766081871345</v>
      </c>
      <c r="E14" s="9">
        <v>25.28</v>
      </c>
      <c r="F14" s="5"/>
      <c r="G14" s="5"/>
      <c r="H14" s="9">
        <v>79.8828125</v>
      </c>
      <c r="I14" s="9">
        <v>70.477247502774702</v>
      </c>
      <c r="J14" s="9">
        <v>50.324675324675326</v>
      </c>
    </row>
    <row r="15" spans="1:10" s="6" customFormat="1">
      <c r="B15" s="5"/>
      <c r="C15" s="9">
        <v>40.392156862745097</v>
      </c>
      <c r="D15" s="9">
        <v>37.435897435897438</v>
      </c>
      <c r="E15" s="9">
        <v>64.926931106471812</v>
      </c>
      <c r="F15" s="5"/>
      <c r="G15" s="5"/>
      <c r="H15" s="9">
        <v>64.360587002096437</v>
      </c>
      <c r="I15" s="9">
        <v>33.663366336633665</v>
      </c>
      <c r="J15" s="9">
        <v>28.599999999999998</v>
      </c>
    </row>
    <row r="16" spans="1:10" s="6" customFormat="1">
      <c r="B16" s="5"/>
      <c r="C16" s="9">
        <v>13.905930470347649</v>
      </c>
      <c r="D16" s="9">
        <v>21.384928716904277</v>
      </c>
      <c r="E16" s="9">
        <v>22.440944881889763</v>
      </c>
      <c r="F16" s="5"/>
      <c r="G16" s="5"/>
      <c r="H16" s="9">
        <v>25.593667546174142</v>
      </c>
      <c r="I16" s="9">
        <v>17.556346381969156</v>
      </c>
      <c r="J16" s="9">
        <v>15.487238979118329</v>
      </c>
    </row>
    <row r="17" spans="2:10" s="6" customFormat="1">
      <c r="B17" s="5"/>
      <c r="C17" s="9">
        <v>45.801526717557252</v>
      </c>
      <c r="D17" s="9">
        <v>33.183856502242151</v>
      </c>
      <c r="E17" s="9">
        <v>23.776223776223777</v>
      </c>
      <c r="F17" s="5"/>
      <c r="G17" s="5"/>
      <c r="H17" s="9">
        <v>30.128205128205128</v>
      </c>
      <c r="I17" s="9">
        <v>30.009587727708531</v>
      </c>
      <c r="J17" s="9">
        <v>23.228995057660626</v>
      </c>
    </row>
    <row r="24" spans="2:10" s="6" customFormat="1">
      <c r="B24" s="5"/>
      <c r="C24" s="7"/>
      <c r="D24" s="5"/>
      <c r="E24" s="7"/>
      <c r="F24" s="5"/>
      <c r="G24" s="5"/>
      <c r="H24" s="5"/>
      <c r="I24" s="5"/>
      <c r="J24" s="5"/>
    </row>
  </sheetData>
  <pageMargins left="0.70000000000000007" right="0.70000000000000007" top="0.75" bottom="0.75" header="0.30000000000000004" footer="0.3000000000000000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H203"/>
  <sheetViews>
    <sheetView zoomScale="70" zoomScaleNormal="70" workbookViewId="0">
      <selection activeCell="A2" sqref="A2:XFD2"/>
    </sheetView>
  </sheetViews>
  <sheetFormatPr defaultColWidth="5.796875" defaultRowHeight="13.15"/>
  <cols>
    <col min="1" max="1" width="5.796875" style="5" customWidth="1"/>
    <col min="2" max="2" width="11" style="147" customWidth="1"/>
    <col min="3" max="7" width="7.6640625" style="9" customWidth="1"/>
    <col min="8" max="8" width="5.796875" style="9" customWidth="1"/>
    <col min="9" max="9" width="11.796875" style="5" customWidth="1"/>
    <col min="10" max="10" width="5.796875" style="147" customWidth="1"/>
    <col min="11" max="20" width="5.796875" style="5" customWidth="1"/>
    <col min="21" max="21" width="7.86328125" style="147" customWidth="1"/>
    <col min="22" max="26" width="7.6640625" style="7" customWidth="1"/>
    <col min="27" max="27" width="11.796875" style="5" customWidth="1"/>
    <col min="28" max="28" width="5.796875" style="147" customWidth="1"/>
    <col min="29" max="37" width="5.796875" style="5" customWidth="1"/>
    <col min="38" max="38" width="5.796875" style="147" customWidth="1"/>
    <col min="39" max="40" width="5.796875" style="5" customWidth="1"/>
    <col min="41" max="41" width="7.86328125" style="147" customWidth="1"/>
    <col min="42" max="47" width="7.6640625" style="7" customWidth="1"/>
    <col min="48" max="48" width="11.796875" style="5" customWidth="1"/>
    <col min="49" max="49" width="5.796875" style="147" customWidth="1"/>
    <col min="50" max="58" width="5.796875" style="5" customWidth="1"/>
    <col min="59" max="59" width="5.796875" style="147" customWidth="1"/>
    <col min="60" max="60" width="5.796875" style="5" customWidth="1"/>
    <col min="61" max="16384" width="5.796875" style="5"/>
  </cols>
  <sheetData>
    <row r="1" spans="1:86" ht="15.75">
      <c r="A1" s="207" t="s">
        <v>348</v>
      </c>
    </row>
    <row r="2" spans="1:86" ht="15.75">
      <c r="A2" s="207"/>
    </row>
    <row r="3" spans="1:86">
      <c r="C3" s="225" t="s">
        <v>222</v>
      </c>
      <c r="I3" s="21" t="s">
        <v>143</v>
      </c>
      <c r="V3" s="272" t="s">
        <v>223</v>
      </c>
      <c r="AB3" s="21" t="s">
        <v>143</v>
      </c>
      <c r="AP3" s="272" t="s">
        <v>224</v>
      </c>
      <c r="AW3" s="21" t="s">
        <v>143</v>
      </c>
    </row>
    <row r="4" spans="1:86" s="6" customFormat="1">
      <c r="A4" s="5"/>
      <c r="B4" s="298"/>
      <c r="C4" s="225" t="s">
        <v>0</v>
      </c>
      <c r="D4" s="225"/>
      <c r="E4" s="225"/>
      <c r="F4" s="225"/>
      <c r="G4" s="225"/>
      <c r="H4" s="9"/>
      <c r="I4" s="5"/>
      <c r="J4" s="147"/>
      <c r="K4" s="5"/>
      <c r="L4" s="5"/>
      <c r="M4" s="5"/>
      <c r="N4" s="5"/>
      <c r="O4" s="5"/>
      <c r="P4" s="5"/>
      <c r="Q4" s="5"/>
      <c r="R4" s="5"/>
      <c r="S4" s="5"/>
      <c r="T4" s="5"/>
      <c r="U4" s="298"/>
      <c r="V4" s="225" t="s">
        <v>0</v>
      </c>
      <c r="W4" s="225"/>
      <c r="X4" s="225"/>
      <c r="Y4" s="225"/>
      <c r="Z4" s="225"/>
      <c r="AA4" s="9"/>
      <c r="AB4" s="147"/>
      <c r="AC4" s="5"/>
      <c r="AD4" s="5"/>
      <c r="AE4" s="5"/>
      <c r="AF4" s="5"/>
      <c r="AG4" s="5"/>
      <c r="AH4" s="5"/>
      <c r="AI4" s="5"/>
      <c r="AJ4" s="5"/>
      <c r="AK4" s="5"/>
      <c r="AL4" s="147"/>
      <c r="AM4" s="5"/>
      <c r="AN4" s="5"/>
      <c r="AO4" s="147"/>
      <c r="AP4" s="225" t="s">
        <v>0</v>
      </c>
      <c r="AQ4" s="225"/>
      <c r="AR4" s="225"/>
      <c r="AS4" s="225"/>
      <c r="AT4" s="225"/>
      <c r="AU4" s="225"/>
      <c r="AV4" s="5"/>
      <c r="AW4" s="147"/>
      <c r="AX4" s="5"/>
      <c r="AY4" s="5"/>
      <c r="AZ4" s="5"/>
      <c r="BA4" s="5"/>
      <c r="BB4" s="5"/>
      <c r="BC4" s="5"/>
      <c r="BD4" s="5"/>
      <c r="BE4" s="5"/>
      <c r="BF4" s="5"/>
      <c r="BG4" s="147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>
      <c r="A5" s="5"/>
      <c r="B5" s="298"/>
      <c r="C5" s="225" t="s">
        <v>225</v>
      </c>
      <c r="D5" s="225" t="s">
        <v>226</v>
      </c>
      <c r="E5" s="225" t="s">
        <v>227</v>
      </c>
      <c r="F5" s="225" t="s">
        <v>228</v>
      </c>
      <c r="G5" s="225" t="s">
        <v>229</v>
      </c>
      <c r="H5" s="9"/>
      <c r="I5" s="5" t="s">
        <v>57</v>
      </c>
      <c r="J5" s="147"/>
      <c r="K5" s="5"/>
      <c r="L5" s="5"/>
      <c r="M5" s="5"/>
      <c r="N5" s="5"/>
      <c r="O5" s="5"/>
      <c r="P5" s="5"/>
      <c r="Q5" s="5"/>
      <c r="T5" s="5"/>
      <c r="U5" s="298"/>
      <c r="V5" s="225" t="s">
        <v>225</v>
      </c>
      <c r="W5" s="225" t="s">
        <v>226</v>
      </c>
      <c r="X5" s="225" t="s">
        <v>227</v>
      </c>
      <c r="Y5" s="225" t="s">
        <v>228</v>
      </c>
      <c r="Z5" s="225" t="s">
        <v>229</v>
      </c>
      <c r="AA5" s="5"/>
      <c r="AB5" s="5" t="s">
        <v>57</v>
      </c>
      <c r="AC5" s="5"/>
      <c r="AD5" s="5"/>
      <c r="AE5" s="5"/>
      <c r="AF5" s="5"/>
      <c r="AG5" s="5"/>
      <c r="AH5" s="5"/>
      <c r="AI5" s="5"/>
      <c r="AJ5" s="5"/>
      <c r="AN5" s="5"/>
      <c r="AO5" s="147"/>
      <c r="AP5" s="225" t="s">
        <v>225</v>
      </c>
      <c r="AQ5" s="225" t="s">
        <v>226</v>
      </c>
      <c r="AR5" s="225" t="s">
        <v>227</v>
      </c>
      <c r="AS5" s="225" t="s">
        <v>228</v>
      </c>
      <c r="AT5" s="225" t="s">
        <v>229</v>
      </c>
      <c r="AU5" s="225" t="s">
        <v>1</v>
      </c>
      <c r="AV5" s="5"/>
      <c r="AW5" s="5" t="s">
        <v>57</v>
      </c>
      <c r="AX5" s="5"/>
      <c r="AY5" s="5"/>
      <c r="AZ5" s="5"/>
      <c r="BA5" s="5"/>
      <c r="BB5" s="5"/>
      <c r="BC5" s="5"/>
      <c r="BD5" s="5"/>
      <c r="BE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s="6" customFormat="1">
      <c r="A6" s="5"/>
      <c r="B6" s="147" t="s">
        <v>3</v>
      </c>
      <c r="C6" s="9">
        <v>65</v>
      </c>
      <c r="D6" s="9">
        <v>79</v>
      </c>
      <c r="E6" s="9">
        <v>52</v>
      </c>
      <c r="F6" s="9">
        <v>85</v>
      </c>
      <c r="G6" s="9">
        <v>79</v>
      </c>
      <c r="H6" s="9"/>
      <c r="I6" s="5"/>
      <c r="J6" s="147"/>
      <c r="K6" s="5"/>
      <c r="L6" s="5"/>
      <c r="M6" s="5"/>
      <c r="N6" s="5"/>
      <c r="O6" s="5"/>
      <c r="P6" s="5"/>
      <c r="Q6" s="5"/>
      <c r="T6" s="5"/>
      <c r="U6" s="147" t="s">
        <v>3</v>
      </c>
      <c r="V6" s="9">
        <v>65</v>
      </c>
      <c r="W6" s="9">
        <v>79</v>
      </c>
      <c r="X6" s="9">
        <v>52</v>
      </c>
      <c r="Y6" s="9">
        <v>85</v>
      </c>
      <c r="Z6" s="9">
        <v>79</v>
      </c>
      <c r="AA6" s="5"/>
      <c r="AB6" s="147"/>
      <c r="AC6" s="5"/>
      <c r="AD6" s="5"/>
      <c r="AE6" s="5"/>
      <c r="AF6" s="5"/>
      <c r="AG6" s="5"/>
      <c r="AH6" s="5"/>
      <c r="AI6" s="5"/>
      <c r="AJ6" s="5"/>
      <c r="AN6" s="5"/>
      <c r="AO6" s="147" t="s">
        <v>3</v>
      </c>
      <c r="AP6" s="9">
        <v>65</v>
      </c>
      <c r="AQ6" s="9">
        <v>79</v>
      </c>
      <c r="AR6" s="9">
        <v>52</v>
      </c>
      <c r="AS6" s="9">
        <v>85</v>
      </c>
      <c r="AT6" s="9">
        <v>79</v>
      </c>
      <c r="AU6" s="9">
        <v>10</v>
      </c>
      <c r="AV6" s="5"/>
      <c r="AW6" s="147"/>
      <c r="AX6" s="5"/>
      <c r="AY6" s="5"/>
      <c r="AZ6" s="5"/>
      <c r="BA6" s="5"/>
      <c r="BB6" s="5"/>
      <c r="BC6" s="5"/>
      <c r="BD6" s="5"/>
      <c r="BE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</row>
    <row r="7" spans="1:86" s="6" customFormat="1">
      <c r="A7" s="5"/>
      <c r="B7" s="147" t="s">
        <v>4</v>
      </c>
      <c r="C7" s="9">
        <v>278.86510256410264</v>
      </c>
      <c r="D7" s="9">
        <v>581.78788607594959</v>
      </c>
      <c r="E7" s="9">
        <v>491.59242948717969</v>
      </c>
      <c r="F7" s="9">
        <v>1103.3044849673201</v>
      </c>
      <c r="G7" s="9">
        <v>972.3812841068916</v>
      </c>
      <c r="H7" s="9"/>
      <c r="I7" s="5" t="s">
        <v>71</v>
      </c>
      <c r="J7" s="147"/>
      <c r="K7" s="5"/>
      <c r="L7" s="5"/>
      <c r="M7" s="5"/>
      <c r="N7" s="5" t="s">
        <v>72</v>
      </c>
      <c r="O7" s="5">
        <v>0.01</v>
      </c>
      <c r="P7" s="5"/>
      <c r="Q7" s="5"/>
      <c r="T7" s="5"/>
      <c r="U7" s="147" t="s">
        <v>4</v>
      </c>
      <c r="V7" s="7">
        <v>0.70283076923076926</v>
      </c>
      <c r="W7" s="7">
        <v>0.5798734177215189</v>
      </c>
      <c r="X7" s="7">
        <v>0.60169230769230753</v>
      </c>
      <c r="Y7" s="7">
        <v>0.42991764705882352</v>
      </c>
      <c r="Z7" s="7">
        <v>0.24153164556962028</v>
      </c>
      <c r="AA7" s="5"/>
      <c r="AB7" s="147" t="s">
        <v>71</v>
      </c>
      <c r="AC7" s="5"/>
      <c r="AD7" s="5"/>
      <c r="AE7" s="5"/>
      <c r="AF7" s="5"/>
      <c r="AG7" s="5" t="s">
        <v>72</v>
      </c>
      <c r="AH7" s="5">
        <v>0.01</v>
      </c>
      <c r="AI7" s="5"/>
      <c r="AJ7" s="5"/>
      <c r="AN7" s="5"/>
      <c r="AO7" s="147" t="s">
        <v>4</v>
      </c>
      <c r="AP7" s="7">
        <v>0.45276916522749272</v>
      </c>
      <c r="AQ7" s="7">
        <v>0.6488418992528151</v>
      </c>
      <c r="AR7" s="7">
        <v>0.5910595760509052</v>
      </c>
      <c r="AS7" s="7">
        <v>0.86304908684013959</v>
      </c>
      <c r="AT7" s="7">
        <v>0.77594864266680941</v>
      </c>
      <c r="AU7" s="7">
        <v>0.89254888060001514</v>
      </c>
      <c r="AV7" s="5"/>
      <c r="AW7" s="147" t="s">
        <v>71</v>
      </c>
      <c r="AX7" s="5"/>
      <c r="AY7" s="5"/>
      <c r="AZ7" s="5"/>
      <c r="BA7" s="5"/>
      <c r="BB7" s="5" t="s">
        <v>72</v>
      </c>
      <c r="BC7" s="5">
        <v>0.01</v>
      </c>
      <c r="BD7" s="5"/>
      <c r="BE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</row>
    <row r="8" spans="1:86" s="6" customFormat="1">
      <c r="A8" s="5"/>
      <c r="B8" s="147" t="s">
        <v>5</v>
      </c>
      <c r="C8" s="9">
        <v>219.88785083309136</v>
      </c>
      <c r="D8" s="9">
        <v>396.85153841830794</v>
      </c>
      <c r="E8" s="9">
        <v>314.70126684735374</v>
      </c>
      <c r="F8" s="9">
        <v>497.43987913603365</v>
      </c>
      <c r="G8" s="9">
        <v>490.41282406156301</v>
      </c>
      <c r="H8" s="9"/>
      <c r="I8" s="5" t="s">
        <v>73</v>
      </c>
      <c r="J8" s="147" t="s">
        <v>74</v>
      </c>
      <c r="K8" s="5" t="s">
        <v>75</v>
      </c>
      <c r="L8" s="5" t="s">
        <v>4</v>
      </c>
      <c r="M8" s="5" t="s">
        <v>76</v>
      </c>
      <c r="N8" s="5" t="s">
        <v>77</v>
      </c>
      <c r="O8" s="5" t="s">
        <v>78</v>
      </c>
      <c r="P8" s="5" t="s">
        <v>79</v>
      </c>
      <c r="Q8" s="5" t="s">
        <v>80</v>
      </c>
      <c r="T8" s="5"/>
      <c r="U8" s="147" t="s">
        <v>5</v>
      </c>
      <c r="V8" s="7">
        <v>0.14018186504844798</v>
      </c>
      <c r="W8" s="7">
        <v>0.19311444508298212</v>
      </c>
      <c r="X8" s="7">
        <v>0.23696202545618134</v>
      </c>
      <c r="Y8" s="7">
        <v>0.1626690484626101</v>
      </c>
      <c r="Z8" s="7">
        <v>0.16681748320744938</v>
      </c>
      <c r="AA8" s="5"/>
      <c r="AB8" s="147" t="s">
        <v>73</v>
      </c>
      <c r="AC8" s="5" t="s">
        <v>74</v>
      </c>
      <c r="AD8" s="5" t="s">
        <v>75</v>
      </c>
      <c r="AE8" s="5" t="s">
        <v>4</v>
      </c>
      <c r="AF8" s="5" t="s">
        <v>76</v>
      </c>
      <c r="AG8" s="5" t="s">
        <v>77</v>
      </c>
      <c r="AH8" s="5" t="s">
        <v>78</v>
      </c>
      <c r="AI8" s="5" t="s">
        <v>79</v>
      </c>
      <c r="AJ8" s="5" t="s">
        <v>80</v>
      </c>
      <c r="AN8" s="5"/>
      <c r="AO8" s="147" t="s">
        <v>5</v>
      </c>
      <c r="AP8" s="7">
        <v>0.16635715237784279</v>
      </c>
      <c r="AQ8" s="7">
        <v>0.18701754712414942</v>
      </c>
      <c r="AR8" s="7">
        <v>0.27086735365329789</v>
      </c>
      <c r="AS8" s="7">
        <v>0.15114431432285197</v>
      </c>
      <c r="AT8" s="7">
        <v>0.18981830862754273</v>
      </c>
      <c r="AU8" s="7">
        <v>3.9113042135513559E-2</v>
      </c>
      <c r="AV8" s="5"/>
      <c r="AW8" s="147" t="s">
        <v>73</v>
      </c>
      <c r="AX8" s="5" t="s">
        <v>74</v>
      </c>
      <c r="AY8" s="5" t="s">
        <v>75</v>
      </c>
      <c r="AZ8" s="5" t="s">
        <v>4</v>
      </c>
      <c r="BA8" s="5" t="s">
        <v>76</v>
      </c>
      <c r="BB8" s="5" t="s">
        <v>77</v>
      </c>
      <c r="BC8" s="5" t="s">
        <v>78</v>
      </c>
      <c r="BD8" s="5" t="s">
        <v>79</v>
      </c>
      <c r="BE8" s="5" t="s">
        <v>80</v>
      </c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</row>
    <row r="9" spans="1:86" s="6" customFormat="1">
      <c r="A9" s="5"/>
      <c r="B9" s="147" t="s">
        <v>6</v>
      </c>
      <c r="C9" s="9">
        <v>143.22149999999999</v>
      </c>
      <c r="D9" s="9">
        <v>329.50599999999997</v>
      </c>
      <c r="E9" s="9">
        <v>263.59974999999997</v>
      </c>
      <c r="F9" s="9">
        <v>746.74150000000009</v>
      </c>
      <c r="G9" s="9">
        <v>610.62099999999998</v>
      </c>
      <c r="H9" s="9"/>
      <c r="I9" s="5" t="s">
        <v>381</v>
      </c>
      <c r="J9" s="177">
        <v>65</v>
      </c>
      <c r="K9" s="9">
        <v>18126.23166666667</v>
      </c>
      <c r="L9" s="9">
        <v>278.86510256410264</v>
      </c>
      <c r="M9" s="9">
        <v>48350.666943995835</v>
      </c>
      <c r="N9" s="17">
        <v>3094442.6844157353</v>
      </c>
      <c r="O9" s="9">
        <v>51.894854962885653</v>
      </c>
      <c r="P9" s="9">
        <v>144.47653198274827</v>
      </c>
      <c r="Q9" s="9">
        <v>413.25367314545701</v>
      </c>
      <c r="T9" s="5"/>
      <c r="U9" s="147" t="s">
        <v>6</v>
      </c>
      <c r="V9" s="7">
        <v>0.63100000000000001</v>
      </c>
      <c r="W9" s="7">
        <v>0.433</v>
      </c>
      <c r="X9" s="7">
        <v>0.37924999999999998</v>
      </c>
      <c r="Y9" s="7">
        <v>0.30349999999999999</v>
      </c>
      <c r="Z9" s="7">
        <v>0.126</v>
      </c>
      <c r="AA9" s="5"/>
      <c r="AB9" s="5" t="s">
        <v>381</v>
      </c>
      <c r="AC9" s="5">
        <v>65</v>
      </c>
      <c r="AD9" s="7">
        <v>45.684000000000005</v>
      </c>
      <c r="AE9" s="7">
        <v>0.70283076923076926</v>
      </c>
      <c r="AF9" s="7">
        <v>1.965095528846128E-2</v>
      </c>
      <c r="AG9" s="7">
        <v>1.2576611384615384</v>
      </c>
      <c r="AH9" s="7">
        <v>2.3322140500737387E-2</v>
      </c>
      <c r="AI9" s="7">
        <v>0.64249161520062137</v>
      </c>
      <c r="AJ9" s="7">
        <v>0.76316992326091715</v>
      </c>
      <c r="AN9" s="5"/>
      <c r="AO9" s="147" t="s">
        <v>6</v>
      </c>
      <c r="AP9" s="7">
        <v>0.35530723235280048</v>
      </c>
      <c r="AQ9" s="7">
        <v>0.46994613620239556</v>
      </c>
      <c r="AR9" s="7">
        <v>0.38374565607679639</v>
      </c>
      <c r="AS9" s="7">
        <v>0.82821572273668032</v>
      </c>
      <c r="AT9" s="7">
        <v>0.67719176470588249</v>
      </c>
      <c r="AU9" s="7">
        <v>0.85383389666295639</v>
      </c>
      <c r="AV9" s="5"/>
      <c r="AW9" s="147" t="s">
        <v>53</v>
      </c>
      <c r="AX9" s="5">
        <v>65</v>
      </c>
      <c r="AY9" s="9">
        <v>29.429995739787028</v>
      </c>
      <c r="AZ9" s="7">
        <v>0.45276916522749272</v>
      </c>
      <c r="BA9" s="7">
        <v>2.7674702147264807E-2</v>
      </c>
      <c r="BB9" s="7">
        <v>1.7711809374249503</v>
      </c>
      <c r="BC9" s="7">
        <v>2.3182393404223869E-2</v>
      </c>
      <c r="BD9" s="7">
        <v>0.3927639275672733</v>
      </c>
      <c r="BE9" s="7">
        <v>0.51277440288771214</v>
      </c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</row>
    <row r="10" spans="1:86" s="6" customFormat="1">
      <c r="A10" s="5"/>
      <c r="B10" s="147" t="s">
        <v>7</v>
      </c>
      <c r="C10" s="9">
        <v>46.091000000000001</v>
      </c>
      <c r="D10" s="9">
        <v>176.084</v>
      </c>
      <c r="E10" s="9">
        <v>154.27000000000001</v>
      </c>
      <c r="F10" s="9">
        <v>212.18600000000001</v>
      </c>
      <c r="G10" s="9">
        <v>129.791</v>
      </c>
      <c r="H10" s="9"/>
      <c r="I10" s="5" t="s">
        <v>207</v>
      </c>
      <c r="J10" s="177">
        <v>131</v>
      </c>
      <c r="K10" s="9">
        <v>71524.0493333333</v>
      </c>
      <c r="L10" s="9">
        <v>545.98510941475797</v>
      </c>
      <c r="M10" s="17">
        <v>135310.00789915491</v>
      </c>
      <c r="N10" s="17">
        <v>17590301.026890118</v>
      </c>
      <c r="O10" s="9">
        <v>36.554877511588778</v>
      </c>
      <c r="P10" s="9">
        <v>451.32143340926007</v>
      </c>
      <c r="Q10" s="9">
        <v>640.64878542025588</v>
      </c>
      <c r="T10" s="5"/>
      <c r="U10" s="147" t="s">
        <v>7</v>
      </c>
      <c r="V10" s="7">
        <v>0.23799999999999999</v>
      </c>
      <c r="W10" s="7">
        <v>0.122</v>
      </c>
      <c r="X10" s="7">
        <v>0.104</v>
      </c>
      <c r="Y10" s="7">
        <v>4.5999999999999999E-2</v>
      </c>
      <c r="Z10" s="7">
        <v>5.1999999999999998E-2</v>
      </c>
      <c r="AA10" s="5"/>
      <c r="AB10" s="147" t="s">
        <v>207</v>
      </c>
      <c r="AC10" s="5">
        <v>131</v>
      </c>
      <c r="AD10" s="7">
        <v>77.098000000000027</v>
      </c>
      <c r="AE10" s="7">
        <v>0.58853435114503838</v>
      </c>
      <c r="AF10" s="7">
        <v>4.4519219964767952E-2</v>
      </c>
      <c r="AG10" s="7">
        <v>5.7874985954198479</v>
      </c>
      <c r="AH10" s="7">
        <v>1.6428179439411481E-2</v>
      </c>
      <c r="AI10" s="7">
        <v>0.54603128631708153</v>
      </c>
      <c r="AJ10" s="7">
        <v>0.63103741597299523</v>
      </c>
      <c r="AN10" s="5"/>
      <c r="AO10" s="147" t="s">
        <v>7</v>
      </c>
      <c r="AP10" s="7">
        <v>9.8659171957343528E-2</v>
      </c>
      <c r="AQ10" s="7">
        <v>0.29552526374795668</v>
      </c>
      <c r="AR10" s="7">
        <v>0.19691143292174668</v>
      </c>
      <c r="AS10" s="7">
        <v>0.27500000000000002</v>
      </c>
      <c r="AT10" s="7">
        <v>0.23605960463640116</v>
      </c>
      <c r="AU10" s="7">
        <v>0.84259099966788431</v>
      </c>
      <c r="AV10" s="5"/>
      <c r="AW10" s="147" t="s">
        <v>207</v>
      </c>
      <c r="AX10" s="5">
        <v>131</v>
      </c>
      <c r="AY10" s="9">
        <v>81.993607995619413</v>
      </c>
      <c r="AZ10" s="7">
        <v>0.62590540454671306</v>
      </c>
      <c r="BA10" s="7">
        <v>5.0573998367862805E-2</v>
      </c>
      <c r="BB10" s="7">
        <v>6.574619787822142</v>
      </c>
      <c r="BC10" s="7">
        <v>1.6329741203110308E-2</v>
      </c>
      <c r="BD10" s="7">
        <v>0.58363755132134343</v>
      </c>
      <c r="BE10" s="7">
        <v>0.6681732577720827</v>
      </c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</row>
    <row r="11" spans="1:86" s="6" customFormat="1">
      <c r="A11" s="5"/>
      <c r="B11" s="147" t="s">
        <v>8</v>
      </c>
      <c r="C11" s="9">
        <v>224.387</v>
      </c>
      <c r="D11" s="9">
        <v>492.93299999999999</v>
      </c>
      <c r="E11" s="9">
        <v>386.16750000000002</v>
      </c>
      <c r="F11" s="9">
        <v>1072.6469999999999</v>
      </c>
      <c r="G11" s="9">
        <v>919.76900000000001</v>
      </c>
      <c r="H11" s="9"/>
      <c r="I11" s="5" t="s">
        <v>208</v>
      </c>
      <c r="J11" s="177">
        <v>165</v>
      </c>
      <c r="K11" s="17">
        <v>169522.38466666665</v>
      </c>
      <c r="L11" s="176">
        <v>1027.4083919191919</v>
      </c>
      <c r="M11" s="297">
        <v>255994.72041626074</v>
      </c>
      <c r="N11" s="297">
        <v>41983134.14826683</v>
      </c>
      <c r="O11" s="176">
        <v>32.571593698993432</v>
      </c>
      <c r="P11" s="176">
        <v>943.05995464357147</v>
      </c>
      <c r="Q11" s="176">
        <v>1111.7568291948123</v>
      </c>
      <c r="T11" s="5"/>
      <c r="U11" s="147" t="s">
        <v>8</v>
      </c>
      <c r="V11" s="7">
        <v>0.73699999999999999</v>
      </c>
      <c r="W11" s="7">
        <v>0.60899999999999999</v>
      </c>
      <c r="X11" s="7">
        <v>0.6845</v>
      </c>
      <c r="Y11" s="7">
        <v>0.41799999999999998</v>
      </c>
      <c r="Z11" s="7">
        <v>0.20300000000000001</v>
      </c>
      <c r="AA11" s="5"/>
      <c r="AB11" s="147" t="s">
        <v>208</v>
      </c>
      <c r="AC11" s="5">
        <v>165</v>
      </c>
      <c r="AD11" s="7">
        <v>57.114000000000019</v>
      </c>
      <c r="AE11" s="7">
        <v>0.34614545454545464</v>
      </c>
      <c r="AF11" s="7">
        <v>3.7502320177383454E-2</v>
      </c>
      <c r="AG11" s="7">
        <v>6.1503805090909074</v>
      </c>
      <c r="AH11" s="7">
        <v>1.4638046201769693E-2</v>
      </c>
      <c r="AI11" s="7">
        <v>0.30827383103640854</v>
      </c>
      <c r="AJ11" s="7">
        <v>0.38401707805450075</v>
      </c>
      <c r="AN11" s="5"/>
      <c r="AO11" s="147" t="s">
        <v>8</v>
      </c>
      <c r="AP11" s="7">
        <v>0.44079638170221763</v>
      </c>
      <c r="AQ11" s="7">
        <v>0.65791133858872453</v>
      </c>
      <c r="AR11" s="7">
        <v>0.59968076073477805</v>
      </c>
      <c r="AS11" s="7">
        <v>0.90439333700583102</v>
      </c>
      <c r="AT11" s="7">
        <v>0.81950288691602613</v>
      </c>
      <c r="AU11" s="7">
        <v>0.8921660061126131</v>
      </c>
      <c r="AV11" s="5"/>
      <c r="AW11" s="147" t="s">
        <v>208</v>
      </c>
      <c r="AX11" s="5">
        <v>165</v>
      </c>
      <c r="AY11" s="9">
        <v>135.54240433500351</v>
      </c>
      <c r="AZ11" s="7">
        <v>0.82146911718183946</v>
      </c>
      <c r="BA11" s="7">
        <v>3.0771366406864748E-2</v>
      </c>
      <c r="BB11" s="7">
        <v>5.0465040907257706</v>
      </c>
      <c r="BC11" s="7">
        <v>1.4550334507585218E-2</v>
      </c>
      <c r="BD11" s="7">
        <v>0.78380707491815049</v>
      </c>
      <c r="BE11" s="7">
        <v>0.85913115944552843</v>
      </c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</row>
    <row r="12" spans="1:86" s="6" customFormat="1">
      <c r="A12" s="5"/>
      <c r="B12" s="147" t="s">
        <v>9</v>
      </c>
      <c r="C12" s="9">
        <v>1545.5319999999999</v>
      </c>
      <c r="D12" s="9">
        <v>2751.1869999999999</v>
      </c>
      <c r="E12" s="9">
        <v>1395.9760000000001</v>
      </c>
      <c r="F12" s="9">
        <v>2329.3829999999998</v>
      </c>
      <c r="G12" s="9">
        <v>2481.4549999999999</v>
      </c>
      <c r="H12" s="9"/>
      <c r="I12" s="5"/>
      <c r="J12" s="147"/>
      <c r="K12" s="5"/>
      <c r="L12" s="176"/>
      <c r="M12" s="176"/>
      <c r="N12" s="176"/>
      <c r="O12" s="176"/>
      <c r="P12" s="176"/>
      <c r="Q12" s="176"/>
      <c r="T12" s="5"/>
      <c r="U12" s="147" t="s">
        <v>9</v>
      </c>
      <c r="V12" s="7">
        <v>0.90200000000000002</v>
      </c>
      <c r="W12" s="7">
        <v>0.88800000000000001</v>
      </c>
      <c r="X12" s="7">
        <v>0.89100000000000001</v>
      </c>
      <c r="Y12" s="7">
        <v>0.78600000000000003</v>
      </c>
      <c r="Z12" s="7">
        <v>0.82399999999999995</v>
      </c>
      <c r="AA12" s="5"/>
      <c r="AB12" s="147" t="s">
        <v>230</v>
      </c>
      <c r="AC12" s="5">
        <v>77</v>
      </c>
      <c r="AD12" s="7">
        <v>18.803000000000001</v>
      </c>
      <c r="AE12" s="7">
        <v>0.24419480519480521</v>
      </c>
      <c r="AF12" s="7">
        <v>2.8269816814764218E-2</v>
      </c>
      <c r="AG12" s="7">
        <v>2.1485060779220784</v>
      </c>
      <c r="AH12" s="7">
        <v>2.1427905534196563E-2</v>
      </c>
      <c r="AI12" s="7">
        <v>0.18875642497706896</v>
      </c>
      <c r="AJ12" s="7">
        <v>0.29963318541254147</v>
      </c>
      <c r="AN12" s="5"/>
      <c r="AO12" s="147" t="s">
        <v>9</v>
      </c>
      <c r="AP12" s="7">
        <v>0.91140802105011132</v>
      </c>
      <c r="AQ12" s="7">
        <v>0.98787937188503039</v>
      </c>
      <c r="AR12" s="7">
        <v>1.6835883171070933</v>
      </c>
      <c r="AS12" s="7">
        <v>1.0185360218441504</v>
      </c>
      <c r="AT12" s="7">
        <v>1.0430742837405864</v>
      </c>
      <c r="AU12" s="7">
        <v>0.95516875237011767</v>
      </c>
      <c r="AV12" s="5"/>
      <c r="AW12" s="147" t="s">
        <v>230</v>
      </c>
      <c r="AX12" s="5">
        <v>36</v>
      </c>
      <c r="AY12" s="9">
        <v>30.595465858232334</v>
      </c>
      <c r="AZ12" s="7">
        <v>0.8498740516175648</v>
      </c>
      <c r="BA12" s="7">
        <v>9.6050004595419122E-3</v>
      </c>
      <c r="BB12" s="7">
        <v>0.33617501608396672</v>
      </c>
      <c r="BC12" s="7">
        <v>3.1150405141218182E-2</v>
      </c>
      <c r="BD12" s="7">
        <v>0.76924443624013139</v>
      </c>
      <c r="BE12" s="7">
        <v>0.9305036669949982</v>
      </c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</row>
    <row r="13" spans="1:86" s="6" customFormat="1">
      <c r="A13" s="5"/>
      <c r="B13" s="147" t="s">
        <v>10</v>
      </c>
      <c r="C13" s="9">
        <v>339.74900000000002</v>
      </c>
      <c r="D13" s="9">
        <v>737.07600000000002</v>
      </c>
      <c r="E13" s="9">
        <v>582.23925000000008</v>
      </c>
      <c r="F13" s="9">
        <v>1412.3125</v>
      </c>
      <c r="G13" s="9">
        <v>1252.673</v>
      </c>
      <c r="H13" s="9"/>
      <c r="I13" s="5" t="s">
        <v>91</v>
      </c>
      <c r="J13" s="147"/>
      <c r="K13" s="5"/>
      <c r="L13" s="176"/>
      <c r="M13" s="176"/>
      <c r="N13" s="176"/>
      <c r="O13" s="176"/>
      <c r="P13" s="176"/>
      <c r="Q13" s="176"/>
      <c r="T13" s="5"/>
      <c r="U13" s="147" t="s">
        <v>10</v>
      </c>
      <c r="V13" s="7">
        <v>0.8</v>
      </c>
      <c r="W13" s="7">
        <v>0.74399999999999999</v>
      </c>
      <c r="X13" s="7">
        <v>0.80975000000000008</v>
      </c>
      <c r="Y13" s="7">
        <v>0.52600000000000002</v>
      </c>
      <c r="Z13" s="7">
        <v>0.311</v>
      </c>
      <c r="AA13" s="5"/>
      <c r="AB13" s="147"/>
      <c r="AC13" s="5"/>
      <c r="AD13" s="5"/>
      <c r="AE13" s="5"/>
      <c r="AF13" s="5"/>
      <c r="AG13" s="5"/>
      <c r="AH13" s="5"/>
      <c r="AI13" s="5"/>
      <c r="AJ13" s="5"/>
      <c r="AN13" s="5"/>
      <c r="AO13" s="147" t="s">
        <v>10</v>
      </c>
      <c r="AP13" s="7">
        <v>0.57151074323855755</v>
      </c>
      <c r="AQ13" s="7">
        <v>0.81091871028144691</v>
      </c>
      <c r="AR13" s="7">
        <v>0.74995142436553475</v>
      </c>
      <c r="AS13" s="7">
        <v>0.96345570408048631</v>
      </c>
      <c r="AT13" s="7">
        <v>0.9138500878647321</v>
      </c>
      <c r="AU13" s="7">
        <v>0.92163822359764358</v>
      </c>
      <c r="AV13" s="5"/>
      <c r="AW13" s="147"/>
      <c r="AX13" s="5"/>
      <c r="AY13" s="5"/>
      <c r="AZ13" s="5"/>
      <c r="BA13" s="5"/>
      <c r="BB13" s="5"/>
      <c r="BC13" s="5"/>
      <c r="BD13" s="5"/>
      <c r="BE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</row>
    <row r="14" spans="1:86" s="6" customFormat="1">
      <c r="A14" s="5"/>
      <c r="B14" s="147" t="s">
        <v>5</v>
      </c>
      <c r="C14" s="9">
        <v>219.88785083309136</v>
      </c>
      <c r="D14" s="9">
        <v>396.85153841830794</v>
      </c>
      <c r="E14" s="9">
        <v>314.70126684735374</v>
      </c>
      <c r="F14" s="9">
        <v>497.43987913603365</v>
      </c>
      <c r="G14" s="9">
        <v>490.41282406156301</v>
      </c>
      <c r="H14" s="9"/>
      <c r="I14" s="5" t="s">
        <v>92</v>
      </c>
      <c r="J14" s="147" t="s">
        <v>77</v>
      </c>
      <c r="K14" s="5" t="s">
        <v>63</v>
      </c>
      <c r="L14" s="176" t="s">
        <v>93</v>
      </c>
      <c r="M14" s="176" t="s">
        <v>94</v>
      </c>
      <c r="N14" s="176" t="s">
        <v>95</v>
      </c>
      <c r="O14" s="176" t="s">
        <v>96</v>
      </c>
      <c r="P14" s="176" t="s">
        <v>97</v>
      </c>
      <c r="Q14" s="176" t="s">
        <v>98</v>
      </c>
      <c r="T14" s="5"/>
      <c r="U14" s="147" t="s">
        <v>5</v>
      </c>
      <c r="V14" s="7">
        <v>0.14018186504844798</v>
      </c>
      <c r="W14" s="7">
        <v>0.19311444508298212</v>
      </c>
      <c r="X14" s="7">
        <v>0.23696202545618134</v>
      </c>
      <c r="Y14" s="7">
        <v>0.1626690484626101</v>
      </c>
      <c r="Z14" s="7">
        <v>0.16681748320744938</v>
      </c>
      <c r="AA14" s="5"/>
      <c r="AB14" s="147" t="s">
        <v>91</v>
      </c>
      <c r="AC14" s="5"/>
      <c r="AD14" s="5"/>
      <c r="AE14" s="5"/>
      <c r="AF14" s="5"/>
      <c r="AG14" s="5"/>
      <c r="AH14" s="5"/>
      <c r="AI14" s="5"/>
      <c r="AJ14" s="5"/>
      <c r="AN14" s="5"/>
      <c r="AO14" s="147" t="s">
        <v>5</v>
      </c>
      <c r="AP14" s="7">
        <v>0.16635715237784279</v>
      </c>
      <c r="AQ14" s="7">
        <v>0.18701754712414942</v>
      </c>
      <c r="AR14" s="7">
        <v>0.27086735365329789</v>
      </c>
      <c r="AS14" s="7">
        <v>0.15114431432285197</v>
      </c>
      <c r="AT14" s="7">
        <v>0.18981830862754273</v>
      </c>
      <c r="AU14" s="7">
        <v>3.9113042135513559E-2</v>
      </c>
      <c r="AV14" s="5"/>
      <c r="AW14" s="147" t="s">
        <v>91</v>
      </c>
      <c r="AX14" s="5"/>
      <c r="AY14" s="5"/>
      <c r="AZ14" s="5"/>
      <c r="BA14" s="5"/>
      <c r="BB14" s="5"/>
      <c r="BC14" s="5"/>
      <c r="BD14" s="5"/>
      <c r="BE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</row>
    <row r="15" spans="1:86" s="6" customFormat="1">
      <c r="A15" s="5"/>
      <c r="B15" s="147" t="s">
        <v>11</v>
      </c>
      <c r="C15" s="9">
        <v>498.75295339719401</v>
      </c>
      <c r="D15" s="9">
        <v>978.63942449425758</v>
      </c>
      <c r="E15" s="9">
        <v>806.29369633453348</v>
      </c>
      <c r="F15" s="9">
        <v>1600.7443641033537</v>
      </c>
      <c r="G15" s="9">
        <v>1462.7941081684546</v>
      </c>
      <c r="H15" s="9"/>
      <c r="I15" s="5" t="s">
        <v>99</v>
      </c>
      <c r="J15" s="147">
        <v>32206774.303307474</v>
      </c>
      <c r="K15" s="5">
        <v>2</v>
      </c>
      <c r="L15" s="176">
        <v>16103387.151653737</v>
      </c>
      <c r="M15" s="176">
        <v>91.993103918571848</v>
      </c>
      <c r="N15" s="296">
        <v>5.7698922783470784E-33</v>
      </c>
      <c r="O15" s="296">
        <v>4.6649205741313642</v>
      </c>
      <c r="P15" s="296">
        <v>0.90669058603311248</v>
      </c>
      <c r="Q15" s="296">
        <v>0.33515806701986489</v>
      </c>
      <c r="T15" s="5"/>
      <c r="U15" s="147" t="s">
        <v>11</v>
      </c>
      <c r="V15" s="7">
        <v>0.84301263427921724</v>
      </c>
      <c r="W15" s="7">
        <v>0.77298786280450105</v>
      </c>
      <c r="X15" s="7">
        <v>0.83865433314848881</v>
      </c>
      <c r="Y15" s="7">
        <v>0.59258669552143362</v>
      </c>
      <c r="Z15" s="7">
        <v>0.40834912877706964</v>
      </c>
      <c r="AA15" s="5"/>
      <c r="AB15" s="147" t="s">
        <v>92</v>
      </c>
      <c r="AC15" s="5" t="s">
        <v>77</v>
      </c>
      <c r="AD15" s="5" t="s">
        <v>63</v>
      </c>
      <c r="AE15" s="5" t="s">
        <v>93</v>
      </c>
      <c r="AF15" s="5" t="s">
        <v>94</v>
      </c>
      <c r="AG15" s="5" t="s">
        <v>95</v>
      </c>
      <c r="AH15" s="5" t="s">
        <v>96</v>
      </c>
      <c r="AI15" s="5" t="s">
        <v>97</v>
      </c>
      <c r="AJ15" s="5" t="s">
        <v>98</v>
      </c>
      <c r="AN15" s="5"/>
      <c r="AO15" s="147" t="s">
        <v>11</v>
      </c>
      <c r="AP15" s="7">
        <v>0.61912631760533554</v>
      </c>
      <c r="AQ15" s="7">
        <v>0.83585944637696452</v>
      </c>
      <c r="AR15" s="7">
        <v>0.86192692970420315</v>
      </c>
      <c r="AS15" s="7">
        <v>1.0141934011629916</v>
      </c>
      <c r="AT15" s="7">
        <v>0.96576695129435208</v>
      </c>
      <c r="AU15" s="7">
        <v>0.93166192273552872</v>
      </c>
      <c r="AV15" s="5"/>
      <c r="AW15" s="147" t="s">
        <v>92</v>
      </c>
      <c r="AX15" s="5" t="s">
        <v>77</v>
      </c>
      <c r="AY15" s="5" t="s">
        <v>63</v>
      </c>
      <c r="AZ15" s="5" t="s">
        <v>93</v>
      </c>
      <c r="BA15" s="5" t="s">
        <v>94</v>
      </c>
      <c r="BB15" s="5" t="s">
        <v>95</v>
      </c>
      <c r="BC15" s="5" t="s">
        <v>96</v>
      </c>
      <c r="BD15" s="5" t="s">
        <v>97</v>
      </c>
      <c r="BE15" s="5" t="s">
        <v>98</v>
      </c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86" s="6" customFormat="1">
      <c r="A16" s="5"/>
      <c r="B16" s="147" t="s">
        <v>12</v>
      </c>
      <c r="C16" s="9">
        <v>58.977251731011279</v>
      </c>
      <c r="D16" s="9">
        <v>184.93634765764165</v>
      </c>
      <c r="E16" s="9">
        <v>176.89116263982595</v>
      </c>
      <c r="F16" s="9">
        <v>605.86460583128655</v>
      </c>
      <c r="G16" s="9">
        <v>481.96846004532858</v>
      </c>
      <c r="H16" s="9"/>
      <c r="I16" s="5" t="s">
        <v>100</v>
      </c>
      <c r="J16" s="147">
        <v>62667877.859572679</v>
      </c>
      <c r="K16" s="5">
        <v>358</v>
      </c>
      <c r="L16" s="176">
        <v>175049.93815523095</v>
      </c>
      <c r="M16" s="176"/>
      <c r="N16" s="176"/>
      <c r="O16" s="176"/>
      <c r="P16" s="176"/>
      <c r="Q16" s="176"/>
      <c r="T16" s="5"/>
      <c r="U16" s="147" t="s">
        <v>12</v>
      </c>
      <c r="V16" s="7">
        <v>0.56264890418232127</v>
      </c>
      <c r="W16" s="7">
        <v>0.38675897263853676</v>
      </c>
      <c r="X16" s="7">
        <v>0.36473028223612619</v>
      </c>
      <c r="Y16" s="7">
        <v>0.26724859859621342</v>
      </c>
      <c r="Z16" s="7">
        <v>7.4714162362170905E-2</v>
      </c>
      <c r="AA16" s="5"/>
      <c r="AB16" s="147" t="s">
        <v>99</v>
      </c>
      <c r="AC16" s="5">
        <v>11.704351233900155</v>
      </c>
      <c r="AD16" s="5">
        <v>3</v>
      </c>
      <c r="AE16" s="5">
        <v>3.9014504113000519</v>
      </c>
      <c r="AF16" s="5">
        <v>110.35091025491168</v>
      </c>
      <c r="AG16" s="5">
        <v>4.121746673067023E-53</v>
      </c>
      <c r="AH16" s="7">
        <v>3.8270291171982023</v>
      </c>
      <c r="AI16" s="7">
        <v>1.1264633868600231</v>
      </c>
      <c r="AJ16" s="7">
        <v>0.42823779302665832</v>
      </c>
      <c r="AN16" s="5"/>
      <c r="AO16" s="147" t="s">
        <v>12</v>
      </c>
      <c r="AP16" s="7">
        <v>0.2864120128496499</v>
      </c>
      <c r="AQ16" s="7">
        <v>0.46182435212866568</v>
      </c>
      <c r="AR16" s="7">
        <v>0.32019222239760731</v>
      </c>
      <c r="AS16" s="7">
        <v>0.71190477251728757</v>
      </c>
      <c r="AT16" s="7">
        <v>0.58613033403926673</v>
      </c>
      <c r="AU16" s="7">
        <v>0.85343583846450155</v>
      </c>
      <c r="AV16" s="5"/>
      <c r="AW16" s="147" t="s">
        <v>99</v>
      </c>
      <c r="AX16" s="5">
        <v>7.935076581499656</v>
      </c>
      <c r="AY16" s="5">
        <v>3</v>
      </c>
      <c r="AZ16" s="7">
        <v>2.6450255271665521</v>
      </c>
      <c r="BA16" s="9">
        <v>75.718145409601092</v>
      </c>
      <c r="BB16" s="5">
        <v>1.136786805471865E-38</v>
      </c>
      <c r="BC16" s="7">
        <v>3.8318053174643358</v>
      </c>
      <c r="BD16" s="7">
        <v>0.99237514261656201</v>
      </c>
      <c r="BE16" s="7">
        <v>0.36086748021909909</v>
      </c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</row>
    <row r="17" spans="1:86" s="6" customFormat="1">
      <c r="A17" s="5"/>
      <c r="B17" s="147" t="s">
        <v>13</v>
      </c>
      <c r="C17" s="9">
        <v>196.52750000000003</v>
      </c>
      <c r="D17" s="9">
        <v>407.57000000000005</v>
      </c>
      <c r="E17" s="9">
        <v>318.63950000000011</v>
      </c>
      <c r="F17" s="9">
        <v>665.57099999999991</v>
      </c>
      <c r="G17" s="9">
        <v>642.05200000000002</v>
      </c>
      <c r="H17" s="9"/>
      <c r="I17" s="5" t="s">
        <v>101</v>
      </c>
      <c r="J17" s="147">
        <v>94874652.162880152</v>
      </c>
      <c r="K17" s="5">
        <v>360</v>
      </c>
      <c r="L17" s="5">
        <v>263540.70045244484</v>
      </c>
      <c r="M17" s="5"/>
      <c r="N17" s="5"/>
      <c r="O17" s="5"/>
      <c r="P17" s="5"/>
      <c r="Q17" s="5"/>
      <c r="T17" s="5"/>
      <c r="U17" s="147" t="s">
        <v>13</v>
      </c>
      <c r="V17" s="7">
        <v>0.16900000000000004</v>
      </c>
      <c r="W17" s="7">
        <v>0.311</v>
      </c>
      <c r="X17" s="7">
        <v>0.4305000000000001</v>
      </c>
      <c r="Y17" s="7">
        <v>0.22250000000000003</v>
      </c>
      <c r="Z17" s="7">
        <v>0.185</v>
      </c>
      <c r="AA17" s="5"/>
      <c r="AB17" s="147" t="s">
        <v>100</v>
      </c>
      <c r="AC17" s="5">
        <v>15.344046320894371</v>
      </c>
      <c r="AD17" s="5">
        <v>434</v>
      </c>
      <c r="AE17" s="5">
        <v>3.5354945439848781E-2</v>
      </c>
      <c r="AF17" s="5"/>
      <c r="AG17" s="5"/>
      <c r="AH17" s="5"/>
      <c r="AI17" s="5"/>
      <c r="AJ17" s="5"/>
      <c r="AN17" s="5"/>
      <c r="AO17" s="147" t="s">
        <v>13</v>
      </c>
      <c r="AP17" s="7">
        <v>0.21620351088575707</v>
      </c>
      <c r="AQ17" s="7">
        <v>0.34097257407905135</v>
      </c>
      <c r="AR17" s="7">
        <v>0.36620576828873835</v>
      </c>
      <c r="AS17" s="7">
        <v>0.13523998134380599</v>
      </c>
      <c r="AT17" s="7">
        <v>0.2366583231588496</v>
      </c>
      <c r="AU17" s="7">
        <v>6.7804326934687187E-2</v>
      </c>
      <c r="AV17" s="5"/>
      <c r="AW17" s="147" t="s">
        <v>100</v>
      </c>
      <c r="AX17" s="5">
        <v>13.728479832056829</v>
      </c>
      <c r="AY17" s="5">
        <v>393</v>
      </c>
      <c r="AZ17" s="7">
        <v>3.4932518656633153E-2</v>
      </c>
      <c r="BA17" s="7"/>
      <c r="BB17" s="5"/>
      <c r="BC17" s="5"/>
      <c r="BD17" s="5"/>
      <c r="BE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</row>
    <row r="18" spans="1:86" s="6" customFormat="1">
      <c r="A18" s="5"/>
      <c r="B18" s="147" t="s">
        <v>14</v>
      </c>
      <c r="C18" s="9">
        <v>294.79125000000005</v>
      </c>
      <c r="D18" s="9">
        <v>611.35500000000002</v>
      </c>
      <c r="E18" s="9">
        <v>477.95925000000017</v>
      </c>
      <c r="F18" s="9">
        <v>998.35649999999987</v>
      </c>
      <c r="G18" s="9">
        <v>963.07799999999997</v>
      </c>
      <c r="H18" s="9"/>
      <c r="I18" s="5"/>
      <c r="J18" s="147"/>
      <c r="K18" s="5"/>
      <c r="L18" s="5"/>
      <c r="M18" s="5"/>
      <c r="N18" s="5"/>
      <c r="O18" s="5"/>
      <c r="P18" s="5"/>
      <c r="Q18" s="5"/>
      <c r="T18" s="5"/>
      <c r="U18" s="147" t="s">
        <v>14</v>
      </c>
      <c r="V18" s="7">
        <v>0.25350000000000006</v>
      </c>
      <c r="W18" s="7">
        <v>0.46650000000000003</v>
      </c>
      <c r="X18" s="7">
        <v>0.64575000000000016</v>
      </c>
      <c r="Y18" s="7">
        <v>0.33375000000000005</v>
      </c>
      <c r="Z18" s="7">
        <v>0.27749999999999997</v>
      </c>
      <c r="AA18" s="5"/>
      <c r="AB18" s="147" t="s">
        <v>101</v>
      </c>
      <c r="AC18" s="5">
        <v>27.048397554794526</v>
      </c>
      <c r="AD18" s="5">
        <v>437</v>
      </c>
      <c r="AE18" s="5">
        <v>6.1895646578477174E-2</v>
      </c>
      <c r="AF18" s="5"/>
      <c r="AG18" s="5"/>
      <c r="AH18" s="5"/>
      <c r="AI18" s="5"/>
      <c r="AJ18" s="5"/>
      <c r="AN18" s="5"/>
      <c r="AO18" s="147" t="s">
        <v>14</v>
      </c>
      <c r="AP18" s="7">
        <v>0.3243052663286356</v>
      </c>
      <c r="AQ18" s="7">
        <v>0.51145886111857708</v>
      </c>
      <c r="AR18" s="7">
        <v>0.54930865243310756</v>
      </c>
      <c r="AS18" s="7">
        <v>0.20285997201570899</v>
      </c>
      <c r="AT18" s="7">
        <v>0.35498748473827441</v>
      </c>
      <c r="AU18" s="7">
        <v>0.10170649040203078</v>
      </c>
      <c r="AV18" s="5"/>
      <c r="AW18" s="147" t="s">
        <v>101</v>
      </c>
      <c r="AX18" s="5">
        <v>21.663556413556485</v>
      </c>
      <c r="AY18" s="5">
        <v>396</v>
      </c>
      <c r="AZ18" s="7">
        <v>5.4705950539284051E-2</v>
      </c>
      <c r="BA18" s="7"/>
      <c r="BB18" s="5"/>
      <c r="BC18" s="5"/>
      <c r="BD18" s="5"/>
      <c r="BE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</row>
    <row r="19" spans="1:86" s="6" customFormat="1">
      <c r="A19" s="5"/>
      <c r="B19" s="147" t="s">
        <v>15</v>
      </c>
      <c r="C19" s="9">
        <v>-151.56975000000006</v>
      </c>
      <c r="D19" s="9">
        <v>-281.84900000000005</v>
      </c>
      <c r="E19" s="9">
        <v>-214.3595000000002</v>
      </c>
      <c r="F19" s="9">
        <v>-251.61499999999978</v>
      </c>
      <c r="G19" s="9">
        <v>-352.45699999999999</v>
      </c>
      <c r="H19" s="9"/>
      <c r="I19" s="5" t="s">
        <v>58</v>
      </c>
      <c r="J19" s="147"/>
      <c r="K19" s="5"/>
      <c r="L19" s="5" t="s">
        <v>59</v>
      </c>
      <c r="M19" s="5">
        <v>0.01</v>
      </c>
      <c r="N19" s="5"/>
      <c r="O19" s="5"/>
      <c r="P19" s="5"/>
      <c r="Q19" s="5"/>
      <c r="R19" s="5"/>
      <c r="T19" s="5"/>
      <c r="U19" s="147" t="s">
        <v>15</v>
      </c>
      <c r="V19" s="7">
        <v>0.37749999999999995</v>
      </c>
      <c r="W19" s="7">
        <v>-3.350000000000003E-2</v>
      </c>
      <c r="X19" s="7">
        <v>-0.26650000000000018</v>
      </c>
      <c r="Y19" s="7">
        <v>-3.0250000000000055E-2</v>
      </c>
      <c r="Z19" s="7">
        <v>-0.15149999999999997</v>
      </c>
      <c r="AA19" s="5"/>
      <c r="AB19" s="147"/>
      <c r="AC19" s="5"/>
      <c r="AD19" s="5"/>
      <c r="AE19" s="5"/>
      <c r="AF19" s="5"/>
      <c r="AG19" s="5"/>
      <c r="AH19" s="5"/>
      <c r="AI19" s="5"/>
      <c r="AJ19" s="5"/>
      <c r="AN19" s="5"/>
      <c r="AO19" s="147" t="s">
        <v>15</v>
      </c>
      <c r="AP19" s="7">
        <v>3.1001966024164884E-2</v>
      </c>
      <c r="AQ19" s="7">
        <v>-4.151272491618152E-2</v>
      </c>
      <c r="AR19" s="7">
        <v>-0.16556299635631117</v>
      </c>
      <c r="AS19" s="7">
        <v>0.62535575072097127</v>
      </c>
      <c r="AT19" s="7">
        <v>0.32220427996760809</v>
      </c>
      <c r="AU19" s="7">
        <v>0.75212740626092556</v>
      </c>
      <c r="AV19" s="5"/>
      <c r="AW19" s="147"/>
      <c r="AX19" s="5"/>
      <c r="AY19" s="5"/>
      <c r="AZ19" s="5"/>
      <c r="BA19" s="5"/>
      <c r="BB19" s="5"/>
      <c r="BC19" s="5"/>
      <c r="BD19" s="5"/>
      <c r="BE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</row>
    <row r="20" spans="1:86" s="6" customFormat="1">
      <c r="A20" s="5"/>
      <c r="B20" s="147" t="s">
        <v>16</v>
      </c>
      <c r="C20" s="9">
        <v>634.54025000000001</v>
      </c>
      <c r="D20" s="9">
        <v>1348.431</v>
      </c>
      <c r="E20" s="9">
        <v>1060.1985000000002</v>
      </c>
      <c r="F20" s="9">
        <v>2410.6689999999999</v>
      </c>
      <c r="G20" s="9">
        <v>2215.7510000000002</v>
      </c>
      <c r="H20" s="9"/>
      <c r="I20" s="5" t="s">
        <v>60</v>
      </c>
      <c r="J20" s="147" t="s">
        <v>61</v>
      </c>
      <c r="K20" s="5" t="s">
        <v>62</v>
      </c>
      <c r="L20" s="5" t="s">
        <v>52</v>
      </c>
      <c r="M20" s="5" t="s">
        <v>63</v>
      </c>
      <c r="N20" s="5" t="s">
        <v>64</v>
      </c>
      <c r="O20" s="5"/>
      <c r="P20" s="5"/>
      <c r="Q20" s="5"/>
      <c r="R20" s="5"/>
      <c r="S20" s="9"/>
      <c r="T20" s="5"/>
      <c r="U20" s="147" t="s">
        <v>16</v>
      </c>
      <c r="V20" s="7">
        <v>1.0535000000000001</v>
      </c>
      <c r="W20" s="7">
        <v>1.2105000000000001</v>
      </c>
      <c r="X20" s="7">
        <v>1.4555000000000002</v>
      </c>
      <c r="Y20" s="7">
        <v>0.85975000000000001</v>
      </c>
      <c r="Z20" s="7">
        <v>0.58850000000000002</v>
      </c>
      <c r="AA20" s="5"/>
      <c r="AB20" s="147" t="s">
        <v>58</v>
      </c>
      <c r="AC20" s="5"/>
      <c r="AD20" s="5"/>
      <c r="AE20" s="5" t="s">
        <v>59</v>
      </c>
      <c r="AF20" s="5">
        <v>0.01</v>
      </c>
      <c r="AG20" s="5"/>
      <c r="AH20" s="5"/>
      <c r="AI20" s="5"/>
      <c r="AJ20" s="5"/>
      <c r="AK20" s="5"/>
      <c r="AN20" s="5"/>
      <c r="AO20" s="147" t="s">
        <v>16</v>
      </c>
      <c r="AP20" s="7">
        <v>0.89581600956719321</v>
      </c>
      <c r="AQ20" s="7">
        <v>1.3223775714000241</v>
      </c>
      <c r="AR20" s="7">
        <v>1.2992600767986424</v>
      </c>
      <c r="AS20" s="7">
        <v>1.1663156760961952</v>
      </c>
      <c r="AT20" s="7">
        <v>1.2688375726030066</v>
      </c>
      <c r="AU20" s="7">
        <v>1.0233447139996743</v>
      </c>
      <c r="AV20" s="5"/>
      <c r="AW20" s="147" t="s">
        <v>58</v>
      </c>
      <c r="AX20" s="5"/>
      <c r="AY20" s="5"/>
      <c r="AZ20" s="5" t="s">
        <v>59</v>
      </c>
      <c r="BA20" s="5">
        <v>0.01</v>
      </c>
      <c r="BB20" s="5"/>
      <c r="BC20" s="5"/>
      <c r="BD20" s="5"/>
      <c r="BE20" s="5"/>
      <c r="BF20" s="5"/>
      <c r="BG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</row>
    <row r="21" spans="1:86" s="6" customFormat="1">
      <c r="A21" s="5"/>
      <c r="B21" s="147" t="s">
        <v>17</v>
      </c>
      <c r="C21" s="9">
        <v>159.00395339719398</v>
      </c>
      <c r="D21" s="9">
        <v>241.56342449425756</v>
      </c>
      <c r="E21" s="9">
        <v>224.0544463345334</v>
      </c>
      <c r="F21" s="9">
        <v>188.43186410335375</v>
      </c>
      <c r="G21" s="9">
        <v>210.12110816845461</v>
      </c>
      <c r="H21" s="9"/>
      <c r="I21" s="5" t="s">
        <v>381</v>
      </c>
      <c r="J21" s="177">
        <v>278.86510256410264</v>
      </c>
      <c r="K21" s="9">
        <v>65</v>
      </c>
      <c r="L21" s="5">
        <v>3094442.6844157353</v>
      </c>
      <c r="M21" s="5"/>
      <c r="N21" s="5"/>
      <c r="O21" s="5"/>
      <c r="P21" s="5"/>
      <c r="Q21" s="5"/>
      <c r="R21" s="5"/>
      <c r="S21" s="9"/>
      <c r="T21" s="5"/>
      <c r="U21" s="147" t="s">
        <v>17</v>
      </c>
      <c r="V21" s="7">
        <v>4.3012634279217199E-2</v>
      </c>
      <c r="W21" s="7">
        <v>2.8987862804501052E-2</v>
      </c>
      <c r="X21" s="7">
        <v>2.8904333148488726E-2</v>
      </c>
      <c r="Y21" s="7">
        <v>6.6586695521433592E-2</v>
      </c>
      <c r="Z21" s="7">
        <v>9.7349128777069638E-2</v>
      </c>
      <c r="AA21" s="5"/>
      <c r="AB21" s="147" t="s">
        <v>60</v>
      </c>
      <c r="AC21" s="5" t="s">
        <v>61</v>
      </c>
      <c r="AD21" s="5" t="s">
        <v>62</v>
      </c>
      <c r="AE21" s="5" t="s">
        <v>52</v>
      </c>
      <c r="AF21" s="5" t="s">
        <v>63</v>
      </c>
      <c r="AG21" s="5" t="s">
        <v>64</v>
      </c>
      <c r="AH21" s="5"/>
      <c r="AI21" s="5"/>
      <c r="AJ21" s="5"/>
      <c r="AK21" s="5"/>
      <c r="AN21" s="5"/>
      <c r="AO21" s="147" t="s">
        <v>17</v>
      </c>
      <c r="AP21" s="7">
        <v>4.7615574366777991E-2</v>
      </c>
      <c r="AQ21" s="7">
        <v>2.4940736095517613E-2</v>
      </c>
      <c r="AR21" s="7">
        <v>0.1119755053386684</v>
      </c>
      <c r="AS21" s="7">
        <v>5.0737697082505306E-2</v>
      </c>
      <c r="AT21" s="7">
        <v>5.1916863429619986E-2</v>
      </c>
      <c r="AU21" s="7">
        <v>1.0023699137885145E-2</v>
      </c>
      <c r="AV21" s="5"/>
      <c r="AW21" s="147" t="s">
        <v>60</v>
      </c>
      <c r="AX21" s="5" t="s">
        <v>61</v>
      </c>
      <c r="AY21" s="5" t="s">
        <v>62</v>
      </c>
      <c r="AZ21" s="5" t="s">
        <v>52</v>
      </c>
      <c r="BA21" s="5" t="s">
        <v>63</v>
      </c>
      <c r="BB21" s="5" t="s">
        <v>64</v>
      </c>
      <c r="BC21" s="5"/>
      <c r="BD21" s="5"/>
      <c r="BE21" s="5"/>
      <c r="BF21" s="5"/>
      <c r="BG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</row>
    <row r="22" spans="1:86" s="6" customFormat="1">
      <c r="A22" s="5"/>
      <c r="B22" s="147" t="s">
        <v>18</v>
      </c>
      <c r="C22" s="9">
        <v>84.244248268988713</v>
      </c>
      <c r="D22" s="9">
        <v>144.56965234235832</v>
      </c>
      <c r="E22" s="9">
        <v>86.708587360174022</v>
      </c>
      <c r="F22" s="9">
        <v>140.87689416871353</v>
      </c>
      <c r="G22" s="9">
        <v>128.6525399546714</v>
      </c>
      <c r="H22" s="9"/>
      <c r="I22" s="5" t="s">
        <v>207</v>
      </c>
      <c r="J22" s="177">
        <v>545.98510941475797</v>
      </c>
      <c r="K22" s="9">
        <v>131</v>
      </c>
      <c r="L22" s="5">
        <v>17590301.026890118</v>
      </c>
      <c r="M22" s="5"/>
      <c r="N22" s="5"/>
      <c r="O22" s="5"/>
      <c r="P22" s="5"/>
      <c r="Q22" s="5"/>
      <c r="R22" s="5"/>
      <c r="S22" s="9"/>
      <c r="T22" s="5"/>
      <c r="U22" s="147" t="s">
        <v>18</v>
      </c>
      <c r="V22" s="7">
        <v>6.8351095817678731E-2</v>
      </c>
      <c r="W22" s="7">
        <v>4.6241027361463238E-2</v>
      </c>
      <c r="X22" s="7">
        <v>1.4519717763873785E-2</v>
      </c>
      <c r="Y22" s="7">
        <v>3.6251401403786576E-2</v>
      </c>
      <c r="Z22" s="7">
        <v>5.1285837637829096E-2</v>
      </c>
      <c r="AA22" s="5"/>
      <c r="AB22" s="5" t="s">
        <v>381</v>
      </c>
      <c r="AC22" s="5">
        <v>0.70283076923076926</v>
      </c>
      <c r="AD22" s="5">
        <v>65</v>
      </c>
      <c r="AE22" s="7">
        <v>1.2576611384615384</v>
      </c>
      <c r="AF22" s="5"/>
      <c r="AG22" s="5"/>
      <c r="AH22" s="5"/>
      <c r="AI22" s="5"/>
      <c r="AJ22" s="5"/>
      <c r="AK22" s="5"/>
      <c r="AN22" s="5"/>
      <c r="AO22" s="147" t="s">
        <v>18</v>
      </c>
      <c r="AP22" s="7">
        <v>6.8895219503150584E-2</v>
      </c>
      <c r="AQ22" s="7">
        <v>8.1217840737298763E-3</v>
      </c>
      <c r="AR22" s="7">
        <v>6.3553433679189086E-2</v>
      </c>
      <c r="AS22" s="7">
        <v>0.11631095021939275</v>
      </c>
      <c r="AT22" s="7">
        <v>9.1061430666615761E-2</v>
      </c>
      <c r="AU22" s="7">
        <v>3.9805819845484258E-4</v>
      </c>
      <c r="AV22" s="5"/>
      <c r="AW22" s="147" t="s">
        <v>53</v>
      </c>
      <c r="AX22" s="7">
        <v>0.45276916522749272</v>
      </c>
      <c r="AY22" s="5">
        <v>65</v>
      </c>
      <c r="AZ22" s="7">
        <v>1.7711809374249503</v>
      </c>
      <c r="BA22" s="7"/>
      <c r="BB22" s="7"/>
      <c r="BC22" s="5"/>
      <c r="BD22" s="5"/>
      <c r="BE22" s="5"/>
      <c r="BF22" s="5"/>
      <c r="BG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</row>
    <row r="23" spans="1:86" s="6" customFormat="1">
      <c r="A23" s="5"/>
      <c r="B23" s="147" t="s">
        <v>19</v>
      </c>
      <c r="C23" s="9">
        <v>621.13300000000004</v>
      </c>
      <c r="D23" s="9">
        <v>1262</v>
      </c>
      <c r="E23" s="9">
        <v>1041.578</v>
      </c>
      <c r="F23" s="9">
        <v>2329.3829999999998</v>
      </c>
      <c r="G23" s="9">
        <v>2192.4659999999999</v>
      </c>
      <c r="H23" s="9"/>
      <c r="I23" s="5" t="s">
        <v>208</v>
      </c>
      <c r="J23" s="177">
        <v>1027.4083919191919</v>
      </c>
      <c r="K23" s="9">
        <v>165</v>
      </c>
      <c r="L23" s="5">
        <v>41983134.14826683</v>
      </c>
      <c r="M23" s="176"/>
      <c r="N23" s="5"/>
      <c r="O23" s="5"/>
      <c r="P23" s="5"/>
      <c r="Q23" s="5"/>
      <c r="R23" s="5"/>
      <c r="S23" s="9"/>
      <c r="T23" s="5"/>
      <c r="U23" s="147" t="s">
        <v>19</v>
      </c>
      <c r="V23" s="7">
        <v>0.90200000000000002</v>
      </c>
      <c r="W23" s="7">
        <v>0.88800000000000001</v>
      </c>
      <c r="X23" s="7">
        <v>0.89100000000000001</v>
      </c>
      <c r="Y23" s="7">
        <v>0.78600000000000003</v>
      </c>
      <c r="Z23" s="7">
        <v>0.51900000000000002</v>
      </c>
      <c r="AA23" s="5"/>
      <c r="AB23" s="147" t="s">
        <v>207</v>
      </c>
      <c r="AC23" s="5">
        <v>0.58853435114503838</v>
      </c>
      <c r="AD23" s="5">
        <v>131</v>
      </c>
      <c r="AE23" s="7">
        <v>5.7874985954198479</v>
      </c>
      <c r="AF23" s="5"/>
      <c r="AG23" s="5"/>
      <c r="AH23" s="5"/>
      <c r="AI23" s="5"/>
      <c r="AJ23" s="5"/>
      <c r="AK23" s="5"/>
      <c r="AL23" s="147"/>
      <c r="AM23" s="5"/>
      <c r="AN23" s="5"/>
      <c r="AO23" s="147" t="s">
        <v>19</v>
      </c>
      <c r="AP23" s="7">
        <v>0.88049741799520609</v>
      </c>
      <c r="AQ23" s="7">
        <v>0.98787937188503039</v>
      </c>
      <c r="AR23" s="7">
        <v>0.95698498328256543</v>
      </c>
      <c r="AS23" s="7">
        <v>1.0185360218441504</v>
      </c>
      <c r="AT23" s="7">
        <v>1.0430742837405864</v>
      </c>
      <c r="AU23" s="7">
        <v>0.95516875237011767</v>
      </c>
      <c r="AV23" s="5"/>
      <c r="AW23" s="147" t="s">
        <v>207</v>
      </c>
      <c r="AX23" s="7">
        <v>0.62590540454671306</v>
      </c>
      <c r="AY23" s="5">
        <v>131</v>
      </c>
      <c r="AZ23" s="7">
        <v>6.574619787822142</v>
      </c>
      <c r="BA23" s="7"/>
      <c r="BB23" s="7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</row>
    <row r="24" spans="1:86" s="6" customFormat="1">
      <c r="A24" s="5"/>
      <c r="B24" s="147" t="s">
        <v>20</v>
      </c>
      <c r="C24" s="9">
        <v>46.091000000000001</v>
      </c>
      <c r="D24" s="9">
        <v>176.084</v>
      </c>
      <c r="E24" s="9">
        <v>154.27000000000001</v>
      </c>
      <c r="F24" s="9">
        <v>212.18600000000001</v>
      </c>
      <c r="G24" s="9">
        <v>129.791</v>
      </c>
      <c r="H24" s="9"/>
      <c r="I24" s="5"/>
      <c r="J24" s="177"/>
      <c r="K24" s="9">
        <v>361</v>
      </c>
      <c r="L24" s="5">
        <v>62667877.859572679</v>
      </c>
      <c r="M24" s="176">
        <v>358</v>
      </c>
      <c r="N24" s="5">
        <v>4.1468156424581011</v>
      </c>
      <c r="O24" s="5"/>
      <c r="P24" s="5"/>
      <c r="Q24" s="5"/>
      <c r="R24" s="5"/>
      <c r="S24" s="9"/>
      <c r="T24" s="5"/>
      <c r="U24" s="147" t="s">
        <v>20</v>
      </c>
      <c r="V24" s="7">
        <v>0.38500000000000001</v>
      </c>
      <c r="W24" s="7">
        <v>0.122</v>
      </c>
      <c r="X24" s="7">
        <v>0.104</v>
      </c>
      <c r="Y24" s="7">
        <v>4.5999999999999999E-2</v>
      </c>
      <c r="Z24" s="7">
        <v>5.1999999999999998E-2</v>
      </c>
      <c r="AA24" s="5"/>
      <c r="AB24" s="147" t="s">
        <v>208</v>
      </c>
      <c r="AC24" s="5">
        <v>0.34614545454545464</v>
      </c>
      <c r="AD24" s="5">
        <v>165</v>
      </c>
      <c r="AE24" s="7">
        <v>6.1503805090909074</v>
      </c>
      <c r="AF24" s="5"/>
      <c r="AG24" s="5"/>
      <c r="AH24" s="5"/>
      <c r="AI24" s="5"/>
      <c r="AJ24" s="5"/>
      <c r="AK24" s="5"/>
      <c r="AL24" s="147"/>
      <c r="AM24" s="5"/>
      <c r="AN24" s="5"/>
      <c r="AO24" s="147" t="s">
        <v>20</v>
      </c>
      <c r="AP24" s="7">
        <v>9.8659171957343528E-2</v>
      </c>
      <c r="AQ24" s="7">
        <v>0.29552526374795668</v>
      </c>
      <c r="AR24" s="7">
        <v>0.19691143292174668</v>
      </c>
      <c r="AS24" s="7">
        <v>0.6264173670482539</v>
      </c>
      <c r="AT24" s="7">
        <v>0.36352560222654201</v>
      </c>
      <c r="AU24" s="7">
        <v>0.84259099966788431</v>
      </c>
      <c r="AV24" s="5"/>
      <c r="AW24" s="147" t="s">
        <v>208</v>
      </c>
      <c r="AX24" s="7">
        <v>0.82146911718183946</v>
      </c>
      <c r="AY24" s="5">
        <v>165</v>
      </c>
      <c r="AZ24" s="7">
        <v>5.0465040907257706</v>
      </c>
      <c r="BA24" s="7"/>
      <c r="BB24" s="7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</row>
    <row r="25" spans="1:86" s="6" customFormat="1">
      <c r="A25" s="5"/>
      <c r="B25" s="147" t="s">
        <v>21</v>
      </c>
      <c r="C25" s="9">
        <v>281.38400000000001</v>
      </c>
      <c r="D25" s="9">
        <v>524.92399999999998</v>
      </c>
      <c r="E25" s="9">
        <v>459.33874999999989</v>
      </c>
      <c r="F25" s="9">
        <v>917.07049999999981</v>
      </c>
      <c r="G25" s="9">
        <v>939.79299999999989</v>
      </c>
      <c r="H25" s="9"/>
      <c r="I25" s="5" t="s">
        <v>81</v>
      </c>
      <c r="J25" s="147"/>
      <c r="K25" s="9"/>
      <c r="L25" s="5"/>
      <c r="M25" s="176"/>
      <c r="N25" s="5"/>
      <c r="O25" s="5"/>
      <c r="P25" s="5"/>
      <c r="Q25" s="5"/>
      <c r="R25" s="5"/>
      <c r="S25" s="9"/>
      <c r="T25" s="5"/>
      <c r="U25" s="147" t="s">
        <v>21</v>
      </c>
      <c r="V25" s="7">
        <v>0.10199999999999998</v>
      </c>
      <c r="W25" s="7">
        <v>0.14400000000000002</v>
      </c>
      <c r="X25" s="7">
        <v>8.1249999999999933E-2</v>
      </c>
      <c r="Y25" s="7">
        <v>0.26</v>
      </c>
      <c r="Z25" s="7">
        <v>0.20800000000000002</v>
      </c>
      <c r="AA25" s="5"/>
      <c r="AB25" s="147" t="s">
        <v>230</v>
      </c>
      <c r="AC25" s="5">
        <v>0.24419480519480521</v>
      </c>
      <c r="AD25" s="5">
        <v>77</v>
      </c>
      <c r="AE25" s="7">
        <v>2.1485060779220784</v>
      </c>
      <c r="AF25" s="5"/>
      <c r="AG25" s="5"/>
      <c r="AH25" s="5"/>
      <c r="AI25" s="5"/>
      <c r="AJ25" s="5"/>
      <c r="AK25" s="5"/>
      <c r="AL25" s="147"/>
      <c r="AM25" s="5"/>
      <c r="AN25" s="5"/>
      <c r="AO25" s="147" t="s">
        <v>21</v>
      </c>
      <c r="AP25" s="7">
        <v>0.30898667475664854</v>
      </c>
      <c r="AQ25" s="7">
        <v>0.17696066160358348</v>
      </c>
      <c r="AR25" s="7">
        <v>0.20703355891703068</v>
      </c>
      <c r="AS25" s="7">
        <v>5.5080317763664066E-2</v>
      </c>
      <c r="AT25" s="7">
        <v>0.12922419587585432</v>
      </c>
      <c r="AU25" s="7">
        <v>3.3530528772474089E-2</v>
      </c>
      <c r="AV25" s="5"/>
      <c r="AW25" s="147" t="s">
        <v>230</v>
      </c>
      <c r="AX25" s="7">
        <v>0.8498740516175648</v>
      </c>
      <c r="AY25" s="5">
        <v>36</v>
      </c>
      <c r="AZ25" s="7">
        <v>0.33617501608396672</v>
      </c>
      <c r="BA25" s="7"/>
      <c r="BB25" s="7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</row>
    <row r="26" spans="1:86" s="6" customFormat="1">
      <c r="A26" s="5"/>
      <c r="B26" s="147" t="s">
        <v>22</v>
      </c>
      <c r="C26" s="9">
        <v>97.130499999999984</v>
      </c>
      <c r="D26" s="9">
        <v>153.42199999999997</v>
      </c>
      <c r="E26" s="9">
        <v>109.32974999999996</v>
      </c>
      <c r="F26" s="9">
        <v>534.55550000000005</v>
      </c>
      <c r="G26" s="9">
        <v>480.83</v>
      </c>
      <c r="H26" s="9"/>
      <c r="I26" s="5" t="s">
        <v>82</v>
      </c>
      <c r="J26" s="147" t="s">
        <v>83</v>
      </c>
      <c r="K26" s="9" t="s">
        <v>61</v>
      </c>
      <c r="L26" s="5" t="s">
        <v>84</v>
      </c>
      <c r="M26" s="176" t="s">
        <v>85</v>
      </c>
      <c r="N26" s="5" t="s">
        <v>86</v>
      </c>
      <c r="O26" s="5" t="s">
        <v>87</v>
      </c>
      <c r="P26" s="5" t="s">
        <v>88</v>
      </c>
      <c r="Q26" s="5" t="s">
        <v>89</v>
      </c>
      <c r="R26" s="5" t="s">
        <v>90</v>
      </c>
      <c r="S26" s="9"/>
      <c r="T26" s="5"/>
      <c r="U26" s="147" t="s">
        <v>22</v>
      </c>
      <c r="V26" s="7">
        <v>0.246</v>
      </c>
      <c r="W26" s="7">
        <v>0.311</v>
      </c>
      <c r="X26" s="7">
        <v>0.27524999999999999</v>
      </c>
      <c r="Y26" s="7">
        <v>0.25750000000000001</v>
      </c>
      <c r="Z26" s="7">
        <v>7.400000000000001E-2</v>
      </c>
      <c r="AA26" s="5"/>
      <c r="AB26" s="147"/>
      <c r="AC26" s="5"/>
      <c r="AD26" s="5">
        <v>438</v>
      </c>
      <c r="AE26" s="7">
        <v>15.344046320894371</v>
      </c>
      <c r="AF26" s="5">
        <v>434</v>
      </c>
      <c r="AG26" s="7">
        <v>4.4289907834101383</v>
      </c>
      <c r="AH26" s="5"/>
      <c r="AI26" s="5"/>
      <c r="AJ26" s="5"/>
      <c r="AK26" s="5"/>
      <c r="AL26" s="147"/>
      <c r="AM26" s="5"/>
      <c r="AN26" s="5"/>
      <c r="AO26" s="147" t="s">
        <v>22</v>
      </c>
      <c r="AP26" s="7">
        <v>0.25664806039545696</v>
      </c>
      <c r="AQ26" s="7">
        <v>0.17442087245443888</v>
      </c>
      <c r="AR26" s="7">
        <v>0.18683422315504972</v>
      </c>
      <c r="AS26" s="7">
        <v>0.20179835568842641</v>
      </c>
      <c r="AT26" s="7">
        <v>0.31366616247934048</v>
      </c>
      <c r="AU26" s="7">
        <v>1.1242896995072083E-2</v>
      </c>
      <c r="AV26" s="5"/>
      <c r="AW26" s="147"/>
      <c r="AX26" s="7"/>
      <c r="AY26" s="5">
        <v>397</v>
      </c>
      <c r="AZ26" s="7">
        <v>13.728479832056829</v>
      </c>
      <c r="BA26" s="9">
        <v>393</v>
      </c>
      <c r="BB26" s="7">
        <v>4.4317022900763359</v>
      </c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</row>
    <row r="27" spans="1:86">
      <c r="I27" s="5" t="s">
        <v>381</v>
      </c>
      <c r="J27" s="147" t="s">
        <v>207</v>
      </c>
      <c r="K27" s="9">
        <v>267.12000685065533</v>
      </c>
      <c r="L27" s="9">
        <v>44.885047852855166</v>
      </c>
      <c r="M27" s="176">
        <v>5.9512024522362994</v>
      </c>
      <c r="N27" s="9">
        <v>80.989988301955123</v>
      </c>
      <c r="O27" s="9">
        <v>453.25002539935554</v>
      </c>
      <c r="P27" s="5">
        <v>9.6454001356716113E-5</v>
      </c>
      <c r="Q27" s="9">
        <v>186.13001854870021</v>
      </c>
      <c r="R27" s="20">
        <v>0.63844786110076135</v>
      </c>
      <c r="AB27" s="147" t="s">
        <v>81</v>
      </c>
      <c r="AW27" s="147" t="s">
        <v>81</v>
      </c>
      <c r="BG27" s="5"/>
    </row>
    <row r="28" spans="1:86" s="6" customFormat="1">
      <c r="A28" s="5"/>
      <c r="B28" s="147"/>
      <c r="C28" s="9" t="s">
        <v>0</v>
      </c>
      <c r="D28" s="9"/>
      <c r="E28" s="9"/>
      <c r="F28" s="9"/>
      <c r="G28" s="9"/>
      <c r="H28" s="9"/>
      <c r="I28" s="5" t="s">
        <v>381</v>
      </c>
      <c r="J28" s="147" t="s">
        <v>208</v>
      </c>
      <c r="K28" s="9">
        <v>748.5432893550892</v>
      </c>
      <c r="L28" s="9">
        <v>43.324269686350434</v>
      </c>
      <c r="M28" s="176">
        <v>17.277689728510811</v>
      </c>
      <c r="N28" s="9">
        <v>568.88553012165789</v>
      </c>
      <c r="O28" s="9">
        <v>928.20104858852051</v>
      </c>
      <c r="P28" s="5">
        <v>1.2434497875801753E-14</v>
      </c>
      <c r="Q28" s="9">
        <v>179.65775923343131</v>
      </c>
      <c r="R28" s="20">
        <v>1.7891054573732412</v>
      </c>
      <c r="S28" s="5"/>
      <c r="T28" s="5"/>
      <c r="U28" s="147"/>
      <c r="V28" s="9" t="s">
        <v>0</v>
      </c>
      <c r="W28" s="9"/>
      <c r="X28" s="9"/>
      <c r="Y28" s="9"/>
      <c r="Z28" s="9"/>
      <c r="AA28" s="5"/>
      <c r="AB28" s="147" t="s">
        <v>82</v>
      </c>
      <c r="AC28" s="5" t="s">
        <v>83</v>
      </c>
      <c r="AD28" s="5" t="s">
        <v>61</v>
      </c>
      <c r="AE28" s="5" t="s">
        <v>84</v>
      </c>
      <c r="AF28" s="5" t="s">
        <v>85</v>
      </c>
      <c r="AG28" s="5" t="s">
        <v>86</v>
      </c>
      <c r="AH28" s="5" t="s">
        <v>87</v>
      </c>
      <c r="AI28" s="5" t="s">
        <v>88</v>
      </c>
      <c r="AJ28" s="5" t="s">
        <v>89</v>
      </c>
      <c r="AK28" s="5" t="s">
        <v>90</v>
      </c>
      <c r="AL28" s="147"/>
      <c r="AM28" s="5"/>
      <c r="AN28" s="5"/>
      <c r="AO28" s="147"/>
      <c r="AP28" s="9" t="s">
        <v>0</v>
      </c>
      <c r="AQ28" s="9"/>
      <c r="AR28" s="9"/>
      <c r="AS28" s="9"/>
      <c r="AT28" s="9"/>
      <c r="AU28" s="9"/>
      <c r="AV28" s="5"/>
      <c r="AW28" s="147" t="s">
        <v>82</v>
      </c>
      <c r="AX28" s="5" t="s">
        <v>83</v>
      </c>
      <c r="AY28" s="5" t="s">
        <v>61</v>
      </c>
      <c r="AZ28" s="5" t="s">
        <v>84</v>
      </c>
      <c r="BA28" s="5" t="s">
        <v>85</v>
      </c>
      <c r="BB28" s="5" t="s">
        <v>86</v>
      </c>
      <c r="BC28" s="5" t="s">
        <v>87</v>
      </c>
      <c r="BD28" s="5" t="s">
        <v>88</v>
      </c>
      <c r="BE28" s="5" t="s">
        <v>89</v>
      </c>
      <c r="BF28" s="5" t="s">
        <v>90</v>
      </c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</row>
    <row r="29" spans="1:86" s="6" customFormat="1">
      <c r="A29" s="5"/>
      <c r="B29" s="147"/>
      <c r="C29" s="9" t="s">
        <v>225</v>
      </c>
      <c r="D29" s="9" t="s">
        <v>226</v>
      </c>
      <c r="E29" s="9" t="s">
        <v>227</v>
      </c>
      <c r="F29" s="9" t="s">
        <v>228</v>
      </c>
      <c r="G29" s="9" t="s">
        <v>229</v>
      </c>
      <c r="H29" s="9"/>
      <c r="I29" s="5" t="s">
        <v>207</v>
      </c>
      <c r="J29" s="147" t="s">
        <v>208</v>
      </c>
      <c r="K29" s="9">
        <v>481.42328250443393</v>
      </c>
      <c r="L29" s="9">
        <v>34.62057037354792</v>
      </c>
      <c r="M29" s="176">
        <v>13.905700492799177</v>
      </c>
      <c r="N29" s="9">
        <v>337.85815972858393</v>
      </c>
      <c r="O29" s="9">
        <v>624.98840528028393</v>
      </c>
      <c r="P29" s="5">
        <v>1.2212453270876722E-14</v>
      </c>
      <c r="Q29" s="9">
        <v>143.56512277585003</v>
      </c>
      <c r="R29" s="20">
        <v>1.1506575962724799</v>
      </c>
      <c r="S29" s="5"/>
      <c r="T29" s="5"/>
      <c r="U29" s="147"/>
      <c r="V29" s="9" t="s">
        <v>225</v>
      </c>
      <c r="W29" s="9" t="s">
        <v>226</v>
      </c>
      <c r="X29" s="9" t="s">
        <v>227</v>
      </c>
      <c r="Y29" s="9" t="s">
        <v>228</v>
      </c>
      <c r="Z29" s="9" t="s">
        <v>229</v>
      </c>
      <c r="AA29" s="5"/>
      <c r="AB29" s="5" t="s">
        <v>381</v>
      </c>
      <c r="AC29" s="5" t="s">
        <v>207</v>
      </c>
      <c r="AD29" s="7">
        <v>0.11429641808573088</v>
      </c>
      <c r="AE29" s="7">
        <v>2.0171853127930975E-2</v>
      </c>
      <c r="AF29" s="7">
        <v>5.6661337637576903</v>
      </c>
      <c r="AG29" s="7">
        <v>2.4955466497821627E-2</v>
      </c>
      <c r="AH29" s="5">
        <v>0.20363736967364013</v>
      </c>
      <c r="AI29" s="5">
        <v>4.2025507128429229E-4</v>
      </c>
      <c r="AJ29" s="7">
        <v>8.9340951587909251E-2</v>
      </c>
      <c r="AK29" s="7">
        <v>0.60786555510685658</v>
      </c>
      <c r="AL29" s="147"/>
      <c r="AM29" s="5"/>
      <c r="AN29" s="5"/>
      <c r="AO29" s="147"/>
      <c r="AP29" s="9" t="s">
        <v>225</v>
      </c>
      <c r="AQ29" s="9" t="s">
        <v>226</v>
      </c>
      <c r="AR29" s="9" t="s">
        <v>227</v>
      </c>
      <c r="AS29" s="9" t="s">
        <v>228</v>
      </c>
      <c r="AT29" s="9" t="s">
        <v>229</v>
      </c>
      <c r="AU29" s="9" t="s">
        <v>1</v>
      </c>
      <c r="AV29" s="5"/>
      <c r="AW29" s="147" t="s">
        <v>53</v>
      </c>
      <c r="AX29" s="5" t="s">
        <v>207</v>
      </c>
      <c r="AY29" s="7">
        <v>0.17313623931922034</v>
      </c>
      <c r="AZ29" s="7">
        <v>2.0050982665554832E-2</v>
      </c>
      <c r="BA29" s="7">
        <v>8.6348007081292586</v>
      </c>
      <c r="BB29" s="7">
        <v>8.4276253522000077E-2</v>
      </c>
      <c r="BC29" s="7">
        <v>0.26199622511644061</v>
      </c>
      <c r="BD29" s="5">
        <v>1.4735638376173199E-8</v>
      </c>
      <c r="BE29" s="7">
        <v>8.8859985797220264E-2</v>
      </c>
      <c r="BF29" s="7">
        <v>0.92634557257666117</v>
      </c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</row>
    <row r="30" spans="1:86" s="6" customFormat="1">
      <c r="A30" s="5"/>
      <c r="B30" s="177"/>
      <c r="C30" s="9">
        <v>281.43299999999999</v>
      </c>
      <c r="D30" s="9" t="s">
        <v>26</v>
      </c>
      <c r="E30" s="9">
        <v>577.81500000000005</v>
      </c>
      <c r="F30" s="9" t="s">
        <v>26</v>
      </c>
      <c r="G30" s="9">
        <v>1252.673</v>
      </c>
      <c r="H30" s="9"/>
      <c r="I30" s="5"/>
      <c r="J30" s="147"/>
      <c r="K30" s="5"/>
      <c r="L30" s="5"/>
      <c r="M30" s="5"/>
      <c r="N30" s="5"/>
      <c r="O30" s="5"/>
      <c r="P30" s="5"/>
      <c r="Q30" s="5"/>
      <c r="R30" s="5"/>
      <c r="S30" s="5"/>
      <c r="T30" s="5"/>
      <c r="U30" s="147"/>
      <c r="V30" s="7">
        <v>0.83899999999999997</v>
      </c>
      <c r="W30" s="7" t="s">
        <v>26</v>
      </c>
      <c r="X30" s="7">
        <v>0.315</v>
      </c>
      <c r="Y30" s="7" t="s">
        <v>26</v>
      </c>
      <c r="Z30" s="7">
        <v>0.23300000000000001</v>
      </c>
      <c r="AA30" s="5"/>
      <c r="AB30" s="5" t="s">
        <v>381</v>
      </c>
      <c r="AC30" s="5" t="s">
        <v>208</v>
      </c>
      <c r="AD30" s="7">
        <v>0.35668531468531461</v>
      </c>
      <c r="AE30" s="7">
        <v>1.9470421594578777E-2</v>
      </c>
      <c r="AF30" s="7">
        <v>18.319342134051574</v>
      </c>
      <c r="AG30" s="7">
        <v>0.27045099689381547</v>
      </c>
      <c r="AH30" s="5">
        <v>0.44291963247681376</v>
      </c>
      <c r="AI30" s="5">
        <v>9.6367358537463588E-14</v>
      </c>
      <c r="AJ30" s="7">
        <v>8.6234317791499135E-2</v>
      </c>
      <c r="AK30" s="7">
        <v>1.8969686053243051</v>
      </c>
      <c r="AL30" s="147"/>
      <c r="AM30" s="5"/>
      <c r="AN30" s="5"/>
      <c r="AO30" s="147"/>
      <c r="AP30" s="7">
        <v>0.58631875</v>
      </c>
      <c r="AQ30" s="7" t="s">
        <v>26</v>
      </c>
      <c r="AR30" s="7">
        <v>0.84025652025332109</v>
      </c>
      <c r="AS30" s="7" t="s">
        <v>26</v>
      </c>
      <c r="AT30" s="7">
        <v>0.99273206513641932</v>
      </c>
      <c r="AU30" s="7" t="s">
        <v>26</v>
      </c>
      <c r="AV30" s="5"/>
      <c r="AW30" s="147" t="s">
        <v>53</v>
      </c>
      <c r="AX30" s="5" t="s">
        <v>208</v>
      </c>
      <c r="AY30" s="7">
        <v>0.36869995195434674</v>
      </c>
      <c r="AZ30" s="7">
        <v>1.935375413493242E-2</v>
      </c>
      <c r="BA30" s="7">
        <v>19.050565041996911</v>
      </c>
      <c r="BB30" s="7">
        <v>0.28292987543299236</v>
      </c>
      <c r="BC30" s="7">
        <v>0.45447002847570112</v>
      </c>
      <c r="BD30" s="5">
        <v>1.0047518372857667E-13</v>
      </c>
      <c r="BE30" s="7">
        <v>8.5770076521354363E-2</v>
      </c>
      <c r="BF30" s="7">
        <v>1.9726867664742045</v>
      </c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</row>
    <row r="31" spans="1:86" s="6" customFormat="1">
      <c r="A31" s="5"/>
      <c r="B31" s="147"/>
      <c r="C31" s="9">
        <v>131.18199999999999</v>
      </c>
      <c r="D31" s="9">
        <v>994.43</v>
      </c>
      <c r="E31" s="9" t="s">
        <v>26</v>
      </c>
      <c r="F31" s="9" t="s">
        <v>26</v>
      </c>
      <c r="G31" s="9">
        <v>775.57799999999997</v>
      </c>
      <c r="H31" s="9"/>
      <c r="I31" s="5"/>
      <c r="J31" s="5"/>
      <c r="K31" s="147"/>
      <c r="L31" s="5"/>
      <c r="M31" s="9"/>
      <c r="N31" s="9"/>
      <c r="O31" s="7"/>
      <c r="P31" s="9"/>
      <c r="Q31" s="9"/>
      <c r="R31" s="18"/>
      <c r="S31" s="5"/>
      <c r="T31" s="5"/>
      <c r="U31" s="147"/>
      <c r="V31" s="7">
        <v>0.59399999999999997</v>
      </c>
      <c r="W31" s="7">
        <v>0.26800000000000002</v>
      </c>
      <c r="X31" s="7" t="s">
        <v>26</v>
      </c>
      <c r="Y31" s="7" t="s">
        <v>26</v>
      </c>
      <c r="Z31" s="7">
        <v>0.33100000000000002</v>
      </c>
      <c r="AA31" s="5"/>
      <c r="AB31" s="5" t="s">
        <v>381</v>
      </c>
      <c r="AC31" s="5" t="s">
        <v>230</v>
      </c>
      <c r="AD31" s="7">
        <v>0.45863596403596407</v>
      </c>
      <c r="AE31" s="7">
        <v>2.2395059422990898E-2</v>
      </c>
      <c r="AF31" s="7">
        <v>20.47933677573214</v>
      </c>
      <c r="AG31" s="7">
        <v>0.35944845225761501</v>
      </c>
      <c r="AH31" s="5">
        <v>0.55782347581431313</v>
      </c>
      <c r="AI31" s="5">
        <v>9.6367358537463588E-14</v>
      </c>
      <c r="AJ31" s="7">
        <v>9.9187511778349058E-2</v>
      </c>
      <c r="AK31" s="7">
        <v>2.4391753437240435</v>
      </c>
      <c r="AL31" s="147"/>
      <c r="AM31" s="5"/>
      <c r="AN31" s="5"/>
      <c r="AO31" s="147"/>
      <c r="AP31" s="7">
        <v>0.3674565826330532</v>
      </c>
      <c r="AQ31" s="7">
        <v>0.98787937188503039</v>
      </c>
      <c r="AR31" s="7" t="s">
        <v>26</v>
      </c>
      <c r="AS31" s="7" t="s">
        <v>26</v>
      </c>
      <c r="AT31" s="7">
        <v>0.79778104424230767</v>
      </c>
      <c r="AU31" s="7" t="s">
        <v>26</v>
      </c>
      <c r="AV31" s="5"/>
      <c r="AW31" s="147" t="s">
        <v>53</v>
      </c>
      <c r="AX31" s="5" t="s">
        <v>230</v>
      </c>
      <c r="AY31" s="7">
        <v>0.39710488639007208</v>
      </c>
      <c r="AZ31" s="7">
        <v>2.7456976384975771E-2</v>
      </c>
      <c r="BA31" s="7">
        <v>14.46280467383745</v>
      </c>
      <c r="BB31" s="7">
        <v>0.27542374126620306</v>
      </c>
      <c r="BC31" s="7">
        <v>0.51878603151394109</v>
      </c>
      <c r="BD31" s="5">
        <v>1.0025313912365164E-13</v>
      </c>
      <c r="BE31" s="7">
        <v>0.121681145123869</v>
      </c>
      <c r="BF31" s="7">
        <v>2.1246641073089574</v>
      </c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</row>
    <row r="32" spans="1:86" s="6" customFormat="1">
      <c r="A32" s="5"/>
      <c r="B32" s="147"/>
      <c r="C32" s="9">
        <v>128.67699999999999</v>
      </c>
      <c r="D32" s="9" t="s">
        <v>26</v>
      </c>
      <c r="E32" s="9">
        <v>526.46500000000003</v>
      </c>
      <c r="F32" s="9" t="s">
        <v>26</v>
      </c>
      <c r="G32" s="9">
        <v>1000.5309999999999</v>
      </c>
      <c r="H32" s="9"/>
      <c r="I32" s="5"/>
      <c r="J32" s="5"/>
      <c r="K32" s="147"/>
      <c r="L32" s="5"/>
      <c r="M32" s="9"/>
      <c r="N32" s="9"/>
      <c r="O32" s="7"/>
      <c r="P32" s="9"/>
      <c r="Q32" s="9"/>
      <c r="R32" s="18"/>
      <c r="S32" s="5"/>
      <c r="T32" s="5"/>
      <c r="U32" s="147"/>
      <c r="V32" s="7">
        <v>0.84599999999999997</v>
      </c>
      <c r="W32" s="7" t="s">
        <v>26</v>
      </c>
      <c r="X32" s="7">
        <v>0.46600000000000003</v>
      </c>
      <c r="Y32" s="7" t="s">
        <v>26</v>
      </c>
      <c r="Z32" s="7">
        <v>0.17799999999999999</v>
      </c>
      <c r="AA32" s="5"/>
      <c r="AB32" s="147" t="s">
        <v>207</v>
      </c>
      <c r="AC32" s="5" t="s">
        <v>208</v>
      </c>
      <c r="AD32" s="7">
        <v>0.24238889659958374</v>
      </c>
      <c r="AE32" s="7">
        <v>1.5558879720253741E-2</v>
      </c>
      <c r="AF32" s="7">
        <v>15.578814217842076</v>
      </c>
      <c r="AG32" s="7">
        <v>0.17347876171839299</v>
      </c>
      <c r="AH32" s="5">
        <v>0.31129903148077448</v>
      </c>
      <c r="AI32" s="5">
        <v>9.6367358537463588E-14</v>
      </c>
      <c r="AJ32" s="7">
        <v>6.8910134881190729E-2</v>
      </c>
      <c r="AK32" s="7">
        <v>1.2891030502174485</v>
      </c>
      <c r="AL32" s="147"/>
      <c r="AM32" s="5"/>
      <c r="AN32" s="5"/>
      <c r="AO32" s="147"/>
      <c r="AP32" s="7">
        <v>0.37817590821055846</v>
      </c>
      <c r="AQ32" s="7" t="s">
        <v>26</v>
      </c>
      <c r="AR32" s="7">
        <v>0.73955632099299595</v>
      </c>
      <c r="AS32" s="7" t="s">
        <v>26</v>
      </c>
      <c r="AT32" s="7">
        <v>0.91916301340163387</v>
      </c>
      <c r="AU32" s="7" t="s">
        <v>26</v>
      </c>
      <c r="AV32" s="5"/>
      <c r="AW32" s="147" t="s">
        <v>207</v>
      </c>
      <c r="AX32" s="5" t="s">
        <v>208</v>
      </c>
      <c r="AY32" s="7">
        <v>0.1955637126351264</v>
      </c>
      <c r="AZ32" s="7">
        <v>1.546565035883043E-2</v>
      </c>
      <c r="BA32" s="7">
        <v>12.645036458066912</v>
      </c>
      <c r="BB32" s="7">
        <v>0.12702455452237768</v>
      </c>
      <c r="BC32" s="7">
        <v>0.26410287074787508</v>
      </c>
      <c r="BD32" s="5">
        <v>1.0036416142611415E-13</v>
      </c>
      <c r="BE32" s="7">
        <v>6.8539158112748716E-2</v>
      </c>
      <c r="BF32" s="7">
        <v>1.0463411938975433</v>
      </c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</row>
    <row r="33" spans="1:86" s="6" customFormat="1">
      <c r="A33" s="5"/>
      <c r="B33" s="147"/>
      <c r="C33" s="9">
        <v>125.566</v>
      </c>
      <c r="D33" s="9" t="s">
        <v>26</v>
      </c>
      <c r="E33" s="9">
        <v>583.71400000000006</v>
      </c>
      <c r="F33" s="9">
        <v>1039.922</v>
      </c>
      <c r="G33" s="9" t="s">
        <v>26</v>
      </c>
      <c r="H33" s="9"/>
      <c r="I33" s="7"/>
      <c r="J33" s="5"/>
      <c r="K33" s="147"/>
      <c r="L33" s="5"/>
      <c r="M33" s="9"/>
      <c r="N33" s="9"/>
      <c r="O33" s="7"/>
      <c r="P33" s="9"/>
      <c r="Q33" s="9"/>
      <c r="R33" s="18"/>
      <c r="S33" s="5"/>
      <c r="T33" s="5"/>
      <c r="U33" s="147"/>
      <c r="V33" s="7">
        <v>0.76700000000000002</v>
      </c>
      <c r="W33" s="7" t="s">
        <v>26</v>
      </c>
      <c r="X33" s="7">
        <v>0.35899999999999999</v>
      </c>
      <c r="Y33" s="7">
        <v>0.48299999999999998</v>
      </c>
      <c r="Z33" s="7" t="s">
        <v>26</v>
      </c>
      <c r="AA33" s="5"/>
      <c r="AB33" s="147" t="s">
        <v>207</v>
      </c>
      <c r="AC33" s="5" t="s">
        <v>230</v>
      </c>
      <c r="AD33" s="7">
        <v>0.34433954595023319</v>
      </c>
      <c r="AE33" s="7">
        <v>1.9092409686521421E-2</v>
      </c>
      <c r="AF33" s="7">
        <v>18.035415728237016</v>
      </c>
      <c r="AG33" s="7">
        <v>0.25977943941553938</v>
      </c>
      <c r="AH33" s="5">
        <v>0.42889965248492701</v>
      </c>
      <c r="AI33" s="5">
        <v>9.6367358537463588E-14</v>
      </c>
      <c r="AJ33" s="7">
        <v>8.4560106534693827E-2</v>
      </c>
      <c r="AK33" s="7">
        <v>1.8313097886171872</v>
      </c>
      <c r="AL33" s="147"/>
      <c r="AM33" s="5"/>
      <c r="AN33" s="5"/>
      <c r="AO33" s="147"/>
      <c r="AP33" s="7">
        <v>0.35246002874337556</v>
      </c>
      <c r="AQ33" s="7" t="s">
        <v>26</v>
      </c>
      <c r="AR33" s="7">
        <v>0.60897806396150711</v>
      </c>
      <c r="AS33" s="7">
        <v>0.86748505561496791</v>
      </c>
      <c r="AT33" s="7" t="s">
        <v>26</v>
      </c>
      <c r="AU33" s="7" t="s">
        <v>26</v>
      </c>
      <c r="AV33" s="5"/>
      <c r="AW33" s="147" t="s">
        <v>207</v>
      </c>
      <c r="AX33" s="5" t="s">
        <v>230</v>
      </c>
      <c r="AY33" s="7">
        <v>0.22396864707085173</v>
      </c>
      <c r="AZ33" s="7">
        <v>2.4869742542119232E-2</v>
      </c>
      <c r="BA33" s="7">
        <v>9.0056681001638808</v>
      </c>
      <c r="BB33" s="7">
        <v>0.11375335209333307</v>
      </c>
      <c r="BC33" s="7">
        <v>0.33418394204837043</v>
      </c>
      <c r="BD33" s="5">
        <v>3.2097685620513516E-9</v>
      </c>
      <c r="BE33" s="7">
        <v>0.11021529497751867</v>
      </c>
      <c r="BF33" s="7">
        <v>1.1983185347322962</v>
      </c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 s="6" customFormat="1">
      <c r="A34" s="5"/>
      <c r="B34" s="147"/>
      <c r="C34" s="9">
        <v>142.05000000000001</v>
      </c>
      <c r="D34" s="9">
        <v>759.41800000000001</v>
      </c>
      <c r="E34" s="9" t="s">
        <v>26</v>
      </c>
      <c r="F34" s="9" t="s">
        <v>26</v>
      </c>
      <c r="G34" s="9">
        <v>1131.9549999999999</v>
      </c>
      <c r="H34" s="9"/>
      <c r="I34" s="5"/>
      <c r="J34" s="147"/>
      <c r="K34" s="5"/>
      <c r="L34" s="5"/>
      <c r="M34" s="5"/>
      <c r="N34" s="5"/>
      <c r="O34" s="5"/>
      <c r="P34" s="5"/>
      <c r="Q34" s="5"/>
      <c r="R34" s="5"/>
      <c r="S34" s="5"/>
      <c r="T34" s="5"/>
      <c r="U34" s="147"/>
      <c r="V34" s="7">
        <v>0.61799999999999999</v>
      </c>
      <c r="W34" s="7">
        <v>0.56200000000000006</v>
      </c>
      <c r="X34" s="7" t="s">
        <v>26</v>
      </c>
      <c r="Y34" s="7" t="s">
        <v>26</v>
      </c>
      <c r="Z34" s="7">
        <v>0.08</v>
      </c>
      <c r="AA34" s="5"/>
      <c r="AB34" s="147" t="s">
        <v>208</v>
      </c>
      <c r="AC34" s="5" t="s">
        <v>230</v>
      </c>
      <c r="AD34" s="7">
        <v>0.10195064935064943</v>
      </c>
      <c r="AE34" s="7">
        <v>1.8349762017361368E-2</v>
      </c>
      <c r="AF34" s="7">
        <v>5.5559657533536546</v>
      </c>
      <c r="AG34" s="7">
        <v>2.0679722497986511E-2</v>
      </c>
      <c r="AH34" s="5">
        <v>0.18322157620331236</v>
      </c>
      <c r="AI34" s="5">
        <v>5.7374882709138042E-4</v>
      </c>
      <c r="AJ34" s="7">
        <v>8.127092685266292E-2</v>
      </c>
      <c r="AK34" s="7">
        <v>0.54220673839973832</v>
      </c>
      <c r="AL34" s="147"/>
      <c r="AM34" s="5"/>
      <c r="AN34" s="5"/>
      <c r="AO34" s="147"/>
      <c r="AP34" s="7">
        <v>0.62197060252991643</v>
      </c>
      <c r="AQ34" s="7">
        <v>0.96015829466577329</v>
      </c>
      <c r="AR34" s="7" t="s">
        <v>26</v>
      </c>
      <c r="AS34" s="7" t="s">
        <v>26</v>
      </c>
      <c r="AT34" s="7">
        <v>0.95468120223768616</v>
      </c>
      <c r="AU34" s="7" t="s">
        <v>26</v>
      </c>
      <c r="AV34" s="5"/>
      <c r="AW34" s="147" t="s">
        <v>208</v>
      </c>
      <c r="AX34" s="5" t="s">
        <v>230</v>
      </c>
      <c r="AY34" s="7">
        <v>2.8404934435725337E-2</v>
      </c>
      <c r="AZ34" s="7">
        <v>2.4311108312298896E-2</v>
      </c>
      <c r="BA34" s="7">
        <v>1.1683932328727025</v>
      </c>
      <c r="BB34" s="7">
        <v>-7.9334659946183522E-2</v>
      </c>
      <c r="BC34" s="7">
        <v>0.1361445288176342</v>
      </c>
      <c r="BD34" s="5">
        <v>0.84204770559024544</v>
      </c>
      <c r="BE34" s="7">
        <v>0.10773959438190886</v>
      </c>
      <c r="BF34" s="7">
        <v>0.15197734083475295</v>
      </c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</row>
    <row r="35" spans="1:86" s="6" customFormat="1">
      <c r="A35" s="5"/>
      <c r="B35" s="147"/>
      <c r="C35" s="9">
        <v>216.46899999999999</v>
      </c>
      <c r="D35" s="9">
        <v>520.24400000000003</v>
      </c>
      <c r="E35" s="9" t="s">
        <v>26</v>
      </c>
      <c r="F35" s="9" t="s">
        <v>26</v>
      </c>
      <c r="G35" s="9">
        <v>1165.69</v>
      </c>
      <c r="H35" s="9"/>
      <c r="I35" s="5"/>
      <c r="J35" s="147"/>
      <c r="K35" s="5"/>
      <c r="L35" s="5"/>
      <c r="M35" s="5"/>
      <c r="N35" s="5"/>
      <c r="O35" s="5"/>
      <c r="P35" s="5"/>
      <c r="Q35" s="5"/>
      <c r="R35" s="5"/>
      <c r="S35" s="5"/>
      <c r="T35" s="5"/>
      <c r="U35" s="147"/>
      <c r="V35" s="7">
        <v>0.77</v>
      </c>
      <c r="W35" s="7">
        <v>0.63900000000000001</v>
      </c>
      <c r="X35" s="7" t="s">
        <v>26</v>
      </c>
      <c r="Y35" s="7" t="s">
        <v>26</v>
      </c>
      <c r="Z35" s="7">
        <v>6.7000000000000004E-2</v>
      </c>
      <c r="AA35" s="5"/>
      <c r="AB35" s="147"/>
      <c r="AC35" s="5"/>
      <c r="AD35" s="5"/>
      <c r="AE35" s="5"/>
      <c r="AF35" s="5"/>
      <c r="AG35" s="5"/>
      <c r="AH35" s="5"/>
      <c r="AI35" s="5"/>
      <c r="AJ35" s="5"/>
      <c r="AK35" s="5"/>
      <c r="AL35" s="147"/>
      <c r="AM35" s="5"/>
      <c r="AN35" s="5"/>
      <c r="AO35" s="147"/>
      <c r="AP35" s="7">
        <v>0.61409819602325111</v>
      </c>
      <c r="AQ35" s="7">
        <v>0.88984901897397217</v>
      </c>
      <c r="AR35" s="7" t="s">
        <v>26</v>
      </c>
      <c r="AS35" s="7" t="s">
        <v>26</v>
      </c>
      <c r="AT35" s="7">
        <v>0.90309520194116399</v>
      </c>
      <c r="AU35" s="7" t="s">
        <v>26</v>
      </c>
      <c r="AV35" s="5"/>
      <c r="AW35" s="147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</row>
    <row r="36" spans="1:86" s="6" customFormat="1">
      <c r="A36" s="5"/>
      <c r="B36" s="147"/>
      <c r="C36" s="9">
        <v>384.69799999999998</v>
      </c>
      <c r="D36" s="9" t="s">
        <v>26</v>
      </c>
      <c r="E36" s="9">
        <v>539.19200000000001</v>
      </c>
      <c r="F36" s="9">
        <v>572.03800000000001</v>
      </c>
      <c r="G36" s="9" t="s">
        <v>26</v>
      </c>
      <c r="H36" s="9"/>
      <c r="I36" s="5"/>
      <c r="J36" s="147"/>
      <c r="K36" s="5"/>
      <c r="L36" s="5"/>
      <c r="M36" s="5"/>
      <c r="N36" s="5"/>
      <c r="O36" s="5"/>
      <c r="P36" s="5"/>
      <c r="Q36" s="5"/>
      <c r="R36" s="5"/>
      <c r="S36" s="5"/>
      <c r="T36" s="5"/>
      <c r="U36" s="147"/>
      <c r="V36" s="7">
        <v>0.71699999999999997</v>
      </c>
      <c r="W36" s="7" t="s">
        <v>26</v>
      </c>
      <c r="X36" s="7">
        <v>0.64</v>
      </c>
      <c r="Y36" s="7">
        <v>0.40300000000000002</v>
      </c>
      <c r="Z36" s="7" t="s">
        <v>26</v>
      </c>
      <c r="AA36" s="5"/>
      <c r="AB36" s="147"/>
      <c r="AC36" s="5"/>
      <c r="AD36" s="5"/>
      <c r="AE36" s="5"/>
      <c r="AF36" s="5"/>
      <c r="AG36" s="5"/>
      <c r="AH36" s="5"/>
      <c r="AI36" s="5"/>
      <c r="AJ36" s="5"/>
      <c r="AK36" s="5"/>
      <c r="AL36" s="147"/>
      <c r="AM36" s="5"/>
      <c r="AN36" s="5"/>
      <c r="AO36" s="147"/>
      <c r="AP36" s="7">
        <v>0.63764776863558914</v>
      </c>
      <c r="AQ36" s="7" t="s">
        <v>26</v>
      </c>
      <c r="AR36" s="7">
        <v>0.70509343411227787</v>
      </c>
      <c r="AS36" s="7">
        <v>0.83499445320254562</v>
      </c>
      <c r="AT36" s="7" t="s">
        <v>26</v>
      </c>
      <c r="AU36" s="7" t="s">
        <v>26</v>
      </c>
      <c r="AV36" s="5"/>
      <c r="AW36" s="147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</row>
    <row r="37" spans="1:86" s="6" customFormat="1">
      <c r="A37" s="5"/>
      <c r="B37" s="147"/>
      <c r="C37" s="9">
        <v>231.09399999999999</v>
      </c>
      <c r="D37" s="9" t="s">
        <v>26</v>
      </c>
      <c r="E37" s="9">
        <v>825.83699999999999</v>
      </c>
      <c r="F37" s="9">
        <v>734.32899999999995</v>
      </c>
      <c r="G37" s="9" t="s">
        <v>26</v>
      </c>
      <c r="H37" s="9"/>
      <c r="I37" s="5"/>
      <c r="J37" s="147"/>
      <c r="K37" s="5"/>
      <c r="L37" s="5"/>
      <c r="M37" s="5"/>
      <c r="N37" s="5"/>
      <c r="O37" s="5"/>
      <c r="P37" s="5"/>
      <c r="Q37" s="5"/>
      <c r="R37" s="5"/>
      <c r="S37" s="5"/>
      <c r="T37" s="5"/>
      <c r="U37" s="147"/>
      <c r="V37" s="7">
        <v>0.82299999999999995</v>
      </c>
      <c r="W37" s="7" t="s">
        <v>26</v>
      </c>
      <c r="X37" s="7">
        <v>0.34899999999999998</v>
      </c>
      <c r="Y37" s="7">
        <v>0.67100000000000004</v>
      </c>
      <c r="Z37" s="7" t="s">
        <v>26</v>
      </c>
      <c r="AA37" s="5"/>
      <c r="AB37" s="147"/>
      <c r="AC37" s="5"/>
      <c r="AD37" s="5"/>
      <c r="AE37" s="5"/>
      <c r="AF37" s="5"/>
      <c r="AG37" s="5"/>
      <c r="AH37" s="5"/>
      <c r="AI37" s="5"/>
      <c r="AJ37" s="5"/>
      <c r="AK37" s="5"/>
      <c r="AL37" s="147"/>
      <c r="AM37" s="5"/>
      <c r="AN37" s="5"/>
      <c r="AO37" s="147"/>
      <c r="AP37" s="7">
        <v>0.5676855466111167</v>
      </c>
      <c r="AQ37" s="7" t="s">
        <v>26</v>
      </c>
      <c r="AR37" s="7">
        <v>0.82307230014381683</v>
      </c>
      <c r="AS37" s="7">
        <v>0.77453511797403196</v>
      </c>
      <c r="AT37" s="7" t="s">
        <v>26</v>
      </c>
      <c r="AU37" s="7" t="s">
        <v>26</v>
      </c>
      <c r="AV37" s="5"/>
      <c r="AW37" s="147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>
        <v>0.14870600972699535</v>
      </c>
      <c r="CF37" s="5"/>
      <c r="CG37" s="5"/>
      <c r="CH37" s="5">
        <v>0.94211514077043979</v>
      </c>
    </row>
    <row r="38" spans="1:86" s="6" customFormat="1">
      <c r="A38" s="5"/>
      <c r="B38" s="147"/>
      <c r="C38" s="9">
        <v>160.31100000000001</v>
      </c>
      <c r="D38" s="9">
        <v>492.93299999999999</v>
      </c>
      <c r="E38" s="9" t="s">
        <v>26</v>
      </c>
      <c r="F38" s="9">
        <v>617.57000000000005</v>
      </c>
      <c r="G38" s="9" t="s">
        <v>26</v>
      </c>
      <c r="H38" s="9"/>
      <c r="I38" s="5"/>
      <c r="J38" s="147"/>
      <c r="K38" s="5"/>
      <c r="L38" s="5"/>
      <c r="M38" s="5"/>
      <c r="N38" s="5"/>
      <c r="O38" s="5"/>
      <c r="P38" s="5"/>
      <c r="Q38" s="5"/>
      <c r="R38" s="5"/>
      <c r="S38" s="5"/>
      <c r="T38" s="5"/>
      <c r="U38" s="147"/>
      <c r="V38" s="7">
        <v>0.79500000000000004</v>
      </c>
      <c r="W38" s="7">
        <v>0.50700000000000001</v>
      </c>
      <c r="X38" s="7" t="s">
        <v>26</v>
      </c>
      <c r="Y38" s="7">
        <v>0.36399999999999999</v>
      </c>
      <c r="Z38" s="7" t="s">
        <v>26</v>
      </c>
      <c r="AA38" s="5"/>
      <c r="AB38" s="147"/>
      <c r="AC38" s="5"/>
      <c r="AD38" s="5"/>
      <c r="AE38" s="5"/>
      <c r="AF38" s="5"/>
      <c r="AG38" s="5"/>
      <c r="AH38" s="5"/>
      <c r="AI38" s="5"/>
      <c r="AJ38" s="5"/>
      <c r="AK38" s="5"/>
      <c r="AL38" s="147"/>
      <c r="AM38" s="5"/>
      <c r="AN38" s="5"/>
      <c r="AO38" s="147"/>
      <c r="AP38" s="7">
        <v>0.35815443596222546</v>
      </c>
      <c r="AQ38" s="7">
        <v>0.81541222788327927</v>
      </c>
      <c r="AR38" s="7" t="s">
        <v>26</v>
      </c>
      <c r="AS38" s="7">
        <v>0.82743365203224151</v>
      </c>
      <c r="AT38" s="7" t="s">
        <v>26</v>
      </c>
      <c r="AU38" s="7" t="s">
        <v>26</v>
      </c>
      <c r="AV38" s="5"/>
      <c r="AW38" s="147"/>
      <c r="AX38" s="5"/>
      <c r="AY38" s="5"/>
      <c r="AZ38" s="5"/>
      <c r="BA38" s="5"/>
      <c r="BB38" s="5"/>
      <c r="BC38" s="5"/>
      <c r="BD38" s="5"/>
      <c r="BE38" s="5"/>
      <c r="BF38" s="5"/>
      <c r="BG38" s="147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>
        <v>0.8542894828705101</v>
      </c>
      <c r="CF38" s="5"/>
      <c r="CG38" s="5"/>
      <c r="CH38" s="5">
        <v>6.5239095370913491E-2</v>
      </c>
    </row>
    <row r="39" spans="1:86" s="6" customFormat="1">
      <c r="A39" s="5"/>
      <c r="B39" s="147"/>
      <c r="C39" s="9">
        <v>316.94600000000003</v>
      </c>
      <c r="D39" s="9">
        <v>503.59800000000001</v>
      </c>
      <c r="E39" s="9" t="s">
        <v>26</v>
      </c>
      <c r="F39" s="9" t="s">
        <v>26</v>
      </c>
      <c r="G39" s="9">
        <v>576.36099999999999</v>
      </c>
      <c r="H39" s="9"/>
      <c r="I39" s="5"/>
      <c r="J39" s="147"/>
      <c r="K39" s="5"/>
      <c r="L39" s="5"/>
      <c r="M39" s="5"/>
      <c r="N39" s="5"/>
      <c r="O39" s="5"/>
      <c r="P39" s="5"/>
      <c r="Q39" s="5"/>
      <c r="R39" s="5"/>
      <c r="S39" s="5"/>
      <c r="T39" s="5"/>
      <c r="U39" s="147"/>
      <c r="V39" s="7">
        <v>0.82699999999999996</v>
      </c>
      <c r="W39" s="7">
        <v>0.48499999999999999</v>
      </c>
      <c r="X39" s="7" t="s">
        <v>26</v>
      </c>
      <c r="Y39" s="7" t="s">
        <v>26</v>
      </c>
      <c r="Z39" s="7">
        <v>0.23300000000000001</v>
      </c>
      <c r="AA39" s="5"/>
      <c r="AB39" s="147"/>
      <c r="AC39" s="5"/>
      <c r="AD39" s="5"/>
      <c r="AE39" s="5"/>
      <c r="AF39" s="5"/>
      <c r="AG39" s="5"/>
      <c r="AH39" s="5"/>
      <c r="AI39" s="5"/>
      <c r="AJ39" s="5"/>
      <c r="AK39" s="5"/>
      <c r="AL39" s="147"/>
      <c r="AM39" s="5"/>
      <c r="AN39" s="5"/>
      <c r="AO39" s="147"/>
      <c r="AP39" s="7">
        <v>0.62010944742160745</v>
      </c>
      <c r="AQ39" s="7">
        <v>0.91225076489161094</v>
      </c>
      <c r="AR39" s="7" t="s">
        <v>26</v>
      </c>
      <c r="AS39" s="7" t="s">
        <v>26</v>
      </c>
      <c r="AT39" s="7">
        <v>0.81870972049199775</v>
      </c>
      <c r="AU39" s="7" t="s">
        <v>26</v>
      </c>
      <c r="AV39" s="5"/>
      <c r="AW39" s="147"/>
      <c r="AX39" s="5"/>
      <c r="AY39" s="5"/>
      <c r="AZ39" s="5"/>
      <c r="BA39" s="5"/>
      <c r="BB39" s="5"/>
      <c r="BC39" s="5"/>
      <c r="BD39" s="5"/>
      <c r="BE39" s="5"/>
      <c r="BF39" s="5"/>
      <c r="BG39" s="147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</row>
    <row r="40" spans="1:86" s="6" customFormat="1">
      <c r="A40" s="5"/>
      <c r="B40" s="147"/>
      <c r="C40" s="9">
        <v>820.98900000000003</v>
      </c>
      <c r="D40" s="9" t="s">
        <v>26</v>
      </c>
      <c r="E40" s="9">
        <v>1077.8989999999999</v>
      </c>
      <c r="F40" s="9" t="s">
        <v>26</v>
      </c>
      <c r="G40" s="9">
        <v>290.44299999999998</v>
      </c>
      <c r="H40" s="9"/>
      <c r="I40" s="5"/>
      <c r="J40" s="147"/>
      <c r="K40" s="5"/>
      <c r="L40" s="5"/>
      <c r="M40" s="5"/>
      <c r="N40" s="5"/>
      <c r="O40" s="5"/>
      <c r="P40" s="5"/>
      <c r="Q40" s="5"/>
      <c r="R40" s="5"/>
      <c r="S40" s="5"/>
      <c r="T40" s="5"/>
      <c r="U40" s="147"/>
      <c r="V40" s="7">
        <v>0.23799999999999999</v>
      </c>
      <c r="W40" s="7" t="s">
        <v>26</v>
      </c>
      <c r="X40" s="7">
        <v>0.29899999999999999</v>
      </c>
      <c r="Y40" s="7" t="s">
        <v>26</v>
      </c>
      <c r="Z40" s="7">
        <v>0.378</v>
      </c>
      <c r="AA40" s="5"/>
      <c r="AB40" s="147"/>
      <c r="AC40" s="5"/>
      <c r="AD40" s="5"/>
      <c r="AE40" s="5"/>
      <c r="AF40" s="5"/>
      <c r="AG40" s="5"/>
      <c r="AH40" s="5"/>
      <c r="AI40" s="5"/>
      <c r="AJ40" s="5"/>
      <c r="AK40" s="5"/>
      <c r="AL40" s="147"/>
      <c r="AM40" s="5"/>
      <c r="AN40" s="5"/>
      <c r="AO40" s="147"/>
      <c r="AP40" s="7">
        <v>0.88049741799520609</v>
      </c>
      <c r="AQ40" s="7" t="s">
        <v>26</v>
      </c>
      <c r="AR40" s="7">
        <v>0.92299228227371943</v>
      </c>
      <c r="AS40" s="7" t="s">
        <v>26</v>
      </c>
      <c r="AT40" s="7">
        <v>0.65593107419912144</v>
      </c>
      <c r="AU40" s="7" t="s">
        <v>26</v>
      </c>
      <c r="AV40" s="5"/>
      <c r="AW40" s="147"/>
      <c r="AX40" s="5"/>
      <c r="AY40" s="5"/>
      <c r="AZ40" s="5"/>
      <c r="BA40" s="5"/>
      <c r="BB40" s="5"/>
      <c r="BC40" s="5"/>
      <c r="BD40" s="5"/>
      <c r="BE40" s="5"/>
      <c r="BF40" s="5"/>
      <c r="BG40" s="147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</row>
    <row r="41" spans="1:86" s="6" customFormat="1">
      <c r="A41" s="5"/>
      <c r="B41" s="147"/>
      <c r="C41" s="9">
        <v>137.202</v>
      </c>
      <c r="D41" s="9" t="s">
        <v>26</v>
      </c>
      <c r="E41" s="9">
        <v>1370.7249999999999</v>
      </c>
      <c r="F41" s="9">
        <v>585.93600000000004</v>
      </c>
      <c r="G41" s="9" t="s">
        <v>26</v>
      </c>
      <c r="H41" s="9"/>
      <c r="I41" s="5"/>
      <c r="J41" s="147"/>
      <c r="K41" s="5"/>
      <c r="L41" s="5"/>
      <c r="M41" s="5"/>
      <c r="N41" s="5"/>
      <c r="O41" s="5"/>
      <c r="P41" s="5"/>
      <c r="Q41" s="5"/>
      <c r="R41" s="5"/>
      <c r="S41" s="5"/>
      <c r="T41" s="5"/>
      <c r="U41" s="147"/>
      <c r="V41" s="7">
        <v>0.80400000000000005</v>
      </c>
      <c r="W41" s="7" t="s">
        <v>26</v>
      </c>
      <c r="X41" s="7">
        <v>0.27300000000000002</v>
      </c>
      <c r="Y41" s="7">
        <v>0.441</v>
      </c>
      <c r="Z41" s="7" t="s">
        <v>26</v>
      </c>
      <c r="AA41" s="5"/>
      <c r="AB41" s="147"/>
      <c r="AC41" s="5"/>
      <c r="AD41" s="5"/>
      <c r="AE41" s="5"/>
      <c r="AF41" s="5"/>
      <c r="AG41" s="5"/>
      <c r="AH41" s="5"/>
      <c r="AI41" s="5"/>
      <c r="AJ41" s="5"/>
      <c r="AK41" s="5"/>
      <c r="AL41" s="147"/>
      <c r="AM41" s="5"/>
      <c r="AN41" s="5"/>
      <c r="AO41" s="147"/>
      <c r="AP41" s="7">
        <v>0.22476692239265161</v>
      </c>
      <c r="AQ41" s="7" t="s">
        <v>26</v>
      </c>
      <c r="AR41" s="7">
        <v>0.95698498328256543</v>
      </c>
      <c r="AS41" s="7">
        <v>0.96712568890473449</v>
      </c>
      <c r="AT41" s="7" t="s">
        <v>26</v>
      </c>
      <c r="AU41" s="7" t="s">
        <v>26</v>
      </c>
      <c r="AV41" s="5"/>
      <c r="AW41" s="147"/>
      <c r="AX41" s="5"/>
      <c r="AY41" s="5"/>
      <c r="AZ41" s="5"/>
      <c r="BA41" s="5"/>
      <c r="BB41" s="5"/>
      <c r="BC41" s="5"/>
      <c r="BD41" s="5"/>
      <c r="BE41" s="5"/>
      <c r="BF41" s="5"/>
      <c r="BG41" s="147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</row>
    <row r="42" spans="1:86" s="6" customFormat="1">
      <c r="A42" s="5"/>
      <c r="B42" s="147"/>
      <c r="C42" s="9">
        <v>229.23500000000001</v>
      </c>
      <c r="D42" s="9" t="s">
        <v>26</v>
      </c>
      <c r="E42" s="9">
        <v>674.37300000000005</v>
      </c>
      <c r="F42" s="9">
        <v>1077.777</v>
      </c>
      <c r="G42" s="9" t="s">
        <v>26</v>
      </c>
      <c r="H42" s="9"/>
      <c r="I42" s="5"/>
      <c r="J42" s="147"/>
      <c r="K42" s="5"/>
      <c r="L42" s="5"/>
      <c r="M42" s="5"/>
      <c r="N42" s="5"/>
      <c r="O42" s="5"/>
      <c r="P42" s="5"/>
      <c r="Q42" s="5"/>
      <c r="R42" s="5"/>
      <c r="S42" s="5"/>
      <c r="T42" s="5"/>
      <c r="U42" s="147"/>
      <c r="V42" s="7">
        <v>0.83399999999999996</v>
      </c>
      <c r="W42" s="7" t="s">
        <v>26</v>
      </c>
      <c r="X42" s="7">
        <v>0.57399999999999995</v>
      </c>
      <c r="Y42" s="7">
        <v>0.219</v>
      </c>
      <c r="Z42" s="7" t="s">
        <v>26</v>
      </c>
      <c r="AA42" s="5"/>
      <c r="AB42" s="147"/>
      <c r="AC42" s="5"/>
      <c r="AD42" s="5"/>
      <c r="AE42" s="5"/>
      <c r="AF42" s="5"/>
      <c r="AG42" s="5"/>
      <c r="AH42" s="5"/>
      <c r="AI42" s="5"/>
      <c r="AJ42" s="5"/>
      <c r="AK42" s="5"/>
      <c r="AL42" s="147"/>
      <c r="AM42" s="5"/>
      <c r="AN42" s="5"/>
      <c r="AO42" s="147"/>
      <c r="AP42" s="7">
        <v>0.47181092573611438</v>
      </c>
      <c r="AQ42" s="7" t="s">
        <v>26</v>
      </c>
      <c r="AR42" s="7">
        <v>0.94289021963901964</v>
      </c>
      <c r="AS42" s="7">
        <v>0.9838094264427476</v>
      </c>
      <c r="AT42" s="7" t="s">
        <v>26</v>
      </c>
      <c r="AU42" s="7" t="s">
        <v>26</v>
      </c>
      <c r="AV42" s="5"/>
      <c r="AW42" s="147"/>
      <c r="AX42" s="5"/>
      <c r="AY42" s="5"/>
      <c r="AZ42" s="5"/>
      <c r="BA42" s="5"/>
      <c r="BB42" s="5"/>
      <c r="BC42" s="5"/>
      <c r="BD42" s="5"/>
      <c r="BE42" s="5"/>
      <c r="BF42" s="5"/>
      <c r="BG42" s="147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</row>
    <row r="43" spans="1:86" s="6" customFormat="1">
      <c r="A43" s="5"/>
      <c r="B43" s="147"/>
      <c r="C43" s="9">
        <v>203.98500000000001</v>
      </c>
      <c r="D43" s="9" t="s">
        <v>26</v>
      </c>
      <c r="E43" s="9">
        <v>1395.9760000000001</v>
      </c>
      <c r="F43" s="9">
        <v>751.21600000000001</v>
      </c>
      <c r="G43" s="9" t="s">
        <v>26</v>
      </c>
      <c r="H43" s="9"/>
      <c r="I43" s="5"/>
      <c r="J43" s="147"/>
      <c r="K43" s="5"/>
      <c r="L43" s="5"/>
      <c r="M43" s="5"/>
      <c r="N43" s="5"/>
      <c r="O43" s="5"/>
      <c r="P43" s="5"/>
      <c r="Q43" s="5"/>
      <c r="R43" s="5"/>
      <c r="S43" s="5"/>
      <c r="T43" s="5"/>
      <c r="U43" s="147"/>
      <c r="V43" s="7">
        <v>0.879</v>
      </c>
      <c r="W43" s="7" t="s">
        <v>26</v>
      </c>
      <c r="X43" s="7">
        <v>0.113</v>
      </c>
      <c r="Y43" s="7">
        <v>0.41299999999999998</v>
      </c>
      <c r="Z43" s="7" t="s">
        <v>26</v>
      </c>
      <c r="AA43" s="5"/>
      <c r="AB43" s="147"/>
      <c r="AC43" s="5"/>
      <c r="AD43" s="5"/>
      <c r="AE43" s="5"/>
      <c r="AF43" s="5"/>
      <c r="AG43" s="5"/>
      <c r="AH43" s="5"/>
      <c r="AI43" s="5"/>
      <c r="AJ43" s="5"/>
      <c r="AK43" s="5"/>
      <c r="AL43" s="147"/>
      <c r="AM43" s="5"/>
      <c r="AN43" s="5"/>
      <c r="AO43" s="147"/>
      <c r="AP43" s="7">
        <v>0.36835224287032503</v>
      </c>
      <c r="AQ43" s="7" t="s">
        <v>26</v>
      </c>
      <c r="AR43" s="7">
        <v>0.90702213535913767</v>
      </c>
      <c r="AS43" s="7">
        <v>0.88572378551603625</v>
      </c>
      <c r="AT43" s="7" t="s">
        <v>26</v>
      </c>
      <c r="AU43" s="7" t="s">
        <v>26</v>
      </c>
      <c r="AV43" s="5"/>
      <c r="AW43" s="147"/>
      <c r="AX43" s="5"/>
      <c r="AY43" s="5"/>
      <c r="AZ43" s="5"/>
      <c r="BA43" s="5"/>
      <c r="BB43" s="5"/>
      <c r="BC43" s="5"/>
      <c r="BD43" s="5"/>
      <c r="BE43" s="5"/>
      <c r="BF43" s="5"/>
      <c r="BG43" s="147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</row>
    <row r="44" spans="1:86" s="6" customFormat="1">
      <c r="A44" s="5"/>
      <c r="B44" s="147"/>
      <c r="C44" s="9">
        <v>144.393</v>
      </c>
      <c r="D44" s="9" t="s">
        <v>26</v>
      </c>
      <c r="E44" s="9">
        <v>1356.989</v>
      </c>
      <c r="F44" s="9">
        <v>919.76900000000001</v>
      </c>
      <c r="G44" s="9">
        <v>919.76900000000001</v>
      </c>
      <c r="H44" s="9"/>
      <c r="I44" s="5"/>
      <c r="J44" s="147"/>
      <c r="K44" s="5"/>
      <c r="L44" s="5"/>
      <c r="M44" s="5"/>
      <c r="N44" s="5"/>
      <c r="O44" s="5"/>
      <c r="P44" s="5"/>
      <c r="Q44" s="5"/>
      <c r="R44" s="5"/>
      <c r="S44" s="5"/>
      <c r="T44" s="5"/>
      <c r="U44" s="147"/>
      <c r="V44" s="7">
        <v>0.90200000000000002</v>
      </c>
      <c r="W44" s="7" t="s">
        <v>26</v>
      </c>
      <c r="X44" s="7">
        <v>0.13100000000000001</v>
      </c>
      <c r="Y44" s="7">
        <v>0.14899999999999999</v>
      </c>
      <c r="Z44" s="7">
        <v>0.14899999999999999</v>
      </c>
      <c r="AA44" s="5"/>
      <c r="AB44" s="147"/>
      <c r="AC44" s="5"/>
      <c r="AD44" s="5"/>
      <c r="AE44" s="5"/>
      <c r="AF44" s="5"/>
      <c r="AG44" s="5"/>
      <c r="AH44" s="5"/>
      <c r="AI44" s="5"/>
      <c r="AJ44" s="5"/>
      <c r="AK44" s="5"/>
      <c r="AL44" s="147"/>
      <c r="AM44" s="5"/>
      <c r="AN44" s="5"/>
      <c r="AO44" s="147"/>
      <c r="AP44" s="7">
        <v>0.35930365367818862</v>
      </c>
      <c r="AQ44" s="7" t="s">
        <v>26</v>
      </c>
      <c r="AR44" s="7">
        <v>0.89634957520480141</v>
      </c>
      <c r="AS44" s="7">
        <v>0.87249462379871423</v>
      </c>
      <c r="AT44" s="7">
        <v>0.87249462379871423</v>
      </c>
      <c r="AU44" s="7" t="s">
        <v>26</v>
      </c>
      <c r="AV44" s="5"/>
      <c r="AW44" s="147"/>
      <c r="AX44" s="5"/>
      <c r="AY44" s="5"/>
      <c r="AZ44" s="5"/>
      <c r="BA44" s="5"/>
      <c r="BB44" s="5"/>
      <c r="BC44" s="5"/>
      <c r="BD44" s="5"/>
      <c r="BE44" s="5"/>
      <c r="BF44" s="5"/>
      <c r="BG44" s="147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</row>
    <row r="45" spans="1:86" s="6" customFormat="1">
      <c r="A45" s="5"/>
      <c r="B45" s="147"/>
      <c r="C45" s="9">
        <v>270.48500000000001</v>
      </c>
      <c r="D45" s="9" t="s">
        <v>26</v>
      </c>
      <c r="E45" s="9">
        <v>990.79399999999998</v>
      </c>
      <c r="F45" s="9" t="s">
        <v>26</v>
      </c>
      <c r="G45" s="9">
        <v>1331.173</v>
      </c>
      <c r="H45" s="9"/>
      <c r="I45" s="5"/>
      <c r="J45" s="147"/>
      <c r="K45" s="5"/>
      <c r="L45" s="5"/>
      <c r="M45" s="5"/>
      <c r="N45" s="5"/>
      <c r="O45" s="5"/>
      <c r="P45" s="5"/>
      <c r="Q45" s="5"/>
      <c r="R45" s="5"/>
      <c r="S45" s="5"/>
      <c r="T45" s="5"/>
      <c r="U45" s="147"/>
      <c r="V45" s="7">
        <v>0.70899999999999996</v>
      </c>
      <c r="W45" s="7" t="s">
        <v>26</v>
      </c>
      <c r="X45" s="7">
        <v>0.19800000000000001</v>
      </c>
      <c r="Y45" s="7" t="s">
        <v>26</v>
      </c>
      <c r="Z45" s="7">
        <v>7.5999999999999998E-2</v>
      </c>
      <c r="AA45" s="5"/>
      <c r="AB45" s="147"/>
      <c r="AC45" s="5"/>
      <c r="AD45" s="5"/>
      <c r="AE45" s="5"/>
      <c r="AF45" s="5"/>
      <c r="AG45" s="5"/>
      <c r="AH45" s="5"/>
      <c r="AI45" s="5"/>
      <c r="AJ45" s="5"/>
      <c r="AK45" s="5"/>
      <c r="AL45" s="147"/>
      <c r="AM45" s="5"/>
      <c r="AN45" s="5"/>
      <c r="AO45" s="147"/>
      <c r="AP45" s="7">
        <v>0.51353881087813369</v>
      </c>
      <c r="AQ45" s="7" t="s">
        <v>26</v>
      </c>
      <c r="AR45" s="7">
        <v>0.7522930346415273</v>
      </c>
      <c r="AS45" s="7" t="s">
        <v>26</v>
      </c>
      <c r="AT45" s="7">
        <v>0.94336773237067051</v>
      </c>
      <c r="AU45" s="7" t="s">
        <v>26</v>
      </c>
      <c r="AV45" s="5"/>
      <c r="AW45" s="147"/>
      <c r="AX45" s="5"/>
      <c r="AY45" s="5"/>
      <c r="AZ45" s="5"/>
      <c r="BA45" s="5"/>
      <c r="BB45" s="5"/>
      <c r="BC45" s="5"/>
      <c r="BD45" s="5"/>
      <c r="BE45" s="5"/>
      <c r="BF45" s="5"/>
      <c r="BG45" s="147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</row>
    <row r="46" spans="1:86" s="6" customFormat="1">
      <c r="A46" s="5"/>
      <c r="B46" s="147"/>
      <c r="C46" s="9">
        <v>205.52</v>
      </c>
      <c r="D46" s="9" t="s">
        <v>26</v>
      </c>
      <c r="E46" s="9">
        <v>323.85399999999998</v>
      </c>
      <c r="F46" s="9">
        <v>1078.99</v>
      </c>
      <c r="G46" s="9" t="s">
        <v>26</v>
      </c>
      <c r="H46" s="9"/>
      <c r="I46" s="5"/>
      <c r="J46" s="147"/>
      <c r="K46" s="5"/>
      <c r="L46" s="5"/>
      <c r="M46" s="5"/>
      <c r="N46" s="5"/>
      <c r="O46" s="5"/>
      <c r="P46" s="5"/>
      <c r="Q46" s="5"/>
      <c r="R46" s="5"/>
      <c r="S46" s="5"/>
      <c r="T46" s="5"/>
      <c r="U46" s="147"/>
      <c r="V46" s="7">
        <v>0.57999999999999996</v>
      </c>
      <c r="W46" s="7" t="s">
        <v>26</v>
      </c>
      <c r="X46" s="7">
        <v>0.76100000000000001</v>
      </c>
      <c r="Y46" s="7">
        <v>0.53</v>
      </c>
      <c r="Z46" s="7" t="s">
        <v>26</v>
      </c>
      <c r="AA46" s="5"/>
      <c r="AB46" s="147"/>
      <c r="AC46" s="5"/>
      <c r="AD46" s="5"/>
      <c r="AE46" s="5"/>
      <c r="AF46" s="5"/>
      <c r="AG46" s="5"/>
      <c r="AH46" s="5"/>
      <c r="AI46" s="5"/>
      <c r="AJ46" s="5"/>
      <c r="AK46" s="5"/>
      <c r="AL46" s="147"/>
      <c r="AM46" s="5"/>
      <c r="AN46" s="5"/>
      <c r="AO46" s="147"/>
      <c r="AP46" s="7">
        <v>0.39476995123000658</v>
      </c>
      <c r="AQ46" s="7" t="s">
        <v>26</v>
      </c>
      <c r="AR46" s="7">
        <v>0.61980915051693186</v>
      </c>
      <c r="AS46" s="7">
        <v>0.99345364146947801</v>
      </c>
      <c r="AT46" s="7" t="s">
        <v>26</v>
      </c>
      <c r="AU46" s="7" t="s">
        <v>26</v>
      </c>
      <c r="AV46" s="5"/>
      <c r="AW46" s="147"/>
      <c r="AX46" s="5"/>
      <c r="AY46" s="5"/>
      <c r="AZ46" s="5"/>
      <c r="BA46" s="5"/>
      <c r="BB46" s="5"/>
      <c r="BC46" s="5"/>
      <c r="BD46" s="5"/>
      <c r="BE46" s="5"/>
      <c r="BF46" s="5"/>
      <c r="BG46" s="147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</row>
    <row r="47" spans="1:86" s="6" customFormat="1">
      <c r="A47" s="5"/>
      <c r="B47" s="147"/>
      <c r="C47" s="9">
        <v>169.119</v>
      </c>
      <c r="D47" s="9" t="s">
        <v>26</v>
      </c>
      <c r="E47" s="9">
        <v>394.27300000000002</v>
      </c>
      <c r="F47" s="9">
        <v>616.43799999999999</v>
      </c>
      <c r="G47" s="9" t="s">
        <v>26</v>
      </c>
      <c r="H47" s="9"/>
      <c r="I47" s="5"/>
      <c r="J47" s="147"/>
      <c r="K47" s="5"/>
      <c r="L47" s="5"/>
      <c r="M47" s="5"/>
      <c r="N47" s="5"/>
      <c r="O47" s="5"/>
      <c r="P47" s="5"/>
      <c r="Q47" s="5"/>
      <c r="R47" s="5"/>
      <c r="S47" s="5"/>
      <c r="T47" s="5"/>
      <c r="U47" s="147"/>
      <c r="V47" s="7">
        <v>0.68300000000000005</v>
      </c>
      <c r="W47" s="7" t="s">
        <v>26</v>
      </c>
      <c r="X47" s="7">
        <v>0.32600000000000001</v>
      </c>
      <c r="Y47" s="7">
        <v>0.39300000000000002</v>
      </c>
      <c r="Z47" s="7" t="s">
        <v>26</v>
      </c>
      <c r="AA47" s="5"/>
      <c r="AB47" s="147"/>
      <c r="AC47" s="5"/>
      <c r="AD47" s="5"/>
      <c r="AE47" s="5"/>
      <c r="AF47" s="5"/>
      <c r="AG47" s="5"/>
      <c r="AH47" s="5"/>
      <c r="AI47" s="5"/>
      <c r="AJ47" s="5"/>
      <c r="AK47" s="5"/>
      <c r="AL47" s="147"/>
      <c r="AM47" s="5"/>
      <c r="AN47" s="5"/>
      <c r="AO47" s="147"/>
      <c r="AP47" s="7">
        <v>0.35888310977278948</v>
      </c>
      <c r="AQ47" s="7" t="s">
        <v>26</v>
      </c>
      <c r="AR47" s="7">
        <v>0.59974140750374583</v>
      </c>
      <c r="AS47" s="7">
        <v>0.90870067057503756</v>
      </c>
      <c r="AT47" s="7" t="s">
        <v>26</v>
      </c>
      <c r="AU47" s="7" t="s">
        <v>26</v>
      </c>
      <c r="AV47" s="5"/>
      <c r="AW47" s="147"/>
      <c r="AX47" s="5"/>
      <c r="AY47" s="5"/>
      <c r="AZ47" s="5"/>
      <c r="BA47" s="5"/>
      <c r="BB47" s="5"/>
      <c r="BC47" s="5"/>
      <c r="BD47" s="5"/>
      <c r="BE47" s="5"/>
      <c r="BF47" s="5"/>
      <c r="BG47" s="147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</row>
    <row r="48" spans="1:86" s="6" customFormat="1">
      <c r="A48" s="5"/>
      <c r="B48" s="147"/>
      <c r="C48" s="9">
        <v>157.84700000000001</v>
      </c>
      <c r="D48" s="9">
        <v>433.66399999999999</v>
      </c>
      <c r="E48" s="9" t="s">
        <v>26</v>
      </c>
      <c r="F48" s="9" t="s">
        <v>26</v>
      </c>
      <c r="G48" s="9">
        <v>1269.3989999999999</v>
      </c>
      <c r="H48" s="9"/>
      <c r="I48" s="5"/>
      <c r="J48" s="147"/>
      <c r="K48" s="5"/>
      <c r="L48" s="5"/>
      <c r="M48" s="5"/>
      <c r="N48" s="5"/>
      <c r="O48" s="5"/>
      <c r="P48" s="5"/>
      <c r="Q48" s="5"/>
      <c r="R48" s="5"/>
      <c r="S48" s="5"/>
      <c r="T48" s="5"/>
      <c r="U48" s="147"/>
      <c r="V48" s="7">
        <v>0.71799999999999997</v>
      </c>
      <c r="W48" s="7">
        <v>0.68100000000000005</v>
      </c>
      <c r="X48" s="7" t="s">
        <v>26</v>
      </c>
      <c r="Y48" s="7" t="s">
        <v>26</v>
      </c>
      <c r="Z48" s="7">
        <v>0.10100000000000001</v>
      </c>
      <c r="AA48" s="5"/>
      <c r="AB48" s="147"/>
      <c r="AC48" s="5"/>
      <c r="AD48" s="5"/>
      <c r="AE48" s="5"/>
      <c r="AF48" s="5"/>
      <c r="AG48" s="5"/>
      <c r="AH48" s="5"/>
      <c r="AI48" s="5"/>
      <c r="AJ48" s="5"/>
      <c r="AK48" s="5"/>
      <c r="AL48" s="147"/>
      <c r="AM48" s="5"/>
      <c r="AN48" s="5"/>
      <c r="AO48" s="147"/>
      <c r="AP48" s="7">
        <v>0.38790766712785596</v>
      </c>
      <c r="AQ48" s="7">
        <v>0.87696053451106959</v>
      </c>
      <c r="AR48" s="7" t="s">
        <v>26</v>
      </c>
      <c r="AS48" s="7" t="s">
        <v>26</v>
      </c>
      <c r="AT48" s="7">
        <v>0.9138500878647321</v>
      </c>
      <c r="AU48" s="7" t="s">
        <v>26</v>
      </c>
      <c r="AV48" s="5"/>
      <c r="AW48" s="147"/>
      <c r="AX48" s="5"/>
      <c r="AY48" s="5"/>
      <c r="AZ48" s="5"/>
      <c r="BA48" s="5"/>
      <c r="BB48" s="5"/>
      <c r="BC48" s="5"/>
      <c r="BD48" s="5"/>
      <c r="BE48" s="5"/>
      <c r="BF48" s="5"/>
      <c r="BG48" s="147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</row>
    <row r="49" spans="1:86" s="6" customFormat="1">
      <c r="A49" s="5"/>
      <c r="B49" s="147"/>
      <c r="C49" s="9">
        <v>96.801000000000002</v>
      </c>
      <c r="D49" s="9">
        <v>410.07</v>
      </c>
      <c r="E49" s="9" t="s">
        <v>26</v>
      </c>
      <c r="F49" s="9" t="s">
        <v>26</v>
      </c>
      <c r="G49" s="9">
        <v>1257.037</v>
      </c>
      <c r="H49" s="9"/>
      <c r="I49" s="5"/>
      <c r="J49" s="147"/>
      <c r="K49" s="5"/>
      <c r="L49" s="5"/>
      <c r="M49" s="5"/>
      <c r="N49" s="5"/>
      <c r="O49" s="5"/>
      <c r="P49" s="5"/>
      <c r="Q49" s="5"/>
      <c r="R49" s="5"/>
      <c r="S49" s="5"/>
      <c r="T49" s="5"/>
      <c r="U49" s="147"/>
      <c r="V49" s="7">
        <v>0.82299999999999995</v>
      </c>
      <c r="W49" s="7">
        <v>0.71599999999999997</v>
      </c>
      <c r="X49" s="7" t="s">
        <v>26</v>
      </c>
      <c r="Y49" s="7" t="s">
        <v>26</v>
      </c>
      <c r="Z49" s="7">
        <v>8.4000000000000005E-2</v>
      </c>
      <c r="AA49" s="5"/>
      <c r="AB49" s="147"/>
      <c r="AC49" s="5"/>
      <c r="AD49" s="5"/>
      <c r="AE49" s="5"/>
      <c r="AF49" s="5"/>
      <c r="AG49" s="5"/>
      <c r="AH49" s="5"/>
      <c r="AI49" s="5"/>
      <c r="AJ49" s="5"/>
      <c r="AK49" s="5"/>
      <c r="AL49" s="147"/>
      <c r="AM49" s="5"/>
      <c r="AN49" s="5"/>
      <c r="AO49" s="147"/>
      <c r="AP49" s="7">
        <v>0.18169447113940776</v>
      </c>
      <c r="AQ49" s="7">
        <v>0.80351526908267934</v>
      </c>
      <c r="AR49" s="7" t="s">
        <v>26</v>
      </c>
      <c r="AS49" s="7" t="s">
        <v>26</v>
      </c>
      <c r="AT49" s="7">
        <v>0.92091432305631993</v>
      </c>
      <c r="AU49" s="7" t="s">
        <v>26</v>
      </c>
      <c r="AV49" s="5"/>
      <c r="AW49" s="147"/>
      <c r="AX49" s="5"/>
      <c r="AY49" s="5"/>
      <c r="AZ49" s="5"/>
      <c r="BA49" s="5"/>
      <c r="BB49" s="5"/>
      <c r="BC49" s="5"/>
      <c r="BD49" s="5"/>
      <c r="BE49" s="5"/>
      <c r="BF49" s="5"/>
      <c r="BG49" s="147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</row>
    <row r="50" spans="1:86" s="6" customFormat="1">
      <c r="A50" s="5"/>
      <c r="B50" s="147"/>
      <c r="C50" s="9">
        <v>128.15199999999999</v>
      </c>
      <c r="D50" s="9" t="s">
        <v>26</v>
      </c>
      <c r="E50" s="9">
        <v>1041.578</v>
      </c>
      <c r="F50" s="9">
        <v>873.18700000000001</v>
      </c>
      <c r="G50" s="9" t="s">
        <v>26</v>
      </c>
      <c r="H50" s="9"/>
      <c r="I50" s="5"/>
      <c r="J50" s="147"/>
      <c r="K50" s="5"/>
      <c r="L50" s="5"/>
      <c r="M50" s="5"/>
      <c r="N50" s="5"/>
      <c r="O50" s="5"/>
      <c r="P50" s="5"/>
      <c r="Q50" s="5"/>
      <c r="R50" s="5"/>
      <c r="S50" s="5"/>
      <c r="T50" s="5"/>
      <c r="U50" s="147"/>
      <c r="V50" s="7">
        <v>0.72199999999999998</v>
      </c>
      <c r="W50" s="7" t="s">
        <v>26</v>
      </c>
      <c r="X50" s="7">
        <v>0.104</v>
      </c>
      <c r="Y50" s="7">
        <v>0.52800000000000002</v>
      </c>
      <c r="Z50" s="7" t="s">
        <v>26</v>
      </c>
      <c r="AA50" s="5"/>
      <c r="AB50" s="147"/>
      <c r="AC50" s="5"/>
      <c r="AD50" s="5"/>
      <c r="AE50" s="5"/>
      <c r="AF50" s="5"/>
      <c r="AG50" s="5"/>
      <c r="AH50" s="5"/>
      <c r="AI50" s="5"/>
      <c r="AJ50" s="5"/>
      <c r="AK50" s="5"/>
      <c r="AL50" s="147"/>
      <c r="AM50" s="5"/>
      <c r="AN50" s="5"/>
      <c r="AO50" s="147"/>
      <c r="AP50" s="7">
        <v>0.39320681772854876</v>
      </c>
      <c r="AQ50" s="7" t="s">
        <v>26</v>
      </c>
      <c r="AR50" s="7">
        <v>0.86131864914995093</v>
      </c>
      <c r="AS50" s="7">
        <v>0.97128374432565845</v>
      </c>
      <c r="AT50" s="7" t="s">
        <v>26</v>
      </c>
      <c r="AU50" s="7" t="s">
        <v>26</v>
      </c>
      <c r="AV50" s="5"/>
      <c r="AW50" s="147"/>
      <c r="AX50" s="5"/>
      <c r="AY50" s="5"/>
      <c r="AZ50" s="5"/>
      <c r="BA50" s="5"/>
      <c r="BB50" s="5"/>
      <c r="BC50" s="5"/>
      <c r="BD50" s="5"/>
      <c r="BE50" s="5"/>
      <c r="BF50" s="5"/>
      <c r="BG50" s="147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</row>
    <row r="51" spans="1:86" s="6" customFormat="1">
      <c r="A51" s="5"/>
      <c r="B51" s="147"/>
      <c r="C51" s="9">
        <v>106.82</v>
      </c>
      <c r="D51" s="9" t="s">
        <v>26</v>
      </c>
      <c r="E51" s="9">
        <v>798.32399999999996</v>
      </c>
      <c r="F51" s="9">
        <v>808.78800000000001</v>
      </c>
      <c r="G51" s="9" t="s">
        <v>26</v>
      </c>
      <c r="H51" s="9"/>
      <c r="I51" s="5"/>
      <c r="J51" s="147"/>
      <c r="K51" s="5"/>
      <c r="L51" s="5"/>
      <c r="M51" s="5"/>
      <c r="N51" s="5"/>
      <c r="O51" s="5"/>
      <c r="P51" s="5"/>
      <c r="Q51" s="5"/>
      <c r="R51" s="5"/>
      <c r="S51" s="5"/>
      <c r="T51" s="5"/>
      <c r="U51" s="147"/>
      <c r="V51" s="7">
        <v>0.749</v>
      </c>
      <c r="W51" s="7" t="s">
        <v>26</v>
      </c>
      <c r="X51" s="7">
        <v>0.252</v>
      </c>
      <c r="Y51" s="7">
        <v>0.52400000000000002</v>
      </c>
      <c r="Z51" s="7" t="s">
        <v>26</v>
      </c>
      <c r="AA51" s="5"/>
      <c r="AB51" s="147"/>
      <c r="AC51" s="5"/>
      <c r="AD51" s="5"/>
      <c r="AE51" s="5"/>
      <c r="AF51" s="5"/>
      <c r="AG51" s="5"/>
      <c r="AH51" s="5"/>
      <c r="AI51" s="5"/>
      <c r="AJ51" s="5"/>
      <c r="AK51" s="5"/>
      <c r="AL51" s="147"/>
      <c r="AM51" s="5"/>
      <c r="AN51" s="5"/>
      <c r="AO51" s="147"/>
      <c r="AP51" s="7">
        <v>0.28332564147450279</v>
      </c>
      <c r="AQ51" s="7" t="s">
        <v>26</v>
      </c>
      <c r="AR51" s="7">
        <v>0.7812444341799577</v>
      </c>
      <c r="AS51" s="7">
        <v>0.9820942426177911</v>
      </c>
      <c r="AT51" s="7" t="s">
        <v>26</v>
      </c>
      <c r="AU51" s="7" t="s">
        <v>26</v>
      </c>
      <c r="AV51" s="5"/>
      <c r="AW51" s="147"/>
      <c r="AX51" s="5"/>
      <c r="AY51" s="5"/>
      <c r="AZ51" s="5"/>
      <c r="BA51" s="5"/>
      <c r="BB51" s="5"/>
      <c r="BC51" s="5"/>
      <c r="BD51" s="5"/>
      <c r="BE51" s="5"/>
      <c r="BF51" s="5"/>
      <c r="BG51" s="147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</row>
    <row r="52" spans="1:86" s="6" customFormat="1">
      <c r="A52" s="5"/>
      <c r="B52" s="147"/>
      <c r="C52" s="9">
        <v>135.101</v>
      </c>
      <c r="D52" s="9" t="s">
        <v>26</v>
      </c>
      <c r="E52" s="9">
        <v>477.74200000000002</v>
      </c>
      <c r="F52" s="9" t="s">
        <v>26</v>
      </c>
      <c r="G52" s="9">
        <v>1184.8810000000001</v>
      </c>
      <c r="H52" s="9"/>
      <c r="I52" s="5"/>
      <c r="J52" s="147"/>
      <c r="K52" s="5"/>
      <c r="L52" s="5"/>
      <c r="M52" s="5"/>
      <c r="N52" s="5"/>
      <c r="O52" s="5"/>
      <c r="P52" s="5"/>
      <c r="Q52" s="5"/>
      <c r="R52" s="5"/>
      <c r="S52" s="5"/>
      <c r="T52" s="5"/>
      <c r="U52" s="147"/>
      <c r="V52" s="7">
        <v>0.66100000000000003</v>
      </c>
      <c r="W52" s="7" t="s">
        <v>26</v>
      </c>
      <c r="X52" s="7">
        <v>0.72799999999999998</v>
      </c>
      <c r="Y52" s="7" t="s">
        <v>26</v>
      </c>
      <c r="Z52" s="7">
        <v>0.17299999999999999</v>
      </c>
      <c r="AA52" s="5"/>
      <c r="AB52" s="147"/>
      <c r="AC52" s="5"/>
      <c r="AD52" s="5"/>
      <c r="AE52" s="5"/>
      <c r="AF52" s="5"/>
      <c r="AG52" s="5"/>
      <c r="AH52" s="5"/>
      <c r="AI52" s="5"/>
      <c r="AJ52" s="5"/>
      <c r="AK52" s="5"/>
      <c r="AL52" s="147"/>
      <c r="AM52" s="5"/>
      <c r="AN52" s="5"/>
      <c r="AO52" s="147"/>
      <c r="AP52" s="7">
        <v>0.41561098361563503</v>
      </c>
      <c r="AQ52" s="7" t="s">
        <v>26</v>
      </c>
      <c r="AR52" s="7">
        <v>0.66065213092401587</v>
      </c>
      <c r="AS52" s="7" t="s">
        <v>26</v>
      </c>
      <c r="AT52" s="7">
        <v>0.88945547847001294</v>
      </c>
      <c r="AU52" s="7" t="s">
        <v>26</v>
      </c>
      <c r="AV52" s="5"/>
      <c r="AW52" s="147"/>
      <c r="AX52" s="5"/>
      <c r="AY52" s="5"/>
      <c r="AZ52" s="5"/>
      <c r="BA52" s="5"/>
      <c r="BB52" s="5"/>
      <c r="BC52" s="5"/>
      <c r="BD52" s="5"/>
      <c r="BE52" s="5"/>
      <c r="BF52" s="5"/>
      <c r="BG52" s="147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</row>
    <row r="53" spans="1:86" s="6" customFormat="1">
      <c r="A53" s="5"/>
      <c r="B53" s="147"/>
      <c r="C53" s="9">
        <v>324.541</v>
      </c>
      <c r="D53" s="9" t="s">
        <v>26</v>
      </c>
      <c r="E53" s="9">
        <v>802.44500000000005</v>
      </c>
      <c r="F53" s="9">
        <v>943.12099999999998</v>
      </c>
      <c r="G53" s="9" t="s">
        <v>26</v>
      </c>
      <c r="H53" s="9"/>
      <c r="I53" s="5"/>
      <c r="J53" s="147"/>
      <c r="K53" s="5"/>
      <c r="L53" s="5"/>
      <c r="M53" s="5"/>
      <c r="N53" s="5"/>
      <c r="O53" s="5"/>
      <c r="P53" s="5"/>
      <c r="Q53" s="5"/>
      <c r="R53" s="5"/>
      <c r="S53" s="5"/>
      <c r="T53" s="5"/>
      <c r="U53" s="147"/>
      <c r="V53" s="7">
        <v>0.73899999999999999</v>
      </c>
      <c r="W53" s="7" t="s">
        <v>26</v>
      </c>
      <c r="X53" s="7">
        <v>0.497</v>
      </c>
      <c r="Y53" s="7">
        <v>0.30399999999999999</v>
      </c>
      <c r="Z53" s="7" t="s">
        <v>26</v>
      </c>
      <c r="AA53" s="5"/>
      <c r="AB53" s="147"/>
      <c r="AC53" s="5"/>
      <c r="AD53" s="5"/>
      <c r="AE53" s="5"/>
      <c r="AF53" s="5"/>
      <c r="AG53" s="5"/>
      <c r="AH53" s="5"/>
      <c r="AI53" s="5"/>
      <c r="AJ53" s="5"/>
      <c r="AK53" s="5"/>
      <c r="AL53" s="147"/>
      <c r="AM53" s="5"/>
      <c r="AN53" s="5"/>
      <c r="AO53" s="147"/>
      <c r="AP53" s="7">
        <v>0.38431687867541703</v>
      </c>
      <c r="AQ53" s="7" t="s">
        <v>26</v>
      </c>
      <c r="AR53" s="7">
        <v>0.88181544453138061</v>
      </c>
      <c r="AS53" s="7">
        <v>0.81736668362434373</v>
      </c>
      <c r="AT53" s="7" t="s">
        <v>26</v>
      </c>
      <c r="AU53" s="7" t="s">
        <v>26</v>
      </c>
      <c r="AV53" s="5"/>
      <c r="AW53" s="147"/>
      <c r="AX53" s="5"/>
      <c r="AY53" s="5"/>
      <c r="AZ53" s="5"/>
      <c r="BA53" s="5"/>
      <c r="BB53" s="5"/>
      <c r="BC53" s="5"/>
      <c r="BD53" s="5"/>
      <c r="BE53" s="5"/>
      <c r="BF53" s="5"/>
      <c r="BG53" s="147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</row>
    <row r="54" spans="1:86" s="6" customFormat="1">
      <c r="A54" s="5"/>
      <c r="B54" s="147"/>
      <c r="C54" s="9">
        <v>238.56800000000001</v>
      </c>
      <c r="D54" s="9">
        <v>987.80399999999997</v>
      </c>
      <c r="E54" s="9" t="s">
        <v>26</v>
      </c>
      <c r="F54" s="9">
        <v>1072.6469999999999</v>
      </c>
      <c r="G54" s="9" t="s">
        <v>26</v>
      </c>
      <c r="H54" s="9"/>
      <c r="I54" s="5"/>
      <c r="J54" s="147"/>
      <c r="K54" s="5"/>
      <c r="L54" s="5"/>
      <c r="M54" s="5"/>
      <c r="N54" s="5"/>
      <c r="O54" s="5"/>
      <c r="P54" s="5"/>
      <c r="Q54" s="5"/>
      <c r="R54" s="5"/>
      <c r="S54" s="5"/>
      <c r="T54" s="5"/>
      <c r="U54" s="147"/>
      <c r="V54" s="7">
        <v>0.78</v>
      </c>
      <c r="W54" s="7">
        <v>0.28999999999999998</v>
      </c>
      <c r="X54" s="7" t="s">
        <v>26</v>
      </c>
      <c r="Y54" s="7">
        <v>0.31900000000000001</v>
      </c>
      <c r="Z54" s="7" t="s">
        <v>26</v>
      </c>
      <c r="AA54" s="5"/>
      <c r="AB54" s="147"/>
      <c r="AC54" s="5"/>
      <c r="AD54" s="5"/>
      <c r="AE54" s="5"/>
      <c r="AF54" s="5"/>
      <c r="AG54" s="5"/>
      <c r="AH54" s="5"/>
      <c r="AI54" s="5"/>
      <c r="AJ54" s="5"/>
      <c r="AK54" s="5"/>
      <c r="AL54" s="147"/>
      <c r="AM54" s="5"/>
      <c r="AN54" s="5"/>
      <c r="AO54" s="147"/>
      <c r="AP54" s="7">
        <v>0.40208383544374204</v>
      </c>
      <c r="AQ54" s="7">
        <v>0.91453087200415495</v>
      </c>
      <c r="AR54" s="7" t="s">
        <v>26</v>
      </c>
      <c r="AS54" s="7">
        <v>0.95596480392707317</v>
      </c>
      <c r="AT54" s="7" t="s">
        <v>26</v>
      </c>
      <c r="AU54" s="7" t="s">
        <v>26</v>
      </c>
      <c r="AV54" s="5"/>
      <c r="AW54" s="147"/>
      <c r="AX54" s="5"/>
      <c r="AY54" s="5"/>
      <c r="AZ54" s="5"/>
      <c r="BA54" s="5"/>
      <c r="BB54" s="5"/>
      <c r="BC54" s="5"/>
      <c r="BD54" s="5"/>
      <c r="BE54" s="5"/>
      <c r="BF54" s="5"/>
      <c r="BG54" s="147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</row>
    <row r="55" spans="1:86" s="6" customFormat="1">
      <c r="A55" s="5"/>
      <c r="B55" s="147"/>
      <c r="C55" s="9" t="s">
        <v>26</v>
      </c>
      <c r="D55" s="9">
        <v>495.23500000000001</v>
      </c>
      <c r="E55" s="9" t="s">
        <v>26</v>
      </c>
      <c r="F55" s="9" t="s">
        <v>26</v>
      </c>
      <c r="G55" s="9">
        <v>688.27099999999996</v>
      </c>
      <c r="H55" s="9"/>
      <c r="I55" s="5"/>
      <c r="J55" s="147"/>
      <c r="K55" s="5"/>
      <c r="L55" s="5"/>
      <c r="M55" s="5"/>
      <c r="N55" s="5"/>
      <c r="O55" s="5"/>
      <c r="P55" s="5"/>
      <c r="Q55" s="5"/>
      <c r="R55" s="5"/>
      <c r="S55" s="5"/>
      <c r="T55" s="5"/>
      <c r="U55" s="147"/>
      <c r="V55" s="7" t="s">
        <v>26</v>
      </c>
      <c r="W55" s="7">
        <v>0.40400000000000003</v>
      </c>
      <c r="X55" s="7" t="s">
        <v>26</v>
      </c>
      <c r="Y55" s="7" t="s">
        <v>26</v>
      </c>
      <c r="Z55" s="7">
        <v>0.29199999999999998</v>
      </c>
      <c r="AA55" s="5"/>
      <c r="AB55" s="147"/>
      <c r="AC55" s="5"/>
      <c r="AD55" s="5"/>
      <c r="AE55" s="5"/>
      <c r="AF55" s="5"/>
      <c r="AG55" s="5"/>
      <c r="AH55" s="5"/>
      <c r="AI55" s="5"/>
      <c r="AJ55" s="5"/>
      <c r="AK55" s="5"/>
      <c r="AL55" s="147"/>
      <c r="AM55" s="5"/>
      <c r="AN55" s="5"/>
      <c r="AO55" s="147"/>
      <c r="AP55" s="7" t="s">
        <v>26</v>
      </c>
      <c r="AQ55" s="7">
        <v>0.87164860540799327</v>
      </c>
      <c r="AR55" s="7" t="s">
        <v>26</v>
      </c>
      <c r="AS55" s="7" t="s">
        <v>26</v>
      </c>
      <c r="AT55" s="7">
        <v>0.76490618585458492</v>
      </c>
      <c r="AU55" s="7" t="s">
        <v>26</v>
      </c>
      <c r="AV55" s="5"/>
      <c r="AW55" s="147"/>
      <c r="AX55" s="5"/>
      <c r="AY55" s="5"/>
      <c r="AZ55" s="5"/>
      <c r="BA55" s="5"/>
      <c r="BB55" s="5"/>
      <c r="BC55" s="5"/>
      <c r="BD55" s="5"/>
      <c r="BE55" s="5"/>
      <c r="BF55" s="5"/>
      <c r="BG55" s="147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</row>
    <row r="56" spans="1:86" s="6" customFormat="1">
      <c r="A56" s="5"/>
      <c r="B56" s="147"/>
      <c r="C56" s="9" t="s">
        <v>26</v>
      </c>
      <c r="D56" s="9" t="s">
        <v>26</v>
      </c>
      <c r="E56" s="9">
        <v>572.96699999999998</v>
      </c>
      <c r="F56" s="9" t="s">
        <v>26</v>
      </c>
      <c r="G56" s="9">
        <v>703.42200000000003</v>
      </c>
      <c r="H56" s="9"/>
      <c r="I56" s="5"/>
      <c r="J56" s="147"/>
      <c r="K56" s="5"/>
      <c r="L56" s="5"/>
      <c r="M56" s="5"/>
      <c r="N56" s="5"/>
      <c r="O56" s="5"/>
      <c r="P56" s="5"/>
      <c r="Q56" s="5"/>
      <c r="R56" s="5"/>
      <c r="S56" s="5"/>
      <c r="T56" s="5"/>
      <c r="U56" s="147"/>
      <c r="V56" s="7" t="s">
        <v>26</v>
      </c>
      <c r="W56" s="7" t="s">
        <v>26</v>
      </c>
      <c r="X56" s="7">
        <v>0.39800000000000002</v>
      </c>
      <c r="Y56" s="7" t="s">
        <v>26</v>
      </c>
      <c r="Z56" s="7">
        <v>0.14000000000000001</v>
      </c>
      <c r="AA56" s="5"/>
      <c r="AB56" s="147"/>
      <c r="AC56" s="5"/>
      <c r="AD56" s="5"/>
      <c r="AE56" s="5"/>
      <c r="AF56" s="5"/>
      <c r="AG56" s="5"/>
      <c r="AH56" s="5"/>
      <c r="AI56" s="5"/>
      <c r="AJ56" s="5"/>
      <c r="AK56" s="5"/>
      <c r="AL56" s="147"/>
      <c r="AM56" s="5"/>
      <c r="AN56" s="5"/>
      <c r="AO56" s="147"/>
      <c r="AP56" s="7" t="s">
        <v>26</v>
      </c>
      <c r="AQ56" s="7" t="s">
        <v>26</v>
      </c>
      <c r="AR56" s="7">
        <v>0.73603949406895275</v>
      </c>
      <c r="AS56" s="7" t="s">
        <v>26</v>
      </c>
      <c r="AT56" s="7">
        <v>0.59112532994501543</v>
      </c>
      <c r="AU56" s="7" t="s">
        <v>26</v>
      </c>
      <c r="AV56" s="5"/>
      <c r="AW56" s="147"/>
      <c r="AX56" s="5"/>
      <c r="AY56" s="5"/>
      <c r="AZ56" s="5"/>
      <c r="BA56" s="5"/>
      <c r="BB56" s="5"/>
      <c r="BC56" s="5"/>
      <c r="BD56" s="5"/>
      <c r="BE56" s="5"/>
      <c r="BF56" s="5"/>
      <c r="BG56" s="147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</row>
    <row r="57" spans="1:86" s="6" customFormat="1">
      <c r="A57" s="5"/>
      <c r="B57" s="147"/>
      <c r="C57" s="9" t="s">
        <v>26</v>
      </c>
      <c r="D57" s="9">
        <v>737.07600000000002</v>
      </c>
      <c r="E57" s="9" t="s">
        <v>26</v>
      </c>
      <c r="F57" s="9" t="s">
        <v>26</v>
      </c>
      <c r="G57" s="9">
        <v>1734.5360000000001</v>
      </c>
      <c r="H57" s="9"/>
      <c r="I57" s="5"/>
      <c r="J57" s="147"/>
      <c r="K57" s="5"/>
      <c r="L57" s="5"/>
      <c r="M57" s="5"/>
      <c r="N57" s="5"/>
      <c r="O57" s="5"/>
      <c r="P57" s="5"/>
      <c r="Q57" s="5"/>
      <c r="R57" s="5"/>
      <c r="S57" s="5"/>
      <c r="T57" s="5"/>
      <c r="U57" s="147"/>
      <c r="V57" s="7" t="s">
        <v>26</v>
      </c>
      <c r="W57" s="7">
        <v>0.373</v>
      </c>
      <c r="X57" s="7" t="s">
        <v>26</v>
      </c>
      <c r="Y57" s="7" t="s">
        <v>26</v>
      </c>
      <c r="Z57" s="7">
        <v>9.6000000000000002E-2</v>
      </c>
      <c r="AA57" s="5"/>
      <c r="AB57" s="147"/>
      <c r="AC57" s="5"/>
      <c r="AD57" s="5"/>
      <c r="AE57" s="5"/>
      <c r="AF57" s="5"/>
      <c r="AG57" s="5"/>
      <c r="AH57" s="5"/>
      <c r="AI57" s="5"/>
      <c r="AJ57" s="5"/>
      <c r="AK57" s="5"/>
      <c r="AL57" s="147"/>
      <c r="AM57" s="5"/>
      <c r="AN57" s="5"/>
      <c r="AO57" s="147"/>
      <c r="AP57" s="7" t="s">
        <v>26</v>
      </c>
      <c r="AQ57" s="7">
        <v>0.86595830670325957</v>
      </c>
      <c r="AR57" s="7" t="s">
        <v>26</v>
      </c>
      <c r="AS57" s="7" t="s">
        <v>26</v>
      </c>
      <c r="AT57" s="7">
        <v>0.96314151417473903</v>
      </c>
      <c r="AU57" s="7" t="s">
        <v>26</v>
      </c>
      <c r="AV57" s="5"/>
      <c r="AW57" s="147"/>
      <c r="AX57" s="5"/>
      <c r="AY57" s="5"/>
      <c r="AZ57" s="5"/>
      <c r="BA57" s="5"/>
      <c r="BB57" s="5"/>
      <c r="BC57" s="5"/>
      <c r="BD57" s="5"/>
      <c r="BE57" s="5"/>
      <c r="BF57" s="5"/>
      <c r="BG57" s="147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</row>
    <row r="58" spans="1:86" s="6" customFormat="1">
      <c r="A58" s="5"/>
      <c r="B58" s="147"/>
      <c r="C58" s="9" t="s">
        <v>26</v>
      </c>
      <c r="D58" s="9" t="s">
        <v>26</v>
      </c>
      <c r="E58" s="9" t="s">
        <v>26</v>
      </c>
      <c r="F58" s="9" t="s">
        <v>26</v>
      </c>
      <c r="G58" s="9">
        <v>1149.6510000000001</v>
      </c>
      <c r="H58" s="9"/>
      <c r="I58" s="5"/>
      <c r="J58" s="147"/>
      <c r="K58" s="5"/>
      <c r="L58" s="5"/>
      <c r="M58" s="5"/>
      <c r="N58" s="5"/>
      <c r="O58" s="5"/>
      <c r="P58" s="5"/>
      <c r="Q58" s="5"/>
      <c r="R58" s="5"/>
      <c r="S58" s="5"/>
      <c r="T58" s="5"/>
      <c r="U58" s="147"/>
      <c r="V58" s="7" t="s">
        <v>26</v>
      </c>
      <c r="W58" s="7" t="s">
        <v>26</v>
      </c>
      <c r="X58" s="7" t="s">
        <v>26</v>
      </c>
      <c r="Y58" s="7" t="s">
        <v>26</v>
      </c>
      <c r="Z58" s="7">
        <v>0.16800000000000001</v>
      </c>
      <c r="AA58" s="5"/>
      <c r="AB58" s="147"/>
      <c r="AC58" s="5"/>
      <c r="AD58" s="5"/>
      <c r="AE58" s="5"/>
      <c r="AF58" s="5"/>
      <c r="AG58" s="5"/>
      <c r="AH58" s="5"/>
      <c r="AI58" s="5"/>
      <c r="AJ58" s="5"/>
      <c r="AK58" s="5"/>
      <c r="AL58" s="147"/>
      <c r="AM58" s="5"/>
      <c r="AN58" s="5"/>
      <c r="AO58" s="147"/>
      <c r="AP58" s="7" t="s">
        <v>26</v>
      </c>
      <c r="AQ58" s="7" t="s">
        <v>26</v>
      </c>
      <c r="AR58" s="7" t="s">
        <v>26</v>
      </c>
      <c r="AS58" s="7" t="s">
        <v>26</v>
      </c>
      <c r="AT58" s="7">
        <v>0.97797027428909755</v>
      </c>
      <c r="AU58" s="7" t="s">
        <v>26</v>
      </c>
      <c r="AV58" s="5"/>
      <c r="AW58" s="147"/>
      <c r="AX58" s="5"/>
      <c r="AY58" s="5"/>
      <c r="AZ58" s="5"/>
      <c r="BA58" s="5"/>
      <c r="BB58" s="5"/>
      <c r="BC58" s="5"/>
      <c r="BD58" s="5"/>
      <c r="BE58" s="5"/>
      <c r="BF58" s="5"/>
      <c r="BG58" s="147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</row>
    <row r="59" spans="1:86" s="6" customFormat="1">
      <c r="A59" s="5"/>
      <c r="B59" s="147"/>
      <c r="C59" s="9" t="s">
        <v>26</v>
      </c>
      <c r="D59" s="9" t="s">
        <v>26</v>
      </c>
      <c r="E59" s="9" t="s">
        <v>26</v>
      </c>
      <c r="F59" s="9" t="s">
        <v>26</v>
      </c>
      <c r="G59" s="9">
        <v>1613.4949999999999</v>
      </c>
      <c r="H59" s="9"/>
      <c r="I59" s="5"/>
      <c r="J59" s="147"/>
      <c r="K59" s="5"/>
      <c r="L59" s="5"/>
      <c r="M59" s="5"/>
      <c r="N59" s="5"/>
      <c r="O59" s="5"/>
      <c r="P59" s="5"/>
      <c r="Q59" s="5"/>
      <c r="R59" s="5"/>
      <c r="S59" s="5"/>
      <c r="T59" s="5"/>
      <c r="U59" s="147"/>
      <c r="V59" s="7" t="s">
        <v>26</v>
      </c>
      <c r="W59" s="7" t="s">
        <v>26</v>
      </c>
      <c r="X59" s="7" t="s">
        <v>26</v>
      </c>
      <c r="Y59" s="7" t="s">
        <v>26</v>
      </c>
      <c r="Z59" s="7">
        <v>0.252</v>
      </c>
      <c r="AA59" s="5"/>
      <c r="AB59" s="147"/>
      <c r="AC59" s="5"/>
      <c r="AD59" s="5"/>
      <c r="AE59" s="5"/>
      <c r="AF59" s="5"/>
      <c r="AG59" s="5"/>
      <c r="AH59" s="5"/>
      <c r="AI59" s="5"/>
      <c r="AJ59" s="5"/>
      <c r="AK59" s="5"/>
      <c r="AL59" s="147"/>
      <c r="AM59" s="5"/>
      <c r="AN59" s="5"/>
      <c r="AO59" s="147"/>
      <c r="AP59" s="7" t="s">
        <v>26</v>
      </c>
      <c r="AQ59" s="7" t="s">
        <v>26</v>
      </c>
      <c r="AR59" s="7" t="s">
        <v>26</v>
      </c>
      <c r="AS59" s="7" t="s">
        <v>26</v>
      </c>
      <c r="AT59" s="7">
        <v>0.93494262557735119</v>
      </c>
      <c r="AU59" s="7" t="s">
        <v>26</v>
      </c>
      <c r="AV59" s="5"/>
      <c r="AW59" s="147"/>
      <c r="AX59" s="5"/>
      <c r="AY59" s="5"/>
      <c r="AZ59" s="5"/>
      <c r="BA59" s="5"/>
      <c r="BB59" s="5"/>
      <c r="BC59" s="5"/>
      <c r="BD59" s="5"/>
      <c r="BE59" s="5"/>
      <c r="BF59" s="5"/>
      <c r="BG59" s="147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</row>
    <row r="60" spans="1:86" s="6" customFormat="1">
      <c r="A60" s="5"/>
      <c r="B60" s="147"/>
      <c r="C60" s="9" t="s">
        <v>26</v>
      </c>
      <c r="D60" s="9" t="s">
        <v>26</v>
      </c>
      <c r="E60" s="9" t="s">
        <v>26</v>
      </c>
      <c r="F60" s="9">
        <v>960.17</v>
      </c>
      <c r="G60" s="9" t="s">
        <v>26</v>
      </c>
      <c r="H60" s="9"/>
      <c r="I60" s="5"/>
      <c r="J60" s="147"/>
      <c r="K60" s="5"/>
      <c r="L60" s="5"/>
      <c r="M60" s="5"/>
      <c r="N60" s="5"/>
      <c r="O60" s="5"/>
      <c r="P60" s="5"/>
      <c r="Q60" s="5"/>
      <c r="R60" s="5"/>
      <c r="S60" s="5"/>
      <c r="T60" s="5"/>
      <c r="U60" s="147"/>
      <c r="V60" s="7" t="s">
        <v>26</v>
      </c>
      <c r="W60" s="7" t="s">
        <v>26</v>
      </c>
      <c r="X60" s="7" t="s">
        <v>26</v>
      </c>
      <c r="Y60" s="7">
        <v>0.57099999999999995</v>
      </c>
      <c r="Z60" s="7" t="s">
        <v>26</v>
      </c>
      <c r="AA60" s="5"/>
      <c r="AB60" s="147"/>
      <c r="AC60" s="5"/>
      <c r="AD60" s="5"/>
      <c r="AE60" s="5"/>
      <c r="AF60" s="5"/>
      <c r="AG60" s="5"/>
      <c r="AH60" s="5"/>
      <c r="AI60" s="5"/>
      <c r="AJ60" s="5"/>
      <c r="AK60" s="5"/>
      <c r="AL60" s="147"/>
      <c r="AM60" s="5"/>
      <c r="AN60" s="5"/>
      <c r="AO60" s="147"/>
      <c r="AP60" s="7" t="s">
        <v>26</v>
      </c>
      <c r="AQ60" s="7" t="s">
        <v>26</v>
      </c>
      <c r="AR60" s="7" t="s">
        <v>26</v>
      </c>
      <c r="AS60" s="7">
        <v>0.96590068878657065</v>
      </c>
      <c r="AT60" s="7" t="s">
        <v>26</v>
      </c>
      <c r="AU60" s="7" t="s">
        <v>26</v>
      </c>
      <c r="AV60" s="5"/>
      <c r="AW60" s="147"/>
      <c r="AX60" s="5"/>
      <c r="AY60" s="5"/>
      <c r="AZ60" s="5"/>
      <c r="BA60" s="5"/>
      <c r="BB60" s="5"/>
      <c r="BC60" s="5"/>
      <c r="BD60" s="5"/>
      <c r="BE60" s="5"/>
      <c r="BF60" s="5"/>
      <c r="BG60" s="147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</row>
    <row r="61" spans="1:86" s="6" customFormat="1">
      <c r="A61" s="5"/>
      <c r="B61" s="147"/>
      <c r="C61" s="9" t="s">
        <v>26</v>
      </c>
      <c r="D61" s="9" t="s">
        <v>26</v>
      </c>
      <c r="E61" s="9" t="s">
        <v>26</v>
      </c>
      <c r="F61" s="9" t="s">
        <v>26</v>
      </c>
      <c r="G61" s="9">
        <v>680.11</v>
      </c>
      <c r="H61" s="9"/>
      <c r="I61" s="5"/>
      <c r="J61" s="147"/>
      <c r="K61" s="5"/>
      <c r="L61" s="5"/>
      <c r="M61" s="5"/>
      <c r="N61" s="5"/>
      <c r="O61" s="5"/>
      <c r="P61" s="5"/>
      <c r="Q61" s="5"/>
      <c r="R61" s="5"/>
      <c r="S61" s="5"/>
      <c r="T61" s="5"/>
      <c r="U61" s="147"/>
      <c r="V61" s="7" t="s">
        <v>26</v>
      </c>
      <c r="W61" s="7" t="s">
        <v>26</v>
      </c>
      <c r="X61" s="7" t="s">
        <v>26</v>
      </c>
      <c r="Y61" s="7" t="s">
        <v>26</v>
      </c>
      <c r="Z61" s="7">
        <v>0.372</v>
      </c>
      <c r="AA61" s="5"/>
      <c r="AB61" s="147"/>
      <c r="AC61" s="5"/>
      <c r="AD61" s="5"/>
      <c r="AE61" s="5"/>
      <c r="AF61" s="5"/>
      <c r="AG61" s="5"/>
      <c r="AH61" s="5"/>
      <c r="AI61" s="5"/>
      <c r="AJ61" s="5"/>
      <c r="AK61" s="5"/>
      <c r="AL61" s="147"/>
      <c r="AM61" s="5"/>
      <c r="AN61" s="5"/>
      <c r="AO61" s="147"/>
      <c r="AP61" s="7" t="s">
        <v>26</v>
      </c>
      <c r="AQ61" s="7" t="s">
        <v>26</v>
      </c>
      <c r="AR61" s="7" t="s">
        <v>26</v>
      </c>
      <c r="AS61" s="7" t="s">
        <v>26</v>
      </c>
      <c r="AT61" s="7">
        <v>0.61803348109214296</v>
      </c>
      <c r="AU61" s="7" t="s">
        <v>26</v>
      </c>
      <c r="AV61" s="5"/>
      <c r="AW61" s="147"/>
      <c r="AX61" s="5"/>
      <c r="AY61" s="5"/>
      <c r="AZ61" s="5"/>
      <c r="BA61" s="5"/>
      <c r="BB61" s="5"/>
      <c r="BC61" s="5"/>
      <c r="BD61" s="5"/>
      <c r="BE61" s="5"/>
      <c r="BF61" s="5"/>
      <c r="BG61" s="147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</row>
    <row r="62" spans="1:86" s="6" customFormat="1">
      <c r="A62" s="5"/>
      <c r="B62" s="147"/>
      <c r="C62" s="9" t="s">
        <v>26</v>
      </c>
      <c r="D62" s="9" t="s">
        <v>26</v>
      </c>
      <c r="E62" s="9" t="s">
        <v>26</v>
      </c>
      <c r="F62" s="9">
        <v>1032.771</v>
      </c>
      <c r="G62" s="9" t="s">
        <v>26</v>
      </c>
      <c r="H62" s="9"/>
      <c r="I62" s="5"/>
      <c r="J62" s="147"/>
      <c r="K62" s="5"/>
      <c r="L62" s="5"/>
      <c r="M62" s="5"/>
      <c r="N62" s="5"/>
      <c r="O62" s="5"/>
      <c r="P62" s="5"/>
      <c r="Q62" s="5"/>
      <c r="R62" s="5"/>
      <c r="S62" s="5"/>
      <c r="T62" s="5"/>
      <c r="U62" s="147"/>
      <c r="V62" s="7" t="s">
        <v>26</v>
      </c>
      <c r="W62" s="7" t="s">
        <v>26</v>
      </c>
      <c r="X62" s="7" t="s">
        <v>26</v>
      </c>
      <c r="Y62" s="7">
        <v>0.41799999999999998</v>
      </c>
      <c r="Z62" s="7" t="s">
        <v>26</v>
      </c>
      <c r="AA62" s="5"/>
      <c r="AB62" s="147"/>
      <c r="AC62" s="5"/>
      <c r="AD62" s="5"/>
      <c r="AE62" s="5"/>
      <c r="AF62" s="5"/>
      <c r="AG62" s="5"/>
      <c r="AH62" s="5"/>
      <c r="AI62" s="5"/>
      <c r="AJ62" s="5"/>
      <c r="AK62" s="5"/>
      <c r="AL62" s="147"/>
      <c r="AM62" s="5"/>
      <c r="AN62" s="5"/>
      <c r="AO62" s="147"/>
      <c r="AP62" s="7" t="s">
        <v>26</v>
      </c>
      <c r="AQ62" s="7" t="s">
        <v>26</v>
      </c>
      <c r="AR62" s="7" t="s">
        <v>26</v>
      </c>
      <c r="AS62" s="7">
        <v>0.97568743115296452</v>
      </c>
      <c r="AT62" s="7" t="s">
        <v>26</v>
      </c>
      <c r="AU62" s="7" t="s">
        <v>26</v>
      </c>
      <c r="AV62" s="5"/>
      <c r="AW62" s="147"/>
      <c r="AX62" s="5"/>
      <c r="AY62" s="5"/>
      <c r="AZ62" s="5"/>
      <c r="BA62" s="5"/>
      <c r="BB62" s="5"/>
      <c r="BC62" s="5"/>
      <c r="BD62" s="5"/>
      <c r="BE62" s="5"/>
      <c r="BF62" s="5"/>
      <c r="BG62" s="147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</row>
    <row r="63" spans="1:86" s="6" customFormat="1">
      <c r="A63" s="5"/>
      <c r="B63" s="147"/>
      <c r="C63" s="9" t="s">
        <v>26</v>
      </c>
      <c r="D63" s="9" t="s">
        <v>26</v>
      </c>
      <c r="E63" s="9" t="s">
        <v>26</v>
      </c>
      <c r="F63" s="9" t="s">
        <v>26</v>
      </c>
      <c r="G63" s="9">
        <v>1102.3409999999999</v>
      </c>
      <c r="H63" s="9"/>
      <c r="I63" s="5"/>
      <c r="J63" s="147"/>
      <c r="K63" s="5"/>
      <c r="L63" s="5"/>
      <c r="M63" s="5"/>
      <c r="N63" s="5"/>
      <c r="O63" s="5"/>
      <c r="P63" s="5"/>
      <c r="Q63" s="5"/>
      <c r="R63" s="5"/>
      <c r="S63" s="5"/>
      <c r="T63" s="5"/>
      <c r="U63" s="147"/>
      <c r="V63" s="7" t="s">
        <v>26</v>
      </c>
      <c r="W63" s="7" t="s">
        <v>26</v>
      </c>
      <c r="X63" s="7" t="s">
        <v>26</v>
      </c>
      <c r="Y63" s="7" t="s">
        <v>26</v>
      </c>
      <c r="Z63" s="7">
        <v>0.33700000000000002</v>
      </c>
      <c r="AA63" s="5"/>
      <c r="AB63" s="147"/>
      <c r="AC63" s="5"/>
      <c r="AD63" s="5"/>
      <c r="AE63" s="5"/>
      <c r="AF63" s="5"/>
      <c r="AG63" s="5"/>
      <c r="AH63" s="5"/>
      <c r="AI63" s="5"/>
      <c r="AJ63" s="5"/>
      <c r="AK63" s="5"/>
      <c r="AL63" s="147"/>
      <c r="AM63" s="5"/>
      <c r="AN63" s="5"/>
      <c r="AO63" s="147"/>
      <c r="AP63" s="7" t="s">
        <v>26</v>
      </c>
      <c r="AQ63" s="7" t="s">
        <v>26</v>
      </c>
      <c r="AR63" s="7" t="s">
        <v>26</v>
      </c>
      <c r="AS63" s="7" t="s">
        <v>26</v>
      </c>
      <c r="AT63" s="7">
        <v>0.91208393871897631</v>
      </c>
      <c r="AU63" s="7" t="s">
        <v>26</v>
      </c>
      <c r="AV63" s="5"/>
      <c r="AW63" s="147"/>
      <c r="AX63" s="5"/>
      <c r="AY63" s="5"/>
      <c r="AZ63" s="5"/>
      <c r="BA63" s="5"/>
      <c r="BB63" s="5"/>
      <c r="BC63" s="5"/>
      <c r="BD63" s="5"/>
      <c r="BE63" s="5"/>
      <c r="BF63" s="5"/>
      <c r="BG63" s="147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</row>
    <row r="64" spans="1:86" s="6" customFormat="1">
      <c r="A64" s="5"/>
      <c r="B64" s="147"/>
      <c r="C64" s="9" t="s">
        <v>26</v>
      </c>
      <c r="D64" s="9" t="s">
        <v>26</v>
      </c>
      <c r="E64" s="9" t="s">
        <v>26</v>
      </c>
      <c r="F64" s="9">
        <v>1101.4929999999999</v>
      </c>
      <c r="G64" s="9" t="s">
        <v>26</v>
      </c>
      <c r="H64" s="9"/>
      <c r="I64" s="5"/>
      <c r="J64" s="147"/>
      <c r="K64" s="5"/>
      <c r="L64" s="5"/>
      <c r="M64" s="5"/>
      <c r="N64" s="5"/>
      <c r="O64" s="5"/>
      <c r="P64" s="5"/>
      <c r="Q64" s="5"/>
      <c r="R64" s="5"/>
      <c r="S64" s="5"/>
      <c r="T64" s="5"/>
      <c r="U64" s="147"/>
      <c r="V64" s="7" t="s">
        <v>26</v>
      </c>
      <c r="W64" s="7" t="s">
        <v>26</v>
      </c>
      <c r="X64" s="7" t="s">
        <v>26</v>
      </c>
      <c r="Y64" s="7">
        <v>0.621</v>
      </c>
      <c r="Z64" s="7" t="s">
        <v>26</v>
      </c>
      <c r="AA64" s="5"/>
      <c r="AB64" s="147"/>
      <c r="AC64" s="5"/>
      <c r="AD64" s="5"/>
      <c r="AE64" s="5"/>
      <c r="AF64" s="5"/>
      <c r="AG64" s="5"/>
      <c r="AH64" s="5"/>
      <c r="AI64" s="5"/>
      <c r="AJ64" s="5"/>
      <c r="AK64" s="5"/>
      <c r="AL64" s="147"/>
      <c r="AM64" s="5"/>
      <c r="AN64" s="5"/>
      <c r="AO64" s="147"/>
      <c r="AP64" s="7" t="s">
        <v>26</v>
      </c>
      <c r="AQ64" s="7" t="s">
        <v>26</v>
      </c>
      <c r="AR64" s="7" t="s">
        <v>26</v>
      </c>
      <c r="AS64" s="7">
        <v>0.97535173541102727</v>
      </c>
      <c r="AT64" s="7" t="s">
        <v>26</v>
      </c>
      <c r="AU64" s="7" t="s">
        <v>26</v>
      </c>
      <c r="AV64" s="5"/>
      <c r="AW64" s="147"/>
      <c r="AX64" s="5"/>
      <c r="AY64" s="5"/>
      <c r="AZ64" s="5"/>
      <c r="BA64" s="5"/>
      <c r="BB64" s="5"/>
      <c r="BC64" s="5"/>
      <c r="BD64" s="5"/>
      <c r="BE64" s="5"/>
      <c r="BF64" s="5"/>
      <c r="BG64" s="147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</row>
    <row r="65" spans="1:86" s="6" customFormat="1">
      <c r="A65" s="5"/>
      <c r="B65" s="147"/>
      <c r="C65" s="9" t="s">
        <v>26</v>
      </c>
      <c r="D65" s="9" t="s">
        <v>26</v>
      </c>
      <c r="E65" s="9" t="s">
        <v>26</v>
      </c>
      <c r="F65" s="9">
        <v>830.03899999999999</v>
      </c>
      <c r="G65" s="9" t="s">
        <v>26</v>
      </c>
      <c r="H65" s="9"/>
      <c r="I65" s="5"/>
      <c r="J65" s="147"/>
      <c r="K65" s="5"/>
      <c r="L65" s="5"/>
      <c r="M65" s="5"/>
      <c r="N65" s="5"/>
      <c r="O65" s="5"/>
      <c r="P65" s="5"/>
      <c r="Q65" s="5"/>
      <c r="R65" s="5"/>
      <c r="S65" s="5"/>
      <c r="T65" s="5"/>
      <c r="U65" s="147"/>
      <c r="V65" s="7" t="s">
        <v>26</v>
      </c>
      <c r="W65" s="7" t="s">
        <v>26</v>
      </c>
      <c r="X65" s="7" t="s">
        <v>26</v>
      </c>
      <c r="Y65" s="7">
        <v>0.64800000000000002</v>
      </c>
      <c r="Z65" s="7" t="s">
        <v>26</v>
      </c>
      <c r="AA65" s="5"/>
      <c r="AB65" s="147"/>
      <c r="AC65" s="5"/>
      <c r="AD65" s="5"/>
      <c r="AE65" s="5"/>
      <c r="AF65" s="5"/>
      <c r="AG65" s="5"/>
      <c r="AH65" s="5"/>
      <c r="AI65" s="5"/>
      <c r="AJ65" s="5"/>
      <c r="AK65" s="5"/>
      <c r="AL65" s="147"/>
      <c r="AM65" s="5"/>
      <c r="AN65" s="5"/>
      <c r="AO65" s="147"/>
      <c r="AP65" s="7" t="s">
        <v>26</v>
      </c>
      <c r="AQ65" s="7" t="s">
        <v>26</v>
      </c>
      <c r="AR65" s="7" t="s">
        <v>26</v>
      </c>
      <c r="AS65" s="7">
        <v>0.96846454244533975</v>
      </c>
      <c r="AT65" s="7" t="s">
        <v>26</v>
      </c>
      <c r="AU65" s="7" t="s">
        <v>26</v>
      </c>
      <c r="AV65" s="5"/>
      <c r="AW65" s="147"/>
      <c r="AX65" s="5"/>
      <c r="AY65" s="5"/>
      <c r="AZ65" s="5"/>
      <c r="BA65" s="5"/>
      <c r="BB65" s="5"/>
      <c r="BC65" s="5"/>
      <c r="BD65" s="5"/>
      <c r="BE65" s="5"/>
      <c r="BF65" s="5"/>
      <c r="BG65" s="147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</row>
    <row r="66" spans="1:86" s="6" customFormat="1">
      <c r="A66" s="5"/>
      <c r="B66" s="147"/>
      <c r="C66" s="9" t="s">
        <v>26</v>
      </c>
      <c r="D66" s="9" t="s">
        <v>26</v>
      </c>
      <c r="E66" s="9" t="s">
        <v>26</v>
      </c>
      <c r="F66" s="9">
        <v>924.9</v>
      </c>
      <c r="G66" s="9" t="s">
        <v>26</v>
      </c>
      <c r="H66" s="9"/>
      <c r="I66" s="5"/>
      <c r="J66" s="147"/>
      <c r="K66" s="5"/>
      <c r="L66" s="5"/>
      <c r="M66" s="5"/>
      <c r="N66" s="5"/>
      <c r="O66" s="5"/>
      <c r="P66" s="5"/>
      <c r="Q66" s="5"/>
      <c r="R66" s="5"/>
      <c r="S66" s="5"/>
      <c r="T66" s="5"/>
      <c r="U66" s="147"/>
      <c r="V66" s="7" t="s">
        <v>26</v>
      </c>
      <c r="W66" s="7" t="s">
        <v>26</v>
      </c>
      <c r="X66" s="7" t="s">
        <v>26</v>
      </c>
      <c r="Y66" s="7">
        <v>0.34499999999999997</v>
      </c>
      <c r="Z66" s="7" t="s">
        <v>26</v>
      </c>
      <c r="AA66" s="5"/>
      <c r="AB66" s="147"/>
      <c r="AC66" s="5"/>
      <c r="AD66" s="5"/>
      <c r="AE66" s="5"/>
      <c r="AF66" s="5"/>
      <c r="AG66" s="5"/>
      <c r="AH66" s="5"/>
      <c r="AI66" s="5"/>
      <c r="AJ66" s="5"/>
      <c r="AK66" s="5"/>
      <c r="AL66" s="147"/>
      <c r="AM66" s="5"/>
      <c r="AN66" s="5"/>
      <c r="AO66" s="147"/>
      <c r="AP66" s="7" t="s">
        <v>26</v>
      </c>
      <c r="AQ66" s="7" t="s">
        <v>26</v>
      </c>
      <c r="AR66" s="7" t="s">
        <v>26</v>
      </c>
      <c r="AS66" s="7">
        <v>0.91876996678163292</v>
      </c>
      <c r="AT66" s="7" t="s">
        <v>26</v>
      </c>
      <c r="AU66" s="7" t="s">
        <v>26</v>
      </c>
      <c r="AV66" s="5"/>
      <c r="AW66" s="147"/>
      <c r="AX66" s="5"/>
      <c r="AY66" s="5"/>
      <c r="AZ66" s="5"/>
      <c r="BA66" s="5"/>
      <c r="BB66" s="5"/>
      <c r="BC66" s="5"/>
      <c r="BD66" s="5"/>
      <c r="BE66" s="5"/>
      <c r="BF66" s="5"/>
      <c r="BG66" s="147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</row>
    <row r="67" spans="1:86" s="6" customFormat="1">
      <c r="A67" s="5"/>
      <c r="B67" s="147"/>
      <c r="C67" s="9" t="s">
        <v>26</v>
      </c>
      <c r="D67" s="9" t="s">
        <v>26</v>
      </c>
      <c r="E67" s="9" t="s">
        <v>26</v>
      </c>
      <c r="F67" s="9">
        <v>933.78800000000001</v>
      </c>
      <c r="G67" s="9" t="s">
        <v>26</v>
      </c>
      <c r="H67" s="9"/>
      <c r="I67" s="5"/>
      <c r="J67" s="147"/>
      <c r="K67" s="5"/>
      <c r="L67" s="5"/>
      <c r="M67" s="5"/>
      <c r="N67" s="5"/>
      <c r="O67" s="5"/>
      <c r="P67" s="5"/>
      <c r="Q67" s="5"/>
      <c r="R67" s="5"/>
      <c r="S67" s="5"/>
      <c r="T67" s="5"/>
      <c r="U67" s="147"/>
      <c r="V67" s="7" t="s">
        <v>26</v>
      </c>
      <c r="W67" s="7" t="s">
        <v>26</v>
      </c>
      <c r="X67" s="7" t="s">
        <v>26</v>
      </c>
      <c r="Y67" s="7">
        <v>0.48499999999999999</v>
      </c>
      <c r="Z67" s="7" t="s">
        <v>26</v>
      </c>
      <c r="AA67" s="5"/>
      <c r="AB67" s="147"/>
      <c r="AC67" s="5"/>
      <c r="AD67" s="5"/>
      <c r="AE67" s="5"/>
      <c r="AF67" s="5"/>
      <c r="AG67" s="5"/>
      <c r="AH67" s="5"/>
      <c r="AI67" s="5"/>
      <c r="AJ67" s="5"/>
      <c r="AK67" s="5"/>
      <c r="AL67" s="147"/>
      <c r="AM67" s="5"/>
      <c r="AN67" s="5"/>
      <c r="AO67" s="147"/>
      <c r="AP67" s="7" t="s">
        <v>26</v>
      </c>
      <c r="AQ67" s="7" t="s">
        <v>26</v>
      </c>
      <c r="AR67" s="7" t="s">
        <v>26</v>
      </c>
      <c r="AS67" s="7">
        <v>0.89022824189579675</v>
      </c>
      <c r="AT67" s="7" t="s">
        <v>26</v>
      </c>
      <c r="AU67" s="7" t="s">
        <v>26</v>
      </c>
      <c r="AV67" s="5"/>
      <c r="AW67" s="147"/>
      <c r="AX67" s="5"/>
      <c r="AY67" s="5"/>
      <c r="AZ67" s="5"/>
      <c r="BA67" s="5"/>
      <c r="BB67" s="5"/>
      <c r="BC67" s="5"/>
      <c r="BD67" s="5"/>
      <c r="BE67" s="5"/>
      <c r="BF67" s="5"/>
      <c r="BG67" s="147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</row>
    <row r="68" spans="1:86" s="6" customFormat="1">
      <c r="A68" s="5"/>
      <c r="B68" s="147"/>
      <c r="C68" s="9" t="s">
        <v>26</v>
      </c>
      <c r="D68" s="9" t="s">
        <v>26</v>
      </c>
      <c r="E68" s="9" t="s">
        <v>26</v>
      </c>
      <c r="F68" s="9">
        <v>1139.6310000000001</v>
      </c>
      <c r="G68" s="9" t="s">
        <v>26</v>
      </c>
      <c r="H68" s="9"/>
      <c r="I68" s="5"/>
      <c r="J68" s="147"/>
      <c r="K68" s="5"/>
      <c r="L68" s="5"/>
      <c r="M68" s="5"/>
      <c r="N68" s="5"/>
      <c r="O68" s="5"/>
      <c r="P68" s="5"/>
      <c r="Q68" s="5"/>
      <c r="R68" s="5"/>
      <c r="S68" s="5"/>
      <c r="T68" s="5"/>
      <c r="U68" s="147"/>
      <c r="V68" s="7" t="s">
        <v>26</v>
      </c>
      <c r="W68" s="7" t="s">
        <v>26</v>
      </c>
      <c r="X68" s="7" t="s">
        <v>26</v>
      </c>
      <c r="Y68" s="7">
        <v>0.64400000000000002</v>
      </c>
      <c r="Z68" s="7" t="s">
        <v>26</v>
      </c>
      <c r="AA68" s="5"/>
      <c r="AB68" s="147"/>
      <c r="AC68" s="5"/>
      <c r="AD68" s="5"/>
      <c r="AE68" s="5"/>
      <c r="AF68" s="5"/>
      <c r="AG68" s="5"/>
      <c r="AH68" s="5"/>
      <c r="AI68" s="5"/>
      <c r="AJ68" s="5"/>
      <c r="AK68" s="5"/>
      <c r="AL68" s="147"/>
      <c r="AM68" s="5"/>
      <c r="AN68" s="5"/>
      <c r="AO68" s="147"/>
      <c r="AP68" s="7" t="s">
        <v>26</v>
      </c>
      <c r="AQ68" s="7" t="s">
        <v>26</v>
      </c>
      <c r="AR68" s="7" t="s">
        <v>26</v>
      </c>
      <c r="AS68" s="7">
        <v>0.99351911182016717</v>
      </c>
      <c r="AT68" s="7" t="s">
        <v>26</v>
      </c>
      <c r="AU68" s="7" t="s">
        <v>26</v>
      </c>
      <c r="AV68" s="5"/>
      <c r="AW68" s="147"/>
      <c r="AX68" s="5"/>
      <c r="AY68" s="5"/>
      <c r="AZ68" s="5"/>
      <c r="BA68" s="5"/>
      <c r="BB68" s="5"/>
      <c r="BC68" s="5"/>
      <c r="BD68" s="5"/>
      <c r="BE68" s="5"/>
      <c r="BF68" s="5"/>
      <c r="BG68" s="147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</row>
    <row r="69" spans="1:86" s="6" customFormat="1">
      <c r="A69" s="5"/>
      <c r="B69" s="147"/>
      <c r="C69" s="9" t="s">
        <v>26</v>
      </c>
      <c r="D69" s="9" t="s">
        <v>26</v>
      </c>
      <c r="E69" s="9" t="s">
        <v>26</v>
      </c>
      <c r="F69" s="9">
        <v>1229.8869999999999</v>
      </c>
      <c r="G69" s="9" t="s">
        <v>26</v>
      </c>
      <c r="H69" s="9"/>
      <c r="I69" s="5"/>
      <c r="J69" s="147"/>
      <c r="K69" s="5"/>
      <c r="L69" s="5"/>
      <c r="M69" s="5"/>
      <c r="N69" s="5"/>
      <c r="O69" s="5"/>
      <c r="P69" s="5"/>
      <c r="Q69" s="5"/>
      <c r="R69" s="5"/>
      <c r="S69" s="5"/>
      <c r="T69" s="5"/>
      <c r="U69" s="147"/>
      <c r="V69" s="7" t="s">
        <v>26</v>
      </c>
      <c r="W69" s="7" t="s">
        <v>26</v>
      </c>
      <c r="X69" s="7" t="s">
        <v>26</v>
      </c>
      <c r="Y69" s="7">
        <v>0.254</v>
      </c>
      <c r="Z69" s="7" t="s">
        <v>26</v>
      </c>
      <c r="AA69" s="5"/>
      <c r="AB69" s="147"/>
      <c r="AC69" s="5"/>
      <c r="AD69" s="5"/>
      <c r="AE69" s="5"/>
      <c r="AF69" s="5"/>
      <c r="AG69" s="5"/>
      <c r="AH69" s="5"/>
      <c r="AI69" s="5"/>
      <c r="AJ69" s="5"/>
      <c r="AK69" s="5"/>
      <c r="AL69" s="147"/>
      <c r="AM69" s="5"/>
      <c r="AN69" s="5"/>
      <c r="AO69" s="147"/>
      <c r="AP69" s="7" t="s">
        <v>26</v>
      </c>
      <c r="AQ69" s="7" t="s">
        <v>26</v>
      </c>
      <c r="AR69" s="7" t="s">
        <v>26</v>
      </c>
      <c r="AS69" s="7">
        <v>0.96417789227026751</v>
      </c>
      <c r="AT69" s="7" t="s">
        <v>26</v>
      </c>
      <c r="AU69" s="7" t="s">
        <v>26</v>
      </c>
      <c r="AV69" s="5"/>
      <c r="AW69" s="147"/>
      <c r="AX69" s="5"/>
      <c r="AY69" s="5"/>
      <c r="AZ69" s="5"/>
      <c r="BA69" s="5"/>
      <c r="BB69" s="5"/>
      <c r="BC69" s="5"/>
      <c r="BD69" s="5"/>
      <c r="BE69" s="5"/>
      <c r="BF69" s="5"/>
      <c r="BG69" s="147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</row>
    <row r="70" spans="1:86" s="6" customFormat="1">
      <c r="A70" s="5"/>
      <c r="B70" s="147"/>
      <c r="C70" s="9" t="s">
        <v>26</v>
      </c>
      <c r="D70" s="9" t="s">
        <v>26</v>
      </c>
      <c r="E70" s="9" t="s">
        <v>26</v>
      </c>
      <c r="F70" s="9" t="s">
        <v>26</v>
      </c>
      <c r="G70" s="9" t="s">
        <v>26</v>
      </c>
      <c r="H70" s="9"/>
      <c r="I70" s="5"/>
      <c r="J70" s="147"/>
      <c r="K70" s="5"/>
      <c r="L70" s="5"/>
      <c r="M70" s="5"/>
      <c r="N70" s="5"/>
      <c r="O70" s="5"/>
      <c r="P70" s="5"/>
      <c r="Q70" s="5"/>
      <c r="R70" s="5"/>
      <c r="S70" s="5"/>
      <c r="T70" s="5"/>
      <c r="U70" s="147"/>
      <c r="V70" s="7" t="s">
        <v>26</v>
      </c>
      <c r="W70" s="7" t="s">
        <v>26</v>
      </c>
      <c r="X70" s="7" t="s">
        <v>26</v>
      </c>
      <c r="Y70" s="7" t="s">
        <v>26</v>
      </c>
      <c r="Z70" s="7" t="s">
        <v>26</v>
      </c>
      <c r="AA70" s="5"/>
      <c r="AB70" s="147"/>
      <c r="AC70" s="5"/>
      <c r="AD70" s="5"/>
      <c r="AE70" s="5"/>
      <c r="AF70" s="5"/>
      <c r="AG70" s="5"/>
      <c r="AH70" s="5"/>
      <c r="AI70" s="5"/>
      <c r="AJ70" s="5"/>
      <c r="AK70" s="5"/>
      <c r="AL70" s="147"/>
      <c r="AM70" s="5"/>
      <c r="AN70" s="5"/>
      <c r="AO70" s="147"/>
      <c r="AP70" s="7" t="s">
        <v>26</v>
      </c>
      <c r="AQ70" s="7" t="s">
        <v>26</v>
      </c>
      <c r="AR70" s="7" t="s">
        <v>26</v>
      </c>
      <c r="AS70" s="7" t="s">
        <v>26</v>
      </c>
      <c r="AT70" s="7" t="s">
        <v>26</v>
      </c>
      <c r="AU70" s="7" t="s">
        <v>26</v>
      </c>
      <c r="AV70" s="5"/>
      <c r="AW70" s="147"/>
      <c r="AX70" s="5"/>
      <c r="AY70" s="5"/>
      <c r="AZ70" s="5"/>
      <c r="BA70" s="5"/>
      <c r="BB70" s="5"/>
      <c r="BC70" s="5"/>
      <c r="BD70" s="5"/>
      <c r="BE70" s="5"/>
      <c r="BF70" s="5"/>
      <c r="BG70" s="147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</row>
    <row r="71" spans="1:86" s="6" customFormat="1">
      <c r="A71" s="5"/>
      <c r="B71" s="147"/>
      <c r="C71" s="9" t="s">
        <v>26</v>
      </c>
      <c r="D71" s="9" t="s">
        <v>26</v>
      </c>
      <c r="E71" s="9" t="s">
        <v>26</v>
      </c>
      <c r="F71" s="9" t="s">
        <v>26</v>
      </c>
      <c r="G71" s="9" t="s">
        <v>26</v>
      </c>
      <c r="H71" s="9"/>
      <c r="I71" s="5"/>
      <c r="J71" s="147"/>
      <c r="K71" s="5"/>
      <c r="L71" s="5"/>
      <c r="M71" s="5"/>
      <c r="N71" s="5"/>
      <c r="O71" s="5"/>
      <c r="P71" s="5"/>
      <c r="Q71" s="5"/>
      <c r="R71" s="5"/>
      <c r="S71" s="5"/>
      <c r="T71" s="5"/>
      <c r="U71" s="147"/>
      <c r="V71" s="7" t="s">
        <v>26</v>
      </c>
      <c r="W71" s="7" t="s">
        <v>26</v>
      </c>
      <c r="X71" s="7" t="s">
        <v>26</v>
      </c>
      <c r="Y71" s="7" t="s">
        <v>26</v>
      </c>
      <c r="Z71" s="7" t="s">
        <v>26</v>
      </c>
      <c r="AA71" s="5"/>
      <c r="AB71" s="147"/>
      <c r="AC71" s="5"/>
      <c r="AD71" s="5"/>
      <c r="AE71" s="5"/>
      <c r="AF71" s="5"/>
      <c r="AG71" s="5"/>
      <c r="AH71" s="5"/>
      <c r="AI71" s="5"/>
      <c r="AJ71" s="5"/>
      <c r="AK71" s="5"/>
      <c r="AL71" s="147"/>
      <c r="AM71" s="5"/>
      <c r="AN71" s="5"/>
      <c r="AO71" s="147"/>
      <c r="AP71" s="7" t="s">
        <v>26</v>
      </c>
      <c r="AQ71" s="7" t="s">
        <v>26</v>
      </c>
      <c r="AR71" s="7" t="s">
        <v>26</v>
      </c>
      <c r="AS71" s="7" t="s">
        <v>26</v>
      </c>
      <c r="AT71" s="7" t="s">
        <v>26</v>
      </c>
      <c r="AU71" s="7" t="s">
        <v>26</v>
      </c>
      <c r="AV71" s="5"/>
      <c r="AW71" s="147"/>
      <c r="AX71" s="5"/>
      <c r="AY71" s="5"/>
      <c r="AZ71" s="5"/>
      <c r="BA71" s="5"/>
      <c r="BB71" s="5"/>
      <c r="BC71" s="5"/>
      <c r="BD71" s="5"/>
      <c r="BE71" s="5"/>
      <c r="BF71" s="5"/>
      <c r="BG71" s="147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</row>
    <row r="72" spans="1:86" s="6" customFormat="1">
      <c r="A72" s="5"/>
      <c r="B72" s="147"/>
      <c r="C72" s="9" t="s">
        <v>26</v>
      </c>
      <c r="D72" s="9" t="s">
        <v>26</v>
      </c>
      <c r="E72" s="9" t="s">
        <v>26</v>
      </c>
      <c r="F72" s="9" t="s">
        <v>26</v>
      </c>
      <c r="G72" s="9" t="s">
        <v>26</v>
      </c>
      <c r="H72" s="9"/>
      <c r="I72" s="5"/>
      <c r="J72" s="147"/>
      <c r="K72" s="5"/>
      <c r="L72" s="5"/>
      <c r="M72" s="5"/>
      <c r="N72" s="5"/>
      <c r="O72" s="5"/>
      <c r="P72" s="5"/>
      <c r="Q72" s="5"/>
      <c r="R72" s="5"/>
      <c r="S72" s="5"/>
      <c r="T72" s="5"/>
      <c r="U72" s="147"/>
      <c r="V72" s="7" t="s">
        <v>26</v>
      </c>
      <c r="W72" s="7" t="s">
        <v>26</v>
      </c>
      <c r="X72" s="7" t="s">
        <v>26</v>
      </c>
      <c r="Y72" s="7" t="s">
        <v>26</v>
      </c>
      <c r="Z72" s="7" t="s">
        <v>26</v>
      </c>
      <c r="AA72" s="5"/>
      <c r="AB72" s="147"/>
      <c r="AC72" s="5"/>
      <c r="AD72" s="5"/>
      <c r="AE72" s="5"/>
      <c r="AF72" s="5"/>
      <c r="AG72" s="5"/>
      <c r="AH72" s="5"/>
      <c r="AI72" s="5"/>
      <c r="AJ72" s="5"/>
      <c r="AK72" s="5"/>
      <c r="AL72" s="147"/>
      <c r="AM72" s="5"/>
      <c r="AN72" s="5"/>
      <c r="AO72" s="147"/>
      <c r="AP72" s="7" t="s">
        <v>26</v>
      </c>
      <c r="AQ72" s="7" t="s">
        <v>26</v>
      </c>
      <c r="AR72" s="7" t="s">
        <v>26</v>
      </c>
      <c r="AS72" s="7" t="s">
        <v>26</v>
      </c>
      <c r="AT72" s="7" t="s">
        <v>26</v>
      </c>
      <c r="AU72" s="7" t="s">
        <v>26</v>
      </c>
      <c r="AV72" s="5"/>
      <c r="AW72" s="147"/>
      <c r="AX72" s="5"/>
      <c r="AY72" s="5"/>
      <c r="AZ72" s="5"/>
      <c r="BA72" s="5"/>
      <c r="BB72" s="5"/>
      <c r="BC72" s="5"/>
      <c r="BD72" s="5"/>
      <c r="BE72" s="5"/>
      <c r="BF72" s="5"/>
      <c r="BG72" s="147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</row>
    <row r="73" spans="1:86" s="6" customFormat="1">
      <c r="A73" s="5"/>
      <c r="B73" s="177"/>
      <c r="C73" s="9">
        <v>571.91999999999996</v>
      </c>
      <c r="D73" s="9">
        <v>360.48899999999998</v>
      </c>
      <c r="E73" s="9" t="s">
        <v>26</v>
      </c>
      <c r="F73" s="9">
        <v>1253.876</v>
      </c>
      <c r="G73" s="9" t="s">
        <v>26</v>
      </c>
      <c r="H73" s="9"/>
      <c r="I73" s="5"/>
      <c r="J73" s="147"/>
      <c r="K73" s="5"/>
      <c r="L73" s="5"/>
      <c r="M73" s="5"/>
      <c r="N73" s="5"/>
      <c r="O73" s="5"/>
      <c r="P73" s="5"/>
      <c r="Q73" s="5"/>
      <c r="R73" s="5"/>
      <c r="S73" s="5"/>
      <c r="T73" s="5"/>
      <c r="U73" s="147"/>
      <c r="V73" s="7">
        <v>0.77800000000000002</v>
      </c>
      <c r="W73" s="7">
        <v>0.65300000000000002</v>
      </c>
      <c r="X73" s="7" t="s">
        <v>26</v>
      </c>
      <c r="Y73" s="7">
        <v>0.28899999999999998</v>
      </c>
      <c r="Z73" s="7" t="s">
        <v>26</v>
      </c>
      <c r="AA73" s="5"/>
      <c r="AB73" s="147"/>
      <c r="AC73" s="5"/>
      <c r="AD73" s="5"/>
      <c r="AE73" s="5"/>
      <c r="AF73" s="5"/>
      <c r="AG73" s="5"/>
      <c r="AH73" s="5"/>
      <c r="AI73" s="5"/>
      <c r="AJ73" s="5"/>
      <c r="AK73" s="5"/>
      <c r="AL73" s="147"/>
      <c r="AM73" s="5"/>
      <c r="AN73" s="5"/>
      <c r="AO73" s="147"/>
      <c r="AP73" s="7">
        <v>0.64831997025472787</v>
      </c>
      <c r="AQ73" s="7">
        <v>0.43391945342535992</v>
      </c>
      <c r="AR73" s="7" t="s">
        <v>26</v>
      </c>
      <c r="AS73" s="7">
        <v>0.84132875991712019</v>
      </c>
      <c r="AT73" s="7" t="s">
        <v>26</v>
      </c>
      <c r="AU73" s="7">
        <v>0.91152117863720072</v>
      </c>
      <c r="AV73" s="5"/>
      <c r="AW73" s="147"/>
      <c r="AX73" s="5"/>
      <c r="AY73" s="5"/>
      <c r="AZ73" s="5"/>
      <c r="BA73" s="5"/>
      <c r="BB73" s="5"/>
      <c r="BC73" s="5"/>
      <c r="BD73" s="5"/>
      <c r="BE73" s="5"/>
      <c r="BF73" s="5"/>
      <c r="BG73" s="147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</row>
    <row r="74" spans="1:86" s="6" customFormat="1">
      <c r="A74" s="5"/>
      <c r="B74" s="147"/>
      <c r="C74" s="9">
        <v>237.60599999999999</v>
      </c>
      <c r="D74" s="9">
        <v>316.45800000000003</v>
      </c>
      <c r="E74" s="9" t="s">
        <v>26</v>
      </c>
      <c r="F74" s="9">
        <v>1269.6310000000001</v>
      </c>
      <c r="G74" s="9" t="s">
        <v>26</v>
      </c>
      <c r="H74" s="9"/>
      <c r="I74" s="5"/>
      <c r="J74" s="147"/>
      <c r="K74" s="5"/>
      <c r="L74" s="5"/>
      <c r="M74" s="5"/>
      <c r="N74" s="5"/>
      <c r="O74" s="5"/>
      <c r="P74" s="5"/>
      <c r="Q74" s="5"/>
      <c r="R74" s="5"/>
      <c r="S74" s="5"/>
      <c r="T74" s="5"/>
      <c r="U74" s="147"/>
      <c r="V74" s="7">
        <v>0.63200000000000001</v>
      </c>
      <c r="W74" s="7">
        <v>0.47199999999999998</v>
      </c>
      <c r="X74" s="7" t="s">
        <v>26</v>
      </c>
      <c r="Y74" s="7">
        <v>0.25900000000000001</v>
      </c>
      <c r="Z74" s="7" t="s">
        <v>26</v>
      </c>
      <c r="AA74" s="5"/>
      <c r="AB74" s="147"/>
      <c r="AC74" s="5"/>
      <c r="AD74" s="5"/>
      <c r="AE74" s="5"/>
      <c r="AF74" s="5"/>
      <c r="AG74" s="5"/>
      <c r="AH74" s="5"/>
      <c r="AI74" s="5"/>
      <c r="AJ74" s="5"/>
      <c r="AK74" s="5"/>
      <c r="AL74" s="147"/>
      <c r="AM74" s="5"/>
      <c r="AN74" s="5"/>
      <c r="AO74" s="147"/>
      <c r="AP74" s="7">
        <v>0.44079638170221763</v>
      </c>
      <c r="AQ74" s="7">
        <v>0.5291807061695778</v>
      </c>
      <c r="AR74" s="7" t="s">
        <v>26</v>
      </c>
      <c r="AS74" s="7">
        <v>0.83280376982747428</v>
      </c>
      <c r="AT74" s="7" t="s">
        <v>26</v>
      </c>
      <c r="AU74" s="7">
        <v>0.89951112151720902</v>
      </c>
      <c r="AV74" s="5"/>
      <c r="AW74" s="147"/>
      <c r="AX74" s="5"/>
      <c r="AY74" s="5"/>
      <c r="AZ74" s="5"/>
      <c r="BA74" s="5"/>
      <c r="BB74" s="5"/>
      <c r="BC74" s="5"/>
      <c r="BD74" s="5"/>
      <c r="BE74" s="5"/>
      <c r="BF74" s="5"/>
      <c r="BG74" s="147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</row>
    <row r="75" spans="1:86" s="6" customFormat="1">
      <c r="A75" s="5"/>
      <c r="B75" s="147"/>
      <c r="C75" s="9">
        <v>341.34199999999998</v>
      </c>
      <c r="D75" s="9" t="s">
        <v>26</v>
      </c>
      <c r="E75" s="9">
        <v>497.834</v>
      </c>
      <c r="F75" s="9" t="s">
        <v>26</v>
      </c>
      <c r="G75" s="9">
        <v>1577.646</v>
      </c>
      <c r="H75" s="9"/>
      <c r="I75" s="5"/>
      <c r="J75" s="147"/>
      <c r="K75" s="5"/>
      <c r="L75" s="5"/>
      <c r="M75" s="5"/>
      <c r="N75" s="5"/>
      <c r="O75" s="5"/>
      <c r="P75" s="5"/>
      <c r="Q75" s="5"/>
      <c r="R75" s="5"/>
      <c r="S75" s="5"/>
      <c r="T75" s="5"/>
      <c r="U75" s="147"/>
      <c r="V75" s="7">
        <v>0.77500000000000002</v>
      </c>
      <c r="W75" s="7" t="s">
        <v>26</v>
      </c>
      <c r="X75" s="7">
        <v>0.57399999999999995</v>
      </c>
      <c r="Y75" s="7" t="s">
        <v>26</v>
      </c>
      <c r="Z75" s="7">
        <v>0.156</v>
      </c>
      <c r="AA75" s="5"/>
      <c r="AB75" s="147"/>
      <c r="AC75" s="5"/>
      <c r="AD75" s="5"/>
      <c r="AE75" s="5"/>
      <c r="AF75" s="5"/>
      <c r="AG75" s="5"/>
      <c r="AH75" s="5"/>
      <c r="AI75" s="5"/>
      <c r="AJ75" s="5"/>
      <c r="AK75" s="5"/>
      <c r="AL75" s="147"/>
      <c r="AM75" s="5"/>
      <c r="AN75" s="5"/>
      <c r="AO75" s="147"/>
      <c r="AP75" s="7">
        <v>0.52016000609547031</v>
      </c>
      <c r="AQ75" s="7" t="s">
        <v>26</v>
      </c>
      <c r="AR75" s="7">
        <v>0.59962011396581028</v>
      </c>
      <c r="AS75" s="7" t="s">
        <v>26</v>
      </c>
      <c r="AT75" s="7">
        <v>0.83244521012349648</v>
      </c>
      <c r="AU75" s="7">
        <v>0.95516875237011767</v>
      </c>
      <c r="AV75" s="5"/>
      <c r="AW75" s="147"/>
      <c r="AX75" s="5"/>
      <c r="AY75" s="5"/>
      <c r="AZ75" s="5"/>
      <c r="BA75" s="5"/>
      <c r="BB75" s="5"/>
      <c r="BC75" s="5"/>
      <c r="BD75" s="5"/>
      <c r="BE75" s="5"/>
      <c r="BF75" s="5"/>
      <c r="BG75" s="147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</row>
    <row r="76" spans="1:86" s="6" customFormat="1">
      <c r="A76" s="5"/>
      <c r="B76" s="147"/>
      <c r="C76" s="9">
        <v>377.41500000000002</v>
      </c>
      <c r="D76" s="9">
        <v>219.065</v>
      </c>
      <c r="E76" s="9" t="s">
        <v>26</v>
      </c>
      <c r="F76" s="9">
        <v>1469.588</v>
      </c>
      <c r="G76" s="9" t="s">
        <v>26</v>
      </c>
      <c r="H76" s="9"/>
      <c r="I76" s="5"/>
      <c r="J76" s="147"/>
      <c r="K76" s="5"/>
      <c r="L76" s="5"/>
      <c r="M76" s="5"/>
      <c r="N76" s="5"/>
      <c r="O76" s="5"/>
      <c r="P76" s="5"/>
      <c r="Q76" s="5"/>
      <c r="R76" s="5"/>
      <c r="S76" s="5"/>
      <c r="T76" s="5"/>
      <c r="U76" s="147"/>
      <c r="V76" s="7">
        <v>0.77400000000000002</v>
      </c>
      <c r="W76" s="7">
        <v>0.64700000000000002</v>
      </c>
      <c r="X76" s="7" t="s">
        <v>26</v>
      </c>
      <c r="Y76" s="7">
        <v>0.441</v>
      </c>
      <c r="Z76" s="7" t="s">
        <v>26</v>
      </c>
      <c r="AA76" s="5"/>
      <c r="AB76" s="147"/>
      <c r="AC76" s="5"/>
      <c r="AD76" s="5"/>
      <c r="AE76" s="5"/>
      <c r="AF76" s="5"/>
      <c r="AG76" s="5"/>
      <c r="AH76" s="5"/>
      <c r="AI76" s="5"/>
      <c r="AJ76" s="5"/>
      <c r="AK76" s="5"/>
      <c r="AL76" s="147"/>
      <c r="AM76" s="5"/>
      <c r="AN76" s="5"/>
      <c r="AO76" s="147"/>
      <c r="AP76" s="7">
        <v>0.4491608024592183</v>
      </c>
      <c r="AQ76" s="7">
        <v>0.41230176804273116</v>
      </c>
      <c r="AR76" s="7" t="s">
        <v>26</v>
      </c>
      <c r="AS76" s="7">
        <v>0.9195459548345073</v>
      </c>
      <c r="AT76" s="7" t="s">
        <v>26</v>
      </c>
      <c r="AU76" s="7">
        <v>0.88999138755980867</v>
      </c>
      <c r="AV76" s="5"/>
      <c r="AW76" s="147"/>
      <c r="AX76" s="5"/>
      <c r="AY76" s="5"/>
      <c r="AZ76" s="5"/>
      <c r="BA76" s="5"/>
      <c r="BB76" s="5"/>
      <c r="BC76" s="5"/>
      <c r="BD76" s="5"/>
      <c r="BE76" s="5"/>
      <c r="BF76" s="5"/>
      <c r="BG76" s="147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</row>
    <row r="77" spans="1:86" s="6" customFormat="1">
      <c r="A77" s="5"/>
      <c r="B77" s="147"/>
      <c r="C77" s="9">
        <v>1545.5319999999999</v>
      </c>
      <c r="D77" s="9">
        <v>329.50599999999997</v>
      </c>
      <c r="E77" s="9" t="s">
        <v>26</v>
      </c>
      <c r="F77" s="9">
        <v>1145.4949999999999</v>
      </c>
      <c r="G77" s="9" t="s">
        <v>26</v>
      </c>
      <c r="H77" s="9"/>
      <c r="I77" s="5"/>
      <c r="J77" s="147"/>
      <c r="K77" s="5"/>
      <c r="L77" s="5"/>
      <c r="M77" s="5"/>
      <c r="N77" s="5"/>
      <c r="O77" s="5"/>
      <c r="P77" s="5"/>
      <c r="Q77" s="5"/>
      <c r="R77" s="5"/>
      <c r="S77" s="5"/>
      <c r="T77" s="5"/>
      <c r="U77" s="147"/>
      <c r="V77" s="7">
        <v>0.38500000000000001</v>
      </c>
      <c r="W77" s="7">
        <v>0.54400000000000004</v>
      </c>
      <c r="X77" s="7" t="s">
        <v>26</v>
      </c>
      <c r="Y77" s="7">
        <v>0.26200000000000001</v>
      </c>
      <c r="Z77" s="7" t="s">
        <v>26</v>
      </c>
      <c r="AA77" s="5"/>
      <c r="AB77" s="147"/>
      <c r="AC77" s="5"/>
      <c r="AD77" s="5"/>
      <c r="AE77" s="5"/>
      <c r="AF77" s="5"/>
      <c r="AG77" s="5"/>
      <c r="AH77" s="5"/>
      <c r="AI77" s="5"/>
      <c r="AJ77" s="5"/>
      <c r="AK77" s="5"/>
      <c r="AL77" s="147"/>
      <c r="AM77" s="5"/>
      <c r="AN77" s="5"/>
      <c r="AO77" s="147"/>
      <c r="AP77" s="7">
        <v>0.91140802105011132</v>
      </c>
      <c r="AQ77" s="7">
        <v>0.6274607629936283</v>
      </c>
      <c r="AR77" s="7" t="s">
        <v>26</v>
      </c>
      <c r="AS77" s="7">
        <v>0.80413434261818284</v>
      </c>
      <c r="AT77" s="7" t="s">
        <v>26</v>
      </c>
      <c r="AU77" s="7">
        <v>0.84259099966788431</v>
      </c>
      <c r="AV77" s="5"/>
      <c r="AW77" s="147"/>
      <c r="AX77" s="5"/>
      <c r="AY77" s="5"/>
      <c r="AZ77" s="5"/>
      <c r="BA77" s="5"/>
      <c r="BB77" s="5"/>
      <c r="BC77" s="5"/>
      <c r="BD77" s="5"/>
      <c r="BE77" s="5"/>
      <c r="BF77" s="5"/>
      <c r="BG77" s="147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</row>
    <row r="78" spans="1:86" s="6" customFormat="1">
      <c r="A78" s="5"/>
      <c r="B78" s="147"/>
      <c r="C78" s="9">
        <v>599.95399999999995</v>
      </c>
      <c r="D78" s="9">
        <v>216.964</v>
      </c>
      <c r="E78" s="9" t="s">
        <v>26</v>
      </c>
      <c r="F78" s="9">
        <v>1925.1690000000001</v>
      </c>
      <c r="G78" s="9" t="s">
        <v>26</v>
      </c>
      <c r="H78" s="9"/>
      <c r="I78" s="5"/>
      <c r="J78" s="147"/>
      <c r="K78" s="5"/>
      <c r="L78" s="5"/>
      <c r="M78" s="5"/>
      <c r="N78" s="5"/>
      <c r="O78" s="5"/>
      <c r="P78" s="5"/>
      <c r="Q78" s="5"/>
      <c r="R78" s="5"/>
      <c r="S78" s="5"/>
      <c r="T78" s="5"/>
      <c r="U78" s="147"/>
      <c r="V78" s="7">
        <v>0.84299999999999997</v>
      </c>
      <c r="W78" s="7">
        <v>0.66100000000000003</v>
      </c>
      <c r="X78" s="7" t="s">
        <v>26</v>
      </c>
      <c r="Y78" s="7">
        <v>0.23899999999999999</v>
      </c>
      <c r="Z78" s="7" t="s">
        <v>26</v>
      </c>
      <c r="AA78" s="5"/>
      <c r="AB78" s="147"/>
      <c r="AC78" s="5"/>
      <c r="AD78" s="5"/>
      <c r="AE78" s="5"/>
      <c r="AF78" s="5"/>
      <c r="AG78" s="5"/>
      <c r="AH78" s="5"/>
      <c r="AI78" s="5"/>
      <c r="AJ78" s="5"/>
      <c r="AK78" s="5"/>
      <c r="AL78" s="147"/>
      <c r="AM78" s="5"/>
      <c r="AN78" s="5"/>
      <c r="AO78" s="147"/>
      <c r="AP78" s="7">
        <v>0.7245584986962984</v>
      </c>
      <c r="AQ78" s="7">
        <v>0.4654641254258523</v>
      </c>
      <c r="AR78" s="7" t="s">
        <v>26</v>
      </c>
      <c r="AS78" s="7">
        <v>0.95434326870311437</v>
      </c>
      <c r="AT78" s="7" t="s">
        <v>26</v>
      </c>
      <c r="AU78" s="7">
        <v>0.87293367875647665</v>
      </c>
      <c r="AV78" s="5"/>
      <c r="AW78" s="147"/>
      <c r="AX78" s="5"/>
      <c r="AY78" s="5"/>
      <c r="AZ78" s="5"/>
      <c r="BA78" s="5"/>
      <c r="BB78" s="5"/>
      <c r="BC78" s="5"/>
      <c r="BD78" s="5"/>
      <c r="BE78" s="5"/>
      <c r="BF78" s="5"/>
      <c r="BG78" s="147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</row>
    <row r="79" spans="1:86" s="6" customFormat="1">
      <c r="A79" s="5"/>
      <c r="B79" s="147"/>
      <c r="C79" s="9">
        <v>46.091000000000001</v>
      </c>
      <c r="D79" s="9">
        <v>394.34100000000001</v>
      </c>
      <c r="E79" s="9" t="s">
        <v>26</v>
      </c>
      <c r="F79" s="9">
        <v>2067.886</v>
      </c>
      <c r="G79" s="9" t="s">
        <v>26</v>
      </c>
      <c r="H79" s="9"/>
      <c r="I79" s="5"/>
      <c r="J79" s="147"/>
      <c r="K79" s="5"/>
      <c r="L79" s="5"/>
      <c r="M79" s="5"/>
      <c r="N79" s="5"/>
      <c r="O79" s="5"/>
      <c r="P79" s="5"/>
      <c r="Q79" s="5"/>
      <c r="R79" s="5"/>
      <c r="S79" s="5"/>
      <c r="T79" s="5"/>
      <c r="U79" s="147"/>
      <c r="V79" s="7">
        <v>0.753</v>
      </c>
      <c r="W79" s="7">
        <v>0.7</v>
      </c>
      <c r="X79" s="7" t="s">
        <v>26</v>
      </c>
      <c r="Y79" s="7">
        <v>0.27700000000000002</v>
      </c>
      <c r="Z79" s="7" t="s">
        <v>26</v>
      </c>
      <c r="AA79" s="5"/>
      <c r="AB79" s="147"/>
      <c r="AC79" s="5"/>
      <c r="AD79" s="5"/>
      <c r="AE79" s="5"/>
      <c r="AF79" s="5"/>
      <c r="AG79" s="5"/>
      <c r="AH79" s="5"/>
      <c r="AI79" s="5"/>
      <c r="AJ79" s="5"/>
      <c r="AK79" s="5"/>
      <c r="AL79" s="147"/>
      <c r="AM79" s="5"/>
      <c r="AN79" s="5"/>
      <c r="AO79" s="147"/>
      <c r="AP79" s="7">
        <v>9.8659171957343528E-2</v>
      </c>
      <c r="AQ79" s="7">
        <v>0.77884210879745297</v>
      </c>
      <c r="AR79" s="7" t="s">
        <v>26</v>
      </c>
      <c r="AS79" s="7">
        <v>0.96113464760714007</v>
      </c>
      <c r="AT79" s="7" t="s">
        <v>26</v>
      </c>
      <c r="AU79" s="7">
        <v>0.95198935847897215</v>
      </c>
      <c r="AV79" s="5"/>
      <c r="AW79" s="147"/>
      <c r="AX79" s="5"/>
      <c r="AY79" s="5"/>
      <c r="AZ79" s="5"/>
      <c r="BA79" s="5"/>
      <c r="BB79" s="5"/>
      <c r="BC79" s="5"/>
      <c r="BD79" s="5"/>
      <c r="BE79" s="5"/>
      <c r="BF79" s="5"/>
      <c r="BG79" s="147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</row>
    <row r="80" spans="1:86" s="6" customFormat="1">
      <c r="A80" s="5"/>
      <c r="B80" s="147"/>
      <c r="C80" s="9">
        <v>344.57400000000001</v>
      </c>
      <c r="D80" s="9">
        <v>443.90600000000001</v>
      </c>
      <c r="E80" s="9" t="s">
        <v>26</v>
      </c>
      <c r="F80" s="9" t="s">
        <v>26</v>
      </c>
      <c r="G80" s="9">
        <v>2481.4549999999999</v>
      </c>
      <c r="H80" s="9"/>
      <c r="I80" s="5"/>
      <c r="J80" s="147"/>
      <c r="K80" s="5"/>
      <c r="L80" s="5"/>
      <c r="M80" s="5"/>
      <c r="N80" s="5"/>
      <c r="O80" s="5"/>
      <c r="P80" s="5"/>
      <c r="Q80" s="5"/>
      <c r="R80" s="5"/>
      <c r="S80" s="5"/>
      <c r="T80" s="5"/>
      <c r="U80" s="147"/>
      <c r="V80" s="7">
        <v>0.752</v>
      </c>
      <c r="W80" s="7">
        <v>0.69299999999999995</v>
      </c>
      <c r="X80" s="7" t="s">
        <v>26</v>
      </c>
      <c r="Y80" s="7" t="s">
        <v>26</v>
      </c>
      <c r="Z80" s="7">
        <v>0.113</v>
      </c>
      <c r="AA80" s="5"/>
      <c r="AB80" s="147"/>
      <c r="AC80" s="5"/>
      <c r="AD80" s="5"/>
      <c r="AE80" s="5"/>
      <c r="AF80" s="5"/>
      <c r="AG80" s="5"/>
      <c r="AH80" s="5"/>
      <c r="AI80" s="5"/>
      <c r="AJ80" s="5"/>
      <c r="AK80" s="5"/>
      <c r="AL80" s="147"/>
      <c r="AM80" s="5"/>
      <c r="AN80" s="5"/>
      <c r="AO80" s="147"/>
      <c r="AP80" s="7">
        <v>0.46883622965184313</v>
      </c>
      <c r="AQ80" s="7">
        <v>0.61840162267284082</v>
      </c>
      <c r="AR80" s="7" t="s">
        <v>26</v>
      </c>
      <c r="AS80" s="7" t="s">
        <v>26</v>
      </c>
      <c r="AT80" s="7">
        <v>0.89742871071711694</v>
      </c>
      <c r="AU80" s="7">
        <v>0.85349476319468676</v>
      </c>
      <c r="AV80" s="5"/>
      <c r="AW80" s="147"/>
      <c r="AX80" s="5"/>
      <c r="AY80" s="5"/>
      <c r="AZ80" s="5"/>
      <c r="BA80" s="5"/>
      <c r="BB80" s="5"/>
      <c r="BC80" s="5"/>
      <c r="BD80" s="5"/>
      <c r="BE80" s="5"/>
      <c r="BF80" s="5"/>
      <c r="BG80" s="147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</row>
    <row r="81" spans="1:86" s="6" customFormat="1">
      <c r="A81" s="5"/>
      <c r="B81" s="147"/>
      <c r="C81" s="9">
        <v>425.041</v>
      </c>
      <c r="D81" s="9" t="s">
        <v>26</v>
      </c>
      <c r="E81" s="9">
        <v>426.61700000000002</v>
      </c>
      <c r="F81" s="9" t="s">
        <v>26</v>
      </c>
      <c r="G81" s="9">
        <v>1489.3420000000001</v>
      </c>
      <c r="H81" s="9"/>
      <c r="I81" s="5"/>
      <c r="J81" s="147"/>
      <c r="K81" s="5"/>
      <c r="L81" s="5"/>
      <c r="M81" s="5"/>
      <c r="N81" s="5"/>
      <c r="O81" s="5"/>
      <c r="P81" s="5"/>
      <c r="Q81" s="5"/>
      <c r="R81" s="5"/>
      <c r="S81" s="5"/>
      <c r="T81" s="5"/>
      <c r="U81" s="147"/>
      <c r="V81" s="7">
        <v>0.77400000000000002</v>
      </c>
      <c r="W81" s="7" t="s">
        <v>26</v>
      </c>
      <c r="X81" s="7">
        <v>0.65900000000000003</v>
      </c>
      <c r="Y81" s="7" t="s">
        <v>26</v>
      </c>
      <c r="Z81" s="7">
        <v>0.08</v>
      </c>
      <c r="AA81" s="5"/>
      <c r="AB81" s="147"/>
      <c r="AC81" s="5"/>
      <c r="AD81" s="5"/>
      <c r="AE81" s="5"/>
      <c r="AF81" s="5"/>
      <c r="AG81" s="5"/>
      <c r="AH81" s="5"/>
      <c r="AI81" s="5"/>
      <c r="AJ81" s="5"/>
      <c r="AK81" s="5"/>
      <c r="AL81" s="147"/>
      <c r="AM81" s="5"/>
      <c r="AN81" s="5"/>
      <c r="AO81" s="147"/>
      <c r="AP81" s="7">
        <v>0.57661058934770615</v>
      </c>
      <c r="AQ81" s="7" t="s">
        <v>26</v>
      </c>
      <c r="AR81" s="7">
        <v>0.4928598247448287</v>
      </c>
      <c r="AS81" s="7" t="s">
        <v>26</v>
      </c>
      <c r="AT81" s="7">
        <v>0.87668534811838483</v>
      </c>
      <c r="AU81" s="7">
        <v>0.85394694115237957</v>
      </c>
      <c r="AV81" s="5"/>
      <c r="AW81" s="147"/>
      <c r="AX81" s="5"/>
      <c r="AY81" s="5"/>
      <c r="AZ81" s="5"/>
      <c r="BA81" s="5"/>
      <c r="BB81" s="5"/>
      <c r="BC81" s="5"/>
      <c r="BD81" s="5"/>
      <c r="BE81" s="5"/>
      <c r="BF81" s="5"/>
      <c r="BG81" s="147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</row>
    <row r="82" spans="1:86" s="6" customFormat="1">
      <c r="A82" s="5"/>
      <c r="B82" s="147"/>
      <c r="C82" s="9">
        <v>197.77600000000001</v>
      </c>
      <c r="D82" s="9">
        <v>184.12299999999999</v>
      </c>
      <c r="E82" s="9" t="s">
        <v>26</v>
      </c>
      <c r="F82" s="9" t="s">
        <v>26</v>
      </c>
      <c r="G82" s="9">
        <v>1216.1469999999999</v>
      </c>
      <c r="H82" s="9"/>
      <c r="I82" s="5"/>
      <c r="J82" s="147"/>
      <c r="K82" s="5"/>
      <c r="L82" s="5"/>
      <c r="M82" s="5"/>
      <c r="N82" s="5"/>
      <c r="O82" s="5"/>
      <c r="P82" s="5"/>
      <c r="Q82" s="5"/>
      <c r="R82" s="5"/>
      <c r="S82" s="5"/>
      <c r="T82" s="5"/>
      <c r="U82" s="147"/>
      <c r="V82" s="7">
        <v>0.72299999999999998</v>
      </c>
      <c r="W82" s="7">
        <v>0.71099999999999997</v>
      </c>
      <c r="X82" s="7" t="s">
        <v>26</v>
      </c>
      <c r="Y82" s="7" t="s">
        <v>26</v>
      </c>
      <c r="Z82" s="7">
        <v>0.20300000000000001</v>
      </c>
      <c r="AA82" s="5"/>
      <c r="AB82" s="147"/>
      <c r="AC82" s="5"/>
      <c r="AD82" s="5"/>
      <c r="AE82" s="5"/>
      <c r="AF82" s="5"/>
      <c r="AG82" s="5"/>
      <c r="AH82" s="5"/>
      <c r="AI82" s="5"/>
      <c r="AJ82" s="5"/>
      <c r="AK82" s="5"/>
      <c r="AL82" s="147"/>
      <c r="AM82" s="5"/>
      <c r="AN82" s="5"/>
      <c r="AO82" s="147"/>
      <c r="AP82" s="7">
        <v>0.34018838196541978</v>
      </c>
      <c r="AQ82" s="7">
        <v>0.31811875525884303</v>
      </c>
      <c r="AR82" s="7" t="s">
        <v>26</v>
      </c>
      <c r="AS82" s="7" t="s">
        <v>26</v>
      </c>
      <c r="AT82" s="7">
        <v>0.82893266008871769</v>
      </c>
      <c r="AU82" s="7">
        <v>0.89434062466541764</v>
      </c>
      <c r="AV82" s="5"/>
      <c r="AW82" s="147"/>
      <c r="AX82" s="5"/>
      <c r="AY82" s="5"/>
      <c r="AZ82" s="5"/>
      <c r="BA82" s="5"/>
      <c r="BB82" s="5"/>
      <c r="BC82" s="5"/>
      <c r="BD82" s="5"/>
      <c r="BE82" s="5"/>
      <c r="BF82" s="5"/>
      <c r="BG82" s="147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</row>
    <row r="83" spans="1:86" s="6" customFormat="1">
      <c r="A83" s="5"/>
      <c r="B83" s="147"/>
      <c r="C83" s="9">
        <v>555.64</v>
      </c>
      <c r="D83" s="9" t="s">
        <v>26</v>
      </c>
      <c r="E83" s="9">
        <v>542.35</v>
      </c>
      <c r="F83" s="9">
        <v>1512.4880000000001</v>
      </c>
      <c r="G83" s="9" t="s">
        <v>26</v>
      </c>
      <c r="H83" s="9"/>
      <c r="I83" s="5"/>
      <c r="J83" s="147"/>
      <c r="K83" s="5"/>
      <c r="L83" s="5"/>
      <c r="M83" s="5"/>
      <c r="N83" s="5"/>
      <c r="O83" s="5"/>
      <c r="P83" s="5"/>
      <c r="Q83" s="5"/>
      <c r="R83" s="5"/>
      <c r="S83" s="5"/>
      <c r="T83" s="5"/>
      <c r="U83" s="147"/>
      <c r="V83" s="7">
        <v>0.72599999999999998</v>
      </c>
      <c r="W83" s="7" t="s">
        <v>26</v>
      </c>
      <c r="X83" s="7">
        <v>0.68899999999999995</v>
      </c>
      <c r="Y83" s="7">
        <v>0.20499999999999999</v>
      </c>
      <c r="Z83" s="7" t="s">
        <v>26</v>
      </c>
      <c r="AA83" s="5"/>
      <c r="AB83" s="147"/>
      <c r="AC83" s="5"/>
      <c r="AD83" s="5"/>
      <c r="AE83" s="5"/>
      <c r="AF83" s="5"/>
      <c r="AG83" s="5"/>
      <c r="AH83" s="5"/>
      <c r="AI83" s="5"/>
      <c r="AJ83" s="5"/>
      <c r="AK83" s="5"/>
      <c r="AL83" s="147"/>
      <c r="AM83" s="5"/>
      <c r="AN83" s="5"/>
      <c r="AO83" s="147"/>
      <c r="AP83" s="7">
        <v>0.49544360231832368</v>
      </c>
      <c r="AQ83" s="7" t="s">
        <v>26</v>
      </c>
      <c r="AR83" s="7">
        <v>0.65762111759820063</v>
      </c>
      <c r="AS83" s="7">
        <v>0.93530136731323044</v>
      </c>
      <c r="AT83" s="7" t="s">
        <v>26</v>
      </c>
      <c r="AU83" s="7" t="s">
        <v>26</v>
      </c>
      <c r="AV83" s="5"/>
      <c r="AW83" s="147"/>
      <c r="AX83" s="5"/>
      <c r="AY83" s="5"/>
      <c r="AZ83" s="5"/>
      <c r="BA83" s="5"/>
      <c r="BB83" s="5"/>
      <c r="BC83" s="5"/>
      <c r="BD83" s="5"/>
      <c r="BE83" s="5"/>
      <c r="BF83" s="5"/>
      <c r="BG83" s="147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</row>
    <row r="84" spans="1:86" s="6" customFormat="1">
      <c r="A84" s="5"/>
      <c r="B84" s="147"/>
      <c r="C84" s="9" t="s">
        <v>26</v>
      </c>
      <c r="D84" s="9">
        <v>1498.7539999999999</v>
      </c>
      <c r="E84" s="9" t="s">
        <v>26</v>
      </c>
      <c r="F84" s="9">
        <v>1714.143</v>
      </c>
      <c r="G84" s="9" t="s">
        <v>26</v>
      </c>
      <c r="H84" s="9"/>
      <c r="I84" s="5"/>
      <c r="J84" s="147"/>
      <c r="K84" s="5"/>
      <c r="L84" s="5"/>
      <c r="M84" s="5"/>
      <c r="N84" s="5"/>
      <c r="O84" s="5"/>
      <c r="P84" s="5"/>
      <c r="Q84" s="5"/>
      <c r="R84" s="5"/>
      <c r="S84" s="5"/>
      <c r="T84" s="5"/>
      <c r="U84" s="147"/>
      <c r="V84" s="7" t="s">
        <v>26</v>
      </c>
      <c r="W84" s="7">
        <v>0.48499999999999999</v>
      </c>
      <c r="X84" s="7" t="s">
        <v>26</v>
      </c>
      <c r="Y84" s="7">
        <v>0.308</v>
      </c>
      <c r="Z84" s="7" t="s">
        <v>26</v>
      </c>
      <c r="AA84" s="5"/>
      <c r="AB84" s="147"/>
      <c r="AC84" s="5"/>
      <c r="AD84" s="5"/>
      <c r="AE84" s="5"/>
      <c r="AF84" s="5"/>
      <c r="AG84" s="5"/>
      <c r="AH84" s="5"/>
      <c r="AI84" s="5"/>
      <c r="AJ84" s="5"/>
      <c r="AK84" s="5"/>
      <c r="AL84" s="147"/>
      <c r="AM84" s="5"/>
      <c r="AN84" s="5"/>
      <c r="AO84" s="147"/>
      <c r="AP84" s="7" t="s">
        <v>26</v>
      </c>
      <c r="AQ84" s="7">
        <v>0.96910009556804788</v>
      </c>
      <c r="AR84" s="7" t="s">
        <v>26</v>
      </c>
      <c r="AS84" s="7">
        <v>0.8677711178835037</v>
      </c>
      <c r="AT84" s="7" t="s">
        <v>26</v>
      </c>
      <c r="AU84" s="7" t="s">
        <v>26</v>
      </c>
      <c r="AV84" s="5"/>
      <c r="AW84" s="147"/>
      <c r="AX84" s="5"/>
      <c r="AY84" s="5"/>
      <c r="AZ84" s="5"/>
      <c r="BA84" s="5"/>
      <c r="BB84" s="5"/>
      <c r="BC84" s="5"/>
      <c r="BD84" s="5"/>
      <c r="BE84" s="5"/>
      <c r="BF84" s="5"/>
      <c r="BG84" s="147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</row>
    <row r="85" spans="1:86" s="6" customFormat="1">
      <c r="A85" s="5"/>
      <c r="B85" s="147"/>
      <c r="C85" s="9" t="s">
        <v>26</v>
      </c>
      <c r="D85" s="9">
        <v>257.84500000000003</v>
      </c>
      <c r="E85" s="9" t="s">
        <v>26</v>
      </c>
      <c r="F85" s="9" t="s">
        <v>26</v>
      </c>
      <c r="G85" s="9">
        <v>223.71</v>
      </c>
      <c r="H85" s="9"/>
      <c r="I85" s="5"/>
      <c r="J85" s="147"/>
      <c r="K85" s="5"/>
      <c r="L85" s="5"/>
      <c r="M85" s="5"/>
      <c r="N85" s="5"/>
      <c r="O85" s="5"/>
      <c r="P85" s="5"/>
      <c r="Q85" s="5"/>
      <c r="R85" s="5"/>
      <c r="S85" s="5"/>
      <c r="T85" s="5"/>
      <c r="U85" s="147"/>
      <c r="V85" s="7" t="s">
        <v>26</v>
      </c>
      <c r="W85" s="7">
        <v>0.80200000000000005</v>
      </c>
      <c r="X85" s="7" t="s">
        <v>26</v>
      </c>
      <c r="Y85" s="7" t="s">
        <v>26</v>
      </c>
      <c r="Z85" s="7">
        <v>0.82399999999999995</v>
      </c>
      <c r="AA85" s="5"/>
      <c r="AB85" s="147"/>
      <c r="AC85" s="5"/>
      <c r="AD85" s="5"/>
      <c r="AE85" s="5"/>
      <c r="AF85" s="5"/>
      <c r="AG85" s="5"/>
      <c r="AH85" s="5"/>
      <c r="AI85" s="5"/>
      <c r="AJ85" s="5"/>
      <c r="AK85" s="5"/>
      <c r="AL85" s="147"/>
      <c r="AM85" s="5"/>
      <c r="AN85" s="5"/>
      <c r="AO85" s="147"/>
      <c r="AP85" s="7" t="s">
        <v>26</v>
      </c>
      <c r="AQ85" s="7">
        <v>0.35865653849738294</v>
      </c>
      <c r="AR85" s="7" t="s">
        <v>26</v>
      </c>
      <c r="AS85" s="7" t="s">
        <v>26</v>
      </c>
      <c r="AT85" s="7">
        <v>0.2931241417624923</v>
      </c>
      <c r="AU85" s="7" t="s">
        <v>26</v>
      </c>
      <c r="AV85" s="5"/>
      <c r="AW85" s="147"/>
      <c r="AX85" s="5"/>
      <c r="AY85" s="5"/>
      <c r="AZ85" s="5"/>
      <c r="BA85" s="5"/>
      <c r="BB85" s="5"/>
      <c r="BC85" s="5"/>
      <c r="BD85" s="5"/>
      <c r="BE85" s="5"/>
      <c r="BF85" s="5"/>
      <c r="BG85" s="147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</row>
    <row r="86" spans="1:86" s="6" customFormat="1">
      <c r="A86" s="5"/>
      <c r="B86" s="147"/>
      <c r="C86" s="9" t="s">
        <v>26</v>
      </c>
      <c r="D86" s="9">
        <v>389.89699999999999</v>
      </c>
      <c r="E86" s="9" t="s">
        <v>26</v>
      </c>
      <c r="F86" s="9">
        <v>2074.6320000000001</v>
      </c>
      <c r="G86" s="9" t="s">
        <v>26</v>
      </c>
      <c r="H86" s="9"/>
      <c r="I86" s="5"/>
      <c r="J86" s="147"/>
      <c r="K86" s="5"/>
      <c r="L86" s="5"/>
      <c r="M86" s="5"/>
      <c r="N86" s="5"/>
      <c r="O86" s="5"/>
      <c r="P86" s="5"/>
      <c r="Q86" s="5"/>
      <c r="R86" s="5"/>
      <c r="S86" s="5"/>
      <c r="T86" s="5"/>
      <c r="U86" s="147"/>
      <c r="V86" s="7" t="s">
        <v>26</v>
      </c>
      <c r="W86" s="7">
        <v>0.77100000000000002</v>
      </c>
      <c r="X86" s="7" t="s">
        <v>26</v>
      </c>
      <c r="Y86" s="7">
        <v>0.2</v>
      </c>
      <c r="Z86" s="7" t="s">
        <v>26</v>
      </c>
      <c r="AA86" s="5"/>
      <c r="AB86" s="147"/>
      <c r="AC86" s="5"/>
      <c r="AD86" s="5"/>
      <c r="AE86" s="5"/>
      <c r="AF86" s="5"/>
      <c r="AG86" s="5"/>
      <c r="AH86" s="5"/>
      <c r="AI86" s="5"/>
      <c r="AJ86" s="5"/>
      <c r="AK86" s="5"/>
      <c r="AL86" s="147"/>
      <c r="AM86" s="5"/>
      <c r="AN86" s="5"/>
      <c r="AO86" s="147"/>
      <c r="AP86" s="7" t="s">
        <v>26</v>
      </c>
      <c r="AQ86" s="7">
        <v>0.55378927438701342</v>
      </c>
      <c r="AR86" s="7" t="s">
        <v>26</v>
      </c>
      <c r="AS86" s="7">
        <v>0.9627335158907051</v>
      </c>
      <c r="AT86" s="7" t="s">
        <v>26</v>
      </c>
      <c r="AU86" s="7" t="s">
        <v>26</v>
      </c>
      <c r="AV86" s="5"/>
      <c r="AW86" s="147"/>
      <c r="AX86" s="5"/>
      <c r="AY86" s="5"/>
      <c r="AZ86" s="5"/>
      <c r="BA86" s="5"/>
      <c r="BB86" s="5"/>
      <c r="BC86" s="5"/>
      <c r="BD86" s="5"/>
      <c r="BE86" s="5"/>
      <c r="BF86" s="5"/>
      <c r="BG86" s="147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</row>
    <row r="87" spans="1:86" s="6" customFormat="1">
      <c r="A87" s="5"/>
      <c r="B87" s="147"/>
      <c r="C87" s="9" t="s">
        <v>26</v>
      </c>
      <c r="D87" s="9">
        <v>201.33099999999999</v>
      </c>
      <c r="E87" s="9" t="s">
        <v>26</v>
      </c>
      <c r="F87" s="9">
        <v>1915.5139999999999</v>
      </c>
      <c r="G87" s="9" t="s">
        <v>26</v>
      </c>
      <c r="H87" s="9"/>
      <c r="I87" s="5"/>
      <c r="J87" s="147"/>
      <c r="K87" s="5"/>
      <c r="L87" s="5"/>
      <c r="M87" s="5"/>
      <c r="N87" s="5"/>
      <c r="O87" s="5"/>
      <c r="P87" s="5"/>
      <c r="Q87" s="5"/>
      <c r="R87" s="5"/>
      <c r="S87" s="5"/>
      <c r="T87" s="5"/>
      <c r="U87" s="147"/>
      <c r="V87" s="7" t="s">
        <v>26</v>
      </c>
      <c r="W87" s="7">
        <v>0.36699999999999999</v>
      </c>
      <c r="X87" s="7" t="s">
        <v>26</v>
      </c>
      <c r="Y87" s="7">
        <v>0.36699999999999999</v>
      </c>
      <c r="Z87" s="7" t="s">
        <v>26</v>
      </c>
      <c r="AA87" s="5"/>
      <c r="AB87" s="147"/>
      <c r="AC87" s="5"/>
      <c r="AD87" s="5"/>
      <c r="AE87" s="5"/>
      <c r="AF87" s="5"/>
      <c r="AG87" s="5"/>
      <c r="AH87" s="5"/>
      <c r="AI87" s="5"/>
      <c r="AJ87" s="5"/>
      <c r="AK87" s="5"/>
      <c r="AL87" s="147"/>
      <c r="AM87" s="5"/>
      <c r="AN87" s="5"/>
      <c r="AO87" s="147"/>
      <c r="AP87" s="7" t="s">
        <v>26</v>
      </c>
      <c r="AQ87" s="7">
        <v>0.38438965343434495</v>
      </c>
      <c r="AR87" s="7" t="s">
        <v>26</v>
      </c>
      <c r="AS87" s="7">
        <v>0.95708943012248948</v>
      </c>
      <c r="AT87" s="7" t="s">
        <v>26</v>
      </c>
      <c r="AU87" s="7" t="s">
        <v>26</v>
      </c>
      <c r="AV87" s="5"/>
      <c r="AW87" s="147"/>
      <c r="AX87" s="5"/>
      <c r="AY87" s="5"/>
      <c r="AZ87" s="5"/>
      <c r="BA87" s="5"/>
      <c r="BB87" s="5"/>
      <c r="BC87" s="5"/>
      <c r="BD87" s="5"/>
      <c r="BE87" s="5"/>
      <c r="BF87" s="5"/>
      <c r="BG87" s="147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</row>
    <row r="88" spans="1:86" s="6" customFormat="1">
      <c r="A88" s="5"/>
      <c r="B88" s="147"/>
      <c r="C88" s="9" t="s">
        <v>26</v>
      </c>
      <c r="D88" s="9">
        <v>283.89999999999998</v>
      </c>
      <c r="E88" s="9" t="s">
        <v>26</v>
      </c>
      <c r="F88" s="9">
        <v>569.65700000000004</v>
      </c>
      <c r="G88" s="9" t="s">
        <v>26</v>
      </c>
      <c r="H88" s="9"/>
      <c r="I88" s="5"/>
      <c r="J88" s="147"/>
      <c r="K88" s="5"/>
      <c r="L88" s="5"/>
      <c r="M88" s="5"/>
      <c r="N88" s="5"/>
      <c r="O88" s="5"/>
      <c r="P88" s="5"/>
      <c r="Q88" s="5"/>
      <c r="R88" s="5"/>
      <c r="S88" s="5"/>
      <c r="T88" s="5"/>
      <c r="U88" s="147"/>
      <c r="V88" s="7" t="s">
        <v>26</v>
      </c>
      <c r="W88" s="7">
        <v>0.75700000000000001</v>
      </c>
      <c r="X88" s="7" t="s">
        <v>26</v>
      </c>
      <c r="Y88" s="7">
        <v>0.60299999999999998</v>
      </c>
      <c r="Z88" s="7" t="s">
        <v>26</v>
      </c>
      <c r="AA88" s="5"/>
      <c r="AB88" s="147"/>
      <c r="AC88" s="5"/>
      <c r="AD88" s="5"/>
      <c r="AE88" s="5"/>
      <c r="AF88" s="5"/>
      <c r="AG88" s="5"/>
      <c r="AH88" s="5"/>
      <c r="AI88" s="5"/>
      <c r="AJ88" s="5"/>
      <c r="AK88" s="5"/>
      <c r="AL88" s="147"/>
      <c r="AM88" s="5"/>
      <c r="AN88" s="5"/>
      <c r="AO88" s="147"/>
      <c r="AP88" s="7" t="s">
        <v>26</v>
      </c>
      <c r="AQ88" s="7">
        <v>0.41142780956355901</v>
      </c>
      <c r="AR88" s="7" t="s">
        <v>26</v>
      </c>
      <c r="AS88" s="7">
        <v>0.60593750831006521</v>
      </c>
      <c r="AT88" s="7" t="s">
        <v>26</v>
      </c>
      <c r="AU88" s="7" t="s">
        <v>26</v>
      </c>
      <c r="AV88" s="5"/>
      <c r="AW88" s="147"/>
      <c r="AX88" s="5"/>
      <c r="AY88" s="5"/>
      <c r="AZ88" s="5"/>
      <c r="BA88" s="5"/>
      <c r="BB88" s="5"/>
      <c r="BC88" s="5"/>
      <c r="BD88" s="5"/>
      <c r="BE88" s="5"/>
      <c r="BF88" s="5"/>
      <c r="BG88" s="147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</row>
    <row r="89" spans="1:86" s="6" customFormat="1">
      <c r="A89" s="5"/>
      <c r="B89" s="147"/>
      <c r="C89" s="9" t="s">
        <v>26</v>
      </c>
      <c r="D89" s="9" t="s">
        <v>26</v>
      </c>
      <c r="E89" s="9">
        <v>201.21</v>
      </c>
      <c r="F89" s="9" t="s">
        <v>26</v>
      </c>
      <c r="G89" s="9">
        <v>1379.547</v>
      </c>
      <c r="H89" s="9"/>
      <c r="I89" s="5"/>
      <c r="J89" s="147"/>
      <c r="K89" s="5"/>
      <c r="L89" s="5"/>
      <c r="M89" s="5"/>
      <c r="N89" s="5"/>
      <c r="O89" s="5"/>
      <c r="P89" s="5"/>
      <c r="Q89" s="5"/>
      <c r="R89" s="5"/>
      <c r="S89" s="5"/>
      <c r="T89" s="5"/>
      <c r="U89" s="147"/>
      <c r="V89" s="7" t="s">
        <v>26</v>
      </c>
      <c r="W89" s="7" t="s">
        <v>26</v>
      </c>
      <c r="X89" s="7">
        <v>0.71599999999999997</v>
      </c>
      <c r="Y89" s="7" t="s">
        <v>26</v>
      </c>
      <c r="Z89" s="7">
        <v>0.158</v>
      </c>
      <c r="AA89" s="5"/>
      <c r="AB89" s="147"/>
      <c r="AC89" s="5"/>
      <c r="AD89" s="5"/>
      <c r="AE89" s="5"/>
      <c r="AF89" s="5"/>
      <c r="AG89" s="5"/>
      <c r="AH89" s="5"/>
      <c r="AI89" s="5"/>
      <c r="AJ89" s="5"/>
      <c r="AK89" s="5"/>
      <c r="AL89" s="147"/>
      <c r="AM89" s="5"/>
      <c r="AN89" s="5"/>
      <c r="AO89" s="147"/>
      <c r="AP89" s="7" t="s">
        <v>26</v>
      </c>
      <c r="AQ89" s="7" t="s">
        <v>26</v>
      </c>
      <c r="AR89" s="7">
        <v>0.2676084811180478</v>
      </c>
      <c r="AS89" s="7" t="s">
        <v>26</v>
      </c>
      <c r="AT89" s="7">
        <v>0.73728408653640609</v>
      </c>
      <c r="AU89" s="7" t="s">
        <v>26</v>
      </c>
      <c r="AV89" s="5"/>
      <c r="AW89" s="147"/>
      <c r="AX89" s="5"/>
      <c r="AY89" s="5"/>
      <c r="AZ89" s="5"/>
      <c r="BA89" s="5"/>
      <c r="BB89" s="5"/>
      <c r="BC89" s="5"/>
      <c r="BD89" s="5"/>
      <c r="BE89" s="5"/>
      <c r="BF89" s="5"/>
      <c r="BG89" s="147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</row>
    <row r="90" spans="1:86" s="6" customFormat="1">
      <c r="A90" s="5"/>
      <c r="B90" s="147"/>
      <c r="C90" s="9" t="s">
        <v>26</v>
      </c>
      <c r="D90" s="9" t="s">
        <v>26</v>
      </c>
      <c r="E90" s="9">
        <v>214.74199999999999</v>
      </c>
      <c r="F90" s="9">
        <v>1252.624</v>
      </c>
      <c r="G90" s="9" t="s">
        <v>26</v>
      </c>
      <c r="H90" s="9"/>
      <c r="I90" s="5"/>
      <c r="J90" s="147"/>
      <c r="K90" s="5"/>
      <c r="L90" s="5"/>
      <c r="M90" s="5"/>
      <c r="N90" s="5"/>
      <c r="O90" s="5"/>
      <c r="P90" s="5"/>
      <c r="Q90" s="5"/>
      <c r="R90" s="5"/>
      <c r="S90" s="5"/>
      <c r="T90" s="5"/>
      <c r="U90" s="147"/>
      <c r="V90" s="7" t="s">
        <v>26</v>
      </c>
      <c r="W90" s="7" t="s">
        <v>26</v>
      </c>
      <c r="X90" s="7">
        <v>0.80900000000000005</v>
      </c>
      <c r="Y90" s="7">
        <v>4.5999999999999999E-2</v>
      </c>
      <c r="Z90" s="7" t="s">
        <v>26</v>
      </c>
      <c r="AA90" s="5"/>
      <c r="AB90" s="147"/>
      <c r="AC90" s="5"/>
      <c r="AD90" s="5"/>
      <c r="AE90" s="5"/>
      <c r="AF90" s="5"/>
      <c r="AG90" s="5"/>
      <c r="AH90" s="5"/>
      <c r="AI90" s="5"/>
      <c r="AJ90" s="5"/>
      <c r="AK90" s="5"/>
      <c r="AL90" s="147"/>
      <c r="AM90" s="5"/>
      <c r="AN90" s="5"/>
      <c r="AO90" s="147"/>
      <c r="AP90" s="7" t="s">
        <v>26</v>
      </c>
      <c r="AQ90" s="7" t="s">
        <v>26</v>
      </c>
      <c r="AR90" s="7">
        <v>0.28822301709269788</v>
      </c>
      <c r="AS90" s="7">
        <v>0.85584547796202548</v>
      </c>
      <c r="AT90" s="7" t="s">
        <v>26</v>
      </c>
      <c r="AU90" s="7" t="s">
        <v>26</v>
      </c>
      <c r="AV90" s="5"/>
      <c r="AW90" s="147"/>
      <c r="AX90" s="5"/>
      <c r="AY90" s="5"/>
      <c r="AZ90" s="5"/>
      <c r="BA90" s="5"/>
      <c r="BB90" s="5"/>
      <c r="BC90" s="5"/>
      <c r="BD90" s="5"/>
      <c r="BE90" s="5"/>
      <c r="BF90" s="5"/>
      <c r="BG90" s="147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</row>
    <row r="91" spans="1:86" s="6" customFormat="1">
      <c r="A91" s="5"/>
      <c r="B91" s="147"/>
      <c r="C91" s="9" t="s">
        <v>26</v>
      </c>
      <c r="D91" s="9" t="s">
        <v>26</v>
      </c>
      <c r="E91" s="9">
        <v>376.971</v>
      </c>
      <c r="F91" s="9">
        <v>1238.4860000000001</v>
      </c>
      <c r="G91" s="9" t="s">
        <v>26</v>
      </c>
      <c r="H91" s="9"/>
      <c r="I91" s="5"/>
      <c r="J91" s="147"/>
      <c r="K91" s="5"/>
      <c r="L91" s="5"/>
      <c r="M91" s="5"/>
      <c r="N91" s="5"/>
      <c r="O91" s="5"/>
      <c r="P91" s="5"/>
      <c r="Q91" s="5"/>
      <c r="R91" s="5"/>
      <c r="S91" s="5"/>
      <c r="T91" s="5"/>
      <c r="U91" s="147"/>
      <c r="V91" s="7" t="s">
        <v>26</v>
      </c>
      <c r="W91" s="7" t="s">
        <v>26</v>
      </c>
      <c r="X91" s="7">
        <v>0.73399999999999999</v>
      </c>
      <c r="Y91" s="7">
        <v>0.46800000000000003</v>
      </c>
      <c r="Z91" s="7" t="s">
        <v>26</v>
      </c>
      <c r="AA91" s="5"/>
      <c r="AB91" s="147"/>
      <c r="AC91" s="5"/>
      <c r="AD91" s="5"/>
      <c r="AE91" s="5"/>
      <c r="AF91" s="5"/>
      <c r="AG91" s="5"/>
      <c r="AH91" s="5"/>
      <c r="AI91" s="5"/>
      <c r="AJ91" s="5"/>
      <c r="AK91" s="5"/>
      <c r="AL91" s="147"/>
      <c r="AM91" s="5"/>
      <c r="AN91" s="5"/>
      <c r="AO91" s="147"/>
      <c r="AP91" s="7" t="s">
        <v>26</v>
      </c>
      <c r="AQ91" s="7" t="s">
        <v>26</v>
      </c>
      <c r="AR91" s="7">
        <v>0.41079369922575232</v>
      </c>
      <c r="AS91" s="7">
        <v>0.88469225790874539</v>
      </c>
      <c r="AT91" s="7" t="s">
        <v>26</v>
      </c>
      <c r="AU91" s="7" t="s">
        <v>26</v>
      </c>
      <c r="AV91" s="5"/>
      <c r="AW91" s="147"/>
      <c r="AX91" s="5"/>
      <c r="AY91" s="5"/>
      <c r="AZ91" s="5"/>
      <c r="BA91" s="5"/>
      <c r="BB91" s="5"/>
      <c r="BC91" s="5"/>
      <c r="BD91" s="5"/>
      <c r="BE91" s="5"/>
      <c r="BF91" s="5"/>
      <c r="BG91" s="147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</row>
    <row r="92" spans="1:86" s="6" customFormat="1">
      <c r="A92" s="5"/>
      <c r="B92" s="147"/>
      <c r="C92" s="9" t="s">
        <v>26</v>
      </c>
      <c r="D92" s="9">
        <v>274.16399999999999</v>
      </c>
      <c r="E92" s="9" t="s">
        <v>26</v>
      </c>
      <c r="F92" s="9">
        <v>1452.8240000000001</v>
      </c>
      <c r="G92" s="9" t="s">
        <v>26</v>
      </c>
      <c r="H92" s="9"/>
      <c r="I92" s="5"/>
      <c r="J92" s="147"/>
      <c r="K92" s="5"/>
      <c r="L92" s="5"/>
      <c r="M92" s="5"/>
      <c r="N92" s="5"/>
      <c r="O92" s="5"/>
      <c r="P92" s="5"/>
      <c r="Q92" s="5"/>
      <c r="R92" s="5"/>
      <c r="S92" s="5"/>
      <c r="T92" s="5"/>
      <c r="U92" s="147"/>
      <c r="V92" s="7" t="s">
        <v>26</v>
      </c>
      <c r="W92" s="7">
        <v>0.46</v>
      </c>
      <c r="X92" s="7" t="s">
        <v>26</v>
      </c>
      <c r="Y92" s="7">
        <v>0.34799999999999998</v>
      </c>
      <c r="Z92" s="7" t="s">
        <v>26</v>
      </c>
      <c r="AA92" s="5"/>
      <c r="AB92" s="147"/>
      <c r="AC92" s="5"/>
      <c r="AD92" s="5"/>
      <c r="AE92" s="5"/>
      <c r="AF92" s="5"/>
      <c r="AG92" s="5"/>
      <c r="AH92" s="5"/>
      <c r="AI92" s="5"/>
      <c r="AJ92" s="5"/>
      <c r="AK92" s="5"/>
      <c r="AL92" s="147"/>
      <c r="AM92" s="5"/>
      <c r="AN92" s="5"/>
      <c r="AO92" s="147"/>
      <c r="AP92" s="7" t="s">
        <v>26</v>
      </c>
      <c r="AQ92" s="7">
        <v>0.42482401268131376</v>
      </c>
      <c r="AR92" s="7" t="s">
        <v>26</v>
      </c>
      <c r="AS92" s="7">
        <v>0.95669398151440688</v>
      </c>
      <c r="AT92" s="7" t="s">
        <v>26</v>
      </c>
      <c r="AU92" s="7" t="s">
        <v>26</v>
      </c>
      <c r="AV92" s="5"/>
      <c r="AW92" s="147"/>
      <c r="AX92" s="5"/>
      <c r="AY92" s="5"/>
      <c r="AZ92" s="5"/>
      <c r="BA92" s="5"/>
      <c r="BB92" s="5"/>
      <c r="BC92" s="5"/>
      <c r="BD92" s="5"/>
      <c r="BE92" s="5"/>
      <c r="BF92" s="5"/>
      <c r="BG92" s="147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</row>
    <row r="93" spans="1:86" s="6" customFormat="1">
      <c r="A93" s="5"/>
      <c r="B93" s="147"/>
      <c r="C93" s="9" t="s">
        <v>26</v>
      </c>
      <c r="D93" s="9">
        <v>176.084</v>
      </c>
      <c r="E93" s="9" t="s">
        <v>26</v>
      </c>
      <c r="F93" s="9">
        <v>427.66699999999997</v>
      </c>
      <c r="G93" s="9" t="s">
        <v>26</v>
      </c>
      <c r="H93" s="9"/>
      <c r="I93" s="5"/>
      <c r="J93" s="147"/>
      <c r="K93" s="5"/>
      <c r="L93" s="5"/>
      <c r="M93" s="5"/>
      <c r="N93" s="5"/>
      <c r="O93" s="5"/>
      <c r="P93" s="5"/>
      <c r="Q93" s="5"/>
      <c r="R93" s="5"/>
      <c r="S93" s="5"/>
      <c r="T93" s="5"/>
      <c r="U93" s="147"/>
      <c r="V93" s="7" t="s">
        <v>26</v>
      </c>
      <c r="W93" s="7">
        <v>0.67</v>
      </c>
      <c r="X93" s="7" t="s">
        <v>26</v>
      </c>
      <c r="Y93" s="7">
        <v>0.20799999999999999</v>
      </c>
      <c r="Z93" s="7" t="s">
        <v>26</v>
      </c>
      <c r="AA93" s="5"/>
      <c r="AB93" s="147"/>
      <c r="AC93" s="5"/>
      <c r="AD93" s="5"/>
      <c r="AE93" s="5"/>
      <c r="AF93" s="5"/>
      <c r="AG93" s="5"/>
      <c r="AH93" s="5"/>
      <c r="AI93" s="5"/>
      <c r="AJ93" s="5"/>
      <c r="AK93" s="5"/>
      <c r="AL93" s="147"/>
      <c r="AM93" s="5"/>
      <c r="AN93" s="5"/>
      <c r="AO93" s="147"/>
      <c r="AP93" s="7" t="s">
        <v>26</v>
      </c>
      <c r="AQ93" s="7">
        <v>0.29552526374795668</v>
      </c>
      <c r="AR93" s="7" t="s">
        <v>26</v>
      </c>
      <c r="AS93" s="7">
        <v>0.51981136088777058</v>
      </c>
      <c r="AT93" s="7" t="s">
        <v>26</v>
      </c>
      <c r="AU93" s="7" t="s">
        <v>26</v>
      </c>
      <c r="AV93" s="5"/>
      <c r="AW93" s="147"/>
      <c r="AX93" s="5"/>
      <c r="AY93" s="5"/>
      <c r="AZ93" s="5"/>
      <c r="BA93" s="5"/>
      <c r="BB93" s="5"/>
      <c r="BC93" s="5"/>
      <c r="BD93" s="5"/>
      <c r="BE93" s="5"/>
      <c r="BF93" s="5"/>
      <c r="BG93" s="147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</row>
    <row r="94" spans="1:86" s="6" customFormat="1">
      <c r="A94" s="5"/>
      <c r="B94" s="147"/>
      <c r="C94" s="9" t="s">
        <v>26</v>
      </c>
      <c r="D94" s="9" t="s">
        <v>26</v>
      </c>
      <c r="E94" s="9">
        <v>256.30900000000003</v>
      </c>
      <c r="F94" s="9" t="s">
        <v>26</v>
      </c>
      <c r="G94" s="9">
        <v>1146.3030000000001</v>
      </c>
      <c r="H94" s="9"/>
      <c r="I94" s="5"/>
      <c r="J94" s="147"/>
      <c r="K94" s="5"/>
      <c r="L94" s="5"/>
      <c r="M94" s="5"/>
      <c r="N94" s="5"/>
      <c r="O94" s="5"/>
      <c r="P94" s="5"/>
      <c r="Q94" s="5"/>
      <c r="R94" s="5"/>
      <c r="S94" s="5"/>
      <c r="T94" s="5"/>
      <c r="U94" s="147"/>
      <c r="V94" s="7" t="s">
        <v>26</v>
      </c>
      <c r="W94" s="7" t="s">
        <v>26</v>
      </c>
      <c r="X94" s="7">
        <v>0.82099999999999995</v>
      </c>
      <c r="Y94" s="7" t="s">
        <v>26</v>
      </c>
      <c r="Z94" s="7">
        <v>0.34899999999999998</v>
      </c>
      <c r="AA94" s="5"/>
      <c r="AB94" s="147"/>
      <c r="AC94" s="5"/>
      <c r="AD94" s="5"/>
      <c r="AE94" s="5"/>
      <c r="AF94" s="5"/>
      <c r="AG94" s="5"/>
      <c r="AH94" s="5"/>
      <c r="AI94" s="5"/>
      <c r="AJ94" s="5"/>
      <c r="AK94" s="5"/>
      <c r="AL94" s="147"/>
      <c r="AM94" s="5"/>
      <c r="AN94" s="5"/>
      <c r="AO94" s="147"/>
      <c r="AP94" s="7" t="s">
        <v>26</v>
      </c>
      <c r="AQ94" s="7" t="s">
        <v>26</v>
      </c>
      <c r="AR94" s="7">
        <v>0.32100498711265968</v>
      </c>
      <c r="AS94" s="7" t="s">
        <v>26</v>
      </c>
      <c r="AT94" s="7">
        <v>0.76792129882397087</v>
      </c>
      <c r="AU94" s="7" t="s">
        <v>26</v>
      </c>
      <c r="AV94" s="5"/>
      <c r="AW94" s="147"/>
      <c r="AX94" s="5"/>
      <c r="AY94" s="5"/>
      <c r="AZ94" s="5"/>
      <c r="BA94" s="5"/>
      <c r="BB94" s="5"/>
      <c r="BC94" s="5"/>
      <c r="BD94" s="5"/>
      <c r="BE94" s="5"/>
      <c r="BF94" s="5"/>
      <c r="BG94" s="147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</row>
    <row r="95" spans="1:86" s="6" customFormat="1">
      <c r="A95" s="5"/>
      <c r="B95" s="147"/>
      <c r="C95" s="9" t="s">
        <v>26</v>
      </c>
      <c r="D95" s="9" t="s">
        <v>26</v>
      </c>
      <c r="E95" s="9">
        <v>378.06200000000001</v>
      </c>
      <c r="F95" s="9" t="s">
        <v>26</v>
      </c>
      <c r="G95" s="9">
        <v>581.81600000000003</v>
      </c>
      <c r="H95" s="9"/>
      <c r="I95" s="5"/>
      <c r="J95" s="147"/>
      <c r="K95" s="5"/>
      <c r="L95" s="5"/>
      <c r="M95" s="5"/>
      <c r="N95" s="5"/>
      <c r="O95" s="5"/>
      <c r="P95" s="5"/>
      <c r="Q95" s="5"/>
      <c r="R95" s="5"/>
      <c r="S95" s="5"/>
      <c r="T95" s="5"/>
      <c r="U95" s="147"/>
      <c r="V95" s="7" t="s">
        <v>26</v>
      </c>
      <c r="W95" s="7" t="s">
        <v>26</v>
      </c>
      <c r="X95" s="7">
        <v>0.70799999999999996</v>
      </c>
      <c r="Y95" s="7" t="s">
        <v>26</v>
      </c>
      <c r="Z95" s="7">
        <v>0.39300000000000002</v>
      </c>
      <c r="AA95" s="5"/>
      <c r="AB95" s="147"/>
      <c r="AC95" s="5"/>
      <c r="AD95" s="5"/>
      <c r="AE95" s="5"/>
      <c r="AF95" s="5"/>
      <c r="AG95" s="5"/>
      <c r="AH95" s="5"/>
      <c r="AI95" s="5"/>
      <c r="AJ95" s="5"/>
      <c r="AK95" s="5"/>
      <c r="AL95" s="147"/>
      <c r="AM95" s="5"/>
      <c r="AN95" s="5"/>
      <c r="AO95" s="147"/>
      <c r="AP95" s="7" t="s">
        <v>26</v>
      </c>
      <c r="AQ95" s="7" t="s">
        <v>26</v>
      </c>
      <c r="AR95" s="7">
        <v>0.20944416098407101</v>
      </c>
      <c r="AS95" s="7" t="s">
        <v>26</v>
      </c>
      <c r="AT95" s="7">
        <v>0.65115925095242577</v>
      </c>
      <c r="AU95" s="7" t="s">
        <v>26</v>
      </c>
      <c r="AV95" s="5"/>
      <c r="AW95" s="147"/>
      <c r="AX95" s="5"/>
      <c r="AY95" s="5"/>
      <c r="AZ95" s="5"/>
      <c r="BA95" s="5"/>
      <c r="BB95" s="5"/>
      <c r="BC95" s="5"/>
      <c r="BD95" s="5"/>
      <c r="BE95" s="5"/>
      <c r="BF95" s="5"/>
      <c r="BG95" s="147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</row>
    <row r="96" spans="1:86" s="6" customFormat="1">
      <c r="A96" s="5"/>
      <c r="B96" s="147"/>
      <c r="C96" s="9" t="s">
        <v>26</v>
      </c>
      <c r="D96" s="9" t="s">
        <v>26</v>
      </c>
      <c r="E96" s="9">
        <v>255.58199999999999</v>
      </c>
      <c r="F96" s="9" t="s">
        <v>26</v>
      </c>
      <c r="G96" s="9">
        <v>898.27499999999998</v>
      </c>
      <c r="H96" s="9"/>
      <c r="I96" s="5"/>
      <c r="J96" s="147"/>
      <c r="K96" s="5"/>
      <c r="L96" s="5"/>
      <c r="M96" s="5"/>
      <c r="N96" s="5"/>
      <c r="O96" s="5"/>
      <c r="P96" s="5"/>
      <c r="Q96" s="5"/>
      <c r="R96" s="5"/>
      <c r="S96" s="5"/>
      <c r="T96" s="5"/>
      <c r="U96" s="147"/>
      <c r="V96" s="7" t="s">
        <v>26</v>
      </c>
      <c r="W96" s="7" t="s">
        <v>26</v>
      </c>
      <c r="X96" s="7">
        <v>0.85599999999999998</v>
      </c>
      <c r="Y96" s="7" t="s">
        <v>26</v>
      </c>
      <c r="Z96" s="7">
        <v>0.191</v>
      </c>
      <c r="AA96" s="5"/>
      <c r="AB96" s="147"/>
      <c r="AC96" s="5"/>
      <c r="AD96" s="5"/>
      <c r="AE96" s="5"/>
      <c r="AF96" s="5"/>
      <c r="AG96" s="5"/>
      <c r="AH96" s="5"/>
      <c r="AI96" s="5"/>
      <c r="AJ96" s="5"/>
      <c r="AK96" s="5"/>
      <c r="AL96" s="147"/>
      <c r="AM96" s="5"/>
      <c r="AN96" s="5"/>
      <c r="AO96" s="147"/>
      <c r="AP96" s="7" t="s">
        <v>26</v>
      </c>
      <c r="AQ96" s="7" t="s">
        <v>26</v>
      </c>
      <c r="AR96" s="7">
        <v>0.27828080903104419</v>
      </c>
      <c r="AS96" s="7" t="s">
        <v>26</v>
      </c>
      <c r="AT96" s="7">
        <v>0.74353865713992462</v>
      </c>
      <c r="AU96" s="7" t="s">
        <v>26</v>
      </c>
      <c r="AV96" s="5"/>
      <c r="AW96" s="147"/>
      <c r="AX96" s="5"/>
      <c r="AY96" s="5"/>
      <c r="AZ96" s="5"/>
      <c r="BA96" s="5"/>
      <c r="BB96" s="5"/>
      <c r="BC96" s="5"/>
      <c r="BD96" s="5"/>
      <c r="BE96" s="5"/>
      <c r="BF96" s="5"/>
      <c r="BG96" s="147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</row>
    <row r="97" spans="1:86" s="6" customFormat="1">
      <c r="A97" s="5"/>
      <c r="B97" s="147"/>
      <c r="C97" s="9" t="s">
        <v>26</v>
      </c>
      <c r="D97" s="9" t="s">
        <v>26</v>
      </c>
      <c r="E97" s="9">
        <v>263.096</v>
      </c>
      <c r="F97" s="9" t="s">
        <v>26</v>
      </c>
      <c r="G97" s="9">
        <v>129.791</v>
      </c>
      <c r="H97" s="9"/>
      <c r="I97" s="5"/>
      <c r="J97" s="147"/>
      <c r="K97" s="5"/>
      <c r="L97" s="5"/>
      <c r="M97" s="5"/>
      <c r="N97" s="5"/>
      <c r="O97" s="5"/>
      <c r="P97" s="5"/>
      <c r="Q97" s="5"/>
      <c r="R97" s="5"/>
      <c r="S97" s="5"/>
      <c r="T97" s="5"/>
      <c r="U97" s="147"/>
      <c r="V97" s="7" t="s">
        <v>26</v>
      </c>
      <c r="W97" s="7" t="s">
        <v>26</v>
      </c>
      <c r="X97" s="7">
        <v>0.83299999999999996</v>
      </c>
      <c r="Y97" s="7" t="s">
        <v>26</v>
      </c>
      <c r="Z97" s="7">
        <v>0.81200000000000006</v>
      </c>
      <c r="AA97" s="5"/>
      <c r="AB97" s="147"/>
      <c r="AC97" s="5"/>
      <c r="AD97" s="5"/>
      <c r="AE97" s="5"/>
      <c r="AF97" s="5"/>
      <c r="AG97" s="5"/>
      <c r="AH97" s="5"/>
      <c r="AI97" s="5"/>
      <c r="AJ97" s="5"/>
      <c r="AK97" s="5"/>
      <c r="AL97" s="147"/>
      <c r="AM97" s="5"/>
      <c r="AN97" s="5"/>
      <c r="AO97" s="147"/>
      <c r="AP97" s="7" t="s">
        <v>26</v>
      </c>
      <c r="AQ97" s="7" t="s">
        <v>26</v>
      </c>
      <c r="AR97" s="7">
        <v>0.27934819886156709</v>
      </c>
      <c r="AS97" s="7" t="s">
        <v>26</v>
      </c>
      <c r="AT97" s="7">
        <v>0.23605960463640116</v>
      </c>
      <c r="AU97" s="7" t="s">
        <v>26</v>
      </c>
      <c r="AV97" s="5"/>
      <c r="AW97" s="147"/>
      <c r="AX97" s="5"/>
      <c r="AY97" s="5"/>
      <c r="AZ97" s="5"/>
      <c r="BA97" s="5"/>
      <c r="BB97" s="5"/>
      <c r="BC97" s="5"/>
      <c r="BD97" s="5"/>
      <c r="BE97" s="5"/>
      <c r="BF97" s="5"/>
      <c r="BG97" s="147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</row>
    <row r="98" spans="1:86" s="6" customFormat="1">
      <c r="A98" s="5"/>
      <c r="B98" s="147"/>
      <c r="C98" s="9" t="s">
        <v>26</v>
      </c>
      <c r="D98" s="9">
        <v>431.14100000000002</v>
      </c>
      <c r="E98" s="9" t="s">
        <v>26</v>
      </c>
      <c r="F98" s="9" t="s">
        <v>26</v>
      </c>
      <c r="G98" s="9">
        <v>1196.192</v>
      </c>
      <c r="H98" s="9"/>
      <c r="I98" s="5"/>
      <c r="J98" s="147"/>
      <c r="K98" s="5"/>
      <c r="L98" s="5"/>
      <c r="M98" s="5"/>
      <c r="N98" s="5"/>
      <c r="O98" s="5"/>
      <c r="P98" s="5"/>
      <c r="Q98" s="5"/>
      <c r="R98" s="5"/>
      <c r="S98" s="5"/>
      <c r="T98" s="5"/>
      <c r="U98" s="147"/>
      <c r="V98" s="7" t="s">
        <v>26</v>
      </c>
      <c r="W98" s="7">
        <v>0.745</v>
      </c>
      <c r="X98" s="7" t="s">
        <v>26</v>
      </c>
      <c r="Y98" s="7" t="s">
        <v>26</v>
      </c>
      <c r="Z98" s="7">
        <v>9.5000000000000001E-2</v>
      </c>
      <c r="AA98" s="5"/>
      <c r="AB98" s="147"/>
      <c r="AC98" s="5"/>
      <c r="AD98" s="5"/>
      <c r="AE98" s="5"/>
      <c r="AF98" s="5"/>
      <c r="AG98" s="5"/>
      <c r="AH98" s="5"/>
      <c r="AI98" s="5"/>
      <c r="AJ98" s="5"/>
      <c r="AK98" s="5"/>
      <c r="AL98" s="147"/>
      <c r="AM98" s="5"/>
      <c r="AN98" s="5"/>
      <c r="AO98" s="147"/>
      <c r="AP98" s="7" t="s">
        <v>26</v>
      </c>
      <c r="AQ98" s="7">
        <v>0.56120467248601358</v>
      </c>
      <c r="AR98" s="7" t="s">
        <v>26</v>
      </c>
      <c r="AS98" s="7" t="s">
        <v>26</v>
      </c>
      <c r="AT98" s="7">
        <v>0.79980583082542622</v>
      </c>
      <c r="AU98" s="7" t="s">
        <v>26</v>
      </c>
      <c r="AV98" s="5"/>
      <c r="AW98" s="147"/>
      <c r="AX98" s="5"/>
      <c r="AY98" s="5"/>
      <c r="AZ98" s="5"/>
      <c r="BA98" s="5"/>
      <c r="BB98" s="5"/>
      <c r="BC98" s="5"/>
      <c r="BD98" s="5"/>
      <c r="BE98" s="5"/>
      <c r="BF98" s="5"/>
      <c r="BG98" s="147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</row>
    <row r="99" spans="1:86" s="6" customFormat="1">
      <c r="A99" s="5"/>
      <c r="B99" s="147"/>
      <c r="C99" s="9" t="s">
        <v>26</v>
      </c>
      <c r="D99" s="9">
        <v>319.60899999999998</v>
      </c>
      <c r="E99" s="9" t="s">
        <v>26</v>
      </c>
      <c r="F99" s="9">
        <v>1140.4860000000001</v>
      </c>
      <c r="G99" s="9" t="s">
        <v>26</v>
      </c>
      <c r="H99" s="9"/>
      <c r="I99" s="5"/>
      <c r="J99" s="147"/>
      <c r="K99" s="5"/>
      <c r="L99" s="5"/>
      <c r="M99" s="5"/>
      <c r="N99" s="5"/>
      <c r="O99" s="5"/>
      <c r="P99" s="5"/>
      <c r="Q99" s="5"/>
      <c r="R99" s="5"/>
      <c r="S99" s="5"/>
      <c r="T99" s="5"/>
      <c r="U99" s="147"/>
      <c r="V99" s="7" t="s">
        <v>26</v>
      </c>
      <c r="W99" s="7">
        <v>0.754</v>
      </c>
      <c r="X99" s="7" t="s">
        <v>26</v>
      </c>
      <c r="Y99" s="7">
        <v>0.25800000000000001</v>
      </c>
      <c r="Z99" s="7" t="s">
        <v>26</v>
      </c>
      <c r="AA99" s="5"/>
      <c r="AB99" s="147"/>
      <c r="AC99" s="5"/>
      <c r="AD99" s="5"/>
      <c r="AE99" s="5"/>
      <c r="AF99" s="5"/>
      <c r="AG99" s="5"/>
      <c r="AH99" s="5"/>
      <c r="AI99" s="5"/>
      <c r="AJ99" s="5"/>
      <c r="AK99" s="5"/>
      <c r="AL99" s="147"/>
      <c r="AM99" s="5"/>
      <c r="AN99" s="5"/>
      <c r="AO99" s="147"/>
      <c r="AP99" s="7" t="s">
        <v>26</v>
      </c>
      <c r="AQ99" s="7">
        <v>0.51671850951278508</v>
      </c>
      <c r="AR99" s="7" t="s">
        <v>26</v>
      </c>
      <c r="AS99" s="7">
        <v>0.82470605249837303</v>
      </c>
      <c r="AT99" s="7" t="s">
        <v>26</v>
      </c>
      <c r="AU99" s="7" t="s">
        <v>26</v>
      </c>
      <c r="AV99" s="5"/>
      <c r="AW99" s="147"/>
      <c r="AX99" s="5"/>
      <c r="AY99" s="5"/>
      <c r="AZ99" s="5"/>
      <c r="BA99" s="5"/>
      <c r="BB99" s="5"/>
      <c r="BC99" s="5"/>
      <c r="BD99" s="5"/>
      <c r="BE99" s="5"/>
      <c r="BF99" s="5"/>
      <c r="BG99" s="147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</row>
    <row r="100" spans="1:86" s="6" customFormat="1">
      <c r="A100" s="5"/>
      <c r="B100" s="147"/>
      <c r="C100" s="9" t="s">
        <v>26</v>
      </c>
      <c r="D100" s="9">
        <v>571.39400000000001</v>
      </c>
      <c r="E100" s="9" t="s">
        <v>26</v>
      </c>
      <c r="F100" s="9">
        <v>353.70299999999997</v>
      </c>
      <c r="G100" s="9" t="s">
        <v>26</v>
      </c>
      <c r="H100" s="9"/>
      <c r="I100" s="5"/>
      <c r="J100" s="147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147"/>
      <c r="V100" s="7" t="s">
        <v>26</v>
      </c>
      <c r="W100" s="7">
        <v>0.64600000000000002</v>
      </c>
      <c r="X100" s="7" t="s">
        <v>26</v>
      </c>
      <c r="Y100" s="7">
        <v>0.315</v>
      </c>
      <c r="Z100" s="7" t="s">
        <v>26</v>
      </c>
      <c r="AA100" s="5"/>
      <c r="AB100" s="147"/>
      <c r="AC100" s="5"/>
      <c r="AD100" s="5"/>
      <c r="AE100" s="5"/>
      <c r="AF100" s="5"/>
      <c r="AG100" s="5"/>
      <c r="AH100" s="5"/>
      <c r="AI100" s="5"/>
      <c r="AJ100" s="5"/>
      <c r="AK100" s="5"/>
      <c r="AL100" s="147"/>
      <c r="AM100" s="5"/>
      <c r="AN100" s="5"/>
      <c r="AO100" s="147"/>
      <c r="AP100" s="7" t="s">
        <v>26</v>
      </c>
      <c r="AQ100" s="7">
        <v>0.70243802892393337</v>
      </c>
      <c r="AR100" s="7" t="s">
        <v>26</v>
      </c>
      <c r="AS100" s="7">
        <v>0.48897094400867064</v>
      </c>
      <c r="AT100" s="7" t="s">
        <v>26</v>
      </c>
      <c r="AU100" s="7" t="s">
        <v>26</v>
      </c>
      <c r="AV100" s="5"/>
      <c r="AW100" s="147"/>
      <c r="AX100" s="5"/>
      <c r="AY100" s="5"/>
      <c r="AZ100" s="5"/>
      <c r="BA100" s="5"/>
      <c r="BB100" s="5"/>
      <c r="BC100" s="5"/>
      <c r="BD100" s="5"/>
      <c r="BE100" s="5"/>
      <c r="BF100" s="5"/>
      <c r="BG100" s="147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</row>
    <row r="101" spans="1:86" s="6" customFormat="1">
      <c r="A101" s="5"/>
      <c r="B101" s="5"/>
      <c r="C101" s="9">
        <v>188.405</v>
      </c>
      <c r="D101" s="9" t="s">
        <v>26</v>
      </c>
      <c r="E101" s="9">
        <v>158.67400000000001</v>
      </c>
      <c r="F101" s="9" t="s">
        <v>26</v>
      </c>
      <c r="G101" s="9">
        <v>661.274</v>
      </c>
      <c r="H101" s="9"/>
      <c r="I101" s="5"/>
      <c r="J101" s="147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147"/>
      <c r="V101" s="7">
        <v>0.76200000000000001</v>
      </c>
      <c r="W101" s="7" t="s">
        <v>26</v>
      </c>
      <c r="X101" s="7">
        <v>0.68</v>
      </c>
      <c r="Y101" s="7" t="s">
        <v>26</v>
      </c>
      <c r="Z101" s="7">
        <v>7.5999999999999998E-2</v>
      </c>
      <c r="AA101" s="5"/>
      <c r="AB101" s="147"/>
      <c r="AC101" s="5"/>
      <c r="AD101" s="5"/>
      <c r="AE101" s="5"/>
      <c r="AF101" s="5"/>
      <c r="AG101" s="5"/>
      <c r="AH101" s="5"/>
      <c r="AI101" s="5"/>
      <c r="AJ101" s="5"/>
      <c r="AK101" s="5"/>
      <c r="AL101" s="147"/>
      <c r="AM101" s="5"/>
      <c r="AN101" s="5"/>
      <c r="AO101" s="147"/>
      <c r="AP101" s="7">
        <v>0.5318749505967908</v>
      </c>
      <c r="AQ101" s="7" t="s">
        <v>26</v>
      </c>
      <c r="AR101" s="7">
        <v>0.2384515392187066</v>
      </c>
      <c r="AS101" s="7" t="s">
        <v>26</v>
      </c>
      <c r="AT101" s="7">
        <v>0.63410269933355712</v>
      </c>
      <c r="AU101" s="7" t="s">
        <v>26</v>
      </c>
      <c r="AV101" s="5"/>
      <c r="AW101" s="147"/>
      <c r="AX101" s="5"/>
      <c r="AY101" s="5"/>
      <c r="AZ101" s="5"/>
      <c r="BA101" s="5"/>
      <c r="BB101" s="5"/>
      <c r="BC101" s="5"/>
      <c r="BD101" s="5"/>
      <c r="BE101" s="5"/>
      <c r="BF101" s="5"/>
      <c r="BG101" s="147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</row>
    <row r="102" spans="1:86" s="6" customFormat="1">
      <c r="A102" s="5"/>
      <c r="B102" s="147"/>
      <c r="C102" s="9">
        <v>154.351</v>
      </c>
      <c r="D102" s="9">
        <v>827.13800000000003</v>
      </c>
      <c r="E102" s="9" t="s">
        <v>26</v>
      </c>
      <c r="F102" s="9" t="s">
        <v>26</v>
      </c>
      <c r="G102" s="9">
        <v>586.947</v>
      </c>
      <c r="H102" s="9"/>
      <c r="I102" s="5"/>
      <c r="J102" s="147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147"/>
      <c r="V102" s="7">
        <v>0.65</v>
      </c>
      <c r="W102" s="7">
        <v>0.501</v>
      </c>
      <c r="X102" s="7" t="s">
        <v>26</v>
      </c>
      <c r="Y102" s="7" t="s">
        <v>26</v>
      </c>
      <c r="Z102" s="7">
        <v>0.13500000000000001</v>
      </c>
      <c r="AA102" s="5"/>
      <c r="AB102" s="147"/>
      <c r="AC102" s="5"/>
      <c r="AD102" s="5"/>
      <c r="AE102" s="5"/>
      <c r="AF102" s="5"/>
      <c r="AG102" s="5"/>
      <c r="AH102" s="5"/>
      <c r="AI102" s="5"/>
      <c r="AJ102" s="5"/>
      <c r="AK102" s="5"/>
      <c r="AL102" s="147"/>
      <c r="AM102" s="5"/>
      <c r="AN102" s="5"/>
      <c r="AO102" s="147"/>
      <c r="AP102" s="7">
        <v>0.30941737296629807</v>
      </c>
      <c r="AQ102" s="7">
        <v>0.72279274776207569</v>
      </c>
      <c r="AR102" s="7" t="s">
        <v>26</v>
      </c>
      <c r="AS102" s="7" t="s">
        <v>26</v>
      </c>
      <c r="AT102" s="7">
        <v>0.56003133405402938</v>
      </c>
      <c r="AU102" s="7" t="s">
        <v>26</v>
      </c>
      <c r="AV102" s="5"/>
      <c r="AW102" s="147"/>
      <c r="AX102" s="5"/>
      <c r="AY102" s="5"/>
      <c r="AZ102" s="5"/>
      <c r="BA102" s="5"/>
      <c r="BB102" s="5"/>
      <c r="BC102" s="5"/>
      <c r="BD102" s="5"/>
      <c r="BE102" s="5"/>
      <c r="BF102" s="5"/>
      <c r="BG102" s="147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</row>
    <row r="103" spans="1:86" s="6" customFormat="1">
      <c r="A103" s="5"/>
      <c r="B103" s="147"/>
      <c r="C103" s="9">
        <v>134.92099999999999</v>
      </c>
      <c r="D103" s="9">
        <v>240.03</v>
      </c>
      <c r="E103" s="9" t="s">
        <v>26</v>
      </c>
      <c r="F103" s="9">
        <v>529.1</v>
      </c>
      <c r="G103" s="9" t="s">
        <v>26</v>
      </c>
      <c r="H103" s="9"/>
      <c r="I103" s="5"/>
      <c r="J103" s="147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147"/>
      <c r="V103" s="7">
        <v>0.52300000000000002</v>
      </c>
      <c r="W103" s="7">
        <v>0.71299999999999997</v>
      </c>
      <c r="X103" s="7" t="s">
        <v>26</v>
      </c>
      <c r="Y103" s="7">
        <v>0.625</v>
      </c>
      <c r="Z103" s="7" t="s">
        <v>26</v>
      </c>
      <c r="AA103" s="5"/>
      <c r="AB103" s="147"/>
      <c r="AC103" s="5"/>
      <c r="AD103" s="5"/>
      <c r="AE103" s="5"/>
      <c r="AF103" s="5"/>
      <c r="AG103" s="5"/>
      <c r="AH103" s="5"/>
      <c r="AI103" s="5"/>
      <c r="AJ103" s="5"/>
      <c r="AK103" s="5"/>
      <c r="AL103" s="147"/>
      <c r="AM103" s="5"/>
      <c r="AN103" s="5"/>
      <c r="AO103" s="147"/>
      <c r="AP103" s="7">
        <v>0.36877565858165096</v>
      </c>
      <c r="AQ103" s="7">
        <v>0.40167611882102711</v>
      </c>
      <c r="AR103" s="7" t="s">
        <v>26</v>
      </c>
      <c r="AS103" s="7">
        <v>0.81719460228369678</v>
      </c>
      <c r="AT103" s="7" t="s">
        <v>26</v>
      </c>
      <c r="AU103" s="7" t="s">
        <v>26</v>
      </c>
      <c r="AV103" s="5"/>
      <c r="AW103" s="147"/>
      <c r="AX103" s="5"/>
      <c r="AY103" s="5"/>
      <c r="AZ103" s="5"/>
      <c r="BA103" s="5"/>
      <c r="BB103" s="5"/>
      <c r="BC103" s="5"/>
      <c r="BD103" s="5"/>
      <c r="BE103" s="5"/>
      <c r="BF103" s="5"/>
      <c r="BG103" s="147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</row>
    <row r="104" spans="1:86" s="6" customFormat="1">
      <c r="A104" s="5"/>
      <c r="B104" s="147"/>
      <c r="C104" s="9">
        <v>233.68799999999999</v>
      </c>
      <c r="D104" s="9">
        <v>547.76300000000003</v>
      </c>
      <c r="E104" s="9" t="s">
        <v>26</v>
      </c>
      <c r="F104" s="9">
        <v>514.88099999999997</v>
      </c>
      <c r="G104" s="9" t="s">
        <v>26</v>
      </c>
      <c r="H104" s="9"/>
      <c r="I104" s="5"/>
      <c r="J104" s="147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147"/>
      <c r="V104" s="7">
        <v>0.71</v>
      </c>
      <c r="W104" s="7">
        <v>0.74299999999999999</v>
      </c>
      <c r="X104" s="7" t="s">
        <v>26</v>
      </c>
      <c r="Y104" s="7">
        <v>0.51700000000000002</v>
      </c>
      <c r="Z104" s="7" t="s">
        <v>26</v>
      </c>
      <c r="AA104" s="5"/>
      <c r="AB104" s="147"/>
      <c r="AC104" s="5"/>
      <c r="AD104" s="5"/>
      <c r="AE104" s="5"/>
      <c r="AF104" s="5"/>
      <c r="AG104" s="5"/>
      <c r="AH104" s="5"/>
      <c r="AI104" s="5"/>
      <c r="AJ104" s="5"/>
      <c r="AK104" s="5"/>
      <c r="AL104" s="147"/>
      <c r="AM104" s="5"/>
      <c r="AN104" s="5"/>
      <c r="AO104" s="147"/>
      <c r="AP104" s="7">
        <v>0.52648321790810737</v>
      </c>
      <c r="AQ104" s="7">
        <v>0.41472972983204509</v>
      </c>
      <c r="AR104" s="7" t="s">
        <v>26</v>
      </c>
      <c r="AS104" s="7">
        <v>0.80650396061471374</v>
      </c>
      <c r="AT104" s="7" t="s">
        <v>26</v>
      </c>
      <c r="AU104" s="7" t="s">
        <v>26</v>
      </c>
      <c r="AV104" s="5"/>
      <c r="AW104" s="147"/>
      <c r="AX104" s="5"/>
      <c r="AY104" s="5"/>
      <c r="AZ104" s="5"/>
      <c r="BA104" s="5"/>
      <c r="BB104" s="5"/>
      <c r="BC104" s="5"/>
      <c r="BD104" s="5"/>
      <c r="BE104" s="5"/>
      <c r="BF104" s="5"/>
      <c r="BG104" s="147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</row>
    <row r="105" spans="1:86" s="6" customFormat="1">
      <c r="A105" s="5"/>
      <c r="B105" s="147"/>
      <c r="C105" s="9" t="s">
        <v>26</v>
      </c>
      <c r="D105" s="9">
        <v>591.59199999999998</v>
      </c>
      <c r="E105" s="9" t="s">
        <v>26</v>
      </c>
      <c r="F105" s="9">
        <v>455.096</v>
      </c>
      <c r="G105" s="9" t="s">
        <v>26</v>
      </c>
      <c r="H105" s="9"/>
      <c r="I105" s="5"/>
      <c r="J105" s="147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147"/>
      <c r="V105" s="7" t="s">
        <v>26</v>
      </c>
      <c r="W105" s="7">
        <v>0.503</v>
      </c>
      <c r="X105" s="7" t="s">
        <v>26</v>
      </c>
      <c r="Y105" s="7">
        <v>0.71099999999999997</v>
      </c>
      <c r="Z105" s="7" t="s">
        <v>26</v>
      </c>
      <c r="AA105" s="5"/>
      <c r="AB105" s="147"/>
      <c r="AC105" s="5"/>
      <c r="AD105" s="5"/>
      <c r="AE105" s="5"/>
      <c r="AF105" s="5"/>
      <c r="AG105" s="5"/>
      <c r="AH105" s="5"/>
      <c r="AI105" s="5"/>
      <c r="AJ105" s="5"/>
      <c r="AK105" s="5"/>
      <c r="AL105" s="147"/>
      <c r="AM105" s="5"/>
      <c r="AN105" s="5"/>
      <c r="AO105" s="147"/>
      <c r="AP105" s="7" t="s">
        <v>26</v>
      </c>
      <c r="AQ105" s="7">
        <v>0.66695828635851184</v>
      </c>
      <c r="AR105" s="7" t="s">
        <v>26</v>
      </c>
      <c r="AS105" s="7">
        <v>0.90200182344313629</v>
      </c>
      <c r="AT105" s="7" t="s">
        <v>26</v>
      </c>
      <c r="AU105" s="7" t="s">
        <v>26</v>
      </c>
      <c r="AV105" s="5"/>
      <c r="AW105" s="147"/>
      <c r="AX105" s="5"/>
      <c r="AY105" s="5"/>
      <c r="AZ105" s="5"/>
      <c r="BA105" s="5"/>
      <c r="BB105" s="5"/>
      <c r="BC105" s="5"/>
      <c r="BD105" s="5"/>
      <c r="BE105" s="5"/>
      <c r="BF105" s="5"/>
      <c r="BG105" s="147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</row>
    <row r="106" spans="1:86" s="6" customFormat="1">
      <c r="A106" s="5"/>
      <c r="B106" s="147"/>
      <c r="C106" s="9">
        <v>213.23699999999999</v>
      </c>
      <c r="D106" s="9">
        <v>845.92200000000003</v>
      </c>
      <c r="E106" s="9" t="s">
        <v>26</v>
      </c>
      <c r="F106" s="9" t="s">
        <v>26</v>
      </c>
      <c r="G106" s="9">
        <v>939.47799999999995</v>
      </c>
      <c r="H106" s="9"/>
      <c r="I106" s="5"/>
      <c r="J106" s="147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147"/>
      <c r="V106" s="7">
        <v>0.83399999999999996</v>
      </c>
      <c r="W106" s="7">
        <v>0.53100000000000003</v>
      </c>
      <c r="X106" s="7" t="s">
        <v>26</v>
      </c>
      <c r="Y106" s="7" t="s">
        <v>26</v>
      </c>
      <c r="Z106" s="7">
        <v>6.2E-2</v>
      </c>
      <c r="AA106" s="5"/>
      <c r="AB106" s="147"/>
      <c r="AC106" s="5"/>
      <c r="AD106" s="5"/>
      <c r="AE106" s="5"/>
      <c r="AF106" s="5"/>
      <c r="AG106" s="5"/>
      <c r="AH106" s="5"/>
      <c r="AI106" s="5"/>
      <c r="AJ106" s="5"/>
      <c r="AK106" s="5"/>
      <c r="AL106" s="147"/>
      <c r="AM106" s="5"/>
      <c r="AN106" s="5"/>
      <c r="AO106" s="147"/>
      <c r="AP106" s="7">
        <v>0.46221325316090772</v>
      </c>
      <c r="AQ106" s="7">
        <v>0.64592836711661838</v>
      </c>
      <c r="AR106" s="7" t="s">
        <v>26</v>
      </c>
      <c r="AS106" s="7" t="s">
        <v>26</v>
      </c>
      <c r="AT106" s="7">
        <v>0.82302347095390604</v>
      </c>
      <c r="AU106" s="7" t="s">
        <v>26</v>
      </c>
      <c r="AV106" s="5"/>
      <c r="AW106" s="147"/>
      <c r="AX106" s="5"/>
      <c r="AY106" s="5"/>
      <c r="AZ106" s="5"/>
      <c r="BA106" s="5"/>
      <c r="BB106" s="5"/>
      <c r="BC106" s="5"/>
      <c r="BD106" s="5"/>
      <c r="BE106" s="5"/>
      <c r="BF106" s="5"/>
      <c r="BG106" s="147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</row>
    <row r="107" spans="1:86" s="6" customFormat="1">
      <c r="A107" s="5"/>
      <c r="B107" s="147"/>
      <c r="C107" s="9">
        <v>215.822</v>
      </c>
      <c r="D107" s="9">
        <v>237.64699999999999</v>
      </c>
      <c r="E107" s="9" t="s">
        <v>26</v>
      </c>
      <c r="F107" s="9" t="s">
        <v>26</v>
      </c>
      <c r="G107" s="9">
        <v>374.62799999999999</v>
      </c>
      <c r="H107" s="9"/>
      <c r="I107" s="5"/>
      <c r="J107" s="147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147"/>
      <c r="V107" s="7">
        <v>0.79600000000000004</v>
      </c>
      <c r="W107" s="7">
        <v>0.74399999999999999</v>
      </c>
      <c r="X107" s="7" t="s">
        <v>26</v>
      </c>
      <c r="Y107" s="7" t="s">
        <v>26</v>
      </c>
      <c r="Z107" s="7">
        <v>0.50600000000000001</v>
      </c>
      <c r="AA107" s="5"/>
      <c r="AB107" s="147"/>
      <c r="AC107" s="5"/>
      <c r="AD107" s="5"/>
      <c r="AE107" s="5"/>
      <c r="AF107" s="5"/>
      <c r="AG107" s="5"/>
      <c r="AH107" s="5"/>
      <c r="AI107" s="5"/>
      <c r="AJ107" s="5"/>
      <c r="AK107" s="5"/>
      <c r="AL107" s="147"/>
      <c r="AM107" s="5"/>
      <c r="AN107" s="5"/>
      <c r="AO107" s="147"/>
      <c r="AP107" s="7">
        <v>0.39605526591537615</v>
      </c>
      <c r="AQ107" s="7">
        <v>0.42285943060498221</v>
      </c>
      <c r="AR107" s="7" t="s">
        <v>26</v>
      </c>
      <c r="AS107" s="7" t="s">
        <v>26</v>
      </c>
      <c r="AT107" s="7">
        <v>0.46365367931078438</v>
      </c>
      <c r="AU107" s="7" t="s">
        <v>26</v>
      </c>
      <c r="AV107" s="5"/>
      <c r="AW107" s="147"/>
      <c r="AX107" s="5"/>
      <c r="AY107" s="5"/>
      <c r="AZ107" s="5"/>
      <c r="BA107" s="5"/>
      <c r="BB107" s="5"/>
      <c r="BC107" s="5"/>
      <c r="BD107" s="5"/>
      <c r="BE107" s="5"/>
      <c r="BF107" s="5"/>
      <c r="BG107" s="147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</row>
    <row r="108" spans="1:86" s="6" customFormat="1">
      <c r="A108" s="5"/>
      <c r="B108" s="147"/>
      <c r="C108" s="9">
        <v>145.04</v>
      </c>
      <c r="D108" s="9">
        <v>514.154</v>
      </c>
      <c r="E108" s="9" t="s">
        <v>26</v>
      </c>
      <c r="F108" s="9" t="s">
        <v>26</v>
      </c>
      <c r="G108" s="9">
        <v>881.26800000000003</v>
      </c>
      <c r="H108" s="9"/>
      <c r="I108" s="5"/>
      <c r="J108" s="147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147"/>
      <c r="V108" s="7">
        <v>0.85299999999999998</v>
      </c>
      <c r="W108" s="7">
        <v>0.76200000000000001</v>
      </c>
      <c r="X108" s="7" t="s">
        <v>26</v>
      </c>
      <c r="Y108" s="7" t="s">
        <v>26</v>
      </c>
      <c r="Z108" s="7">
        <v>5.1999999999999998E-2</v>
      </c>
      <c r="AA108" s="5"/>
      <c r="AB108" s="147"/>
      <c r="AC108" s="5"/>
      <c r="AD108" s="5"/>
      <c r="AE108" s="5"/>
      <c r="AF108" s="5"/>
      <c r="AG108" s="5"/>
      <c r="AH108" s="5"/>
      <c r="AI108" s="5"/>
      <c r="AJ108" s="5"/>
      <c r="AK108" s="5"/>
      <c r="AL108" s="147"/>
      <c r="AM108" s="5"/>
      <c r="AN108" s="5"/>
      <c r="AO108" s="147"/>
      <c r="AP108" s="7">
        <v>0.21101576798740657</v>
      </c>
      <c r="AQ108" s="7">
        <v>0.53257469349873421</v>
      </c>
      <c r="AR108" s="7" t="s">
        <v>26</v>
      </c>
      <c r="AS108" s="7" t="s">
        <v>26</v>
      </c>
      <c r="AT108" s="7">
        <v>0.81950288691602613</v>
      </c>
      <c r="AU108" s="7" t="s">
        <v>26</v>
      </c>
      <c r="AV108" s="5"/>
      <c r="AW108" s="147"/>
      <c r="AX108" s="5"/>
      <c r="AY108" s="5"/>
      <c r="AZ108" s="5"/>
      <c r="BA108" s="5"/>
      <c r="BB108" s="5"/>
      <c r="BC108" s="5"/>
      <c r="BD108" s="5"/>
      <c r="BE108" s="5"/>
      <c r="BF108" s="5"/>
      <c r="BG108" s="147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</row>
    <row r="109" spans="1:86" s="6" customFormat="1">
      <c r="A109" s="5"/>
      <c r="B109" s="147"/>
      <c r="C109" s="9">
        <v>354.43799999999999</v>
      </c>
      <c r="D109" s="9">
        <v>599.18700000000001</v>
      </c>
      <c r="E109" s="9" t="s">
        <v>26</v>
      </c>
      <c r="F109" s="9">
        <v>610.57799999999997</v>
      </c>
      <c r="G109" s="9" t="s">
        <v>26</v>
      </c>
      <c r="H109" s="9"/>
      <c r="I109" s="5"/>
      <c r="J109" s="147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147"/>
      <c r="V109" s="7">
        <v>0.55800000000000005</v>
      </c>
      <c r="W109" s="7">
        <v>0.78900000000000003</v>
      </c>
      <c r="X109" s="7" t="s">
        <v>26</v>
      </c>
      <c r="Y109" s="7">
        <v>0.34799999999999998</v>
      </c>
      <c r="Z109" s="7" t="s">
        <v>26</v>
      </c>
      <c r="AA109" s="5"/>
      <c r="AB109" s="147"/>
      <c r="AC109" s="5"/>
      <c r="AD109" s="5"/>
      <c r="AE109" s="5"/>
      <c r="AF109" s="5"/>
      <c r="AG109" s="5"/>
      <c r="AH109" s="5"/>
      <c r="AI109" s="5"/>
      <c r="AJ109" s="5"/>
      <c r="AK109" s="5"/>
      <c r="AL109" s="147"/>
      <c r="AM109" s="5"/>
      <c r="AN109" s="5"/>
      <c r="AO109" s="147"/>
      <c r="AP109" s="7">
        <v>0.57972678560913848</v>
      </c>
      <c r="AQ109" s="7">
        <v>0.66749213797067741</v>
      </c>
      <c r="AR109" s="7" t="s">
        <v>26</v>
      </c>
      <c r="AS109" s="7">
        <v>0.74006045782133667</v>
      </c>
      <c r="AT109" s="7" t="s">
        <v>26</v>
      </c>
      <c r="AU109" s="7" t="s">
        <v>26</v>
      </c>
      <c r="AV109" s="5"/>
      <c r="AW109" s="147"/>
      <c r="AX109" s="5"/>
      <c r="AY109" s="5"/>
      <c r="AZ109" s="5"/>
      <c r="BA109" s="5"/>
      <c r="BB109" s="5"/>
      <c r="BC109" s="5"/>
      <c r="BD109" s="5"/>
      <c r="BE109" s="5"/>
      <c r="BF109" s="5"/>
      <c r="BG109" s="147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</row>
    <row r="110" spans="1:86" s="6" customFormat="1">
      <c r="A110" s="5"/>
      <c r="B110" s="147"/>
      <c r="C110" s="9">
        <v>129.60599999999999</v>
      </c>
      <c r="D110" s="9" t="s">
        <v>26</v>
      </c>
      <c r="E110" s="9">
        <v>154.27000000000001</v>
      </c>
      <c r="F110" s="9">
        <v>742.26700000000005</v>
      </c>
      <c r="G110" s="9" t="s">
        <v>26</v>
      </c>
      <c r="H110" s="9"/>
      <c r="I110" s="5"/>
      <c r="J110" s="147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147"/>
      <c r="V110" s="7">
        <v>0.82699999999999996</v>
      </c>
      <c r="W110" s="7" t="s">
        <v>26</v>
      </c>
      <c r="X110" s="7">
        <v>0.503</v>
      </c>
      <c r="Y110" s="7">
        <v>0.72399999999999998</v>
      </c>
      <c r="Z110" s="7" t="s">
        <v>26</v>
      </c>
      <c r="AA110" s="5"/>
      <c r="AB110" s="147"/>
      <c r="AC110" s="5"/>
      <c r="AD110" s="5"/>
      <c r="AE110" s="5"/>
      <c r="AF110" s="5"/>
      <c r="AG110" s="5"/>
      <c r="AH110" s="5"/>
      <c r="AI110" s="5"/>
      <c r="AJ110" s="5"/>
      <c r="AK110" s="5"/>
      <c r="AL110" s="147"/>
      <c r="AM110" s="5"/>
      <c r="AN110" s="5"/>
      <c r="AO110" s="147"/>
      <c r="AP110" s="7">
        <v>0.30326982745307252</v>
      </c>
      <c r="AQ110" s="7" t="s">
        <v>26</v>
      </c>
      <c r="AR110" s="7">
        <v>0.21871535388305882</v>
      </c>
      <c r="AS110" s="7">
        <v>1.008340952036809</v>
      </c>
      <c r="AT110" s="7" t="s">
        <v>26</v>
      </c>
      <c r="AU110" s="7" t="s">
        <v>26</v>
      </c>
      <c r="AV110" s="5"/>
      <c r="AW110" s="147"/>
      <c r="AX110" s="5"/>
      <c r="AY110" s="5"/>
      <c r="AZ110" s="5"/>
      <c r="BA110" s="5"/>
      <c r="BB110" s="5"/>
      <c r="BC110" s="5"/>
      <c r="BD110" s="5"/>
      <c r="BE110" s="5"/>
      <c r="BF110" s="5"/>
      <c r="BG110" s="147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</row>
    <row r="111" spans="1:86" s="6" customFormat="1">
      <c r="A111" s="5"/>
      <c r="B111" s="147"/>
      <c r="C111" s="9">
        <v>285.43299999999999</v>
      </c>
      <c r="D111" s="9">
        <v>547.56100000000004</v>
      </c>
      <c r="E111" s="9" t="s">
        <v>26</v>
      </c>
      <c r="F111" s="9">
        <v>519.89</v>
      </c>
      <c r="G111" s="9" t="s">
        <v>26</v>
      </c>
      <c r="H111" s="9"/>
      <c r="I111" s="5"/>
      <c r="J111" s="147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147"/>
      <c r="V111" s="7">
        <v>0.747</v>
      </c>
      <c r="W111" s="7">
        <v>0.83699999999999997</v>
      </c>
      <c r="X111" s="7" t="s">
        <v>26</v>
      </c>
      <c r="Y111" s="7">
        <v>0.64300000000000002</v>
      </c>
      <c r="Z111" s="7" t="s">
        <v>26</v>
      </c>
      <c r="AA111" s="5"/>
      <c r="AB111" s="147"/>
      <c r="AC111" s="5"/>
      <c r="AD111" s="5"/>
      <c r="AE111" s="5"/>
      <c r="AF111" s="5"/>
      <c r="AG111" s="5"/>
      <c r="AH111" s="5"/>
      <c r="AI111" s="5"/>
      <c r="AJ111" s="5"/>
      <c r="AK111" s="5"/>
      <c r="AL111" s="147"/>
      <c r="AM111" s="5"/>
      <c r="AN111" s="5"/>
      <c r="AO111" s="147"/>
      <c r="AP111" s="7">
        <v>0.49732461925263571</v>
      </c>
      <c r="AQ111" s="7">
        <v>0.46577548294898741</v>
      </c>
      <c r="AR111" s="7" t="s">
        <v>26</v>
      </c>
      <c r="AS111" s="7">
        <v>0.90640124412457979</v>
      </c>
      <c r="AT111" s="7" t="s">
        <v>26</v>
      </c>
      <c r="AU111" s="7" t="s">
        <v>26</v>
      </c>
      <c r="AV111" s="5"/>
      <c r="AW111" s="147"/>
      <c r="AX111" s="5"/>
      <c r="AY111" s="5"/>
      <c r="AZ111" s="5"/>
      <c r="BA111" s="5"/>
      <c r="BB111" s="5"/>
      <c r="BC111" s="5"/>
      <c r="BD111" s="5"/>
      <c r="BE111" s="5"/>
      <c r="BF111" s="5"/>
      <c r="BG111" s="147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</row>
    <row r="112" spans="1:86" s="6" customFormat="1">
      <c r="A112" s="5"/>
      <c r="B112" s="147"/>
      <c r="C112" s="9">
        <v>224.387</v>
      </c>
      <c r="D112" s="9" t="s">
        <v>26</v>
      </c>
      <c r="E112" s="9">
        <v>177.17500000000001</v>
      </c>
      <c r="F112" s="9" t="s">
        <v>26</v>
      </c>
      <c r="G112" s="9">
        <v>972.52200000000005</v>
      </c>
      <c r="H112" s="9"/>
      <c r="I112" s="5"/>
      <c r="J112" s="147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147"/>
      <c r="V112" s="7">
        <v>0.63</v>
      </c>
      <c r="W112" s="7" t="s">
        <v>26</v>
      </c>
      <c r="X112" s="7">
        <v>0.84199999999999997</v>
      </c>
      <c r="Y112" s="7" t="s">
        <v>26</v>
      </c>
      <c r="Z112" s="7">
        <v>7.2999999999999995E-2</v>
      </c>
      <c r="AA112" s="5"/>
      <c r="AB112" s="147"/>
      <c r="AC112" s="5"/>
      <c r="AD112" s="5"/>
      <c r="AE112" s="5"/>
      <c r="AF112" s="5"/>
      <c r="AG112" s="5"/>
      <c r="AH112" s="5"/>
      <c r="AI112" s="5"/>
      <c r="AJ112" s="5"/>
      <c r="AK112" s="5"/>
      <c r="AL112" s="147"/>
      <c r="AM112" s="5"/>
      <c r="AN112" s="5"/>
      <c r="AO112" s="147"/>
      <c r="AP112" s="7">
        <v>0.41095014834621446</v>
      </c>
      <c r="AQ112" s="7" t="s">
        <v>26</v>
      </c>
      <c r="AR112" s="7">
        <v>0.19691143292174668</v>
      </c>
      <c r="AS112" s="7" t="s">
        <v>26</v>
      </c>
      <c r="AT112" s="7">
        <v>0.79649957616534073</v>
      </c>
      <c r="AU112" s="7" t="s">
        <v>26</v>
      </c>
      <c r="AV112" s="5"/>
      <c r="AW112" s="147"/>
      <c r="AX112" s="5"/>
      <c r="AY112" s="5"/>
      <c r="AZ112" s="5"/>
      <c r="BA112" s="5"/>
      <c r="BB112" s="5"/>
      <c r="BC112" s="5"/>
      <c r="BD112" s="5"/>
      <c r="BE112" s="5"/>
      <c r="BF112" s="5"/>
      <c r="BG112" s="147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</row>
    <row r="113" spans="1:86" s="6" customFormat="1">
      <c r="A113" s="5"/>
      <c r="B113" s="147"/>
      <c r="C113" s="9">
        <v>338.15600000000001</v>
      </c>
      <c r="D113" s="9">
        <v>388.524</v>
      </c>
      <c r="E113" s="9" t="s">
        <v>26</v>
      </c>
      <c r="F113" s="9" t="s">
        <v>26</v>
      </c>
      <c r="G113" s="9">
        <v>720.49400000000003</v>
      </c>
      <c r="H113" s="9"/>
      <c r="I113" s="5"/>
      <c r="J113" s="147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147"/>
      <c r="V113" s="7">
        <v>0.50900000000000001</v>
      </c>
      <c r="W113" s="7">
        <v>0.63700000000000001</v>
      </c>
      <c r="X113" s="7" t="s">
        <v>26</v>
      </c>
      <c r="Y113" s="7" t="s">
        <v>26</v>
      </c>
      <c r="Z113" s="7">
        <v>0.34</v>
      </c>
      <c r="AA113" s="5"/>
      <c r="AB113" s="147"/>
      <c r="AC113" s="5"/>
      <c r="AD113" s="5"/>
      <c r="AE113" s="5"/>
      <c r="AF113" s="5"/>
      <c r="AG113" s="5"/>
      <c r="AH113" s="5"/>
      <c r="AI113" s="5"/>
      <c r="AJ113" s="5"/>
      <c r="AK113" s="5"/>
      <c r="AL113" s="147"/>
      <c r="AM113" s="5"/>
      <c r="AN113" s="5"/>
      <c r="AO113" s="147"/>
      <c r="AP113" s="7">
        <v>0.5753359398659984</v>
      </c>
      <c r="AQ113" s="7">
        <v>0.40920695640450955</v>
      </c>
      <c r="AR113" s="7" t="s">
        <v>26</v>
      </c>
      <c r="AS113" s="7" t="s">
        <v>26</v>
      </c>
      <c r="AT113" s="7">
        <v>0.67975107978013805</v>
      </c>
      <c r="AU113" s="7" t="s">
        <v>26</v>
      </c>
      <c r="AV113" s="5"/>
      <c r="AW113" s="147"/>
      <c r="AX113" s="5"/>
      <c r="AY113" s="5"/>
      <c r="AZ113" s="5"/>
      <c r="BA113" s="5"/>
      <c r="BB113" s="5"/>
      <c r="BC113" s="5"/>
      <c r="BD113" s="5"/>
      <c r="BE113" s="5"/>
      <c r="BF113" s="5"/>
      <c r="BG113" s="147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</row>
    <row r="114" spans="1:86" s="6" customFormat="1">
      <c r="A114" s="5"/>
      <c r="B114" s="147"/>
      <c r="C114" s="9">
        <v>358.19499999999999</v>
      </c>
      <c r="D114" s="9">
        <v>583.47299999999996</v>
      </c>
      <c r="E114" s="9" t="s">
        <v>26</v>
      </c>
      <c r="F114" s="9" t="s">
        <v>26</v>
      </c>
      <c r="G114" s="9">
        <v>1031.4590000000001</v>
      </c>
      <c r="H114" s="9"/>
      <c r="I114" s="5"/>
      <c r="J114" s="147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147"/>
      <c r="V114" s="7">
        <v>0.69399999999999995</v>
      </c>
      <c r="W114" s="7">
        <v>0.83099999999999996</v>
      </c>
      <c r="X114" s="7" t="s">
        <v>26</v>
      </c>
      <c r="Y114" s="7" t="s">
        <v>26</v>
      </c>
      <c r="Z114" s="7">
        <v>0.219</v>
      </c>
      <c r="AA114" s="5"/>
      <c r="AB114" s="147"/>
      <c r="AC114" s="5"/>
      <c r="AD114" s="5"/>
      <c r="AE114" s="5"/>
      <c r="AF114" s="5"/>
      <c r="AG114" s="5"/>
      <c r="AH114" s="5"/>
      <c r="AI114" s="5"/>
      <c r="AJ114" s="5"/>
      <c r="AK114" s="5"/>
      <c r="AL114" s="147"/>
      <c r="AM114" s="5"/>
      <c r="AN114" s="5"/>
      <c r="AO114" s="147"/>
      <c r="AP114" s="7">
        <v>0.59723752944962338</v>
      </c>
      <c r="AQ114" s="7">
        <v>0.50871703212868913</v>
      </c>
      <c r="AR114" s="7" t="s">
        <v>26</v>
      </c>
      <c r="AS114" s="7" t="s">
        <v>26</v>
      </c>
      <c r="AT114" s="7">
        <v>0.81690534609176635</v>
      </c>
      <c r="AU114" s="7" t="s">
        <v>26</v>
      </c>
      <c r="AV114" s="5"/>
      <c r="AW114" s="147"/>
      <c r="AX114" s="5"/>
      <c r="AY114" s="5"/>
      <c r="AZ114" s="5"/>
      <c r="BA114" s="5"/>
      <c r="BB114" s="5"/>
      <c r="BC114" s="5"/>
      <c r="BD114" s="5"/>
      <c r="BE114" s="5"/>
      <c r="BF114" s="5"/>
      <c r="BG114" s="147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</row>
    <row r="115" spans="1:86" s="6" customFormat="1">
      <c r="A115" s="5"/>
      <c r="B115" s="147"/>
      <c r="C115" s="9">
        <v>296.26100000000002</v>
      </c>
      <c r="D115" s="9" t="s">
        <v>26</v>
      </c>
      <c r="E115" s="9">
        <v>292.221</v>
      </c>
      <c r="F115" s="9" t="s">
        <v>26</v>
      </c>
      <c r="G115" s="9">
        <v>887.16600000000005</v>
      </c>
      <c r="H115" s="9"/>
      <c r="I115" s="5"/>
      <c r="J115" s="147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147"/>
      <c r="V115" s="7">
        <v>0.623</v>
      </c>
      <c r="W115" s="7" t="s">
        <v>26</v>
      </c>
      <c r="X115" s="7">
        <v>0.53800000000000003</v>
      </c>
      <c r="Y115" s="7" t="s">
        <v>26</v>
      </c>
      <c r="Z115" s="7">
        <v>0.38800000000000001</v>
      </c>
      <c r="AA115" s="5"/>
      <c r="AB115" s="147"/>
      <c r="AC115" s="5"/>
      <c r="AD115" s="5"/>
      <c r="AE115" s="5"/>
      <c r="AF115" s="5"/>
      <c r="AG115" s="5"/>
      <c r="AH115" s="5"/>
      <c r="AI115" s="5"/>
      <c r="AJ115" s="5"/>
      <c r="AK115" s="5"/>
      <c r="AL115" s="147"/>
      <c r="AM115" s="5"/>
      <c r="AN115" s="5"/>
      <c r="AO115" s="147"/>
      <c r="AP115" s="7">
        <v>0.33685545031779784</v>
      </c>
      <c r="AQ115" s="7" t="s">
        <v>26</v>
      </c>
      <c r="AR115" s="7">
        <v>0.43227958579881659</v>
      </c>
      <c r="AS115" s="7" t="s">
        <v>26</v>
      </c>
      <c r="AT115" s="7">
        <v>0.80730790895416316</v>
      </c>
      <c r="AU115" s="7" t="s">
        <v>26</v>
      </c>
      <c r="AV115" s="5"/>
      <c r="AW115" s="147"/>
      <c r="AX115" s="5"/>
      <c r="AY115" s="5"/>
      <c r="AZ115" s="5"/>
      <c r="BA115" s="5"/>
      <c r="BB115" s="5"/>
      <c r="BC115" s="5"/>
      <c r="BD115" s="5"/>
      <c r="BE115" s="5"/>
      <c r="BF115" s="5"/>
      <c r="BG115" s="147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</row>
    <row r="116" spans="1:86" s="6" customFormat="1">
      <c r="A116" s="5"/>
      <c r="B116" s="147"/>
      <c r="C116" s="9">
        <v>153.56399999999999</v>
      </c>
      <c r="D116" s="9" t="s">
        <v>26</v>
      </c>
      <c r="E116" s="9">
        <v>203.10900000000001</v>
      </c>
      <c r="F116" s="9" t="s">
        <v>26</v>
      </c>
      <c r="G116" s="9">
        <v>862.56500000000005</v>
      </c>
      <c r="H116" s="9"/>
      <c r="I116" s="5"/>
      <c r="J116" s="147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147"/>
      <c r="V116" s="7">
        <v>0.68799999999999994</v>
      </c>
      <c r="W116" s="7" t="s">
        <v>26</v>
      </c>
      <c r="X116" s="7">
        <v>0.84</v>
      </c>
      <c r="Y116" s="7" t="s">
        <v>26</v>
      </c>
      <c r="Z116" s="7">
        <v>0.23100000000000001</v>
      </c>
      <c r="AA116" s="5"/>
      <c r="AB116" s="147"/>
      <c r="AC116" s="5"/>
      <c r="AD116" s="5"/>
      <c r="AE116" s="5"/>
      <c r="AF116" s="5"/>
      <c r="AG116" s="5"/>
      <c r="AH116" s="5"/>
      <c r="AI116" s="5"/>
      <c r="AJ116" s="5"/>
      <c r="AK116" s="5"/>
      <c r="AL116" s="147"/>
      <c r="AM116" s="5"/>
      <c r="AN116" s="5"/>
      <c r="AO116" s="147"/>
      <c r="AP116" s="7">
        <v>0.19616018394328413</v>
      </c>
      <c r="AQ116" s="7" t="s">
        <v>26</v>
      </c>
      <c r="AR116" s="7">
        <v>0.29866423158024757</v>
      </c>
      <c r="AS116" s="7" t="s">
        <v>26</v>
      </c>
      <c r="AT116" s="7">
        <v>0.79225986002167648</v>
      </c>
      <c r="AU116" s="7" t="s">
        <v>26</v>
      </c>
      <c r="AV116" s="5"/>
      <c r="AW116" s="147"/>
      <c r="AX116" s="5"/>
      <c r="AY116" s="5"/>
      <c r="AZ116" s="5"/>
      <c r="BA116" s="5"/>
      <c r="BB116" s="5"/>
      <c r="BC116" s="5"/>
      <c r="BD116" s="5"/>
      <c r="BE116" s="5"/>
      <c r="BF116" s="5"/>
      <c r="BG116" s="147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</row>
    <row r="117" spans="1:86" s="6" customFormat="1">
      <c r="A117" s="5"/>
      <c r="B117" s="147"/>
      <c r="C117" s="9">
        <v>276.05555555555554</v>
      </c>
      <c r="D117" s="9">
        <v>466.20499999999998</v>
      </c>
      <c r="E117" s="9" t="s">
        <v>26</v>
      </c>
      <c r="F117" s="9">
        <v>792.19600000000003</v>
      </c>
      <c r="G117" s="9" t="s">
        <v>26</v>
      </c>
      <c r="H117" s="9"/>
      <c r="I117" s="5"/>
      <c r="J117" s="147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147"/>
      <c r="V117" s="7">
        <v>0.85399999999999998</v>
      </c>
      <c r="W117" s="7">
        <v>0.53600000000000003</v>
      </c>
      <c r="X117" s="7" t="s">
        <v>26</v>
      </c>
      <c r="Y117" s="7">
        <v>0.504</v>
      </c>
      <c r="Z117" s="7" t="s">
        <v>26</v>
      </c>
      <c r="AA117" s="5"/>
      <c r="AB117" s="147"/>
      <c r="AC117" s="5"/>
      <c r="AD117" s="5"/>
      <c r="AE117" s="5"/>
      <c r="AF117" s="5"/>
      <c r="AG117" s="5"/>
      <c r="AH117" s="5"/>
      <c r="AI117" s="5"/>
      <c r="AJ117" s="5"/>
      <c r="AK117" s="5"/>
      <c r="AL117" s="147"/>
      <c r="AM117" s="5"/>
      <c r="AN117" s="5"/>
      <c r="AO117" s="147"/>
      <c r="AP117" s="7">
        <v>0.51504183354478139</v>
      </c>
      <c r="AQ117" s="7">
        <v>0.43870479022476089</v>
      </c>
      <c r="AR117" s="7" t="s">
        <v>26</v>
      </c>
      <c r="AS117" s="7">
        <v>0.9165731422581459</v>
      </c>
      <c r="AT117" s="7" t="s">
        <v>26</v>
      </c>
      <c r="AU117" s="7" t="s">
        <v>26</v>
      </c>
      <c r="AV117" s="5"/>
      <c r="AW117" s="147"/>
      <c r="AX117" s="5"/>
      <c r="AY117" s="5"/>
      <c r="AZ117" s="5"/>
      <c r="BA117" s="5"/>
      <c r="BB117" s="5"/>
      <c r="BC117" s="5"/>
      <c r="BD117" s="5"/>
      <c r="BE117" s="5"/>
      <c r="BF117" s="5"/>
      <c r="BG117" s="147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</row>
    <row r="118" spans="1:86" s="6" customFormat="1">
      <c r="A118" s="5"/>
      <c r="B118" s="147"/>
      <c r="C118" s="9">
        <v>147.74177777777777</v>
      </c>
      <c r="D118" s="9">
        <v>621.32299999999998</v>
      </c>
      <c r="E118" s="9" t="s">
        <v>26</v>
      </c>
      <c r="F118" s="9">
        <v>885.14599999999996</v>
      </c>
      <c r="G118" s="9" t="s">
        <v>26</v>
      </c>
      <c r="H118" s="9"/>
      <c r="I118" s="5"/>
      <c r="J118" s="147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147"/>
      <c r="V118" s="7">
        <v>0.76500000000000001</v>
      </c>
      <c r="W118" s="7">
        <v>0.50600000000000001</v>
      </c>
      <c r="X118" s="7" t="s">
        <v>26</v>
      </c>
      <c r="Y118" s="7">
        <v>0.34899999999999998</v>
      </c>
      <c r="Z118" s="7" t="s">
        <v>26</v>
      </c>
      <c r="AA118" s="5"/>
      <c r="AB118" s="147"/>
      <c r="AC118" s="5"/>
      <c r="AD118" s="5"/>
      <c r="AE118" s="5"/>
      <c r="AF118" s="5"/>
      <c r="AG118" s="5"/>
      <c r="AH118" s="5"/>
      <c r="AI118" s="5"/>
      <c r="AJ118" s="5"/>
      <c r="AK118" s="5"/>
      <c r="AL118" s="147"/>
      <c r="AM118" s="5"/>
      <c r="AN118" s="5"/>
      <c r="AO118" s="147"/>
      <c r="AP118" s="7">
        <v>0.37084731089708906</v>
      </c>
      <c r="AQ118" s="7">
        <v>0.67886272577386719</v>
      </c>
      <c r="AR118" s="7" t="s">
        <v>26</v>
      </c>
      <c r="AS118" s="7">
        <v>0.93115727439992335</v>
      </c>
      <c r="AT118" s="7" t="s">
        <v>26</v>
      </c>
      <c r="AU118" s="7" t="s">
        <v>26</v>
      </c>
      <c r="AV118" s="5"/>
      <c r="AW118" s="147"/>
      <c r="AX118" s="5"/>
      <c r="AY118" s="5"/>
      <c r="AZ118" s="5"/>
      <c r="BA118" s="5"/>
      <c r="BB118" s="5"/>
      <c r="BC118" s="5"/>
      <c r="BD118" s="5"/>
      <c r="BE118" s="5"/>
      <c r="BF118" s="5"/>
      <c r="BG118" s="147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</row>
    <row r="119" spans="1:86" s="6" customFormat="1">
      <c r="A119" s="5"/>
      <c r="B119" s="147"/>
      <c r="C119" s="9">
        <v>130.86311111111112</v>
      </c>
      <c r="D119" s="9" t="s">
        <v>26</v>
      </c>
      <c r="E119" s="9" t="s">
        <v>26</v>
      </c>
      <c r="F119" s="9">
        <v>602.53899999999999</v>
      </c>
      <c r="G119" s="9" t="s">
        <v>26</v>
      </c>
      <c r="H119" s="9"/>
      <c r="I119" s="5"/>
      <c r="J119" s="147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147"/>
      <c r="V119" s="7">
        <v>0.67100000000000004</v>
      </c>
      <c r="W119" s="7" t="s">
        <v>26</v>
      </c>
      <c r="X119" s="7" t="s">
        <v>26</v>
      </c>
      <c r="Y119" s="7">
        <v>0.78600000000000003</v>
      </c>
      <c r="Z119" s="7" t="s">
        <v>26</v>
      </c>
      <c r="AA119" s="5"/>
      <c r="AB119" s="147"/>
      <c r="AC119" s="5"/>
      <c r="AD119" s="5"/>
      <c r="AE119" s="5"/>
      <c r="AF119" s="5"/>
      <c r="AG119" s="5"/>
      <c r="AH119" s="5"/>
      <c r="AI119" s="5"/>
      <c r="AJ119" s="5"/>
      <c r="AK119" s="5"/>
      <c r="AL119" s="147"/>
      <c r="AM119" s="5"/>
      <c r="AN119" s="5"/>
      <c r="AO119" s="147"/>
      <c r="AP119" s="7">
        <v>0.26028528289610936</v>
      </c>
      <c r="AQ119" s="7" t="s">
        <v>26</v>
      </c>
      <c r="AR119" s="7" t="s">
        <v>26</v>
      </c>
      <c r="AS119" s="7">
        <v>0.64165834250942988</v>
      </c>
      <c r="AT119" s="7" t="s">
        <v>26</v>
      </c>
      <c r="AU119" s="7" t="s">
        <v>26</v>
      </c>
      <c r="AV119" s="5"/>
      <c r="AW119" s="147"/>
      <c r="AX119" s="5"/>
      <c r="AY119" s="5"/>
      <c r="AZ119" s="5"/>
      <c r="BA119" s="5"/>
      <c r="BB119" s="5"/>
      <c r="BC119" s="5"/>
      <c r="BD119" s="5"/>
      <c r="BE119" s="5"/>
      <c r="BF119" s="5"/>
      <c r="BG119" s="147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</row>
    <row r="120" spans="1:86" s="6" customFormat="1">
      <c r="A120" s="5"/>
      <c r="B120" s="147"/>
      <c r="C120" s="9">
        <v>107.68222222222222</v>
      </c>
      <c r="D120" s="9" t="s">
        <v>26</v>
      </c>
      <c r="E120" s="9" t="s">
        <v>26</v>
      </c>
      <c r="F120" s="9" t="s">
        <v>26</v>
      </c>
      <c r="G120" s="9" t="s">
        <v>26</v>
      </c>
      <c r="H120" s="9"/>
      <c r="I120" s="5"/>
      <c r="J120" s="147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147"/>
      <c r="V120" s="7">
        <v>0.73699999999999999</v>
      </c>
      <c r="W120" s="7" t="s">
        <v>26</v>
      </c>
      <c r="X120" s="7" t="s">
        <v>26</v>
      </c>
      <c r="Y120" s="7" t="s">
        <v>26</v>
      </c>
      <c r="Z120" s="7" t="s">
        <v>26</v>
      </c>
      <c r="AA120" s="5"/>
      <c r="AB120" s="147"/>
      <c r="AC120" s="5"/>
      <c r="AD120" s="5"/>
      <c r="AE120" s="5"/>
      <c r="AF120" s="5"/>
      <c r="AG120" s="5"/>
      <c r="AH120" s="5"/>
      <c r="AI120" s="5"/>
      <c r="AJ120" s="5"/>
      <c r="AK120" s="5"/>
      <c r="AL120" s="147"/>
      <c r="AM120" s="5"/>
      <c r="AN120" s="5"/>
      <c r="AO120" s="147"/>
      <c r="AP120" s="7">
        <v>0.27466373432035501</v>
      </c>
      <c r="AQ120" s="7" t="s">
        <v>26</v>
      </c>
      <c r="AR120" s="7" t="s">
        <v>26</v>
      </c>
      <c r="AS120" s="7" t="s">
        <v>26</v>
      </c>
      <c r="AT120" s="7" t="s">
        <v>26</v>
      </c>
      <c r="AU120" s="7" t="s">
        <v>26</v>
      </c>
      <c r="AV120" s="5"/>
      <c r="AW120" s="147"/>
      <c r="AX120" s="5"/>
      <c r="AY120" s="5"/>
      <c r="AZ120" s="5"/>
      <c r="BA120" s="5"/>
      <c r="BB120" s="5"/>
      <c r="BC120" s="5"/>
      <c r="BD120" s="5"/>
      <c r="BE120" s="5"/>
      <c r="BF120" s="5"/>
      <c r="BG120" s="147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</row>
    <row r="121" spans="1:86" s="6" customFormat="1">
      <c r="A121" s="5"/>
      <c r="B121" s="147"/>
      <c r="C121" s="9" t="s">
        <v>26</v>
      </c>
      <c r="D121" s="9" t="s">
        <v>26</v>
      </c>
      <c r="E121" s="9" t="s">
        <v>26</v>
      </c>
      <c r="F121" s="9" t="s">
        <v>26</v>
      </c>
      <c r="G121" s="9" t="s">
        <v>26</v>
      </c>
      <c r="H121" s="9"/>
      <c r="I121" s="5"/>
      <c r="J121" s="147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147"/>
      <c r="V121" s="7" t="s">
        <v>26</v>
      </c>
      <c r="W121" s="7" t="s">
        <v>26</v>
      </c>
      <c r="X121" s="7" t="s">
        <v>26</v>
      </c>
      <c r="Y121" s="7" t="s">
        <v>26</v>
      </c>
      <c r="Z121" s="7" t="s">
        <v>26</v>
      </c>
      <c r="AA121" s="5"/>
      <c r="AB121" s="147"/>
      <c r="AC121" s="5"/>
      <c r="AD121" s="5"/>
      <c r="AE121" s="5"/>
      <c r="AF121" s="5"/>
      <c r="AG121" s="5"/>
      <c r="AH121" s="5"/>
      <c r="AI121" s="5"/>
      <c r="AJ121" s="5"/>
      <c r="AK121" s="5"/>
      <c r="AL121" s="147"/>
      <c r="AM121" s="5"/>
      <c r="AN121" s="5"/>
      <c r="AO121" s="147"/>
      <c r="AP121" s="7" t="s">
        <v>26</v>
      </c>
      <c r="AQ121" s="7" t="s">
        <v>26</v>
      </c>
      <c r="AR121" s="7" t="s">
        <v>26</v>
      </c>
      <c r="AS121" s="7" t="s">
        <v>26</v>
      </c>
      <c r="AT121" s="7" t="s">
        <v>26</v>
      </c>
      <c r="AU121" s="7" t="s">
        <v>26</v>
      </c>
      <c r="AV121" s="5"/>
      <c r="AW121" s="147"/>
      <c r="AX121" s="5"/>
      <c r="AY121" s="5"/>
      <c r="AZ121" s="5"/>
      <c r="BA121" s="5"/>
      <c r="BB121" s="5"/>
      <c r="BC121" s="5"/>
      <c r="BD121" s="5"/>
      <c r="BE121" s="5"/>
      <c r="BF121" s="5"/>
      <c r="BG121" s="147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</row>
    <row r="122" spans="1:86" s="6" customFormat="1">
      <c r="A122" s="5"/>
      <c r="B122" s="147"/>
      <c r="C122" s="9" t="s">
        <v>26</v>
      </c>
      <c r="D122" s="9" t="s">
        <v>26</v>
      </c>
      <c r="E122" s="9" t="s">
        <v>26</v>
      </c>
      <c r="F122" s="9" t="s">
        <v>26</v>
      </c>
      <c r="G122" s="9" t="s">
        <v>26</v>
      </c>
      <c r="H122" s="9"/>
      <c r="I122" s="5"/>
      <c r="J122" s="147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147"/>
      <c r="V122" s="7" t="s">
        <v>26</v>
      </c>
      <c r="W122" s="7" t="s">
        <v>26</v>
      </c>
      <c r="X122" s="7" t="s">
        <v>26</v>
      </c>
      <c r="Y122" s="7" t="s">
        <v>26</v>
      </c>
      <c r="Z122" s="7" t="s">
        <v>26</v>
      </c>
      <c r="AA122" s="5"/>
      <c r="AB122" s="147"/>
      <c r="AC122" s="5"/>
      <c r="AD122" s="5"/>
      <c r="AE122" s="5"/>
      <c r="AF122" s="5"/>
      <c r="AG122" s="5"/>
      <c r="AH122" s="5"/>
      <c r="AI122" s="5"/>
      <c r="AJ122" s="5"/>
      <c r="AK122" s="5"/>
      <c r="AL122" s="147"/>
      <c r="AM122" s="5"/>
      <c r="AN122" s="5"/>
      <c r="AO122" s="147"/>
      <c r="AP122" s="7" t="s">
        <v>26</v>
      </c>
      <c r="AQ122" s="7" t="s">
        <v>26</v>
      </c>
      <c r="AR122" s="7" t="s">
        <v>26</v>
      </c>
      <c r="AS122" s="7" t="s">
        <v>26</v>
      </c>
      <c r="AT122" s="7" t="s">
        <v>26</v>
      </c>
      <c r="AU122" s="7" t="s">
        <v>26</v>
      </c>
      <c r="AV122" s="5"/>
      <c r="AW122" s="147"/>
      <c r="AX122" s="5"/>
      <c r="AY122" s="5"/>
      <c r="AZ122" s="5"/>
      <c r="BA122" s="5"/>
      <c r="BB122" s="5"/>
      <c r="BC122" s="5"/>
      <c r="BD122" s="5"/>
      <c r="BE122" s="5"/>
      <c r="BF122" s="5"/>
      <c r="BG122" s="147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</row>
    <row r="123" spans="1:86" s="6" customFormat="1">
      <c r="A123" s="5"/>
      <c r="B123" s="147"/>
      <c r="C123" s="9" t="s">
        <v>26</v>
      </c>
      <c r="D123" s="9" t="s">
        <v>26</v>
      </c>
      <c r="E123" s="9" t="s">
        <v>26</v>
      </c>
      <c r="F123" s="9" t="s">
        <v>26</v>
      </c>
      <c r="G123" s="9" t="s">
        <v>26</v>
      </c>
      <c r="H123" s="9"/>
      <c r="I123" s="5"/>
      <c r="J123" s="147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147"/>
      <c r="V123" s="7" t="s">
        <v>26</v>
      </c>
      <c r="W123" s="7" t="s">
        <v>26</v>
      </c>
      <c r="X123" s="7" t="s">
        <v>26</v>
      </c>
      <c r="Y123" s="7" t="s">
        <v>26</v>
      </c>
      <c r="Z123" s="7" t="s">
        <v>26</v>
      </c>
      <c r="AA123" s="5"/>
      <c r="AB123" s="147"/>
      <c r="AC123" s="5"/>
      <c r="AD123" s="5"/>
      <c r="AE123" s="5"/>
      <c r="AF123" s="5"/>
      <c r="AG123" s="5"/>
      <c r="AH123" s="5"/>
      <c r="AI123" s="5"/>
      <c r="AJ123" s="5"/>
      <c r="AK123" s="5"/>
      <c r="AL123" s="147"/>
      <c r="AM123" s="5"/>
      <c r="AN123" s="5"/>
      <c r="AO123" s="147"/>
      <c r="AP123" s="7" t="s">
        <v>26</v>
      </c>
      <c r="AQ123" s="7" t="s">
        <v>26</v>
      </c>
      <c r="AR123" s="7" t="s">
        <v>26</v>
      </c>
      <c r="AS123" s="7" t="s">
        <v>26</v>
      </c>
      <c r="AT123" s="7" t="s">
        <v>26</v>
      </c>
      <c r="AU123" s="7" t="s">
        <v>26</v>
      </c>
      <c r="AV123" s="5"/>
      <c r="AW123" s="147"/>
      <c r="AX123" s="5"/>
      <c r="AY123" s="5"/>
      <c r="AZ123" s="5"/>
      <c r="BA123" s="5"/>
      <c r="BB123" s="5"/>
      <c r="BC123" s="5"/>
      <c r="BD123" s="5"/>
      <c r="BE123" s="5"/>
      <c r="BF123" s="5"/>
      <c r="BG123" s="147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</row>
    <row r="124" spans="1:86" s="6" customFormat="1">
      <c r="A124" s="5"/>
      <c r="B124" s="147"/>
      <c r="C124" s="9" t="s">
        <v>26</v>
      </c>
      <c r="D124" s="9">
        <v>364.82100000000003</v>
      </c>
      <c r="E124" s="9" t="s">
        <v>26</v>
      </c>
      <c r="F124" s="9">
        <v>900.4035555555555</v>
      </c>
      <c r="G124" s="9" t="s">
        <v>26</v>
      </c>
      <c r="H124" s="9"/>
      <c r="I124" s="5"/>
      <c r="J124" s="147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147"/>
      <c r="V124" s="7" t="s">
        <v>26</v>
      </c>
      <c r="W124" s="7">
        <v>0.433</v>
      </c>
      <c r="X124" s="7" t="s">
        <v>26</v>
      </c>
      <c r="Y124" s="7">
        <v>0.47799999999999998</v>
      </c>
      <c r="Z124" s="7" t="s">
        <v>26</v>
      </c>
      <c r="AA124" s="5"/>
      <c r="AB124" s="147"/>
      <c r="AC124" s="5"/>
      <c r="AD124" s="5"/>
      <c r="AE124" s="5"/>
      <c r="AF124" s="5"/>
      <c r="AG124" s="5"/>
      <c r="AH124" s="5"/>
      <c r="AI124" s="5"/>
      <c r="AJ124" s="5"/>
      <c r="AK124" s="5"/>
      <c r="AL124" s="147"/>
      <c r="AM124" s="5"/>
      <c r="AN124" s="5"/>
      <c r="AO124" s="147"/>
      <c r="AP124" s="7" t="s">
        <v>26</v>
      </c>
      <c r="AQ124" s="7">
        <v>0.68794691346850112</v>
      </c>
      <c r="AR124" s="7" t="s">
        <v>26</v>
      </c>
      <c r="AS124" s="7">
        <v>0.90439333700583102</v>
      </c>
      <c r="AT124" s="7" t="s">
        <v>26</v>
      </c>
      <c r="AU124" s="7" t="s">
        <v>26</v>
      </c>
      <c r="AV124" s="5"/>
      <c r="AW124" s="147"/>
      <c r="AX124" s="5"/>
      <c r="AY124" s="5"/>
      <c r="AZ124" s="5"/>
      <c r="BA124" s="5"/>
      <c r="BB124" s="5"/>
      <c r="BC124" s="5"/>
      <c r="BD124" s="5"/>
      <c r="BE124" s="5"/>
      <c r="BF124" s="5"/>
      <c r="BG124" s="147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</row>
    <row r="125" spans="1:86" s="6" customFormat="1">
      <c r="A125" s="5"/>
      <c r="B125" s="147"/>
      <c r="C125" s="9" t="s">
        <v>26</v>
      </c>
      <c r="D125" s="9">
        <v>472.08600000000001</v>
      </c>
      <c r="E125" s="9" t="s">
        <v>26</v>
      </c>
      <c r="F125" s="9">
        <v>450.31866666666667</v>
      </c>
      <c r="G125" s="9" t="s">
        <v>26</v>
      </c>
      <c r="H125" s="9"/>
      <c r="I125" s="5"/>
      <c r="J125" s="147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147"/>
      <c r="V125" s="7" t="s">
        <v>26</v>
      </c>
      <c r="W125" s="7">
        <v>0.51800000000000002</v>
      </c>
      <c r="X125" s="7" t="s">
        <v>26</v>
      </c>
      <c r="Y125" s="7">
        <v>0.52300000000000002</v>
      </c>
      <c r="Z125" s="7" t="s">
        <v>26</v>
      </c>
      <c r="AA125" s="5"/>
      <c r="AB125" s="147"/>
      <c r="AC125" s="5"/>
      <c r="AD125" s="5"/>
      <c r="AE125" s="5"/>
      <c r="AF125" s="5"/>
      <c r="AG125" s="5"/>
      <c r="AH125" s="5"/>
      <c r="AI125" s="5"/>
      <c r="AJ125" s="5"/>
      <c r="AK125" s="5"/>
      <c r="AL125" s="147"/>
      <c r="AM125" s="5"/>
      <c r="AN125" s="5"/>
      <c r="AO125" s="147"/>
      <c r="AP125" s="7" t="s">
        <v>26</v>
      </c>
      <c r="AQ125" s="7">
        <v>0.59068858990031448</v>
      </c>
      <c r="AR125" s="7" t="s">
        <v>26</v>
      </c>
      <c r="AS125" s="7">
        <v>0.8599301509435564</v>
      </c>
      <c r="AT125" s="7" t="s">
        <v>26</v>
      </c>
      <c r="AU125" s="7" t="s">
        <v>26</v>
      </c>
      <c r="AV125" s="5"/>
      <c r="AW125" s="147"/>
      <c r="AX125" s="5"/>
      <c r="AY125" s="5"/>
      <c r="AZ125" s="5"/>
      <c r="BA125" s="5"/>
      <c r="BB125" s="5"/>
      <c r="BC125" s="5"/>
      <c r="BD125" s="5"/>
      <c r="BE125" s="5"/>
      <c r="BF125" s="5"/>
      <c r="BG125" s="147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</row>
    <row r="126" spans="1:86" s="6" customFormat="1">
      <c r="A126" s="5"/>
      <c r="B126" s="147"/>
      <c r="C126" s="9" t="s">
        <v>26</v>
      </c>
      <c r="D126" s="9">
        <v>272.90899999999999</v>
      </c>
      <c r="E126" s="9" t="s">
        <v>26</v>
      </c>
      <c r="F126" s="9" t="s">
        <v>26</v>
      </c>
      <c r="G126" s="9">
        <v>616.01644444444446</v>
      </c>
      <c r="H126" s="9"/>
      <c r="I126" s="5"/>
      <c r="J126" s="147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147"/>
      <c r="V126" s="7" t="s">
        <v>26</v>
      </c>
      <c r="W126" s="7">
        <v>0.50800000000000001</v>
      </c>
      <c r="X126" s="7" t="s">
        <v>26</v>
      </c>
      <c r="Y126" s="7" t="s">
        <v>26</v>
      </c>
      <c r="Z126" s="7">
        <v>0.08</v>
      </c>
      <c r="AA126" s="5"/>
      <c r="AB126" s="147"/>
      <c r="AC126" s="5"/>
      <c r="AD126" s="5"/>
      <c r="AE126" s="5"/>
      <c r="AF126" s="5"/>
      <c r="AG126" s="5"/>
      <c r="AH126" s="5"/>
      <c r="AI126" s="5"/>
      <c r="AJ126" s="5"/>
      <c r="AK126" s="5"/>
      <c r="AL126" s="147"/>
      <c r="AM126" s="5"/>
      <c r="AN126" s="5"/>
      <c r="AO126" s="147"/>
      <c r="AP126" s="7" t="s">
        <v>26</v>
      </c>
      <c r="AQ126" s="7">
        <v>0.46994613620239556</v>
      </c>
      <c r="AR126" s="7" t="s">
        <v>26</v>
      </c>
      <c r="AS126" s="7" t="s">
        <v>26</v>
      </c>
      <c r="AT126" s="7">
        <v>0.77518847874720365</v>
      </c>
      <c r="AU126" s="7" t="s">
        <v>26</v>
      </c>
      <c r="AV126" s="5"/>
      <c r="AW126" s="147"/>
      <c r="AX126" s="5"/>
      <c r="AY126" s="5"/>
      <c r="AZ126" s="5"/>
      <c r="BA126" s="5"/>
      <c r="BB126" s="5"/>
      <c r="BC126" s="5"/>
      <c r="BD126" s="5"/>
      <c r="BE126" s="5"/>
      <c r="BF126" s="5"/>
      <c r="BG126" s="147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</row>
    <row r="127" spans="1:86" s="6" customFormat="1">
      <c r="A127" s="5"/>
      <c r="B127" s="147"/>
      <c r="C127" s="9" t="s">
        <v>26</v>
      </c>
      <c r="D127" s="9">
        <v>323.37</v>
      </c>
      <c r="E127" s="9" t="s">
        <v>26</v>
      </c>
      <c r="F127" s="9" t="s">
        <v>26</v>
      </c>
      <c r="G127" s="9">
        <v>511.65600000000006</v>
      </c>
      <c r="H127" s="9"/>
      <c r="I127" s="5"/>
      <c r="J127" s="147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147"/>
      <c r="V127" s="7" t="s">
        <v>26</v>
      </c>
      <c r="W127" s="7">
        <v>0.34399999999999997</v>
      </c>
      <c r="X127" s="7" t="s">
        <v>26</v>
      </c>
      <c r="Y127" s="7" t="s">
        <v>26</v>
      </c>
      <c r="Z127" s="7">
        <v>0.24099999999999999</v>
      </c>
      <c r="AA127" s="5"/>
      <c r="AB127" s="147"/>
      <c r="AC127" s="5"/>
      <c r="AD127" s="5"/>
      <c r="AE127" s="5"/>
      <c r="AF127" s="5"/>
      <c r="AG127" s="5"/>
      <c r="AH127" s="5"/>
      <c r="AI127" s="5"/>
      <c r="AJ127" s="5"/>
      <c r="AK127" s="5"/>
      <c r="AL127" s="147"/>
      <c r="AM127" s="5"/>
      <c r="AN127" s="5"/>
      <c r="AO127" s="147"/>
      <c r="AP127" s="7" t="s">
        <v>26</v>
      </c>
      <c r="AQ127" s="7">
        <v>0.35225490196078429</v>
      </c>
      <c r="AR127" s="7" t="s">
        <v>26</v>
      </c>
      <c r="AS127" s="7" t="s">
        <v>26</v>
      </c>
      <c r="AT127" s="7">
        <v>0.67719176470588249</v>
      </c>
      <c r="AU127" s="7" t="s">
        <v>26</v>
      </c>
      <c r="AV127" s="5"/>
      <c r="AW127" s="147"/>
      <c r="AX127" s="5"/>
      <c r="AY127" s="5"/>
      <c r="AZ127" s="5"/>
      <c r="BA127" s="5"/>
      <c r="BB127" s="5"/>
      <c r="BC127" s="5"/>
      <c r="BD127" s="5"/>
      <c r="BE127" s="5"/>
      <c r="BF127" s="5"/>
      <c r="BG127" s="147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</row>
    <row r="128" spans="1:86" s="6" customFormat="1">
      <c r="A128" s="5"/>
      <c r="B128" s="147"/>
      <c r="C128" s="9" t="s">
        <v>26</v>
      </c>
      <c r="D128" s="9">
        <v>353.14499999999998</v>
      </c>
      <c r="E128" s="9" t="s">
        <v>26</v>
      </c>
      <c r="F128" s="9" t="s">
        <v>26</v>
      </c>
      <c r="G128" s="9" t="s">
        <v>26</v>
      </c>
      <c r="H128" s="9"/>
      <c r="I128" s="5"/>
      <c r="J128" s="147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147"/>
      <c r="V128" s="7" t="s">
        <v>26</v>
      </c>
      <c r="W128" s="7">
        <v>0.54200000000000004</v>
      </c>
      <c r="X128" s="7" t="s">
        <v>26</v>
      </c>
      <c r="Y128" s="7" t="s">
        <v>26</v>
      </c>
      <c r="Z128" s="7" t="s">
        <v>26</v>
      </c>
      <c r="AA128" s="5"/>
      <c r="AB128" s="147"/>
      <c r="AC128" s="5"/>
      <c r="AD128" s="5"/>
      <c r="AE128" s="5"/>
      <c r="AF128" s="5"/>
      <c r="AG128" s="5"/>
      <c r="AH128" s="5"/>
      <c r="AI128" s="5"/>
      <c r="AJ128" s="5"/>
      <c r="AK128" s="5"/>
      <c r="AL128" s="147"/>
      <c r="AM128" s="5"/>
      <c r="AN128" s="5"/>
      <c r="AO128" s="147"/>
      <c r="AP128" s="7" t="s">
        <v>26</v>
      </c>
      <c r="AQ128" s="7">
        <v>0.64916360294117648</v>
      </c>
      <c r="AR128" s="7" t="s">
        <v>26</v>
      </c>
      <c r="AS128" s="7" t="s">
        <v>26</v>
      </c>
      <c r="AT128" s="7" t="s">
        <v>26</v>
      </c>
      <c r="AU128" s="7" t="s">
        <v>26</v>
      </c>
      <c r="AV128" s="5"/>
      <c r="AW128" s="147"/>
      <c r="AX128" s="5"/>
      <c r="AY128" s="5"/>
      <c r="AZ128" s="5"/>
      <c r="BA128" s="5"/>
      <c r="BB128" s="5"/>
      <c r="BC128" s="5"/>
      <c r="BD128" s="5"/>
      <c r="BE128" s="5"/>
      <c r="BF128" s="5"/>
      <c r="BG128" s="147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</row>
    <row r="129" spans="1:86" s="6" customFormat="1">
      <c r="A129" s="5"/>
      <c r="B129" s="147"/>
      <c r="C129" s="9" t="s">
        <v>26</v>
      </c>
      <c r="D129" s="9">
        <v>318.72300000000001</v>
      </c>
      <c r="E129" s="9" t="s">
        <v>26</v>
      </c>
      <c r="F129" s="9" t="s">
        <v>26</v>
      </c>
      <c r="G129" s="9">
        <v>610.62099999999998</v>
      </c>
      <c r="H129" s="9"/>
      <c r="I129" s="5"/>
      <c r="J129" s="147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147"/>
      <c r="V129" s="7" t="s">
        <v>26</v>
      </c>
      <c r="W129" s="7">
        <v>0.83599999999999997</v>
      </c>
      <c r="X129" s="7" t="s">
        <v>26</v>
      </c>
      <c r="Y129" s="7" t="s">
        <v>26</v>
      </c>
      <c r="Z129" s="7">
        <v>0.26300000000000001</v>
      </c>
      <c r="AA129" s="5"/>
      <c r="AB129" s="147"/>
      <c r="AC129" s="5"/>
      <c r="AD129" s="5"/>
      <c r="AE129" s="5"/>
      <c r="AF129" s="5"/>
      <c r="AG129" s="5"/>
      <c r="AH129" s="5"/>
      <c r="AI129" s="5"/>
      <c r="AJ129" s="5"/>
      <c r="AK129" s="5"/>
      <c r="AL129" s="147"/>
      <c r="AM129" s="5"/>
      <c r="AN129" s="5"/>
      <c r="AO129" s="147"/>
      <c r="AP129" s="7" t="s">
        <v>26</v>
      </c>
      <c r="AQ129" s="7">
        <v>0.4342275204359673</v>
      </c>
      <c r="AR129" s="7" t="s">
        <v>26</v>
      </c>
      <c r="AS129" s="7" t="s">
        <v>26</v>
      </c>
      <c r="AT129" s="7">
        <v>0.69273111136069443</v>
      </c>
      <c r="AU129" s="7" t="s">
        <v>26</v>
      </c>
      <c r="AV129" s="5"/>
      <c r="AW129" s="147"/>
      <c r="AX129" s="5"/>
      <c r="AY129" s="5"/>
      <c r="AZ129" s="5"/>
      <c r="BA129" s="5"/>
      <c r="BB129" s="5"/>
      <c r="BC129" s="5"/>
      <c r="BD129" s="5"/>
      <c r="BE129" s="5"/>
      <c r="BF129" s="5"/>
      <c r="BG129" s="147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</row>
    <row r="130" spans="1:86" s="6" customFormat="1">
      <c r="A130" s="5"/>
      <c r="B130" s="147"/>
      <c r="C130" s="9" t="s">
        <v>26</v>
      </c>
      <c r="D130" s="9" t="s">
        <v>26</v>
      </c>
      <c r="E130" s="9">
        <v>280.18099999999998</v>
      </c>
      <c r="F130" s="9" t="s">
        <v>26</v>
      </c>
      <c r="G130" s="9">
        <v>374.35599999999999</v>
      </c>
      <c r="H130" s="9"/>
      <c r="I130" s="5"/>
      <c r="J130" s="147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147"/>
      <c r="V130" s="7" t="s">
        <v>26</v>
      </c>
      <c r="W130" s="7" t="s">
        <v>26</v>
      </c>
      <c r="X130" s="7">
        <v>0.77300000000000002</v>
      </c>
      <c r="Y130" s="7" t="s">
        <v>26</v>
      </c>
      <c r="Z130" s="7">
        <v>0.21</v>
      </c>
      <c r="AA130" s="5"/>
      <c r="AB130" s="147"/>
      <c r="AC130" s="5"/>
      <c r="AD130" s="5"/>
      <c r="AE130" s="5"/>
      <c r="AF130" s="5"/>
      <c r="AG130" s="5"/>
      <c r="AH130" s="5"/>
      <c r="AI130" s="5"/>
      <c r="AJ130" s="5"/>
      <c r="AK130" s="5"/>
      <c r="AL130" s="147"/>
      <c r="AM130" s="5"/>
      <c r="AN130" s="5"/>
      <c r="AO130" s="147"/>
      <c r="AP130" s="7" t="s">
        <v>26</v>
      </c>
      <c r="AQ130" s="7" t="s">
        <v>26</v>
      </c>
      <c r="AR130" s="7">
        <v>0.49154561403508767</v>
      </c>
      <c r="AS130" s="7" t="s">
        <v>26</v>
      </c>
      <c r="AT130" s="7">
        <v>0.5865304619626952</v>
      </c>
      <c r="AU130" s="7" t="s">
        <v>26</v>
      </c>
      <c r="AV130" s="5"/>
      <c r="AW130" s="147"/>
      <c r="AX130" s="5"/>
      <c r="AY130" s="5"/>
      <c r="AZ130" s="5"/>
      <c r="BA130" s="5"/>
      <c r="BB130" s="5"/>
      <c r="BC130" s="5"/>
      <c r="BD130" s="5"/>
      <c r="BE130" s="5"/>
      <c r="BF130" s="5"/>
      <c r="BG130" s="147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</row>
    <row r="131" spans="1:86" s="6" customFormat="1">
      <c r="A131" s="5"/>
      <c r="B131" s="147"/>
      <c r="C131" s="9" t="s">
        <v>26</v>
      </c>
      <c r="D131" s="9">
        <v>561.21</v>
      </c>
      <c r="E131" s="9" t="s">
        <v>26</v>
      </c>
      <c r="F131" s="9">
        <v>1221.7670000000001</v>
      </c>
      <c r="G131" s="9" t="s">
        <v>26</v>
      </c>
      <c r="H131" s="9"/>
      <c r="I131" s="5"/>
      <c r="J131" s="147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147"/>
      <c r="V131" s="7" t="s">
        <v>26</v>
      </c>
      <c r="W131" s="7">
        <v>0.63200000000000001</v>
      </c>
      <c r="X131" s="7" t="s">
        <v>26</v>
      </c>
      <c r="Y131" s="7">
        <v>0.47699999999999998</v>
      </c>
      <c r="Z131" s="7" t="s">
        <v>26</v>
      </c>
      <c r="AA131" s="5"/>
      <c r="AB131" s="147"/>
      <c r="AC131" s="5"/>
      <c r="AD131" s="5"/>
      <c r="AE131" s="5"/>
      <c r="AF131" s="5"/>
      <c r="AG131" s="5"/>
      <c r="AH131" s="5"/>
      <c r="AI131" s="5"/>
      <c r="AJ131" s="5"/>
      <c r="AK131" s="5"/>
      <c r="AL131" s="147"/>
      <c r="AM131" s="5"/>
      <c r="AN131" s="5"/>
      <c r="AO131" s="147"/>
      <c r="AP131" s="7" t="s">
        <v>26</v>
      </c>
      <c r="AQ131" s="7">
        <v>0.58398543184183149</v>
      </c>
      <c r="AR131" s="7" t="s">
        <v>26</v>
      </c>
      <c r="AS131" s="7">
        <v>0.82899779344111912</v>
      </c>
      <c r="AT131" s="7" t="s">
        <v>26</v>
      </c>
      <c r="AU131" s="7" t="s">
        <v>26</v>
      </c>
      <c r="AV131" s="5"/>
      <c r="AW131" s="147"/>
      <c r="AX131" s="5"/>
      <c r="AY131" s="5"/>
      <c r="AZ131" s="5"/>
      <c r="BA131" s="5"/>
      <c r="BB131" s="5"/>
      <c r="BC131" s="5"/>
      <c r="BD131" s="5"/>
      <c r="BE131" s="5"/>
      <c r="BF131" s="5"/>
      <c r="BG131" s="147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</row>
    <row r="132" spans="1:86" s="6" customFormat="1">
      <c r="A132" s="5"/>
      <c r="B132" s="147"/>
      <c r="C132" s="9" t="s">
        <v>26</v>
      </c>
      <c r="D132" s="9" t="s">
        <v>26</v>
      </c>
      <c r="E132" s="9">
        <v>230.084</v>
      </c>
      <c r="F132" s="9" t="s">
        <v>26</v>
      </c>
      <c r="G132" s="9">
        <v>278.08</v>
      </c>
      <c r="H132" s="9"/>
      <c r="I132" s="5"/>
      <c r="J132" s="147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147"/>
      <c r="V132" s="7" t="s">
        <v>26</v>
      </c>
      <c r="W132" s="7" t="s">
        <v>26</v>
      </c>
      <c r="X132" s="7">
        <v>0.88700000000000001</v>
      </c>
      <c r="Y132" s="7" t="s">
        <v>26</v>
      </c>
      <c r="Z132" s="7">
        <v>0.311</v>
      </c>
      <c r="AA132" s="5"/>
      <c r="AB132" s="147"/>
      <c r="AC132" s="5"/>
      <c r="AD132" s="5"/>
      <c r="AE132" s="5"/>
      <c r="AF132" s="5"/>
      <c r="AG132" s="5"/>
      <c r="AH132" s="5"/>
      <c r="AI132" s="5"/>
      <c r="AJ132" s="5"/>
      <c r="AK132" s="5"/>
      <c r="AL132" s="147"/>
      <c r="AM132" s="5"/>
      <c r="AN132" s="5"/>
      <c r="AO132" s="147"/>
      <c r="AP132" s="7" t="s">
        <v>26</v>
      </c>
      <c r="AQ132" s="7" t="s">
        <v>26</v>
      </c>
      <c r="AR132" s="7">
        <v>0.37472964169381107</v>
      </c>
      <c r="AS132" s="7" t="s">
        <v>26</v>
      </c>
      <c r="AT132" s="7">
        <v>0.36352560222654201</v>
      </c>
      <c r="AU132" s="7" t="s">
        <v>26</v>
      </c>
      <c r="AV132" s="5"/>
      <c r="AW132" s="147"/>
      <c r="AX132" s="5"/>
      <c r="AY132" s="5"/>
      <c r="AZ132" s="5"/>
      <c r="BA132" s="5"/>
      <c r="BB132" s="5"/>
      <c r="BC132" s="5"/>
      <c r="BD132" s="5"/>
      <c r="BE132" s="5"/>
      <c r="BF132" s="5"/>
      <c r="BG132" s="147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</row>
    <row r="133" spans="1:86" s="6" customFormat="1">
      <c r="A133" s="5"/>
      <c r="B133" s="147"/>
      <c r="C133" s="9" t="s">
        <v>26</v>
      </c>
      <c r="D133" s="9">
        <v>538.99</v>
      </c>
      <c r="E133" s="9" t="s">
        <v>26</v>
      </c>
      <c r="F133" s="9" t="s">
        <v>26</v>
      </c>
      <c r="G133" s="9" t="s">
        <v>26</v>
      </c>
      <c r="H133" s="9"/>
      <c r="I133" s="5"/>
      <c r="J133" s="147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147"/>
      <c r="V133" s="7" t="s">
        <v>26</v>
      </c>
      <c r="W133" s="7">
        <v>0.39500000000000002</v>
      </c>
      <c r="X133" s="7" t="s">
        <v>26</v>
      </c>
      <c r="Y133" s="7" t="s">
        <v>26</v>
      </c>
      <c r="Z133" s="7" t="s">
        <v>26</v>
      </c>
      <c r="AA133" s="5"/>
      <c r="AB133" s="147"/>
      <c r="AC133" s="5"/>
      <c r="AD133" s="5"/>
      <c r="AE133" s="5"/>
      <c r="AF133" s="5"/>
      <c r="AG133" s="5"/>
      <c r="AH133" s="5"/>
      <c r="AI133" s="5"/>
      <c r="AJ133" s="5"/>
      <c r="AK133" s="5"/>
      <c r="AL133" s="147"/>
      <c r="AM133" s="5"/>
      <c r="AN133" s="5"/>
      <c r="AO133" s="147"/>
      <c r="AP133" s="7" t="s">
        <v>26</v>
      </c>
      <c r="AQ133" s="7">
        <v>0.71865333333333337</v>
      </c>
      <c r="AR133" s="7" t="s">
        <v>26</v>
      </c>
      <c r="AS133" s="7" t="s">
        <v>26</v>
      </c>
      <c r="AT133" s="7" t="s">
        <v>26</v>
      </c>
      <c r="AU133" s="7" t="s">
        <v>26</v>
      </c>
      <c r="AV133" s="5"/>
      <c r="AW133" s="147"/>
      <c r="AX133" s="5"/>
      <c r="AY133" s="5"/>
      <c r="AZ133" s="5"/>
      <c r="BA133" s="5"/>
      <c r="BB133" s="5"/>
      <c r="BC133" s="5"/>
      <c r="BD133" s="5"/>
      <c r="BE133" s="5"/>
      <c r="BF133" s="5"/>
      <c r="BG133" s="147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</row>
    <row r="134" spans="1:86" s="6" customFormat="1">
      <c r="A134" s="5"/>
      <c r="B134" s="147"/>
      <c r="C134" s="9" t="s">
        <v>26</v>
      </c>
      <c r="D134" s="9">
        <v>621.28700000000003</v>
      </c>
      <c r="E134" s="9" t="s">
        <v>26</v>
      </c>
      <c r="F134" s="9" t="s">
        <v>26</v>
      </c>
      <c r="G134" s="9" t="s">
        <v>26</v>
      </c>
      <c r="H134" s="9"/>
      <c r="I134" s="5"/>
      <c r="J134" s="147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147"/>
      <c r="V134" s="7" t="s">
        <v>26</v>
      </c>
      <c r="W134" s="7">
        <v>0.70199999999999996</v>
      </c>
      <c r="X134" s="7" t="s">
        <v>26</v>
      </c>
      <c r="Y134" s="7" t="s">
        <v>26</v>
      </c>
      <c r="Z134" s="7" t="s">
        <v>26</v>
      </c>
      <c r="AA134" s="5"/>
      <c r="AB134" s="147"/>
      <c r="AC134" s="5"/>
      <c r="AD134" s="5"/>
      <c r="AE134" s="5"/>
      <c r="AF134" s="5"/>
      <c r="AG134" s="5"/>
      <c r="AH134" s="5"/>
      <c r="AI134" s="5"/>
      <c r="AJ134" s="5"/>
      <c r="AK134" s="5"/>
      <c r="AL134" s="147"/>
      <c r="AM134" s="5"/>
      <c r="AN134" s="5"/>
      <c r="AO134" s="147"/>
      <c r="AP134" s="7" t="s">
        <v>26</v>
      </c>
      <c r="AQ134" s="7">
        <v>0.67678322440087146</v>
      </c>
      <c r="AR134" s="7" t="s">
        <v>26</v>
      </c>
      <c r="AS134" s="7" t="s">
        <v>26</v>
      </c>
      <c r="AT134" s="7" t="s">
        <v>26</v>
      </c>
      <c r="AU134" s="7" t="s">
        <v>26</v>
      </c>
      <c r="AV134" s="5"/>
      <c r="AW134" s="147"/>
      <c r="AX134" s="5"/>
      <c r="AY134" s="5"/>
      <c r="AZ134" s="5"/>
      <c r="BA134" s="5"/>
      <c r="BB134" s="5"/>
      <c r="BC134" s="5"/>
      <c r="BD134" s="5"/>
      <c r="BE134" s="5"/>
      <c r="BF134" s="5"/>
      <c r="BG134" s="147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</row>
    <row r="135" spans="1:86" s="6" customFormat="1">
      <c r="A135" s="5"/>
      <c r="B135" s="147"/>
      <c r="C135" s="9" t="s">
        <v>26</v>
      </c>
      <c r="D135" s="9">
        <v>295.291</v>
      </c>
      <c r="E135" s="9" t="s">
        <v>26</v>
      </c>
      <c r="F135" s="9">
        <v>1082.2619999999999</v>
      </c>
      <c r="G135" s="9" t="s">
        <v>26</v>
      </c>
      <c r="H135" s="9"/>
      <c r="I135" s="5"/>
      <c r="J135" s="147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147"/>
      <c r="V135" s="7" t="s">
        <v>26</v>
      </c>
      <c r="W135" s="7">
        <v>0.80300000000000005</v>
      </c>
      <c r="X135" s="7" t="s">
        <v>26</v>
      </c>
      <c r="Y135" s="7">
        <v>0.36499999999999999</v>
      </c>
      <c r="Z135" s="7" t="s">
        <v>26</v>
      </c>
      <c r="AA135" s="5"/>
      <c r="AB135" s="147"/>
      <c r="AC135" s="5"/>
      <c r="AD135" s="5"/>
      <c r="AE135" s="5"/>
      <c r="AF135" s="5"/>
      <c r="AG135" s="5"/>
      <c r="AH135" s="5"/>
      <c r="AI135" s="5"/>
      <c r="AJ135" s="5"/>
      <c r="AK135" s="5"/>
      <c r="AL135" s="147"/>
      <c r="AM135" s="5"/>
      <c r="AN135" s="5"/>
      <c r="AO135" s="147"/>
      <c r="AP135" s="7" t="s">
        <v>26</v>
      </c>
      <c r="AQ135" s="7">
        <v>0.53494746376811597</v>
      </c>
      <c r="AR135" s="7" t="s">
        <v>26</v>
      </c>
      <c r="AS135" s="7">
        <v>0.92708073672226943</v>
      </c>
      <c r="AT135" s="7" t="s">
        <v>26</v>
      </c>
      <c r="AU135" s="7" t="s">
        <v>26</v>
      </c>
      <c r="AV135" s="5"/>
      <c r="AW135" s="147"/>
      <c r="AX135" s="5"/>
      <c r="AY135" s="5"/>
      <c r="AZ135" s="5"/>
      <c r="BA135" s="5"/>
      <c r="BB135" s="5"/>
      <c r="BC135" s="5"/>
      <c r="BD135" s="5"/>
      <c r="BE135" s="5"/>
      <c r="BF135" s="5"/>
      <c r="BG135" s="147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</row>
    <row r="136" spans="1:86" s="6" customFormat="1">
      <c r="A136" s="5"/>
      <c r="B136" s="147"/>
      <c r="C136" s="9" t="s">
        <v>26</v>
      </c>
      <c r="D136" s="9">
        <v>236.346</v>
      </c>
      <c r="E136" s="9" t="s">
        <v>26</v>
      </c>
      <c r="F136" s="9">
        <v>1325.84</v>
      </c>
      <c r="G136" s="9" t="s">
        <v>26</v>
      </c>
      <c r="H136" s="9"/>
      <c r="I136" s="5"/>
      <c r="J136" s="147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147"/>
      <c r="V136" s="7" t="s">
        <v>26</v>
      </c>
      <c r="W136" s="7">
        <v>0.85799999999999998</v>
      </c>
      <c r="X136" s="7" t="s">
        <v>26</v>
      </c>
      <c r="Y136" s="7">
        <v>0.28599999999999998</v>
      </c>
      <c r="Z136" s="7" t="s">
        <v>26</v>
      </c>
      <c r="AA136" s="5"/>
      <c r="AB136" s="147"/>
      <c r="AC136" s="5"/>
      <c r="AD136" s="5"/>
      <c r="AE136" s="5"/>
      <c r="AF136" s="5"/>
      <c r="AG136" s="5"/>
      <c r="AH136" s="5"/>
      <c r="AI136" s="5"/>
      <c r="AJ136" s="5"/>
      <c r="AK136" s="5"/>
      <c r="AL136" s="147"/>
      <c r="AM136" s="5"/>
      <c r="AN136" s="5"/>
      <c r="AO136" s="147"/>
      <c r="AP136" s="7" t="s">
        <v>26</v>
      </c>
      <c r="AQ136" s="7">
        <v>0.37102982731554163</v>
      </c>
      <c r="AR136" s="7" t="s">
        <v>26</v>
      </c>
      <c r="AS136" s="7">
        <v>0.926170549112173</v>
      </c>
      <c r="AT136" s="7" t="s">
        <v>26</v>
      </c>
      <c r="AU136" s="7" t="s">
        <v>26</v>
      </c>
      <c r="AV136" s="5"/>
      <c r="AW136" s="147"/>
      <c r="AX136" s="5"/>
      <c r="AY136" s="5"/>
      <c r="AZ136" s="5"/>
      <c r="BA136" s="5"/>
      <c r="BB136" s="5"/>
      <c r="BC136" s="5"/>
      <c r="BD136" s="5"/>
      <c r="BE136" s="5"/>
      <c r="BF136" s="5"/>
      <c r="BG136" s="147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</row>
    <row r="137" spans="1:86" s="6" customFormat="1">
      <c r="A137" s="5"/>
      <c r="B137" s="147"/>
      <c r="C137" s="9" t="s">
        <v>26</v>
      </c>
      <c r="D137" s="9">
        <v>502.99200000000002</v>
      </c>
      <c r="E137" s="9" t="s">
        <v>26</v>
      </c>
      <c r="F137" s="9">
        <v>1563.6</v>
      </c>
      <c r="G137" s="9" t="s">
        <v>26</v>
      </c>
      <c r="H137" s="9"/>
      <c r="I137" s="5"/>
      <c r="J137" s="147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147"/>
      <c r="V137" s="7" t="s">
        <v>26</v>
      </c>
      <c r="W137" s="7">
        <v>0.82299999999999995</v>
      </c>
      <c r="X137" s="7" t="s">
        <v>26</v>
      </c>
      <c r="Y137" s="7">
        <v>0.38100000000000001</v>
      </c>
      <c r="Z137" s="7" t="s">
        <v>26</v>
      </c>
      <c r="AA137" s="5"/>
      <c r="AB137" s="147"/>
      <c r="AC137" s="5"/>
      <c r="AD137" s="5"/>
      <c r="AE137" s="5"/>
      <c r="AF137" s="5"/>
      <c r="AG137" s="5"/>
      <c r="AH137" s="5"/>
      <c r="AI137" s="5"/>
      <c r="AJ137" s="5"/>
      <c r="AK137" s="5"/>
      <c r="AL137" s="147"/>
      <c r="AM137" s="5"/>
      <c r="AN137" s="5"/>
      <c r="AO137" s="147"/>
      <c r="AP137" s="7" t="s">
        <v>26</v>
      </c>
      <c r="AQ137" s="7">
        <v>0.69763106796116503</v>
      </c>
      <c r="AR137" s="7" t="s">
        <v>26</v>
      </c>
      <c r="AS137" s="7">
        <v>0.85589809360687474</v>
      </c>
      <c r="AT137" s="7" t="s">
        <v>26</v>
      </c>
      <c r="AU137" s="7" t="s">
        <v>26</v>
      </c>
      <c r="AV137" s="5"/>
      <c r="AW137" s="147"/>
      <c r="AX137" s="5"/>
      <c r="AY137" s="5"/>
      <c r="AZ137" s="5"/>
      <c r="BA137" s="5"/>
      <c r="BB137" s="5"/>
      <c r="BC137" s="5"/>
      <c r="BD137" s="5"/>
      <c r="BE137" s="5"/>
      <c r="BF137" s="5"/>
      <c r="BG137" s="147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</row>
    <row r="138" spans="1:86" s="6" customFormat="1">
      <c r="A138" s="5"/>
      <c r="B138" s="147"/>
      <c r="C138" s="9">
        <v>305.52199999999999</v>
      </c>
      <c r="D138" s="9">
        <v>332.94499999999999</v>
      </c>
      <c r="E138" s="9" t="s">
        <v>26</v>
      </c>
      <c r="F138" s="9">
        <v>588.80399999999997</v>
      </c>
      <c r="G138" s="9" t="s">
        <v>26</v>
      </c>
      <c r="H138" s="9"/>
      <c r="I138" s="5"/>
      <c r="J138" s="147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147"/>
      <c r="V138" s="7">
        <v>0.85</v>
      </c>
      <c r="W138" s="7">
        <v>0.875</v>
      </c>
      <c r="X138" s="7" t="s">
        <v>26</v>
      </c>
      <c r="Y138" s="7">
        <v>0.48399999999999999</v>
      </c>
      <c r="Z138" s="7" t="s">
        <v>26</v>
      </c>
      <c r="AA138" s="5"/>
      <c r="AB138" s="147"/>
      <c r="AC138" s="5"/>
      <c r="AD138" s="5"/>
      <c r="AE138" s="5"/>
      <c r="AF138" s="5"/>
      <c r="AG138" s="5"/>
      <c r="AH138" s="5"/>
      <c r="AI138" s="5"/>
      <c r="AJ138" s="5"/>
      <c r="AK138" s="5"/>
      <c r="AL138" s="147"/>
      <c r="AM138" s="5"/>
      <c r="AN138" s="5"/>
      <c r="AO138" s="147"/>
      <c r="AP138" s="7">
        <v>0.55334254598932509</v>
      </c>
      <c r="AQ138" s="7">
        <v>0.56623299319727893</v>
      </c>
      <c r="AR138" s="7" t="s">
        <v>26</v>
      </c>
      <c r="AS138" s="7">
        <v>0.7737311644128132</v>
      </c>
      <c r="AT138" s="7" t="s">
        <v>26</v>
      </c>
      <c r="AU138" s="7" t="s">
        <v>26</v>
      </c>
      <c r="AV138" s="5"/>
      <c r="AW138" s="147"/>
      <c r="AX138" s="5"/>
      <c r="AY138" s="5"/>
      <c r="AZ138" s="5"/>
      <c r="BA138" s="5"/>
      <c r="BB138" s="5"/>
      <c r="BC138" s="5"/>
      <c r="BD138" s="5"/>
      <c r="BE138" s="5"/>
      <c r="BF138" s="5"/>
      <c r="BG138" s="147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</row>
    <row r="139" spans="1:86" s="6" customFormat="1">
      <c r="A139" s="5"/>
      <c r="B139" s="147"/>
      <c r="C139" s="9">
        <v>133.08099999999999</v>
      </c>
      <c r="D139" s="9" t="s">
        <v>26</v>
      </c>
      <c r="E139" s="9">
        <v>265.11099999999999</v>
      </c>
      <c r="F139" s="9">
        <v>212.18600000000001</v>
      </c>
      <c r="G139" s="9" t="s">
        <v>26</v>
      </c>
      <c r="H139" s="9"/>
      <c r="I139" s="5"/>
      <c r="J139" s="147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147"/>
      <c r="V139" s="7">
        <v>0.61799999999999999</v>
      </c>
      <c r="W139" s="7" t="s">
        <v>26</v>
      </c>
      <c r="X139" s="7">
        <v>0.63900000000000001</v>
      </c>
      <c r="Y139" s="7">
        <v>0.68799999999999994</v>
      </c>
      <c r="Z139" s="7" t="s">
        <v>26</v>
      </c>
      <c r="AA139" s="5"/>
      <c r="AB139" s="147"/>
      <c r="AC139" s="5"/>
      <c r="AD139" s="5"/>
      <c r="AE139" s="5"/>
      <c r="AF139" s="5"/>
      <c r="AG139" s="5"/>
      <c r="AH139" s="5"/>
      <c r="AI139" s="5"/>
      <c r="AJ139" s="5"/>
      <c r="AK139" s="5"/>
      <c r="AL139" s="147"/>
      <c r="AM139" s="5"/>
      <c r="AN139" s="5"/>
      <c r="AO139" s="147"/>
      <c r="AP139" s="7">
        <v>0.274466816947188</v>
      </c>
      <c r="AQ139" s="7" t="s">
        <v>26</v>
      </c>
      <c r="AR139" s="7">
        <v>0.31744916054884931</v>
      </c>
      <c r="AS139" s="7">
        <v>0.41527579890087524</v>
      </c>
      <c r="AT139" s="7" t="s">
        <v>26</v>
      </c>
      <c r="AU139" s="7" t="s">
        <v>26</v>
      </c>
      <c r="AV139" s="5"/>
      <c r="AW139" s="147"/>
      <c r="AX139" s="5"/>
      <c r="AY139" s="5"/>
      <c r="AZ139" s="5"/>
      <c r="BA139" s="5"/>
      <c r="BB139" s="5"/>
      <c r="BC139" s="5"/>
      <c r="BD139" s="5"/>
      <c r="BE139" s="5"/>
      <c r="BF139" s="5"/>
      <c r="BG139" s="147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</row>
    <row r="140" spans="1:86" s="6" customFormat="1">
      <c r="A140" s="5"/>
      <c r="B140" s="147"/>
      <c r="C140" s="9">
        <v>228.16399999999999</v>
      </c>
      <c r="D140" s="9" t="s">
        <v>26</v>
      </c>
      <c r="E140" s="9">
        <v>292.46300000000002</v>
      </c>
      <c r="F140" s="9">
        <v>1279.9849999999999</v>
      </c>
      <c r="G140" s="9" t="s">
        <v>26</v>
      </c>
      <c r="H140" s="9"/>
      <c r="I140" s="5"/>
      <c r="J140" s="147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147"/>
      <c r="V140" s="7">
        <v>0.80600000000000005</v>
      </c>
      <c r="W140" s="7" t="s">
        <v>26</v>
      </c>
      <c r="X140" s="7">
        <v>0.84499999999999997</v>
      </c>
      <c r="Y140" s="7">
        <v>0.27700000000000002</v>
      </c>
      <c r="Z140" s="7" t="s">
        <v>26</v>
      </c>
      <c r="AA140" s="5"/>
      <c r="AB140" s="147"/>
      <c r="AC140" s="5"/>
      <c r="AD140" s="5"/>
      <c r="AE140" s="5"/>
      <c r="AF140" s="5"/>
      <c r="AG140" s="5"/>
      <c r="AH140" s="5"/>
      <c r="AI140" s="5"/>
      <c r="AJ140" s="5"/>
      <c r="AK140" s="5"/>
      <c r="AL140" s="147"/>
      <c r="AM140" s="5"/>
      <c r="AN140" s="5"/>
      <c r="AO140" s="147"/>
      <c r="AP140" s="7">
        <v>0.56126972256798036</v>
      </c>
      <c r="AQ140" s="7" t="s">
        <v>26</v>
      </c>
      <c r="AR140" s="7">
        <v>0.45723849293887553</v>
      </c>
      <c r="AS140" s="7">
        <v>0.8640939767218454</v>
      </c>
      <c r="AT140" s="7" t="s">
        <v>26</v>
      </c>
      <c r="AU140" s="7" t="s">
        <v>26</v>
      </c>
      <c r="AV140" s="5"/>
      <c r="AW140" s="147"/>
      <c r="AX140" s="5"/>
      <c r="AY140" s="5"/>
      <c r="AZ140" s="5"/>
      <c r="BA140" s="5"/>
      <c r="BB140" s="5"/>
      <c r="BC140" s="5"/>
      <c r="BD140" s="5"/>
      <c r="BE140" s="5"/>
      <c r="BF140" s="5"/>
      <c r="BG140" s="147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</row>
    <row r="141" spans="1:86" s="6" customFormat="1">
      <c r="A141" s="5"/>
      <c r="B141" s="147"/>
      <c r="C141" s="9">
        <v>621.13300000000004</v>
      </c>
      <c r="D141" s="9" t="s">
        <v>26</v>
      </c>
      <c r="E141" s="9">
        <v>252.506</v>
      </c>
      <c r="F141" s="9" t="s">
        <v>26</v>
      </c>
      <c r="G141" s="9">
        <v>498.06400000000002</v>
      </c>
      <c r="H141" s="9"/>
      <c r="I141" s="5"/>
      <c r="J141" s="147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147"/>
      <c r="V141" s="7">
        <v>0.495</v>
      </c>
      <c r="W141" s="7" t="s">
        <v>26</v>
      </c>
      <c r="X141" s="7">
        <v>0.82</v>
      </c>
      <c r="Y141" s="7" t="s">
        <v>26</v>
      </c>
      <c r="Z141" s="7">
        <v>0.35699999999999998</v>
      </c>
      <c r="AA141" s="5"/>
      <c r="AB141" s="147"/>
      <c r="AC141" s="5"/>
      <c r="AD141" s="5"/>
      <c r="AE141" s="5"/>
      <c r="AF141" s="5"/>
      <c r="AG141" s="5"/>
      <c r="AH141" s="5"/>
      <c r="AI141" s="5"/>
      <c r="AJ141" s="5"/>
      <c r="AK141" s="5"/>
      <c r="AL141" s="147"/>
      <c r="AM141" s="5"/>
      <c r="AN141" s="5"/>
      <c r="AO141" s="147"/>
      <c r="AP141" s="7">
        <v>0.82009015099102722</v>
      </c>
      <c r="AQ141" s="7" t="s">
        <v>26</v>
      </c>
      <c r="AR141" s="7">
        <v>0.2582748265252684</v>
      </c>
      <c r="AS141" s="7" t="s">
        <v>26</v>
      </c>
      <c r="AT141" s="7">
        <v>0.65113895454640536</v>
      </c>
      <c r="AU141" s="7" t="s">
        <v>26</v>
      </c>
      <c r="AV141" s="5"/>
      <c r="AW141" s="147"/>
      <c r="AX141" s="5"/>
      <c r="AY141" s="5"/>
      <c r="AZ141" s="5"/>
      <c r="BA141" s="5"/>
      <c r="BB141" s="5"/>
      <c r="BC141" s="5"/>
      <c r="BD141" s="5"/>
      <c r="BE141" s="5"/>
      <c r="BF141" s="5"/>
      <c r="BG141" s="147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</row>
    <row r="142" spans="1:86" s="6" customFormat="1">
      <c r="A142" s="5"/>
      <c r="B142" s="147"/>
      <c r="C142" s="9">
        <v>571.5</v>
      </c>
      <c r="D142" s="9" t="s">
        <v>26</v>
      </c>
      <c r="E142" s="9">
        <v>352.01400000000001</v>
      </c>
      <c r="F142" s="9" t="s">
        <v>26</v>
      </c>
      <c r="G142" s="9">
        <v>317.59199999999998</v>
      </c>
      <c r="H142" s="9"/>
      <c r="I142" s="5"/>
      <c r="J142" s="147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147"/>
      <c r="V142" s="7">
        <v>0.49299999999999999</v>
      </c>
      <c r="W142" s="7" t="s">
        <v>26</v>
      </c>
      <c r="X142" s="7">
        <v>0.78400000000000003</v>
      </c>
      <c r="Y142" s="7" t="s">
        <v>26</v>
      </c>
      <c r="Z142" s="7">
        <v>0.72399999999999998</v>
      </c>
      <c r="AA142" s="5"/>
      <c r="AB142" s="147"/>
      <c r="AC142" s="5"/>
      <c r="AD142" s="5"/>
      <c r="AE142" s="5"/>
      <c r="AF142" s="5"/>
      <c r="AG142" s="5"/>
      <c r="AH142" s="5"/>
      <c r="AI142" s="5"/>
      <c r="AJ142" s="5"/>
      <c r="AK142" s="5"/>
      <c r="AL142" s="147"/>
      <c r="AM142" s="5"/>
      <c r="AN142" s="5"/>
      <c r="AO142" s="147"/>
      <c r="AP142" s="7">
        <v>0.69383741258741261</v>
      </c>
      <c r="AQ142" s="7" t="s">
        <v>26</v>
      </c>
      <c r="AR142" s="7">
        <v>0.52790037476436635</v>
      </c>
      <c r="AS142" s="7" t="s">
        <v>26</v>
      </c>
      <c r="AT142" s="7">
        <v>0.29810348468848996</v>
      </c>
      <c r="AU142" s="7" t="s">
        <v>26</v>
      </c>
      <c r="AV142" s="5"/>
      <c r="AW142" s="147"/>
      <c r="AX142" s="5"/>
      <c r="AY142" s="5"/>
      <c r="AZ142" s="5"/>
      <c r="BA142" s="5"/>
      <c r="BB142" s="5"/>
      <c r="BC142" s="5"/>
      <c r="BD142" s="5"/>
      <c r="BE142" s="5"/>
      <c r="BF142" s="5"/>
      <c r="BG142" s="147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</row>
    <row r="143" spans="1:86" s="6" customFormat="1">
      <c r="A143" s="5"/>
      <c r="B143" s="147"/>
      <c r="C143" s="9">
        <v>346.68</v>
      </c>
      <c r="D143" s="9">
        <v>1160.280888888889</v>
      </c>
      <c r="E143" s="9" t="s">
        <v>26</v>
      </c>
      <c r="F143" s="9" t="s">
        <v>26</v>
      </c>
      <c r="G143" s="9">
        <v>365.87200000000001</v>
      </c>
      <c r="H143" s="9"/>
      <c r="I143" s="5"/>
      <c r="J143" s="147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147"/>
      <c r="V143" s="7">
        <v>0.315</v>
      </c>
      <c r="W143" s="7">
        <v>0.16500000000000001</v>
      </c>
      <c r="X143" s="7" t="s">
        <v>26</v>
      </c>
      <c r="Y143" s="7" t="s">
        <v>26</v>
      </c>
      <c r="Z143" s="7">
        <v>0.75600000000000001</v>
      </c>
      <c r="AA143" s="5"/>
      <c r="AB143" s="147"/>
      <c r="AC143" s="5"/>
      <c r="AD143" s="5"/>
      <c r="AE143" s="5"/>
      <c r="AF143" s="5"/>
      <c r="AG143" s="5"/>
      <c r="AH143" s="5"/>
      <c r="AI143" s="5"/>
      <c r="AJ143" s="5"/>
      <c r="AK143" s="5"/>
      <c r="AL143" s="147"/>
      <c r="AM143" s="5"/>
      <c r="AN143" s="5"/>
      <c r="AO143" s="147"/>
      <c r="AP143" s="7">
        <v>0.50878351604807825</v>
      </c>
      <c r="AQ143" s="7">
        <v>0.819588509199773</v>
      </c>
      <c r="AR143" s="7" t="s">
        <v>26</v>
      </c>
      <c r="AS143" s="7" t="s">
        <v>26</v>
      </c>
      <c r="AT143" s="7">
        <v>0.45115411316585469</v>
      </c>
      <c r="AU143" s="7" t="s">
        <v>26</v>
      </c>
      <c r="AV143" s="5"/>
      <c r="AW143" s="147"/>
      <c r="AX143" s="5"/>
      <c r="AY143" s="5"/>
      <c r="AZ143" s="5"/>
      <c r="BA143" s="5"/>
      <c r="BB143" s="5"/>
      <c r="BC143" s="5"/>
      <c r="BD143" s="5"/>
      <c r="BE143" s="5"/>
      <c r="BF143" s="5"/>
      <c r="BG143" s="147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</row>
    <row r="144" spans="1:86" s="6" customFormat="1">
      <c r="A144" s="5"/>
      <c r="B144" s="147"/>
      <c r="C144" s="9">
        <v>296.45999999999998</v>
      </c>
      <c r="D144" s="9">
        <v>1696.1235555555554</v>
      </c>
      <c r="E144" s="9" t="s">
        <v>26</v>
      </c>
      <c r="F144" s="9" t="s">
        <v>26</v>
      </c>
      <c r="G144" s="9">
        <v>727.82399999999996</v>
      </c>
      <c r="H144" s="9"/>
      <c r="I144" s="5"/>
      <c r="J144" s="147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147"/>
      <c r="V144" s="7">
        <v>0.60399999999999998</v>
      </c>
      <c r="W144" s="7">
        <v>0.14199999999999999</v>
      </c>
      <c r="X144" s="7" t="s">
        <v>26</v>
      </c>
      <c r="Y144" s="7" t="s">
        <v>26</v>
      </c>
      <c r="Z144" s="7">
        <v>9.1999999999999998E-2</v>
      </c>
      <c r="AA144" s="5"/>
      <c r="AB144" s="147"/>
      <c r="AC144" s="5"/>
      <c r="AD144" s="5"/>
      <c r="AE144" s="5"/>
      <c r="AF144" s="5"/>
      <c r="AG144" s="5"/>
      <c r="AH144" s="5"/>
      <c r="AI144" s="5"/>
      <c r="AJ144" s="5"/>
      <c r="AK144" s="5"/>
      <c r="AL144" s="147"/>
      <c r="AM144" s="5"/>
      <c r="AN144" s="5"/>
      <c r="AO144" s="147"/>
      <c r="AP144" s="7">
        <v>0.44149577804583834</v>
      </c>
      <c r="AQ144" s="7">
        <v>0.78973314096371883</v>
      </c>
      <c r="AR144" s="7" t="s">
        <v>26</v>
      </c>
      <c r="AS144" s="7" t="s">
        <v>26</v>
      </c>
      <c r="AT144" s="7">
        <v>0.87176348416013183</v>
      </c>
      <c r="AU144" s="7" t="s">
        <v>26</v>
      </c>
      <c r="AV144" s="5"/>
      <c r="AW144" s="147"/>
      <c r="AX144" s="5"/>
      <c r="AY144" s="5"/>
      <c r="AZ144" s="5"/>
      <c r="BA144" s="5"/>
      <c r="BB144" s="5"/>
      <c r="BC144" s="5"/>
      <c r="BD144" s="5"/>
      <c r="BE144" s="5"/>
      <c r="BF144" s="5"/>
      <c r="BG144" s="147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</row>
    <row r="145" spans="1:86" s="6" customFormat="1">
      <c r="A145" s="5"/>
      <c r="B145" s="147"/>
      <c r="C145" s="9">
        <v>108.35999999999999</v>
      </c>
      <c r="D145" s="9">
        <v>2751.1869999999999</v>
      </c>
      <c r="E145" s="9" t="s">
        <v>26</v>
      </c>
      <c r="F145" s="9">
        <v>1266.7729999999999</v>
      </c>
      <c r="G145" s="9" t="s">
        <v>26</v>
      </c>
      <c r="H145" s="9"/>
      <c r="I145" s="5"/>
      <c r="J145" s="147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147"/>
      <c r="V145" s="7">
        <v>0.70599999999999996</v>
      </c>
      <c r="W145" s="7">
        <v>0.122</v>
      </c>
      <c r="X145" s="7" t="s">
        <v>26</v>
      </c>
      <c r="Y145" s="7">
        <v>0.78500000000000003</v>
      </c>
      <c r="Z145" s="7" t="s">
        <v>26</v>
      </c>
      <c r="AA145" s="5"/>
      <c r="AB145" s="147"/>
      <c r="AC145" s="5"/>
      <c r="AD145" s="5"/>
      <c r="AE145" s="5"/>
      <c r="AF145" s="5"/>
      <c r="AG145" s="5"/>
      <c r="AH145" s="5"/>
      <c r="AI145" s="5"/>
      <c r="AJ145" s="5"/>
      <c r="AK145" s="5"/>
      <c r="AL145" s="147"/>
      <c r="AM145" s="5"/>
      <c r="AN145" s="5"/>
      <c r="AO145" s="147"/>
      <c r="AP145" s="7">
        <v>0.15775681341719078</v>
      </c>
      <c r="AQ145" s="7">
        <v>0.76999356283235376</v>
      </c>
      <c r="AR145" s="7" t="s">
        <v>26</v>
      </c>
      <c r="AS145" s="7">
        <v>0.77215748496095538</v>
      </c>
      <c r="AT145" s="7" t="s">
        <v>26</v>
      </c>
      <c r="AU145" s="7" t="s">
        <v>26</v>
      </c>
      <c r="AV145" s="5"/>
      <c r="AW145" s="147"/>
      <c r="AX145" s="5"/>
      <c r="AY145" s="5"/>
      <c r="AZ145" s="5"/>
      <c r="BA145" s="5"/>
      <c r="BB145" s="5"/>
      <c r="BC145" s="5"/>
      <c r="BD145" s="5"/>
      <c r="BE145" s="5"/>
      <c r="BF145" s="5"/>
      <c r="BG145" s="147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</row>
    <row r="146" spans="1:86" s="6" customFormat="1">
      <c r="A146" s="5"/>
      <c r="B146" s="147"/>
      <c r="C146" s="9">
        <v>510.21</v>
      </c>
      <c r="D146" s="9" t="s">
        <v>26</v>
      </c>
      <c r="E146" s="9">
        <v>450</v>
      </c>
      <c r="F146" s="9" t="s">
        <v>26</v>
      </c>
      <c r="G146" s="9">
        <v>773.79599999999994</v>
      </c>
      <c r="H146" s="9"/>
      <c r="I146" s="5"/>
      <c r="J146" s="147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147"/>
      <c r="V146" s="7">
        <v>0.312</v>
      </c>
      <c r="W146" s="7" t="s">
        <v>26</v>
      </c>
      <c r="X146" s="7">
        <v>0.60399999999999998</v>
      </c>
      <c r="Y146" s="7" t="s">
        <v>26</v>
      </c>
      <c r="Z146" s="7">
        <v>0.308</v>
      </c>
      <c r="AA146" s="5"/>
      <c r="AB146" s="147"/>
      <c r="AC146" s="5"/>
      <c r="AD146" s="5"/>
      <c r="AE146" s="5"/>
      <c r="AF146" s="5"/>
      <c r="AG146" s="5"/>
      <c r="AH146" s="5"/>
      <c r="AI146" s="5"/>
      <c r="AJ146" s="5"/>
      <c r="AK146" s="5"/>
      <c r="AL146" s="147"/>
      <c r="AM146" s="5"/>
      <c r="AN146" s="5"/>
      <c r="AO146" s="147"/>
      <c r="AP146" s="7">
        <v>0.60404901438465641</v>
      </c>
      <c r="AQ146" s="7" t="s">
        <v>26</v>
      </c>
      <c r="AR146" s="7">
        <v>0.52941176470588236</v>
      </c>
      <c r="AS146" s="7" t="s">
        <v>26</v>
      </c>
      <c r="AT146" s="7">
        <v>0.80534475437332131</v>
      </c>
      <c r="AU146" s="7" t="s">
        <v>26</v>
      </c>
      <c r="AV146" s="5"/>
      <c r="AW146" s="147"/>
      <c r="AX146" s="5"/>
      <c r="AY146" s="5"/>
      <c r="AZ146" s="5"/>
      <c r="BA146" s="5"/>
      <c r="BB146" s="5"/>
      <c r="BC146" s="5"/>
      <c r="BD146" s="5"/>
      <c r="BE146" s="5"/>
      <c r="BF146" s="5"/>
      <c r="BG146" s="147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</row>
    <row r="147" spans="1:86" s="6" customFormat="1">
      <c r="A147" s="5"/>
      <c r="B147" s="147"/>
      <c r="C147" s="9">
        <v>187.20000000000002</v>
      </c>
      <c r="D147" s="9">
        <v>919</v>
      </c>
      <c r="E147" s="9" t="s">
        <v>26</v>
      </c>
      <c r="F147" s="9">
        <v>1103.675</v>
      </c>
      <c r="G147" s="9" t="s">
        <v>26</v>
      </c>
      <c r="H147" s="9"/>
      <c r="I147" s="5"/>
      <c r="J147" s="147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147"/>
      <c r="V147" s="7">
        <v>0.72199999999999998</v>
      </c>
      <c r="W147" s="7">
        <v>0.48799999999999999</v>
      </c>
      <c r="X147" s="7" t="s">
        <v>26</v>
      </c>
      <c r="Y147" s="7">
        <v>0.20699999999999999</v>
      </c>
      <c r="Z147" s="7" t="s">
        <v>26</v>
      </c>
      <c r="AA147" s="5"/>
      <c r="AB147" s="147"/>
      <c r="AC147" s="5"/>
      <c r="AD147" s="5"/>
      <c r="AE147" s="5"/>
      <c r="AF147" s="5"/>
      <c r="AG147" s="5"/>
      <c r="AH147" s="5"/>
      <c r="AI147" s="5"/>
      <c r="AJ147" s="5"/>
      <c r="AK147" s="5"/>
      <c r="AL147" s="147"/>
      <c r="AM147" s="5"/>
      <c r="AN147" s="5"/>
      <c r="AO147" s="147"/>
      <c r="AP147" s="7">
        <v>0.2930815837677892</v>
      </c>
      <c r="AQ147" s="7">
        <v>0.6529049573729081</v>
      </c>
      <c r="AR147" s="7" t="s">
        <v>26</v>
      </c>
      <c r="AS147" s="7">
        <v>0.86307410546993524</v>
      </c>
      <c r="AT147" s="7" t="s">
        <v>26</v>
      </c>
      <c r="AU147" s="7" t="s">
        <v>26</v>
      </c>
      <c r="AV147" s="5"/>
      <c r="AW147" s="147"/>
      <c r="AX147" s="5"/>
      <c r="AY147" s="5"/>
      <c r="AZ147" s="5"/>
      <c r="BA147" s="5"/>
      <c r="BB147" s="5"/>
      <c r="BC147" s="5"/>
      <c r="BD147" s="5"/>
      <c r="BE147" s="5"/>
      <c r="BF147" s="5"/>
      <c r="BG147" s="147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</row>
    <row r="148" spans="1:86" s="6" customFormat="1">
      <c r="A148" s="5"/>
      <c r="B148" s="147"/>
      <c r="C148" s="9" t="s">
        <v>26</v>
      </c>
      <c r="D148" s="9">
        <v>1262</v>
      </c>
      <c r="E148" s="9" t="s">
        <v>26</v>
      </c>
      <c r="F148" s="9">
        <v>1254.1679999999999</v>
      </c>
      <c r="G148" s="9" t="s">
        <v>26</v>
      </c>
      <c r="H148" s="9"/>
      <c r="I148" s="5"/>
      <c r="J148" s="147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147"/>
      <c r="V148" s="7" t="s">
        <v>26</v>
      </c>
      <c r="W148" s="7">
        <v>0.36499999999999999</v>
      </c>
      <c r="X148" s="7" t="s">
        <v>26</v>
      </c>
      <c r="Y148" s="7">
        <v>0.31900000000000001</v>
      </c>
      <c r="Z148" s="7" t="s">
        <v>26</v>
      </c>
      <c r="AA148" s="5"/>
      <c r="AB148" s="147"/>
      <c r="AC148" s="5"/>
      <c r="AD148" s="5"/>
      <c r="AE148" s="5"/>
      <c r="AF148" s="5"/>
      <c r="AG148" s="5"/>
      <c r="AH148" s="5"/>
      <c r="AI148" s="5"/>
      <c r="AJ148" s="5"/>
      <c r="AK148" s="5"/>
      <c r="AL148" s="147"/>
      <c r="AM148" s="5"/>
      <c r="AN148" s="5"/>
      <c r="AO148" s="147"/>
      <c r="AP148" s="7" t="s">
        <v>26</v>
      </c>
      <c r="AQ148" s="7">
        <v>0.79985915492957749</v>
      </c>
      <c r="AR148" s="7" t="s">
        <v>26</v>
      </c>
      <c r="AS148" s="7">
        <v>0.95596299226642634</v>
      </c>
      <c r="AT148" s="7" t="s">
        <v>26</v>
      </c>
      <c r="AU148" s="7" t="s">
        <v>26</v>
      </c>
      <c r="AV148" s="5"/>
      <c r="AW148" s="147"/>
      <c r="AX148" s="5"/>
      <c r="AY148" s="5"/>
      <c r="AZ148" s="5"/>
      <c r="BA148" s="5"/>
      <c r="BB148" s="5"/>
      <c r="BC148" s="5"/>
      <c r="BD148" s="5"/>
      <c r="BE148" s="5"/>
      <c r="BF148" s="5"/>
      <c r="BG148" s="147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</row>
    <row r="149" spans="1:86" s="6" customFormat="1">
      <c r="A149" s="5"/>
      <c r="B149" s="147"/>
      <c r="C149" s="9" t="s">
        <v>26</v>
      </c>
      <c r="D149" s="9" t="s">
        <v>26</v>
      </c>
      <c r="E149" s="9">
        <v>357.34222222222223</v>
      </c>
      <c r="F149" s="9" t="s">
        <v>26</v>
      </c>
      <c r="G149" s="9">
        <v>732.14700000000005</v>
      </c>
      <c r="H149" s="9"/>
      <c r="I149" s="5"/>
      <c r="J149" s="147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147"/>
      <c r="V149" s="7" t="s">
        <v>26</v>
      </c>
      <c r="W149" s="7" t="s">
        <v>26</v>
      </c>
      <c r="X149" s="7">
        <v>0.81</v>
      </c>
      <c r="Y149" s="7" t="s">
        <v>26</v>
      </c>
      <c r="Z149" s="7">
        <v>0.218</v>
      </c>
      <c r="AA149" s="5"/>
      <c r="AB149" s="147"/>
      <c r="AC149" s="5"/>
      <c r="AD149" s="5"/>
      <c r="AE149" s="5"/>
      <c r="AF149" s="5"/>
      <c r="AG149" s="5"/>
      <c r="AH149" s="5"/>
      <c r="AI149" s="5"/>
      <c r="AJ149" s="5"/>
      <c r="AK149" s="5"/>
      <c r="AL149" s="147"/>
      <c r="AM149" s="5"/>
      <c r="AN149" s="5"/>
      <c r="AO149" s="147"/>
      <c r="AP149" s="7" t="s">
        <v>26</v>
      </c>
      <c r="AQ149" s="7" t="s">
        <v>26</v>
      </c>
      <c r="AR149" s="7">
        <v>0.66752734593910212</v>
      </c>
      <c r="AS149" s="7" t="s">
        <v>26</v>
      </c>
      <c r="AT149" s="7">
        <v>0.82212071294546463</v>
      </c>
      <c r="AU149" s="7" t="s">
        <v>26</v>
      </c>
      <c r="AV149" s="5"/>
      <c r="AW149" s="147"/>
      <c r="AX149" s="5"/>
      <c r="AY149" s="5"/>
      <c r="AZ149" s="5"/>
      <c r="BA149" s="5"/>
      <c r="BB149" s="5"/>
      <c r="BC149" s="5"/>
      <c r="BD149" s="5"/>
      <c r="BE149" s="5"/>
      <c r="BF149" s="5"/>
      <c r="BG149" s="147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</row>
    <row r="150" spans="1:86" s="6" customFormat="1">
      <c r="A150" s="5"/>
      <c r="B150" s="147"/>
      <c r="C150" s="9" t="s">
        <v>26</v>
      </c>
      <c r="D150" s="9" t="s">
        <v>26</v>
      </c>
      <c r="E150" s="9">
        <v>285.19511111111109</v>
      </c>
      <c r="F150" s="9" t="s">
        <v>26</v>
      </c>
      <c r="G150" s="9">
        <v>929.54600000000005</v>
      </c>
      <c r="H150" s="9"/>
      <c r="I150" s="5"/>
      <c r="J150" s="147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147"/>
      <c r="V150" s="7" t="s">
        <v>26</v>
      </c>
      <c r="W150" s="7" t="s">
        <v>26</v>
      </c>
      <c r="X150" s="7">
        <v>0.73699999999999999</v>
      </c>
      <c r="Y150" s="7" t="s">
        <v>26</v>
      </c>
      <c r="Z150" s="7">
        <v>0.32800000000000001</v>
      </c>
      <c r="AA150" s="5"/>
      <c r="AB150" s="147"/>
      <c r="AC150" s="5"/>
      <c r="AD150" s="5"/>
      <c r="AE150" s="5"/>
      <c r="AF150" s="5"/>
      <c r="AG150" s="5"/>
      <c r="AH150" s="5"/>
      <c r="AI150" s="5"/>
      <c r="AJ150" s="5"/>
      <c r="AK150" s="5"/>
      <c r="AL150" s="147"/>
      <c r="AM150" s="5"/>
      <c r="AN150" s="5"/>
      <c r="AO150" s="147"/>
      <c r="AP150" s="7" t="s">
        <v>26</v>
      </c>
      <c r="AQ150" s="7" t="s">
        <v>26</v>
      </c>
      <c r="AR150" s="7">
        <v>0.56032577516553761</v>
      </c>
      <c r="AS150" s="7" t="s">
        <v>26</v>
      </c>
      <c r="AT150" s="7">
        <v>0.69622029881689607</v>
      </c>
      <c r="AU150" s="7" t="s">
        <v>26</v>
      </c>
      <c r="AV150" s="5"/>
      <c r="AW150" s="147"/>
      <c r="AX150" s="5"/>
      <c r="AY150" s="5"/>
      <c r="AZ150" s="5"/>
      <c r="BA150" s="5"/>
      <c r="BB150" s="5"/>
      <c r="BC150" s="5"/>
      <c r="BD150" s="5"/>
      <c r="BE150" s="5"/>
      <c r="BF150" s="5"/>
      <c r="BG150" s="147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</row>
    <row r="151" spans="1:86" s="6" customFormat="1">
      <c r="A151" s="5"/>
      <c r="B151" s="147"/>
      <c r="C151" s="9" t="s">
        <v>26</v>
      </c>
      <c r="D151" s="9">
        <v>525.85955555555552</v>
      </c>
      <c r="E151" s="9" t="s">
        <v>26</v>
      </c>
      <c r="F151" s="9" t="s">
        <v>26</v>
      </c>
      <c r="G151" s="9">
        <v>475.84300000000002</v>
      </c>
      <c r="H151" s="9"/>
      <c r="I151" s="5"/>
      <c r="J151" s="147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147"/>
      <c r="V151" s="7" t="s">
        <v>26</v>
      </c>
      <c r="W151" s="7">
        <v>0.40600000000000003</v>
      </c>
      <c r="X151" s="7" t="s">
        <v>26</v>
      </c>
      <c r="Y151" s="7" t="s">
        <v>26</v>
      </c>
      <c r="Z151" s="7">
        <v>0.26300000000000001</v>
      </c>
      <c r="AA151" s="5"/>
      <c r="AB151" s="147"/>
      <c r="AC151" s="5"/>
      <c r="AD151" s="5"/>
      <c r="AE151" s="5"/>
      <c r="AF151" s="5"/>
      <c r="AG151" s="5"/>
      <c r="AH151" s="5"/>
      <c r="AI151" s="5"/>
      <c r="AJ151" s="5"/>
      <c r="AK151" s="5"/>
      <c r="AL151" s="147"/>
      <c r="AM151" s="5"/>
      <c r="AN151" s="5"/>
      <c r="AO151" s="147"/>
      <c r="AP151" s="7" t="s">
        <v>26</v>
      </c>
      <c r="AQ151" s="7">
        <v>0.69043099418856035</v>
      </c>
      <c r="AR151" s="7" t="s">
        <v>26</v>
      </c>
      <c r="AS151" s="7" t="s">
        <v>26</v>
      </c>
      <c r="AT151" s="7">
        <v>0.5839366882320024</v>
      </c>
      <c r="AU151" s="7" t="s">
        <v>26</v>
      </c>
      <c r="AV151" s="5"/>
      <c r="AW151" s="147"/>
      <c r="AX151" s="5"/>
      <c r="AY151" s="5"/>
      <c r="AZ151" s="5"/>
      <c r="BA151" s="5"/>
      <c r="BB151" s="5"/>
      <c r="BC151" s="5"/>
      <c r="BD151" s="5"/>
      <c r="BE151" s="5"/>
      <c r="BF151" s="5"/>
      <c r="BG151" s="147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</row>
    <row r="152" spans="1:86" s="6" customFormat="1">
      <c r="A152" s="5"/>
      <c r="B152" s="147"/>
      <c r="C152" s="9" t="s">
        <v>26</v>
      </c>
      <c r="D152" s="9">
        <v>411</v>
      </c>
      <c r="E152" s="9" t="s">
        <v>26</v>
      </c>
      <c r="F152" s="9">
        <v>475.72199999999998</v>
      </c>
      <c r="G152" s="9" t="s">
        <v>26</v>
      </c>
      <c r="H152" s="9"/>
      <c r="I152" s="5"/>
      <c r="J152" s="147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147"/>
      <c r="V152" s="7" t="s">
        <v>26</v>
      </c>
      <c r="W152" s="7">
        <v>0.77900000000000003</v>
      </c>
      <c r="X152" s="7" t="s">
        <v>26</v>
      </c>
      <c r="Y152" s="7">
        <v>0.42799999999999999</v>
      </c>
      <c r="Z152" s="7" t="s">
        <v>26</v>
      </c>
      <c r="AA152" s="5"/>
      <c r="AB152" s="147"/>
      <c r="AC152" s="5"/>
      <c r="AD152" s="5"/>
      <c r="AE152" s="5"/>
      <c r="AF152" s="5"/>
      <c r="AG152" s="5"/>
      <c r="AH152" s="5"/>
      <c r="AI152" s="5"/>
      <c r="AJ152" s="5"/>
      <c r="AK152" s="5"/>
      <c r="AL152" s="147"/>
      <c r="AM152" s="5"/>
      <c r="AN152" s="5"/>
      <c r="AO152" s="147"/>
      <c r="AP152" s="7" t="s">
        <v>26</v>
      </c>
      <c r="AQ152" s="7">
        <v>0.47569444444444442</v>
      </c>
      <c r="AR152" s="7" t="s">
        <v>26</v>
      </c>
      <c r="AS152" s="7">
        <v>0.62924192882765628</v>
      </c>
      <c r="AT152" s="7" t="s">
        <v>26</v>
      </c>
      <c r="AU152" s="7" t="s">
        <v>26</v>
      </c>
      <c r="AV152" s="5"/>
      <c r="AW152" s="147"/>
      <c r="AX152" s="5"/>
      <c r="AY152" s="5"/>
      <c r="AZ152" s="5"/>
      <c r="BA152" s="5"/>
      <c r="BB152" s="5"/>
      <c r="BC152" s="5"/>
      <c r="BD152" s="5"/>
      <c r="BE152" s="5"/>
      <c r="BF152" s="5"/>
      <c r="BG152" s="147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</row>
    <row r="153" spans="1:86" s="6" customFormat="1">
      <c r="A153" s="5"/>
      <c r="B153" s="147"/>
      <c r="C153" s="9" t="s">
        <v>26</v>
      </c>
      <c r="D153" s="9" t="s">
        <v>26</v>
      </c>
      <c r="E153" s="9">
        <v>538</v>
      </c>
      <c r="F153" s="9">
        <v>414.99900000000002</v>
      </c>
      <c r="G153" s="9" t="s">
        <v>26</v>
      </c>
      <c r="H153" s="9"/>
      <c r="I153" s="5"/>
      <c r="J153" s="147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147"/>
      <c r="V153" s="7" t="s">
        <v>26</v>
      </c>
      <c r="W153" s="7" t="s">
        <v>26</v>
      </c>
      <c r="X153" s="7">
        <v>0.184</v>
      </c>
      <c r="Y153" s="7">
        <v>0.74</v>
      </c>
      <c r="Z153" s="7" t="s">
        <v>26</v>
      </c>
      <c r="AA153" s="5"/>
      <c r="AB153" s="147"/>
      <c r="AC153" s="5"/>
      <c r="AD153" s="5"/>
      <c r="AE153" s="5"/>
      <c r="AF153" s="5"/>
      <c r="AG153" s="5"/>
      <c r="AH153" s="5"/>
      <c r="AI153" s="5"/>
      <c r="AJ153" s="5"/>
      <c r="AK153" s="5"/>
      <c r="AL153" s="147"/>
      <c r="AM153" s="5"/>
      <c r="AN153" s="5"/>
      <c r="AO153" s="147"/>
      <c r="AP153" s="7" t="s">
        <v>26</v>
      </c>
      <c r="AQ153" s="7" t="s">
        <v>26</v>
      </c>
      <c r="AR153" s="7">
        <v>1.6835883171070933</v>
      </c>
      <c r="AS153" s="7">
        <v>0.6264173670482539</v>
      </c>
      <c r="AT153" s="7" t="s">
        <v>26</v>
      </c>
      <c r="AU153" s="7" t="s">
        <v>26</v>
      </c>
      <c r="AV153" s="5"/>
      <c r="AW153" s="147"/>
      <c r="AX153" s="5"/>
      <c r="AY153" s="5"/>
      <c r="AZ153" s="5"/>
      <c r="BA153" s="5"/>
      <c r="BB153" s="5"/>
      <c r="BC153" s="5"/>
      <c r="BD153" s="5"/>
      <c r="BE153" s="5"/>
      <c r="BF153" s="5"/>
      <c r="BG153" s="147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</row>
    <row r="154" spans="1:86" s="6" customFormat="1">
      <c r="A154" s="5"/>
      <c r="B154" s="147"/>
      <c r="C154" s="9" t="s">
        <v>26</v>
      </c>
      <c r="D154" s="9" t="s">
        <v>26</v>
      </c>
      <c r="E154" s="9" t="s">
        <v>26</v>
      </c>
      <c r="F154" s="9">
        <v>787.21299999999997</v>
      </c>
      <c r="G154" s="9" t="s">
        <v>26</v>
      </c>
      <c r="H154" s="9"/>
      <c r="I154" s="5"/>
      <c r="J154" s="147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147"/>
      <c r="V154" s="7" t="s">
        <v>26</v>
      </c>
      <c r="W154" s="7" t="s">
        <v>26</v>
      </c>
      <c r="X154" s="7" t="s">
        <v>26</v>
      </c>
      <c r="Y154" s="7">
        <v>0.61399999999999999</v>
      </c>
      <c r="Z154" s="7" t="s">
        <v>26</v>
      </c>
      <c r="AA154" s="5"/>
      <c r="AB154" s="147"/>
      <c r="AC154" s="5"/>
      <c r="AD154" s="5"/>
      <c r="AE154" s="5"/>
      <c r="AF154" s="5"/>
      <c r="AG154" s="5"/>
      <c r="AH154" s="5"/>
      <c r="AI154" s="5"/>
      <c r="AJ154" s="5"/>
      <c r="AK154" s="5"/>
      <c r="AL154" s="147"/>
      <c r="AM154" s="5"/>
      <c r="AN154" s="5"/>
      <c r="AO154" s="147"/>
      <c r="AP154" s="7" t="s">
        <v>26</v>
      </c>
      <c r="AQ154" s="7" t="s">
        <v>26</v>
      </c>
      <c r="AR154" s="7" t="s">
        <v>26</v>
      </c>
      <c r="AS154" s="7">
        <v>0.8911909179726194</v>
      </c>
      <c r="AT154" s="7" t="s">
        <v>26</v>
      </c>
      <c r="AU154" s="7" t="s">
        <v>26</v>
      </c>
      <c r="AV154" s="5"/>
      <c r="AW154" s="147"/>
      <c r="AX154" s="5"/>
      <c r="AY154" s="5"/>
      <c r="AZ154" s="5"/>
      <c r="BA154" s="5"/>
      <c r="BB154" s="5"/>
      <c r="BC154" s="5"/>
      <c r="BD154" s="5"/>
      <c r="BE154" s="5"/>
      <c r="BF154" s="5"/>
      <c r="BG154" s="147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</row>
    <row r="155" spans="1:86" s="6" customFormat="1">
      <c r="A155" s="5"/>
      <c r="B155" s="147"/>
      <c r="C155" s="9" t="s">
        <v>26</v>
      </c>
      <c r="D155" s="9" t="s">
        <v>26</v>
      </c>
      <c r="E155" s="9" t="s">
        <v>26</v>
      </c>
      <c r="F155" s="9" t="s">
        <v>26</v>
      </c>
      <c r="G155" s="9" t="s">
        <v>26</v>
      </c>
      <c r="H155" s="9"/>
      <c r="I155" s="5"/>
      <c r="J155" s="147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147"/>
      <c r="V155" s="7" t="s">
        <v>26</v>
      </c>
      <c r="W155" s="7" t="s">
        <v>26</v>
      </c>
      <c r="X155" s="7" t="s">
        <v>26</v>
      </c>
      <c r="Y155" s="7" t="s">
        <v>26</v>
      </c>
      <c r="Z155" s="7" t="s">
        <v>26</v>
      </c>
      <c r="AA155" s="5"/>
      <c r="AB155" s="147"/>
      <c r="AC155" s="5"/>
      <c r="AD155" s="5"/>
      <c r="AE155" s="5"/>
      <c r="AF155" s="5"/>
      <c r="AG155" s="5"/>
      <c r="AH155" s="5"/>
      <c r="AI155" s="5"/>
      <c r="AJ155" s="5"/>
      <c r="AK155" s="5"/>
      <c r="AL155" s="147"/>
      <c r="AM155" s="5"/>
      <c r="AN155" s="5"/>
      <c r="AO155" s="147"/>
      <c r="AP155" s="7" t="s">
        <v>26</v>
      </c>
      <c r="AQ155" s="7" t="s">
        <v>26</v>
      </c>
      <c r="AR155" s="7" t="s">
        <v>26</v>
      </c>
      <c r="AS155" s="7" t="s">
        <v>26</v>
      </c>
      <c r="AT155" s="7" t="s">
        <v>26</v>
      </c>
      <c r="AU155" s="7" t="s">
        <v>26</v>
      </c>
      <c r="AV155" s="5"/>
      <c r="AW155" s="147"/>
      <c r="AX155" s="5"/>
      <c r="AY155" s="5"/>
      <c r="AZ155" s="5"/>
      <c r="BA155" s="5"/>
      <c r="BB155" s="5"/>
      <c r="BC155" s="5"/>
      <c r="BD155" s="5"/>
      <c r="BE155" s="5"/>
      <c r="BF155" s="5"/>
      <c r="BG155" s="147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</row>
    <row r="156" spans="1:86" s="6" customFormat="1">
      <c r="A156" s="5"/>
      <c r="B156" s="147"/>
      <c r="C156" s="9" t="s">
        <v>26</v>
      </c>
      <c r="D156" s="9" t="s">
        <v>26</v>
      </c>
      <c r="E156" s="9">
        <v>613.40700000000004</v>
      </c>
      <c r="F156" s="9" t="s">
        <v>26</v>
      </c>
      <c r="G156" s="9">
        <v>1193.2199999999998</v>
      </c>
      <c r="H156" s="9"/>
      <c r="I156" s="5"/>
      <c r="J156" s="147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147"/>
      <c r="V156" s="7" t="s">
        <v>26</v>
      </c>
      <c r="W156" s="7" t="s">
        <v>26</v>
      </c>
      <c r="X156" s="7">
        <v>0.373</v>
      </c>
      <c r="Y156" s="7" t="s">
        <v>26</v>
      </c>
      <c r="Z156" s="7">
        <v>0.11799999999999999</v>
      </c>
      <c r="AA156" s="5"/>
      <c r="AB156" s="147"/>
      <c r="AC156" s="5"/>
      <c r="AD156" s="5"/>
      <c r="AE156" s="5"/>
      <c r="AF156" s="5"/>
      <c r="AG156" s="5"/>
      <c r="AH156" s="5"/>
      <c r="AI156" s="5"/>
      <c r="AJ156" s="5"/>
      <c r="AK156" s="5"/>
      <c r="AL156" s="147"/>
      <c r="AM156" s="5"/>
      <c r="AN156" s="5"/>
      <c r="AO156" s="147"/>
      <c r="AP156" s="7" t="s">
        <v>26</v>
      </c>
      <c r="AQ156" s="7" t="s">
        <v>26</v>
      </c>
      <c r="AR156" s="7">
        <v>0.74292659353755708</v>
      </c>
      <c r="AS156" s="7" t="s">
        <v>26</v>
      </c>
      <c r="AT156" s="7">
        <v>1</v>
      </c>
      <c r="AU156" s="7" t="s">
        <v>26</v>
      </c>
      <c r="AV156" s="5"/>
      <c r="AW156" s="147"/>
      <c r="AX156" s="5"/>
      <c r="AY156" s="5"/>
      <c r="AZ156" s="5"/>
      <c r="BA156" s="5"/>
      <c r="BB156" s="5"/>
      <c r="BC156" s="5"/>
      <c r="BD156" s="5"/>
      <c r="BE156" s="5"/>
      <c r="BF156" s="5"/>
      <c r="BG156" s="147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</row>
    <row r="157" spans="1:86" s="6" customFormat="1">
      <c r="A157" s="5"/>
      <c r="B157" s="147"/>
      <c r="C157" s="9" t="s">
        <v>26</v>
      </c>
      <c r="D157" s="9" t="s">
        <v>26</v>
      </c>
      <c r="E157" s="9">
        <v>488.59800000000001</v>
      </c>
      <c r="F157" s="9" t="s">
        <v>26</v>
      </c>
      <c r="G157" s="9">
        <v>1577.2499999999995</v>
      </c>
      <c r="H157" s="9"/>
      <c r="I157" s="5"/>
      <c r="J157" s="147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147"/>
      <c r="V157" s="7" t="s">
        <v>26</v>
      </c>
      <c r="W157" s="7" t="s">
        <v>26</v>
      </c>
      <c r="X157" s="7">
        <v>0.83699999999999997</v>
      </c>
      <c r="Y157" s="7" t="s">
        <v>26</v>
      </c>
      <c r="Z157" s="7">
        <v>0.126</v>
      </c>
      <c r="AA157" s="5"/>
      <c r="AB157" s="147"/>
      <c r="AC157" s="5"/>
      <c r="AD157" s="5"/>
      <c r="AE157" s="5"/>
      <c r="AF157" s="5"/>
      <c r="AG157" s="5"/>
      <c r="AH157" s="5"/>
      <c r="AI157" s="5"/>
      <c r="AJ157" s="5"/>
      <c r="AK157" s="5"/>
      <c r="AL157" s="147"/>
      <c r="AM157" s="5"/>
      <c r="AN157" s="5"/>
      <c r="AO157" s="147"/>
      <c r="AP157" s="7" t="s">
        <v>26</v>
      </c>
      <c r="AQ157" s="7" t="s">
        <v>26</v>
      </c>
      <c r="AR157" s="7">
        <v>0.71599836459794175</v>
      </c>
      <c r="AS157" s="7" t="s">
        <v>26</v>
      </c>
      <c r="AT157" s="7">
        <v>1</v>
      </c>
      <c r="AU157" s="7" t="s">
        <v>26</v>
      </c>
      <c r="AV157" s="5"/>
      <c r="AW157" s="147"/>
      <c r="AX157" s="5"/>
      <c r="AY157" s="5"/>
      <c r="AZ157" s="5"/>
      <c r="BA157" s="5"/>
      <c r="BB157" s="5"/>
      <c r="BC157" s="5"/>
      <c r="BD157" s="5"/>
      <c r="BE157" s="5"/>
      <c r="BF157" s="5"/>
      <c r="BG157" s="147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</row>
    <row r="158" spans="1:86" s="6" customFormat="1">
      <c r="A158" s="5"/>
      <c r="B158" s="147"/>
      <c r="C158" s="9" t="s">
        <v>26</v>
      </c>
      <c r="D158" s="9">
        <v>734.48800000000006</v>
      </c>
      <c r="E158" s="9" t="s">
        <v>26</v>
      </c>
      <c r="F158" s="9" t="s">
        <v>26</v>
      </c>
      <c r="G158" s="9">
        <v>765</v>
      </c>
      <c r="H158" s="9"/>
      <c r="I158" s="5"/>
      <c r="J158" s="147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147"/>
      <c r="V158" s="7" t="s">
        <v>26</v>
      </c>
      <c r="W158" s="7">
        <v>0.64600000000000002</v>
      </c>
      <c r="X158" s="7" t="s">
        <v>26</v>
      </c>
      <c r="Y158" s="7" t="s">
        <v>26</v>
      </c>
      <c r="Z158" s="7">
        <v>0.23499999999999999</v>
      </c>
      <c r="AA158" s="5"/>
      <c r="AB158" s="147"/>
      <c r="AC158" s="5"/>
      <c r="AD158" s="5"/>
      <c r="AE158" s="5"/>
      <c r="AF158" s="5"/>
      <c r="AG158" s="5"/>
      <c r="AH158" s="5"/>
      <c r="AI158" s="5"/>
      <c r="AJ158" s="5"/>
      <c r="AK158" s="5"/>
      <c r="AL158" s="147"/>
      <c r="AM158" s="5"/>
      <c r="AN158" s="5"/>
      <c r="AO158" s="147"/>
      <c r="AP158" s="7" t="s">
        <v>26</v>
      </c>
      <c r="AQ158" s="7">
        <v>0.81091871028144691</v>
      </c>
      <c r="AR158" s="7" t="s">
        <v>26</v>
      </c>
      <c r="AS158" s="7" t="s">
        <v>26</v>
      </c>
      <c r="AT158" s="7">
        <v>0.82412255187124295</v>
      </c>
      <c r="AU158" s="7" t="s">
        <v>26</v>
      </c>
      <c r="AV158" s="5"/>
      <c r="AW158" s="147"/>
      <c r="AX158" s="5"/>
      <c r="AY158" s="5"/>
      <c r="AZ158" s="5"/>
      <c r="BA158" s="5"/>
      <c r="BB158" s="5"/>
      <c r="BC158" s="5"/>
      <c r="BD158" s="5"/>
      <c r="BE158" s="5"/>
      <c r="BF158" s="5"/>
      <c r="BG158" s="147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</row>
    <row r="159" spans="1:86" s="6" customFormat="1">
      <c r="A159" s="5"/>
      <c r="B159" s="147"/>
      <c r="C159" s="9" t="s">
        <v>26</v>
      </c>
      <c r="D159" s="9">
        <v>732.21600000000001</v>
      </c>
      <c r="E159" s="9" t="s">
        <v>26</v>
      </c>
      <c r="F159" s="9" t="s">
        <v>26</v>
      </c>
      <c r="G159" s="9">
        <v>900.72</v>
      </c>
      <c r="H159" s="9"/>
      <c r="I159" s="5"/>
      <c r="J159" s="147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147"/>
      <c r="V159" s="7" t="s">
        <v>26</v>
      </c>
      <c r="W159" s="7">
        <v>0.29399999999999998</v>
      </c>
      <c r="X159" s="7" t="s">
        <v>26</v>
      </c>
      <c r="Y159" s="7" t="s">
        <v>26</v>
      </c>
      <c r="Z159" s="7">
        <v>0.21299999999999999</v>
      </c>
      <c r="AA159" s="5"/>
      <c r="AB159" s="147"/>
      <c r="AC159" s="5"/>
      <c r="AD159" s="5"/>
      <c r="AE159" s="5"/>
      <c r="AF159" s="5"/>
      <c r="AG159" s="5"/>
      <c r="AH159" s="5"/>
      <c r="AI159" s="5"/>
      <c r="AJ159" s="5"/>
      <c r="AK159" s="5"/>
      <c r="AL159" s="147"/>
      <c r="AM159" s="5"/>
      <c r="AN159" s="5"/>
      <c r="AO159" s="147"/>
      <c r="AP159" s="7" t="s">
        <v>26</v>
      </c>
      <c r="AQ159" s="7">
        <v>0.81809924012956126</v>
      </c>
      <c r="AR159" s="7" t="s">
        <v>26</v>
      </c>
      <c r="AS159" s="7" t="s">
        <v>26</v>
      </c>
      <c r="AT159" s="7">
        <v>0.8781258225848908</v>
      </c>
      <c r="AU159" s="7" t="s">
        <v>26</v>
      </c>
      <c r="AV159" s="5"/>
      <c r="AW159" s="147"/>
      <c r="AX159" s="5"/>
      <c r="AY159" s="5"/>
      <c r="AZ159" s="5"/>
      <c r="BA159" s="5"/>
      <c r="BB159" s="5"/>
      <c r="BC159" s="5"/>
      <c r="BD159" s="5"/>
      <c r="BE159" s="5"/>
      <c r="BF159" s="5"/>
      <c r="BG159" s="147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</row>
    <row r="160" spans="1:86" s="6" customFormat="1">
      <c r="A160" s="5"/>
      <c r="B160" s="147"/>
      <c r="C160" s="9" t="s">
        <v>26</v>
      </c>
      <c r="D160" s="9" t="s">
        <v>26</v>
      </c>
      <c r="E160" s="9">
        <v>312.52100000000002</v>
      </c>
      <c r="F160" s="9">
        <v>943.74</v>
      </c>
      <c r="G160" s="9" t="s">
        <v>26</v>
      </c>
      <c r="H160" s="9"/>
      <c r="I160" s="5"/>
      <c r="J160" s="147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147"/>
      <c r="V160" s="7" t="s">
        <v>26</v>
      </c>
      <c r="W160" s="7" t="s">
        <v>26</v>
      </c>
      <c r="X160" s="7">
        <v>0.89100000000000001</v>
      </c>
      <c r="Y160" s="7">
        <v>0.76300000000000001</v>
      </c>
      <c r="Z160" s="7" t="s">
        <v>26</v>
      </c>
      <c r="AA160" s="5"/>
      <c r="AB160" s="147"/>
      <c r="AC160" s="5"/>
      <c r="AD160" s="5"/>
      <c r="AE160" s="5"/>
      <c r="AF160" s="5"/>
      <c r="AG160" s="5"/>
      <c r="AH160" s="5"/>
      <c r="AI160" s="5"/>
      <c r="AJ160" s="5"/>
      <c r="AK160" s="5"/>
      <c r="AL160" s="147"/>
      <c r="AM160" s="5"/>
      <c r="AN160" s="5"/>
      <c r="AO160" s="147"/>
      <c r="AP160" s="7" t="s">
        <v>26</v>
      </c>
      <c r="AQ160" s="7" t="s">
        <v>26</v>
      </c>
      <c r="AR160" s="7">
        <v>0.43908014324993011</v>
      </c>
      <c r="AS160" s="7">
        <v>0.91119221411192208</v>
      </c>
      <c r="AT160" s="7" t="s">
        <v>26</v>
      </c>
      <c r="AU160" s="7" t="s">
        <v>26</v>
      </c>
      <c r="AV160" s="5"/>
      <c r="AW160" s="147"/>
      <c r="AX160" s="5"/>
      <c r="AY160" s="5"/>
      <c r="AZ160" s="5"/>
      <c r="BA160" s="5"/>
      <c r="BB160" s="5"/>
      <c r="BC160" s="5"/>
      <c r="BD160" s="5"/>
      <c r="BE160" s="5"/>
      <c r="BF160" s="5"/>
      <c r="BG160" s="147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</row>
    <row r="161" spans="1:86" s="6" customFormat="1">
      <c r="A161" s="5"/>
      <c r="B161" s="147"/>
      <c r="C161" s="9" t="s">
        <v>26</v>
      </c>
      <c r="D161" s="9" t="s">
        <v>26</v>
      </c>
      <c r="E161" s="9">
        <v>245.16300000000001</v>
      </c>
      <c r="F161" s="9">
        <v>772.2</v>
      </c>
      <c r="G161" s="9" t="s">
        <v>26</v>
      </c>
      <c r="H161" s="9"/>
      <c r="I161" s="5"/>
      <c r="J161" s="147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147"/>
      <c r="V161" s="7" t="s">
        <v>26</v>
      </c>
      <c r="W161" s="7" t="s">
        <v>26</v>
      </c>
      <c r="X161" s="7">
        <v>0.73</v>
      </c>
      <c r="Y161" s="7">
        <v>0.58199999999999996</v>
      </c>
      <c r="Z161" s="7" t="s">
        <v>26</v>
      </c>
      <c r="AA161" s="5"/>
      <c r="AB161" s="147"/>
      <c r="AC161" s="5"/>
      <c r="AD161" s="5"/>
      <c r="AE161" s="5"/>
      <c r="AF161" s="5"/>
      <c r="AG161" s="5"/>
      <c r="AH161" s="5"/>
      <c r="AI161" s="5"/>
      <c r="AJ161" s="5"/>
      <c r="AK161" s="5"/>
      <c r="AL161" s="147"/>
      <c r="AM161" s="5"/>
      <c r="AN161" s="5"/>
      <c r="AO161" s="147"/>
      <c r="AP161" s="7" t="s">
        <v>26</v>
      </c>
      <c r="AQ161" s="7" t="s">
        <v>26</v>
      </c>
      <c r="AR161" s="7">
        <v>0.49613775769362317</v>
      </c>
      <c r="AS161" s="7">
        <v>0.86222490201989754</v>
      </c>
      <c r="AT161" s="7" t="s">
        <v>26</v>
      </c>
      <c r="AU161" s="7" t="s">
        <v>26</v>
      </c>
      <c r="AV161" s="5"/>
      <c r="AW161" s="147"/>
      <c r="AX161" s="5"/>
      <c r="AY161" s="5"/>
      <c r="AZ161" s="5"/>
      <c r="BA161" s="5"/>
      <c r="BB161" s="5"/>
      <c r="BC161" s="5"/>
      <c r="BD161" s="5"/>
      <c r="BE161" s="5"/>
      <c r="BF161" s="5"/>
      <c r="BG161" s="14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</row>
    <row r="162" spans="1:86" s="6" customFormat="1">
      <c r="A162" s="5"/>
      <c r="B162" s="147"/>
      <c r="C162" s="9" t="s">
        <v>26</v>
      </c>
      <c r="D162" s="9">
        <v>908.202</v>
      </c>
      <c r="E162" s="9" t="s">
        <v>26</v>
      </c>
      <c r="F162" s="9">
        <v>1942.83</v>
      </c>
      <c r="G162" s="9" t="s">
        <v>26</v>
      </c>
      <c r="H162" s="9"/>
      <c r="I162" s="5"/>
      <c r="J162" s="147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147"/>
      <c r="V162" s="7" t="s">
        <v>26</v>
      </c>
      <c r="W162" s="7">
        <v>0.41099999999999998</v>
      </c>
      <c r="X162" s="7" t="s">
        <v>26</v>
      </c>
      <c r="Y162" s="7">
        <v>0.38</v>
      </c>
      <c r="Z162" s="7" t="s">
        <v>26</v>
      </c>
      <c r="AA162" s="5"/>
      <c r="AB162" s="147"/>
      <c r="AC162" s="5"/>
      <c r="AD162" s="5"/>
      <c r="AE162" s="5"/>
      <c r="AF162" s="5"/>
      <c r="AG162" s="5"/>
      <c r="AH162" s="5"/>
      <c r="AI162" s="5"/>
      <c r="AJ162" s="5"/>
      <c r="AK162" s="5"/>
      <c r="AL162" s="147"/>
      <c r="AM162" s="5"/>
      <c r="AN162" s="5"/>
      <c r="AO162" s="147"/>
      <c r="AP162" s="7" t="s">
        <v>26</v>
      </c>
      <c r="AQ162" s="7">
        <v>0.86248265684338876</v>
      </c>
      <c r="AR162" s="7" t="s">
        <v>26</v>
      </c>
      <c r="AS162" s="7">
        <v>1.016624281812188</v>
      </c>
      <c r="AT162" s="7" t="s">
        <v>26</v>
      </c>
      <c r="AU162" s="7" t="s">
        <v>26</v>
      </c>
      <c r="AV162" s="5"/>
      <c r="AW162" s="147"/>
      <c r="AX162" s="5"/>
      <c r="AY162" s="5"/>
      <c r="AZ162" s="5"/>
      <c r="BA162" s="5"/>
      <c r="BB162" s="5"/>
      <c r="BC162" s="5"/>
      <c r="BD162" s="5"/>
      <c r="BE162" s="5"/>
      <c r="BF162" s="5"/>
      <c r="BG162" s="147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</row>
    <row r="163" spans="1:86" s="6" customFormat="1">
      <c r="A163" s="5"/>
      <c r="B163" s="147"/>
      <c r="C163" s="9" t="s">
        <v>26</v>
      </c>
      <c r="D163" s="9">
        <v>797.30200000000002</v>
      </c>
      <c r="E163" s="9" t="s">
        <v>26</v>
      </c>
      <c r="F163" s="9">
        <v>1745.73</v>
      </c>
      <c r="G163" s="9" t="s">
        <v>26</v>
      </c>
      <c r="H163" s="9"/>
      <c r="I163" s="5"/>
      <c r="J163" s="147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147"/>
      <c r="V163" s="7" t="s">
        <v>26</v>
      </c>
      <c r="W163" s="7">
        <v>0.40600000000000003</v>
      </c>
      <c r="X163" s="7" t="s">
        <v>26</v>
      </c>
      <c r="Y163" s="7">
        <v>0.49</v>
      </c>
      <c r="Z163" s="7" t="s">
        <v>26</v>
      </c>
      <c r="AA163" s="5"/>
      <c r="AB163" s="147"/>
      <c r="AC163" s="5"/>
      <c r="AD163" s="5"/>
      <c r="AE163" s="5"/>
      <c r="AF163" s="5"/>
      <c r="AG163" s="5"/>
      <c r="AH163" s="5"/>
      <c r="AI163" s="5"/>
      <c r="AJ163" s="5"/>
      <c r="AK163" s="5"/>
      <c r="AL163" s="147"/>
      <c r="AM163" s="5"/>
      <c r="AN163" s="5"/>
      <c r="AO163" s="147"/>
      <c r="AP163" s="7" t="s">
        <v>26</v>
      </c>
      <c r="AQ163" s="7">
        <v>0.79239312459314548</v>
      </c>
      <c r="AR163" s="7" t="s">
        <v>26</v>
      </c>
      <c r="AS163" s="7">
        <v>1.0185360218441504</v>
      </c>
      <c r="AT163" s="7" t="s">
        <v>26</v>
      </c>
      <c r="AU163" s="7" t="s">
        <v>26</v>
      </c>
      <c r="AV163" s="5"/>
      <c r="AW163" s="147"/>
      <c r="AX163" s="5"/>
      <c r="AY163" s="5"/>
      <c r="AZ163" s="5"/>
      <c r="BA163" s="5"/>
      <c r="BB163" s="5"/>
      <c r="BC163" s="5"/>
      <c r="BD163" s="5"/>
      <c r="BE163" s="5"/>
      <c r="BF163" s="5"/>
      <c r="BG163" s="147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</row>
    <row r="164" spans="1:86" s="6" customFormat="1">
      <c r="A164" s="5"/>
      <c r="B164" s="147"/>
      <c r="C164" s="9" t="s">
        <v>26</v>
      </c>
      <c r="D164" s="9">
        <v>1144.4570000000001</v>
      </c>
      <c r="E164" s="9" t="s">
        <v>26</v>
      </c>
      <c r="F164" s="9" t="s">
        <v>26</v>
      </c>
      <c r="G164" s="9">
        <v>1790.01</v>
      </c>
      <c r="H164" s="9"/>
      <c r="I164" s="5"/>
      <c r="J164" s="147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147"/>
      <c r="V164" s="7" t="s">
        <v>26</v>
      </c>
      <c r="W164" s="7">
        <v>0.34899999999999998</v>
      </c>
      <c r="X164" s="7" t="s">
        <v>26</v>
      </c>
      <c r="Y164" s="7" t="s">
        <v>26</v>
      </c>
      <c r="Z164" s="7">
        <v>0.214</v>
      </c>
      <c r="AA164" s="5"/>
      <c r="AB164" s="147"/>
      <c r="AC164" s="5"/>
      <c r="AD164" s="5"/>
      <c r="AE164" s="5"/>
      <c r="AF164" s="5"/>
      <c r="AG164" s="5"/>
      <c r="AH164" s="5"/>
      <c r="AI164" s="5"/>
      <c r="AJ164" s="5"/>
      <c r="AK164" s="5"/>
      <c r="AL164" s="147"/>
      <c r="AM164" s="5"/>
      <c r="AN164" s="5"/>
      <c r="AO164" s="147"/>
      <c r="AP164" s="7" t="s">
        <v>26</v>
      </c>
      <c r="AQ164" s="7">
        <v>0.92621259906881592</v>
      </c>
      <c r="AR164" s="7" t="s">
        <v>26</v>
      </c>
      <c r="AS164" s="7" t="s">
        <v>26</v>
      </c>
      <c r="AT164" s="7">
        <v>0.9902907787293368</v>
      </c>
      <c r="AU164" s="7" t="s">
        <v>26</v>
      </c>
      <c r="AV164" s="5"/>
      <c r="AW164" s="147"/>
      <c r="AX164" s="5"/>
      <c r="AY164" s="5"/>
      <c r="AZ164" s="5"/>
      <c r="BA164" s="5"/>
      <c r="BB164" s="5"/>
      <c r="BC164" s="5"/>
      <c r="BD164" s="5"/>
      <c r="BE164" s="5"/>
      <c r="BF164" s="5"/>
      <c r="BG164" s="147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</row>
    <row r="165" spans="1:86" s="6" customFormat="1">
      <c r="A165" s="5"/>
      <c r="B165" s="147"/>
      <c r="C165" s="9" t="s">
        <v>26</v>
      </c>
      <c r="D165" s="9">
        <v>179.71299999999999</v>
      </c>
      <c r="E165" s="9" t="s">
        <v>26</v>
      </c>
      <c r="F165" s="9">
        <v>1420.29</v>
      </c>
      <c r="G165" s="9" t="s">
        <v>26</v>
      </c>
      <c r="H165" s="9"/>
      <c r="I165" s="5"/>
      <c r="J165" s="147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147"/>
      <c r="V165" s="7" t="s">
        <v>26</v>
      </c>
      <c r="W165" s="7">
        <v>0.83899999999999997</v>
      </c>
      <c r="X165" s="7" t="s">
        <v>26</v>
      </c>
      <c r="Y165" s="7">
        <v>0.47199999999999998</v>
      </c>
      <c r="Z165" s="7" t="s">
        <v>26</v>
      </c>
      <c r="AA165" s="5"/>
      <c r="AB165" s="147"/>
      <c r="AC165" s="5"/>
      <c r="AD165" s="5"/>
      <c r="AE165" s="5"/>
      <c r="AF165" s="5"/>
      <c r="AG165" s="5"/>
      <c r="AH165" s="5"/>
      <c r="AI165" s="5"/>
      <c r="AJ165" s="5"/>
      <c r="AK165" s="5"/>
      <c r="AL165" s="147"/>
      <c r="AM165" s="5"/>
      <c r="AN165" s="5"/>
      <c r="AO165" s="147"/>
      <c r="AP165" s="7" t="s">
        <v>26</v>
      </c>
      <c r="AQ165" s="7">
        <v>0.45064909337566172</v>
      </c>
      <c r="AR165" s="7" t="s">
        <v>26</v>
      </c>
      <c r="AS165" s="7">
        <v>0.98440521489613875</v>
      </c>
      <c r="AT165" s="7" t="s">
        <v>26</v>
      </c>
      <c r="AU165" s="7" t="s">
        <v>26</v>
      </c>
      <c r="AV165" s="5"/>
      <c r="AW165" s="147"/>
      <c r="AX165" s="5"/>
      <c r="AY165" s="5"/>
      <c r="AZ165" s="5"/>
      <c r="BA165" s="5"/>
      <c r="BB165" s="5"/>
      <c r="BC165" s="5"/>
      <c r="BD165" s="5"/>
      <c r="BE165" s="5"/>
      <c r="BF165" s="5"/>
      <c r="BG165" s="147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</row>
    <row r="166" spans="1:86" s="6" customFormat="1">
      <c r="A166" s="5"/>
      <c r="B166" s="147"/>
      <c r="C166" s="9" t="s">
        <v>26</v>
      </c>
      <c r="D166" s="9">
        <v>365.33499999999998</v>
      </c>
      <c r="E166" s="9" t="s">
        <v>26</v>
      </c>
      <c r="F166" s="9">
        <v>1566.54</v>
      </c>
      <c r="G166" s="9" t="s">
        <v>26</v>
      </c>
      <c r="H166" s="9"/>
      <c r="I166" s="5"/>
      <c r="J166" s="147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147"/>
      <c r="V166" s="7" t="s">
        <v>26</v>
      </c>
      <c r="W166" s="7">
        <v>0.88800000000000001</v>
      </c>
      <c r="X166" s="7" t="s">
        <v>26</v>
      </c>
      <c r="Y166" s="7">
        <v>0.436</v>
      </c>
      <c r="Z166" s="7" t="s">
        <v>26</v>
      </c>
      <c r="AA166" s="5"/>
      <c r="AB166" s="147"/>
      <c r="AC166" s="5"/>
      <c r="AD166" s="5"/>
      <c r="AE166" s="5"/>
      <c r="AF166" s="5"/>
      <c r="AG166" s="5"/>
      <c r="AH166" s="5"/>
      <c r="AI166" s="5"/>
      <c r="AJ166" s="5"/>
      <c r="AK166" s="5"/>
      <c r="AL166" s="147"/>
      <c r="AM166" s="5"/>
      <c r="AN166" s="5"/>
      <c r="AO166" s="147"/>
      <c r="AP166" s="7" t="s">
        <v>26</v>
      </c>
      <c r="AQ166" s="7">
        <v>0.5951428743640661</v>
      </c>
      <c r="AR166" s="7" t="s">
        <v>26</v>
      </c>
      <c r="AS166" s="7">
        <v>1.0059527249609894</v>
      </c>
      <c r="AT166" s="7" t="s">
        <v>26</v>
      </c>
      <c r="AU166" s="7" t="s">
        <v>26</v>
      </c>
      <c r="AV166" s="5"/>
      <c r="AW166" s="147"/>
      <c r="AX166" s="5"/>
      <c r="AY166" s="5"/>
      <c r="AZ166" s="5"/>
      <c r="BA166" s="5"/>
      <c r="BB166" s="5"/>
      <c r="BC166" s="5"/>
      <c r="BD166" s="5"/>
      <c r="BE166" s="5"/>
      <c r="BF166" s="5"/>
      <c r="BG166" s="147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</row>
    <row r="167" spans="1:86" s="6" customFormat="1">
      <c r="A167" s="5"/>
      <c r="B167" s="147"/>
      <c r="C167" s="9" t="s">
        <v>26</v>
      </c>
      <c r="D167" s="9">
        <v>359.79</v>
      </c>
      <c r="E167" s="9" t="s">
        <v>26</v>
      </c>
      <c r="F167" s="9" t="s">
        <v>26</v>
      </c>
      <c r="G167" s="9">
        <v>1509.84</v>
      </c>
      <c r="H167" s="9"/>
      <c r="I167" s="5"/>
      <c r="J167" s="147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147"/>
      <c r="V167" s="7" t="s">
        <v>26</v>
      </c>
      <c r="W167" s="7">
        <v>0.60899999999999999</v>
      </c>
      <c r="X167" s="7" t="s">
        <v>26</v>
      </c>
      <c r="Y167" s="7" t="s">
        <v>26</v>
      </c>
      <c r="Z167" s="7">
        <v>0.21199999999999999</v>
      </c>
      <c r="AA167" s="5"/>
      <c r="AB167" s="147"/>
      <c r="AC167" s="5"/>
      <c r="AD167" s="5"/>
      <c r="AE167" s="5"/>
      <c r="AF167" s="5"/>
      <c r="AG167" s="5"/>
      <c r="AH167" s="5"/>
      <c r="AI167" s="5"/>
      <c r="AJ167" s="5"/>
      <c r="AK167" s="5"/>
      <c r="AL167" s="147"/>
      <c r="AM167" s="5"/>
      <c r="AN167" s="5"/>
      <c r="AO167" s="147"/>
      <c r="AP167" s="7" t="s">
        <v>26</v>
      </c>
      <c r="AQ167" s="7">
        <v>0.65791133858872453</v>
      </c>
      <c r="AR167" s="7" t="s">
        <v>26</v>
      </c>
      <c r="AS167" s="7" t="s">
        <v>26</v>
      </c>
      <c r="AT167" s="7">
        <v>0.95764356661719374</v>
      </c>
      <c r="AU167" s="7" t="s">
        <v>26</v>
      </c>
      <c r="AV167" s="5"/>
      <c r="AW167" s="147"/>
      <c r="AX167" s="5"/>
      <c r="AY167" s="5"/>
      <c r="AZ167" s="5"/>
      <c r="BA167" s="5"/>
      <c r="BB167" s="5"/>
      <c r="BC167" s="5"/>
      <c r="BD167" s="5"/>
      <c r="BE167" s="5"/>
      <c r="BF167" s="5"/>
      <c r="BG167" s="147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</row>
    <row r="168" spans="1:86" s="6" customFormat="1">
      <c r="A168" s="5"/>
      <c r="B168" s="147"/>
      <c r="C168" s="9" t="s">
        <v>26</v>
      </c>
      <c r="D168" s="9">
        <v>297.43099999999998</v>
      </c>
      <c r="E168" s="9" t="s">
        <v>26</v>
      </c>
      <c r="F168" s="9" t="s">
        <v>26</v>
      </c>
      <c r="G168" s="9">
        <v>2000.16</v>
      </c>
      <c r="H168" s="9"/>
      <c r="I168" s="5"/>
      <c r="J168" s="147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147"/>
      <c r="V168" s="7" t="s">
        <v>26</v>
      </c>
      <c r="W168" s="7">
        <v>0.84899999999999998</v>
      </c>
      <c r="X168" s="7" t="s">
        <v>26</v>
      </c>
      <c r="Y168" s="7" t="s">
        <v>26</v>
      </c>
      <c r="Z168" s="7">
        <v>0.24299999999999999</v>
      </c>
      <c r="AA168" s="5"/>
      <c r="AB168" s="147"/>
      <c r="AC168" s="5"/>
      <c r="AD168" s="5"/>
      <c r="AE168" s="5"/>
      <c r="AF168" s="5"/>
      <c r="AG168" s="5"/>
      <c r="AH168" s="5"/>
      <c r="AI168" s="5"/>
      <c r="AJ168" s="5"/>
      <c r="AK168" s="5"/>
      <c r="AL168" s="147"/>
      <c r="AM168" s="5"/>
      <c r="AN168" s="5"/>
      <c r="AO168" s="147"/>
      <c r="AP168" s="7" t="s">
        <v>26</v>
      </c>
      <c r="AQ168" s="7">
        <v>0.60368914264373663</v>
      </c>
      <c r="AR168" s="7" t="s">
        <v>26</v>
      </c>
      <c r="AS168" s="7" t="s">
        <v>26</v>
      </c>
      <c r="AT168" s="7">
        <v>0.9976656491291076</v>
      </c>
      <c r="AU168" s="7" t="s">
        <v>26</v>
      </c>
      <c r="AV168" s="5"/>
      <c r="AW168" s="147"/>
      <c r="AX168" s="5"/>
      <c r="AY168" s="5"/>
      <c r="AZ168" s="5"/>
      <c r="BA168" s="5"/>
      <c r="BB168" s="5"/>
      <c r="BC168" s="5"/>
      <c r="BD168" s="5"/>
      <c r="BE168" s="5"/>
      <c r="BF168" s="5"/>
      <c r="BG168" s="147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</row>
    <row r="169" spans="1:86" s="6" customFormat="1">
      <c r="A169" s="5"/>
      <c r="B169" s="147"/>
      <c r="C169" s="9" t="s">
        <v>26</v>
      </c>
      <c r="D169" s="9">
        <v>354.154</v>
      </c>
      <c r="E169" s="9" t="s">
        <v>26</v>
      </c>
      <c r="F169" s="9" t="s">
        <v>26</v>
      </c>
      <c r="G169" s="9">
        <v>1285.7180000000001</v>
      </c>
      <c r="H169" s="9"/>
      <c r="I169" s="5"/>
      <c r="J169" s="147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147"/>
      <c r="V169" s="7" t="s">
        <v>26</v>
      </c>
      <c r="W169" s="7">
        <v>0.67500000000000004</v>
      </c>
      <c r="X169" s="7" t="s">
        <v>26</v>
      </c>
      <c r="Y169" s="7" t="s">
        <v>26</v>
      </c>
      <c r="Z169" s="7">
        <v>0.17799999999999999</v>
      </c>
      <c r="AA169" s="5"/>
      <c r="AB169" s="147"/>
      <c r="AC169" s="5"/>
      <c r="AD169" s="5"/>
      <c r="AE169" s="5"/>
      <c r="AF169" s="5"/>
      <c r="AG169" s="5"/>
      <c r="AH169" s="5"/>
      <c r="AI169" s="5"/>
      <c r="AJ169" s="5"/>
      <c r="AK169" s="5"/>
      <c r="AL169" s="147"/>
      <c r="AM169" s="5"/>
      <c r="AN169" s="5"/>
      <c r="AO169" s="147"/>
      <c r="AP169" s="7" t="s">
        <v>26</v>
      </c>
      <c r="AQ169" s="7">
        <v>0.73690124199176443</v>
      </c>
      <c r="AR169" s="7" t="s">
        <v>26</v>
      </c>
      <c r="AS169" s="7" t="s">
        <v>26</v>
      </c>
      <c r="AT169" s="7">
        <v>0.97551571030995732</v>
      </c>
      <c r="AU169" s="7" t="s">
        <v>26</v>
      </c>
      <c r="AV169" s="5"/>
      <c r="AW169" s="147"/>
      <c r="AX169" s="5"/>
      <c r="AY169" s="5"/>
      <c r="AZ169" s="5"/>
      <c r="BA169" s="5"/>
      <c r="BB169" s="5"/>
      <c r="BC169" s="5"/>
      <c r="BD169" s="5"/>
      <c r="BE169" s="5"/>
      <c r="BF169" s="5"/>
      <c r="BG169" s="147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</row>
    <row r="170" spans="1:86" s="6" customFormat="1">
      <c r="A170" s="5"/>
      <c r="B170" s="147"/>
      <c r="C170" s="9" t="s">
        <v>26</v>
      </c>
      <c r="D170" s="9">
        <v>753.66899999999998</v>
      </c>
      <c r="E170" s="9" t="s">
        <v>26</v>
      </c>
      <c r="F170" s="9" t="s">
        <v>26</v>
      </c>
      <c r="G170" s="9">
        <v>2144.924</v>
      </c>
      <c r="H170" s="9"/>
      <c r="I170" s="5"/>
      <c r="J170" s="147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147"/>
      <c r="V170" s="7" t="s">
        <v>26</v>
      </c>
      <c r="W170" s="7">
        <v>0.312</v>
      </c>
      <c r="X170" s="7" t="s">
        <v>26</v>
      </c>
      <c r="Y170" s="7" t="s">
        <v>26</v>
      </c>
      <c r="Z170" s="7">
        <v>0.185</v>
      </c>
      <c r="AA170" s="5"/>
      <c r="AB170" s="147"/>
      <c r="AC170" s="5"/>
      <c r="AD170" s="5"/>
      <c r="AE170" s="5"/>
      <c r="AF170" s="5"/>
      <c r="AG170" s="5"/>
      <c r="AH170" s="5"/>
      <c r="AI170" s="5"/>
      <c r="AJ170" s="5"/>
      <c r="AK170" s="5"/>
      <c r="AL170" s="147"/>
      <c r="AM170" s="5"/>
      <c r="AN170" s="5"/>
      <c r="AO170" s="147"/>
      <c r="AP170" s="7" t="s">
        <v>26</v>
      </c>
      <c r="AQ170" s="7">
        <v>0.77082604613486994</v>
      </c>
      <c r="AR170" s="7" t="s">
        <v>26</v>
      </c>
      <c r="AS170" s="7" t="s">
        <v>26</v>
      </c>
      <c r="AT170" s="7">
        <v>0.97661549080878929</v>
      </c>
      <c r="AU170" s="7" t="s">
        <v>26</v>
      </c>
      <c r="AV170" s="5"/>
      <c r="AW170" s="147"/>
      <c r="AX170" s="5"/>
      <c r="AY170" s="5"/>
      <c r="AZ170" s="5"/>
      <c r="BA170" s="5"/>
      <c r="BB170" s="5"/>
      <c r="BC170" s="5"/>
      <c r="BD170" s="5"/>
      <c r="BE170" s="5"/>
      <c r="BF170" s="5"/>
      <c r="BG170" s="147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</row>
    <row r="171" spans="1:86" s="6" customFormat="1">
      <c r="A171" s="5"/>
      <c r="B171" s="147"/>
      <c r="C171" s="9" t="s">
        <v>26</v>
      </c>
      <c r="D171" s="9">
        <v>784.75699999999995</v>
      </c>
      <c r="E171" s="9" t="s">
        <v>26</v>
      </c>
      <c r="F171" s="9" t="s">
        <v>26</v>
      </c>
      <c r="G171" s="9">
        <v>1386.0740000000001</v>
      </c>
      <c r="H171" s="9"/>
      <c r="I171" s="5"/>
      <c r="J171" s="147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147"/>
      <c r="V171" s="7" t="s">
        <v>26</v>
      </c>
      <c r="W171" s="7">
        <v>0.33200000000000002</v>
      </c>
      <c r="X171" s="7" t="s">
        <v>26</v>
      </c>
      <c r="Y171" s="7" t="s">
        <v>26</v>
      </c>
      <c r="Z171" s="7">
        <v>0.14299999999999999</v>
      </c>
      <c r="AA171" s="5"/>
      <c r="AB171" s="147"/>
      <c r="AC171" s="5"/>
      <c r="AD171" s="5"/>
      <c r="AE171" s="5"/>
      <c r="AF171" s="5"/>
      <c r="AG171" s="5"/>
      <c r="AH171" s="5"/>
      <c r="AI171" s="5"/>
      <c r="AJ171" s="5"/>
      <c r="AK171" s="5"/>
      <c r="AL171" s="147"/>
      <c r="AM171" s="5"/>
      <c r="AN171" s="5"/>
      <c r="AO171" s="147"/>
      <c r="AP171" s="7" t="s">
        <v>26</v>
      </c>
      <c r="AQ171" s="7">
        <v>0.82754958926066913</v>
      </c>
      <c r="AR171" s="7" t="s">
        <v>26</v>
      </c>
      <c r="AS171" s="7" t="s">
        <v>26</v>
      </c>
      <c r="AT171" s="7">
        <v>0.98437721934673805</v>
      </c>
      <c r="AU171" s="7" t="s">
        <v>26</v>
      </c>
      <c r="AV171" s="5"/>
      <c r="AW171" s="147"/>
      <c r="AX171" s="5"/>
      <c r="AY171" s="5"/>
      <c r="AZ171" s="5"/>
      <c r="BA171" s="5"/>
      <c r="BB171" s="5"/>
      <c r="BC171" s="5"/>
      <c r="BD171" s="5"/>
      <c r="BE171" s="5"/>
      <c r="BF171" s="5"/>
      <c r="BG171" s="147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</row>
    <row r="172" spans="1:86" s="6" customFormat="1">
      <c r="A172" s="5"/>
      <c r="B172" s="147"/>
      <c r="C172" s="9" t="s">
        <v>26</v>
      </c>
      <c r="D172" s="9">
        <v>749.76</v>
      </c>
      <c r="E172" s="9" t="s">
        <v>26</v>
      </c>
      <c r="F172" s="9" t="s">
        <v>26</v>
      </c>
      <c r="G172" s="9">
        <v>1525.518</v>
      </c>
      <c r="H172" s="9"/>
      <c r="I172" s="5"/>
      <c r="J172" s="147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147"/>
      <c r="V172" s="7" t="s">
        <v>26</v>
      </c>
      <c r="W172" s="7">
        <v>0.441</v>
      </c>
      <c r="X172" s="7" t="s">
        <v>26</v>
      </c>
      <c r="Y172" s="7" t="s">
        <v>26</v>
      </c>
      <c r="Z172" s="7">
        <v>0.156</v>
      </c>
      <c r="AA172" s="5"/>
      <c r="AB172" s="147"/>
      <c r="AC172" s="5"/>
      <c r="AD172" s="5"/>
      <c r="AE172" s="5"/>
      <c r="AF172" s="5"/>
      <c r="AG172" s="5"/>
      <c r="AH172" s="5"/>
      <c r="AI172" s="5"/>
      <c r="AJ172" s="5"/>
      <c r="AK172" s="5"/>
      <c r="AL172" s="147"/>
      <c r="AM172" s="5"/>
      <c r="AN172" s="5"/>
      <c r="AO172" s="147"/>
      <c r="AP172" s="7" t="s">
        <v>26</v>
      </c>
      <c r="AQ172" s="7">
        <v>0.81963646778836119</v>
      </c>
      <c r="AR172" s="7" t="s">
        <v>26</v>
      </c>
      <c r="AS172" s="7" t="s">
        <v>26</v>
      </c>
      <c r="AT172" s="7">
        <v>0.96871447930067955</v>
      </c>
      <c r="AU172" s="7" t="s">
        <v>26</v>
      </c>
      <c r="AV172" s="5"/>
      <c r="AW172" s="147"/>
      <c r="AX172" s="5"/>
      <c r="AY172" s="5"/>
      <c r="AZ172" s="5"/>
      <c r="BA172" s="5"/>
      <c r="BB172" s="5"/>
      <c r="BC172" s="5"/>
      <c r="BD172" s="5"/>
      <c r="BE172" s="5"/>
      <c r="BF172" s="5"/>
      <c r="BG172" s="147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</row>
    <row r="173" spans="1:86" s="6" customFormat="1">
      <c r="A173" s="5"/>
      <c r="B173" s="147"/>
      <c r="C173" s="9" t="s">
        <v>26</v>
      </c>
      <c r="D173" s="9">
        <v>1206.633</v>
      </c>
      <c r="E173" s="9" t="s">
        <v>26</v>
      </c>
      <c r="F173" s="9">
        <v>901.65700000000004</v>
      </c>
      <c r="G173" s="9" t="s">
        <v>26</v>
      </c>
      <c r="H173" s="9"/>
      <c r="I173" s="5"/>
      <c r="J173" s="147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147"/>
      <c r="V173" s="7" t="s">
        <v>26</v>
      </c>
      <c r="W173" s="7">
        <v>0.27600000000000002</v>
      </c>
      <c r="X173" s="7" t="s">
        <v>26</v>
      </c>
      <c r="Y173" s="7">
        <v>0.39300000000000002</v>
      </c>
      <c r="Z173" s="7" t="s">
        <v>26</v>
      </c>
      <c r="AA173" s="5"/>
      <c r="AB173" s="147"/>
      <c r="AC173" s="5"/>
      <c r="AD173" s="5"/>
      <c r="AE173" s="5"/>
      <c r="AF173" s="5"/>
      <c r="AG173" s="5"/>
      <c r="AH173" s="5"/>
      <c r="AI173" s="5"/>
      <c r="AJ173" s="5"/>
      <c r="AK173" s="5"/>
      <c r="AL173" s="147"/>
      <c r="AM173" s="5"/>
      <c r="AN173" s="5"/>
      <c r="AO173" s="147"/>
      <c r="AP173" s="7" t="s">
        <v>26</v>
      </c>
      <c r="AQ173" s="7">
        <v>0.91135422960725077</v>
      </c>
      <c r="AR173" s="7" t="s">
        <v>26</v>
      </c>
      <c r="AS173" s="7">
        <v>0.87825416136218204</v>
      </c>
      <c r="AT173" s="7" t="s">
        <v>26</v>
      </c>
      <c r="AU173" s="7" t="s">
        <v>26</v>
      </c>
      <c r="AV173" s="5"/>
      <c r="AW173" s="147"/>
      <c r="AX173" s="5"/>
      <c r="AY173" s="5"/>
      <c r="AZ173" s="5"/>
      <c r="BA173" s="5"/>
      <c r="BB173" s="5"/>
      <c r="BC173" s="5"/>
      <c r="BD173" s="5"/>
      <c r="BE173" s="5"/>
      <c r="BF173" s="5"/>
      <c r="BG173" s="147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</row>
    <row r="174" spans="1:86" s="6" customFormat="1">
      <c r="A174" s="5"/>
      <c r="B174" s="147"/>
      <c r="C174" s="9" t="s">
        <v>26</v>
      </c>
      <c r="D174" s="9" t="s">
        <v>26</v>
      </c>
      <c r="E174" s="9">
        <v>429.23899999999998</v>
      </c>
      <c r="F174" s="9">
        <v>845.57100000000003</v>
      </c>
      <c r="G174" s="9" t="s">
        <v>26</v>
      </c>
      <c r="H174" s="9"/>
      <c r="I174" s="5"/>
      <c r="J174" s="147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147"/>
      <c r="V174" s="7" t="s">
        <v>26</v>
      </c>
      <c r="W174" s="7" t="s">
        <v>26</v>
      </c>
      <c r="X174" s="7">
        <v>0.84699999999999998</v>
      </c>
      <c r="Y174" s="7">
        <v>0.49399999999999999</v>
      </c>
      <c r="Z174" s="7" t="s">
        <v>26</v>
      </c>
      <c r="AA174" s="5"/>
      <c r="AB174" s="147"/>
      <c r="AC174" s="5"/>
      <c r="AD174" s="5"/>
      <c r="AE174" s="5"/>
      <c r="AF174" s="5"/>
      <c r="AG174" s="5"/>
      <c r="AH174" s="5"/>
      <c r="AI174" s="5"/>
      <c r="AJ174" s="5"/>
      <c r="AK174" s="5"/>
      <c r="AL174" s="147"/>
      <c r="AM174" s="5"/>
      <c r="AN174" s="5"/>
      <c r="AO174" s="147"/>
      <c r="AP174" s="7" t="s">
        <v>26</v>
      </c>
      <c r="AQ174" s="7" t="s">
        <v>26</v>
      </c>
      <c r="AR174" s="7">
        <v>0.65266027648872693</v>
      </c>
      <c r="AS174" s="7">
        <v>0.95660294751513408</v>
      </c>
      <c r="AT174" s="7" t="s">
        <v>26</v>
      </c>
      <c r="AU174" s="7" t="s">
        <v>26</v>
      </c>
      <c r="AV174" s="5"/>
      <c r="AW174" s="147"/>
      <c r="AX174" s="5"/>
      <c r="AY174" s="5"/>
      <c r="AZ174" s="5"/>
      <c r="BA174" s="5"/>
      <c r="BB174" s="5"/>
      <c r="BC174" s="5"/>
      <c r="BD174" s="5"/>
      <c r="BE174" s="5"/>
      <c r="BF174" s="5"/>
      <c r="BG174" s="147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</row>
    <row r="175" spans="1:86" s="6" customFormat="1">
      <c r="A175" s="5"/>
      <c r="B175" s="147"/>
      <c r="C175" s="9" t="s">
        <v>26</v>
      </c>
      <c r="D175" s="9" t="s">
        <v>26</v>
      </c>
      <c r="E175" s="9">
        <v>339.88299999999998</v>
      </c>
      <c r="F175" s="9" t="s">
        <v>26</v>
      </c>
      <c r="G175" s="9">
        <v>2192.4659999999999</v>
      </c>
      <c r="H175" s="9"/>
      <c r="I175" s="5"/>
      <c r="J175" s="147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147"/>
      <c r="V175" s="7" t="s">
        <v>26</v>
      </c>
      <c r="W175" s="7" t="s">
        <v>26</v>
      </c>
      <c r="X175" s="7">
        <v>0.80700000000000005</v>
      </c>
      <c r="Y175" s="7" t="s">
        <v>26</v>
      </c>
      <c r="Z175" s="7">
        <v>0.12</v>
      </c>
      <c r="AA175" s="5"/>
      <c r="AB175" s="147"/>
      <c r="AC175" s="5"/>
      <c r="AD175" s="5"/>
      <c r="AE175" s="5"/>
      <c r="AF175" s="5"/>
      <c r="AG175" s="5"/>
      <c r="AH175" s="5"/>
      <c r="AI175" s="5"/>
      <c r="AJ175" s="5"/>
      <c r="AK175" s="5"/>
      <c r="AL175" s="147"/>
      <c r="AM175" s="5"/>
      <c r="AN175" s="5"/>
      <c r="AO175" s="147"/>
      <c r="AP175" s="7" t="s">
        <v>26</v>
      </c>
      <c r="AQ175" s="7" t="s">
        <v>26</v>
      </c>
      <c r="AR175" s="7">
        <v>0.62150943465230124</v>
      </c>
      <c r="AS175" s="7" t="s">
        <v>26</v>
      </c>
      <c r="AT175" s="7">
        <v>1.0430742837405864</v>
      </c>
      <c r="AU175" s="7" t="s">
        <v>26</v>
      </c>
      <c r="AV175" s="5"/>
      <c r="AW175" s="147"/>
      <c r="AX175" s="5"/>
      <c r="AY175" s="5"/>
      <c r="AZ175" s="5"/>
      <c r="BA175" s="5"/>
      <c r="BB175" s="5"/>
      <c r="BC175" s="5"/>
      <c r="BD175" s="5"/>
      <c r="BE175" s="5"/>
      <c r="BF175" s="5"/>
      <c r="BG175" s="147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</row>
    <row r="176" spans="1:86" s="6" customFormat="1">
      <c r="A176" s="5"/>
      <c r="B176" s="147"/>
      <c r="C176" s="9" t="s">
        <v>26</v>
      </c>
      <c r="D176" s="9">
        <v>716.85299999999995</v>
      </c>
      <c r="E176" s="9" t="s">
        <v>26</v>
      </c>
      <c r="F176" s="9">
        <v>1305.7159999999999</v>
      </c>
      <c r="G176" s="9" t="s">
        <v>26</v>
      </c>
      <c r="H176" s="9"/>
      <c r="I176" s="5"/>
      <c r="J176" s="147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147"/>
      <c r="V176" s="7" t="s">
        <v>26</v>
      </c>
      <c r="W176" s="7">
        <v>0.47899999999999998</v>
      </c>
      <c r="X176" s="7" t="s">
        <v>26</v>
      </c>
      <c r="Y176" s="7">
        <v>0.47399999999999998</v>
      </c>
      <c r="Z176" s="7" t="s">
        <v>26</v>
      </c>
      <c r="AA176" s="5"/>
      <c r="AB176" s="147"/>
      <c r="AC176" s="5"/>
      <c r="AD176" s="5"/>
      <c r="AE176" s="5"/>
      <c r="AF176" s="5"/>
      <c r="AG176" s="5"/>
      <c r="AH176" s="5"/>
      <c r="AI176" s="5"/>
      <c r="AJ176" s="5"/>
      <c r="AK176" s="5"/>
      <c r="AL176" s="147"/>
      <c r="AM176" s="5"/>
      <c r="AN176" s="5"/>
      <c r="AO176" s="147"/>
      <c r="AP176" s="7" t="s">
        <v>26</v>
      </c>
      <c r="AQ176" s="7">
        <v>0.92083084452494257</v>
      </c>
      <c r="AR176" s="7" t="s">
        <v>26</v>
      </c>
      <c r="AS176" s="7">
        <v>0.95772759412857167</v>
      </c>
      <c r="AT176" s="7" t="s">
        <v>26</v>
      </c>
      <c r="AU176" s="7" t="s">
        <v>26</v>
      </c>
      <c r="AV176" s="5"/>
      <c r="AW176" s="147"/>
      <c r="AX176" s="5"/>
      <c r="AY176" s="5"/>
      <c r="AZ176" s="5"/>
      <c r="BA176" s="5"/>
      <c r="BB176" s="5"/>
      <c r="BC176" s="5"/>
      <c r="BD176" s="5"/>
      <c r="BE176" s="5"/>
      <c r="BF176" s="5"/>
      <c r="BG176" s="147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</row>
    <row r="177" spans="1:86" s="6" customFormat="1">
      <c r="A177" s="5"/>
      <c r="B177" s="147"/>
      <c r="C177" s="9" t="s">
        <v>26</v>
      </c>
      <c r="D177" s="9" t="s">
        <v>26</v>
      </c>
      <c r="E177" s="9">
        <v>605.77099999999996</v>
      </c>
      <c r="F177" s="9" t="s">
        <v>26</v>
      </c>
      <c r="G177" s="9">
        <v>1181.3399999999999</v>
      </c>
      <c r="H177" s="9"/>
      <c r="I177" s="5"/>
      <c r="J177" s="147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147"/>
      <c r="V177" s="7" t="s">
        <v>26</v>
      </c>
      <c r="W177" s="7" t="s">
        <v>26</v>
      </c>
      <c r="X177" s="7">
        <v>0.55400000000000005</v>
      </c>
      <c r="Y177" s="7" t="s">
        <v>26</v>
      </c>
      <c r="Z177" s="7">
        <v>0.17299999999999999</v>
      </c>
      <c r="AA177" s="5"/>
      <c r="AB177" s="147"/>
      <c r="AC177" s="5"/>
      <c r="AD177" s="5"/>
      <c r="AE177" s="5"/>
      <c r="AF177" s="5"/>
      <c r="AG177" s="5"/>
      <c r="AH177" s="5"/>
      <c r="AI177" s="5"/>
      <c r="AJ177" s="5"/>
      <c r="AK177" s="5"/>
      <c r="AL177" s="147"/>
      <c r="AM177" s="5"/>
      <c r="AN177" s="5"/>
      <c r="AO177" s="147"/>
      <c r="AP177" s="7" t="s">
        <v>26</v>
      </c>
      <c r="AQ177" s="7" t="s">
        <v>26</v>
      </c>
      <c r="AR177" s="7">
        <v>0.77479382181702838</v>
      </c>
      <c r="AS177" s="7" t="s">
        <v>26</v>
      </c>
      <c r="AT177" s="7">
        <v>0.91381230854915063</v>
      </c>
      <c r="AU177" s="7" t="s">
        <v>26</v>
      </c>
      <c r="AV177" s="5"/>
      <c r="AW177" s="147"/>
      <c r="AX177" s="5"/>
      <c r="AY177" s="5"/>
      <c r="AZ177" s="5"/>
      <c r="BA177" s="5"/>
      <c r="BB177" s="5"/>
      <c r="BC177" s="5"/>
      <c r="BD177" s="5"/>
      <c r="BE177" s="5"/>
      <c r="BF177" s="5"/>
      <c r="BG177" s="147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</row>
    <row r="178" spans="1:86" s="6" customFormat="1">
      <c r="A178" s="5"/>
      <c r="B178" s="147"/>
      <c r="C178" s="9" t="s">
        <v>26</v>
      </c>
      <c r="D178" s="9">
        <v>385.697</v>
      </c>
      <c r="E178" s="9" t="s">
        <v>26</v>
      </c>
      <c r="F178" s="9" t="s">
        <v>26</v>
      </c>
      <c r="G178" s="9">
        <v>1221.8399999999999</v>
      </c>
      <c r="H178" s="9"/>
      <c r="I178" s="5"/>
      <c r="J178" s="147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147"/>
      <c r="V178" s="7" t="s">
        <v>26</v>
      </c>
      <c r="W178" s="7">
        <v>0.73799999999999999</v>
      </c>
      <c r="X178" s="7" t="s">
        <v>26</v>
      </c>
      <c r="Y178" s="7" t="s">
        <v>26</v>
      </c>
      <c r="Z178" s="7">
        <v>0.182</v>
      </c>
      <c r="AA178" s="5"/>
      <c r="AB178" s="147"/>
      <c r="AC178" s="5"/>
      <c r="AD178" s="5"/>
      <c r="AE178" s="5"/>
      <c r="AF178" s="5"/>
      <c r="AG178" s="5"/>
      <c r="AH178" s="5"/>
      <c r="AI178" s="5"/>
      <c r="AJ178" s="5"/>
      <c r="AK178" s="5"/>
      <c r="AL178" s="147"/>
      <c r="AM178" s="5"/>
      <c r="AN178" s="5"/>
      <c r="AO178" s="147"/>
      <c r="AP178" s="7" t="s">
        <v>26</v>
      </c>
      <c r="AQ178" s="7">
        <v>0.67231729021079589</v>
      </c>
      <c r="AR178" s="7" t="s">
        <v>26</v>
      </c>
      <c r="AS178" s="7" t="s">
        <v>26</v>
      </c>
      <c r="AT178" s="7">
        <v>0.98899978145261147</v>
      </c>
      <c r="AU178" s="7" t="s">
        <v>26</v>
      </c>
      <c r="AV178" s="5"/>
      <c r="AW178" s="147"/>
      <c r="AX178" s="5"/>
      <c r="AY178" s="5"/>
      <c r="AZ178" s="5"/>
      <c r="BA178" s="5"/>
      <c r="BB178" s="5"/>
      <c r="BC178" s="5"/>
      <c r="BD178" s="5"/>
      <c r="BE178" s="5"/>
      <c r="BF178" s="5"/>
      <c r="BG178" s="147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</row>
    <row r="179" spans="1:86" s="6" customFormat="1">
      <c r="A179" s="5"/>
      <c r="B179" s="147"/>
      <c r="C179" s="9" t="s">
        <v>26</v>
      </c>
      <c r="D179" s="9" t="s">
        <v>26</v>
      </c>
      <c r="E179" s="9">
        <v>272.161</v>
      </c>
      <c r="F179" s="9">
        <v>1450.8</v>
      </c>
      <c r="G179" s="9" t="s">
        <v>26</v>
      </c>
      <c r="H179" s="9"/>
      <c r="I179" s="5"/>
      <c r="J179" s="147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147"/>
      <c r="V179" s="7" t="s">
        <v>26</v>
      </c>
      <c r="W179" s="7" t="s">
        <v>26</v>
      </c>
      <c r="X179" s="7">
        <v>0.84499999999999997</v>
      </c>
      <c r="Y179" s="7">
        <v>0.61199999999999999</v>
      </c>
      <c r="Z179" s="7" t="s">
        <v>26</v>
      </c>
      <c r="AA179" s="5"/>
      <c r="AB179" s="147"/>
      <c r="AC179" s="5"/>
      <c r="AD179" s="5"/>
      <c r="AE179" s="5"/>
      <c r="AF179" s="5"/>
      <c r="AG179" s="5"/>
      <c r="AH179" s="5"/>
      <c r="AI179" s="5"/>
      <c r="AJ179" s="5"/>
      <c r="AK179" s="5"/>
      <c r="AL179" s="147"/>
      <c r="AM179" s="5"/>
      <c r="AN179" s="5"/>
      <c r="AO179" s="147"/>
      <c r="AP179" s="7" t="s">
        <v>26</v>
      </c>
      <c r="AQ179" s="7" t="s">
        <v>26</v>
      </c>
      <c r="AR179" s="7">
        <v>0.5373302586741322</v>
      </c>
      <c r="AS179" s="7">
        <v>1.0005517241379309</v>
      </c>
      <c r="AT179" s="7" t="s">
        <v>26</v>
      </c>
      <c r="AU179" s="7" t="s">
        <v>26</v>
      </c>
      <c r="AV179" s="5"/>
      <c r="AW179" s="147"/>
      <c r="AX179" s="5"/>
      <c r="AY179" s="5"/>
      <c r="AZ179" s="5"/>
      <c r="BA179" s="5"/>
      <c r="BB179" s="5"/>
      <c r="BC179" s="5"/>
      <c r="BD179" s="5"/>
      <c r="BE179" s="5"/>
      <c r="BF179" s="5"/>
      <c r="BG179" s="147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</row>
    <row r="180" spans="1:86" s="6" customFormat="1">
      <c r="A180" s="5"/>
      <c r="B180" s="147"/>
      <c r="C180" s="9" t="s">
        <v>26</v>
      </c>
      <c r="D180" s="9">
        <v>372.971</v>
      </c>
      <c r="E180" s="9" t="s">
        <v>26</v>
      </c>
      <c r="F180" s="9" t="s">
        <v>26</v>
      </c>
      <c r="G180" s="9" t="s">
        <v>26</v>
      </c>
      <c r="H180" s="9"/>
      <c r="I180" s="5"/>
      <c r="J180" s="147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147"/>
      <c r="V180" s="7" t="s">
        <v>26</v>
      </c>
      <c r="W180" s="7">
        <v>0.85499999999999998</v>
      </c>
      <c r="X180" s="7" t="s">
        <v>26</v>
      </c>
      <c r="Y180" s="7" t="s">
        <v>26</v>
      </c>
      <c r="Z180" s="7" t="s">
        <v>26</v>
      </c>
      <c r="AA180" s="5"/>
      <c r="AB180" s="147"/>
      <c r="AC180" s="5"/>
      <c r="AD180" s="5"/>
      <c r="AE180" s="5"/>
      <c r="AF180" s="5"/>
      <c r="AG180" s="5"/>
      <c r="AH180" s="5"/>
      <c r="AI180" s="5"/>
      <c r="AJ180" s="5"/>
      <c r="AK180" s="5"/>
      <c r="AL180" s="147"/>
      <c r="AM180" s="5"/>
      <c r="AN180" s="5"/>
      <c r="AO180" s="147"/>
      <c r="AP180" s="7" t="s">
        <v>26</v>
      </c>
      <c r="AQ180" s="7">
        <v>0.55528492202330004</v>
      </c>
      <c r="AR180" s="7" t="s">
        <v>26</v>
      </c>
      <c r="AS180" s="7" t="s">
        <v>26</v>
      </c>
      <c r="AT180" s="7" t="s">
        <v>26</v>
      </c>
      <c r="AU180" s="7" t="s">
        <v>26</v>
      </c>
      <c r="AV180" s="5"/>
      <c r="AW180" s="147"/>
      <c r="AX180" s="5"/>
      <c r="AY180" s="5"/>
      <c r="AZ180" s="5"/>
      <c r="BA180" s="5"/>
      <c r="BB180" s="5"/>
      <c r="BC180" s="5"/>
      <c r="BD180" s="5"/>
      <c r="BE180" s="5"/>
      <c r="BF180" s="5"/>
      <c r="BG180" s="147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</row>
    <row r="181" spans="1:86" s="6" customFormat="1">
      <c r="A181" s="5"/>
      <c r="B181" s="147"/>
      <c r="C181" s="9" t="s">
        <v>26</v>
      </c>
      <c r="D181" s="9" t="s">
        <v>26</v>
      </c>
      <c r="E181" s="9">
        <v>223.983</v>
      </c>
      <c r="F181" s="9" t="s">
        <v>26</v>
      </c>
      <c r="G181" s="9">
        <v>315.66000000000003</v>
      </c>
      <c r="H181" s="9"/>
      <c r="I181" s="5"/>
      <c r="J181" s="147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147"/>
      <c r="V181" s="7" t="s">
        <v>26</v>
      </c>
      <c r="W181" s="7" t="s">
        <v>26</v>
      </c>
      <c r="X181" s="7">
        <v>0.73599999999999999</v>
      </c>
      <c r="Y181" s="7" t="s">
        <v>26</v>
      </c>
      <c r="Z181" s="7">
        <v>0.45100000000000001</v>
      </c>
      <c r="AA181" s="5"/>
      <c r="AB181" s="147"/>
      <c r="AC181" s="5"/>
      <c r="AD181" s="5"/>
      <c r="AE181" s="5"/>
      <c r="AF181" s="5"/>
      <c r="AG181" s="5"/>
      <c r="AH181" s="5"/>
      <c r="AI181" s="5"/>
      <c r="AJ181" s="5"/>
      <c r="AK181" s="5"/>
      <c r="AL181" s="147"/>
      <c r="AM181" s="5"/>
      <c r="AN181" s="5"/>
      <c r="AO181" s="147"/>
      <c r="AP181" s="7" t="s">
        <v>26</v>
      </c>
      <c r="AQ181" s="7" t="s">
        <v>26</v>
      </c>
      <c r="AR181" s="7">
        <v>0.4607338566350711</v>
      </c>
      <c r="AS181" s="7" t="s">
        <v>26</v>
      </c>
      <c r="AT181" s="7">
        <v>0.3754679075211339</v>
      </c>
      <c r="AU181" s="7" t="s">
        <v>26</v>
      </c>
      <c r="AV181" s="5"/>
      <c r="AW181" s="147"/>
      <c r="AX181" s="5"/>
      <c r="AY181" s="5"/>
      <c r="AZ181" s="5"/>
      <c r="BA181" s="5"/>
      <c r="BB181" s="5"/>
      <c r="BC181" s="5"/>
      <c r="BD181" s="5"/>
      <c r="BE181" s="5"/>
      <c r="BF181" s="5"/>
      <c r="BG181" s="147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</row>
    <row r="182" spans="1:86" s="6" customFormat="1">
      <c r="A182" s="5"/>
      <c r="B182" s="147"/>
      <c r="C182" s="9" t="s">
        <v>26</v>
      </c>
      <c r="D182" s="9">
        <v>984.28700000000003</v>
      </c>
      <c r="E182" s="9" t="s">
        <v>26</v>
      </c>
      <c r="F182" s="9">
        <v>989.87699999999995</v>
      </c>
      <c r="G182" s="9">
        <v>989.87699999999995</v>
      </c>
      <c r="H182" s="9"/>
      <c r="I182" s="5"/>
      <c r="J182" s="147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147"/>
      <c r="V182" s="7" t="s">
        <v>26</v>
      </c>
      <c r="W182" s="7">
        <v>0.57899999999999996</v>
      </c>
      <c r="X182" s="7" t="s">
        <v>26</v>
      </c>
      <c r="Y182" s="7">
        <v>0.14599999999999999</v>
      </c>
      <c r="Z182" s="7">
        <v>0.14599999999999999</v>
      </c>
      <c r="AA182" s="5"/>
      <c r="AB182" s="147"/>
      <c r="AC182" s="5"/>
      <c r="AD182" s="5"/>
      <c r="AE182" s="5"/>
      <c r="AF182" s="5"/>
      <c r="AG182" s="5"/>
      <c r="AH182" s="5"/>
      <c r="AI182" s="5"/>
      <c r="AJ182" s="5"/>
      <c r="AK182" s="5"/>
      <c r="AL182" s="147"/>
      <c r="AM182" s="5"/>
      <c r="AN182" s="5"/>
      <c r="AO182" s="147"/>
      <c r="AP182" s="7" t="s">
        <v>26</v>
      </c>
      <c r="AQ182" s="7">
        <v>0.95840993184031165</v>
      </c>
      <c r="AR182" s="7" t="s">
        <v>26</v>
      </c>
      <c r="AS182" s="7">
        <v>0.78402372956532762</v>
      </c>
      <c r="AT182" s="7">
        <v>0.78402372956532762</v>
      </c>
      <c r="AU182" s="7" t="s">
        <v>26</v>
      </c>
      <c r="AV182" s="5"/>
      <c r="AW182" s="147"/>
      <c r="AX182" s="5"/>
      <c r="AY182" s="5"/>
      <c r="AZ182" s="5"/>
      <c r="BA182" s="5"/>
      <c r="BB182" s="5"/>
      <c r="BC182" s="5"/>
      <c r="BD182" s="5"/>
      <c r="BE182" s="5"/>
      <c r="BF182" s="5"/>
      <c r="BG182" s="147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</row>
    <row r="183" spans="1:86" s="6" customFormat="1">
      <c r="A183" s="5"/>
      <c r="B183" s="147"/>
      <c r="C183" s="9" t="s">
        <v>26</v>
      </c>
      <c r="D183" s="9" t="s">
        <v>26</v>
      </c>
      <c r="E183" s="9" t="s">
        <v>26</v>
      </c>
      <c r="F183" s="9">
        <v>434.97699999999998</v>
      </c>
      <c r="G183" s="9" t="s">
        <v>26</v>
      </c>
      <c r="H183" s="9"/>
      <c r="I183" s="5"/>
      <c r="J183" s="147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147"/>
      <c r="V183" s="7" t="s">
        <v>26</v>
      </c>
      <c r="W183" s="7" t="s">
        <v>26</v>
      </c>
      <c r="X183" s="7" t="s">
        <v>26</v>
      </c>
      <c r="Y183" s="7">
        <v>0.52100000000000002</v>
      </c>
      <c r="Z183" s="7" t="s">
        <v>26</v>
      </c>
      <c r="AA183" s="5"/>
      <c r="AB183" s="147"/>
      <c r="AC183" s="5"/>
      <c r="AD183" s="5"/>
      <c r="AE183" s="5"/>
      <c r="AF183" s="5"/>
      <c r="AG183" s="5"/>
      <c r="AH183" s="5"/>
      <c r="AI183" s="5"/>
      <c r="AJ183" s="5"/>
      <c r="AK183" s="5"/>
      <c r="AL183" s="147"/>
      <c r="AM183" s="5"/>
      <c r="AN183" s="5"/>
      <c r="AO183" s="147"/>
      <c r="AP183" s="7" t="s">
        <v>26</v>
      </c>
      <c r="AQ183" s="7" t="s">
        <v>26</v>
      </c>
      <c r="AR183" s="7" t="s">
        <v>26</v>
      </c>
      <c r="AS183" s="7">
        <v>0.65760832591280105</v>
      </c>
      <c r="AT183" s="7" t="s">
        <v>26</v>
      </c>
      <c r="AU183" s="7" t="s">
        <v>26</v>
      </c>
      <c r="AV183" s="5"/>
      <c r="AW183" s="147"/>
      <c r="AX183" s="5"/>
      <c r="AY183" s="5"/>
      <c r="AZ183" s="5"/>
      <c r="BA183" s="5"/>
      <c r="BB183" s="5"/>
      <c r="BC183" s="5"/>
      <c r="BD183" s="5"/>
      <c r="BE183" s="5"/>
      <c r="BF183" s="5"/>
      <c r="BG183" s="147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</row>
    <row r="184" spans="1:86" s="6" customFormat="1">
      <c r="A184" s="5"/>
      <c r="B184" s="147"/>
      <c r="C184" s="9" t="s">
        <v>26</v>
      </c>
      <c r="D184" s="9" t="s">
        <v>26</v>
      </c>
      <c r="E184" s="9" t="s">
        <v>26</v>
      </c>
      <c r="F184" s="9" t="s">
        <v>26</v>
      </c>
      <c r="G184" s="9">
        <v>226.96</v>
      </c>
      <c r="H184" s="9"/>
      <c r="I184" s="5"/>
      <c r="J184" s="147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147"/>
      <c r="V184" s="7" t="s">
        <v>26</v>
      </c>
      <c r="W184" s="7" t="s">
        <v>26</v>
      </c>
      <c r="X184" s="7" t="s">
        <v>26</v>
      </c>
      <c r="Y184" s="7" t="s">
        <v>26</v>
      </c>
      <c r="Z184" s="7">
        <v>0.48299999999999998</v>
      </c>
      <c r="AA184" s="5"/>
      <c r="AB184" s="147"/>
      <c r="AC184" s="5"/>
      <c r="AD184" s="5"/>
      <c r="AE184" s="5"/>
      <c r="AF184" s="5"/>
      <c r="AG184" s="5"/>
      <c r="AH184" s="5"/>
      <c r="AI184" s="5"/>
      <c r="AJ184" s="5"/>
      <c r="AK184" s="5"/>
      <c r="AL184" s="147"/>
      <c r="AM184" s="5"/>
      <c r="AN184" s="5"/>
      <c r="AO184" s="147"/>
      <c r="AP184" s="7" t="s">
        <v>26</v>
      </c>
      <c r="AQ184" s="7" t="s">
        <v>26</v>
      </c>
      <c r="AR184" s="7" t="s">
        <v>26</v>
      </c>
      <c r="AS184" s="7" t="s">
        <v>26</v>
      </c>
      <c r="AT184" s="7">
        <v>0.40221879596646998</v>
      </c>
      <c r="AU184" s="7" t="s">
        <v>26</v>
      </c>
      <c r="AV184" s="5"/>
      <c r="AW184" s="147"/>
      <c r="AX184" s="5"/>
      <c r="AY184" s="5"/>
      <c r="AZ184" s="5"/>
      <c r="BA184" s="5"/>
      <c r="BB184" s="5"/>
      <c r="BC184" s="5"/>
      <c r="BD184" s="5"/>
      <c r="BE184" s="5"/>
      <c r="BF184" s="5"/>
      <c r="BG184" s="147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</row>
    <row r="185" spans="1:86" s="6" customFormat="1">
      <c r="A185" s="5"/>
      <c r="B185" s="147"/>
      <c r="C185" s="9" t="s">
        <v>26</v>
      </c>
      <c r="D185" s="9" t="s">
        <v>26</v>
      </c>
      <c r="E185" s="9" t="s">
        <v>26</v>
      </c>
      <c r="F185" s="9" t="s">
        <v>26</v>
      </c>
      <c r="G185" s="9">
        <v>1472.193</v>
      </c>
      <c r="H185" s="9"/>
      <c r="I185" s="5"/>
      <c r="J185" s="147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147"/>
      <c r="V185" s="7" t="s">
        <v>26</v>
      </c>
      <c r="W185" s="7" t="s">
        <v>26</v>
      </c>
      <c r="X185" s="7" t="s">
        <v>26</v>
      </c>
      <c r="Y185" s="7" t="s">
        <v>26</v>
      </c>
      <c r="Z185" s="7">
        <v>0.2</v>
      </c>
      <c r="AA185" s="5"/>
      <c r="AB185" s="147"/>
      <c r="AC185" s="5"/>
      <c r="AD185" s="5"/>
      <c r="AE185" s="5"/>
      <c r="AF185" s="5"/>
      <c r="AG185" s="5"/>
      <c r="AH185" s="5"/>
      <c r="AI185" s="5"/>
      <c r="AJ185" s="5"/>
      <c r="AK185" s="5"/>
      <c r="AL185" s="147"/>
      <c r="AM185" s="5"/>
      <c r="AN185" s="5"/>
      <c r="AO185" s="147"/>
      <c r="AP185" s="7" t="s">
        <v>26</v>
      </c>
      <c r="AQ185" s="7" t="s">
        <v>26</v>
      </c>
      <c r="AR185" s="7" t="s">
        <v>26</v>
      </c>
      <c r="AS185" s="7" t="s">
        <v>26</v>
      </c>
      <c r="AT185" s="7">
        <v>0.88980066726301288</v>
      </c>
      <c r="AU185" s="7" t="s">
        <v>26</v>
      </c>
      <c r="AV185" s="5"/>
      <c r="AW185" s="147"/>
      <c r="AX185" s="5"/>
      <c r="AY185" s="5"/>
      <c r="AZ185" s="5"/>
      <c r="BA185" s="5"/>
      <c r="BB185" s="5"/>
      <c r="BC185" s="5"/>
      <c r="BD185" s="5"/>
      <c r="BE185" s="5"/>
      <c r="BF185" s="5"/>
      <c r="BG185" s="147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</row>
    <row r="186" spans="1:86" s="6" customFormat="1">
      <c r="A186" s="5"/>
      <c r="B186" s="147"/>
      <c r="C186" s="9" t="s">
        <v>26</v>
      </c>
      <c r="D186" s="9" t="s">
        <v>26</v>
      </c>
      <c r="E186" s="9" t="s">
        <v>26</v>
      </c>
      <c r="F186" s="9" t="s">
        <v>26</v>
      </c>
      <c r="G186" s="9">
        <v>1063.9949999999999</v>
      </c>
      <c r="H186" s="9"/>
      <c r="I186" s="5"/>
      <c r="J186" s="147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147"/>
      <c r="V186" s="7" t="s">
        <v>26</v>
      </c>
      <c r="W186" s="7" t="s">
        <v>26</v>
      </c>
      <c r="X186" s="7" t="s">
        <v>26</v>
      </c>
      <c r="Y186" s="7" t="s">
        <v>26</v>
      </c>
      <c r="Z186" s="7">
        <v>0.17</v>
      </c>
      <c r="AA186" s="5"/>
      <c r="AB186" s="147"/>
      <c r="AC186" s="5"/>
      <c r="AD186" s="5"/>
      <c r="AE186" s="5"/>
      <c r="AF186" s="5"/>
      <c r="AG186" s="5"/>
      <c r="AH186" s="5"/>
      <c r="AI186" s="5"/>
      <c r="AJ186" s="5"/>
      <c r="AK186" s="5"/>
      <c r="AL186" s="147"/>
      <c r="AM186" s="5"/>
      <c r="AN186" s="5"/>
      <c r="AO186" s="147"/>
      <c r="AP186" s="7" t="s">
        <v>26</v>
      </c>
      <c r="AQ186" s="7" t="s">
        <v>26</v>
      </c>
      <c r="AR186" s="7" t="s">
        <v>26</v>
      </c>
      <c r="AS186" s="7" t="s">
        <v>26</v>
      </c>
      <c r="AT186" s="7">
        <v>0.83424088818845776</v>
      </c>
      <c r="AU186" s="7" t="s">
        <v>26</v>
      </c>
      <c r="AV186" s="5"/>
      <c r="AW186" s="147"/>
      <c r="AX186" s="5"/>
      <c r="AY186" s="5"/>
      <c r="AZ186" s="5"/>
      <c r="BA186" s="5"/>
      <c r="BB186" s="5"/>
      <c r="BC186" s="5"/>
      <c r="BD186" s="5"/>
      <c r="BE186" s="5"/>
      <c r="BF186" s="5"/>
      <c r="BG186" s="147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</row>
    <row r="187" spans="1:86" s="6" customFormat="1">
      <c r="A187" s="5"/>
      <c r="B187" s="147"/>
      <c r="C187" s="9" t="s">
        <v>26</v>
      </c>
      <c r="D187" s="9" t="s">
        <v>26</v>
      </c>
      <c r="E187" s="9" t="s">
        <v>26</v>
      </c>
      <c r="F187" s="9" t="s">
        <v>26</v>
      </c>
      <c r="G187" s="9">
        <v>476.17599999999999</v>
      </c>
      <c r="H187" s="9"/>
      <c r="I187" s="5"/>
      <c r="J187" s="147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147"/>
      <c r="V187" s="7" t="s">
        <v>26</v>
      </c>
      <c r="W187" s="7" t="s">
        <v>26</v>
      </c>
      <c r="X187" s="7" t="s">
        <v>26</v>
      </c>
      <c r="Y187" s="7" t="s">
        <v>26</v>
      </c>
      <c r="Z187" s="7">
        <v>0.23599999999999999</v>
      </c>
      <c r="AA187" s="5"/>
      <c r="AB187" s="147"/>
      <c r="AC187" s="5"/>
      <c r="AD187" s="5"/>
      <c r="AE187" s="5"/>
      <c r="AF187" s="5"/>
      <c r="AG187" s="5"/>
      <c r="AH187" s="5"/>
      <c r="AI187" s="5"/>
      <c r="AJ187" s="5"/>
      <c r="AK187" s="5"/>
      <c r="AL187" s="147"/>
      <c r="AM187" s="5"/>
      <c r="AN187" s="5"/>
      <c r="AO187" s="147"/>
      <c r="AP187" s="7" t="s">
        <v>26</v>
      </c>
      <c r="AQ187" s="7" t="s">
        <v>26</v>
      </c>
      <c r="AR187" s="7" t="s">
        <v>26</v>
      </c>
      <c r="AS187" s="7" t="s">
        <v>26</v>
      </c>
      <c r="AT187" s="7">
        <v>0.67932366653541731</v>
      </c>
      <c r="AU187" s="7" t="s">
        <v>26</v>
      </c>
      <c r="AV187" s="5"/>
      <c r="AW187" s="147"/>
      <c r="AX187" s="5"/>
      <c r="AY187" s="5"/>
      <c r="AZ187" s="5"/>
      <c r="BA187" s="5"/>
      <c r="BB187" s="5"/>
      <c r="BC187" s="5"/>
      <c r="BD187" s="5"/>
      <c r="BE187" s="5"/>
      <c r="BF187" s="5"/>
      <c r="BG187" s="147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</row>
    <row r="188" spans="1:86" s="6" customFormat="1">
      <c r="A188" s="5"/>
      <c r="B188" s="147"/>
      <c r="C188" s="9" t="s">
        <v>26</v>
      </c>
      <c r="D188" s="9" t="s">
        <v>26</v>
      </c>
      <c r="E188" s="9" t="s">
        <v>26</v>
      </c>
      <c r="F188" s="9" t="s">
        <v>26</v>
      </c>
      <c r="G188" s="9">
        <v>817.32399999999996</v>
      </c>
      <c r="H188" s="9"/>
      <c r="I188" s="5"/>
      <c r="J188" s="147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147"/>
      <c r="V188" s="7" t="s">
        <v>26</v>
      </c>
      <c r="W188" s="7" t="s">
        <v>26</v>
      </c>
      <c r="X188" s="7" t="s">
        <v>26</v>
      </c>
      <c r="Y188" s="7" t="s">
        <v>26</v>
      </c>
      <c r="Z188" s="7">
        <v>0.26800000000000002</v>
      </c>
      <c r="AA188" s="5"/>
      <c r="AB188" s="147"/>
      <c r="AC188" s="5"/>
      <c r="AD188" s="5"/>
      <c r="AE188" s="5"/>
      <c r="AF188" s="5"/>
      <c r="AG188" s="5"/>
      <c r="AH188" s="5"/>
      <c r="AI188" s="5"/>
      <c r="AJ188" s="5"/>
      <c r="AK188" s="5"/>
      <c r="AL188" s="147"/>
      <c r="AM188" s="5"/>
      <c r="AN188" s="5"/>
      <c r="AO188" s="147"/>
      <c r="AP188" s="7" t="s">
        <v>26</v>
      </c>
      <c r="AQ188" s="7" t="s">
        <v>26</v>
      </c>
      <c r="AR188" s="7" t="s">
        <v>26</v>
      </c>
      <c r="AS188" s="7" t="s">
        <v>26</v>
      </c>
      <c r="AT188" s="7">
        <v>0.84647577936557084</v>
      </c>
      <c r="AU188" s="7" t="s">
        <v>26</v>
      </c>
      <c r="AV188" s="5"/>
      <c r="AW188" s="147"/>
      <c r="AX188" s="5"/>
      <c r="AY188" s="5"/>
      <c r="AZ188" s="5"/>
      <c r="BA188" s="5"/>
      <c r="BB188" s="5"/>
      <c r="BC188" s="5"/>
      <c r="BD188" s="5"/>
      <c r="BE188" s="5"/>
      <c r="BF188" s="5"/>
      <c r="BG188" s="147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</row>
    <row r="189" spans="1:86" s="6" customFormat="1">
      <c r="A189" s="5"/>
      <c r="B189" s="147"/>
      <c r="C189" s="9" t="s">
        <v>26</v>
      </c>
      <c r="D189" s="9" t="s">
        <v>26</v>
      </c>
      <c r="E189" s="9" t="s">
        <v>26</v>
      </c>
      <c r="F189" s="9" t="s">
        <v>26</v>
      </c>
      <c r="G189" s="9">
        <v>975.78</v>
      </c>
      <c r="H189" s="9"/>
      <c r="I189" s="5"/>
      <c r="J189" s="147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147"/>
      <c r="V189" s="7" t="s">
        <v>26</v>
      </c>
      <c r="W189" s="7" t="s">
        <v>26</v>
      </c>
      <c r="X189" s="7" t="s">
        <v>26</v>
      </c>
      <c r="Y189" s="7" t="s">
        <v>26</v>
      </c>
      <c r="Z189" s="7">
        <v>0.10199999999999999</v>
      </c>
      <c r="AA189" s="5"/>
      <c r="AB189" s="147"/>
      <c r="AC189" s="5"/>
      <c r="AD189" s="5"/>
      <c r="AE189" s="5"/>
      <c r="AF189" s="5"/>
      <c r="AG189" s="5"/>
      <c r="AH189" s="5"/>
      <c r="AI189" s="5"/>
      <c r="AJ189" s="5"/>
      <c r="AK189" s="5"/>
      <c r="AL189" s="147"/>
      <c r="AM189" s="5"/>
      <c r="AN189" s="5"/>
      <c r="AO189" s="147"/>
      <c r="AP189" s="7" t="s">
        <v>26</v>
      </c>
      <c r="AQ189" s="7" t="s">
        <v>26</v>
      </c>
      <c r="AR189" s="7" t="s">
        <v>26</v>
      </c>
      <c r="AS189" s="7" t="s">
        <v>26</v>
      </c>
      <c r="AT189" s="7">
        <v>0.88588161916840902</v>
      </c>
      <c r="AU189" s="7" t="s">
        <v>26</v>
      </c>
      <c r="AV189" s="5"/>
      <c r="AW189" s="147"/>
      <c r="AX189" s="5"/>
      <c r="AY189" s="5"/>
      <c r="AZ189" s="5"/>
      <c r="BA189" s="5"/>
      <c r="BB189" s="5"/>
      <c r="BC189" s="5"/>
      <c r="BD189" s="5"/>
      <c r="BE189" s="5"/>
      <c r="BF189" s="5"/>
      <c r="BG189" s="147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</row>
    <row r="190" spans="1:86" s="6" customFormat="1">
      <c r="A190" s="5"/>
      <c r="B190" s="147"/>
      <c r="C190" s="9" t="s">
        <v>26</v>
      </c>
      <c r="D190" s="9" t="s">
        <v>26</v>
      </c>
      <c r="E190" s="9" t="s">
        <v>26</v>
      </c>
      <c r="F190" s="9" t="s">
        <v>26</v>
      </c>
      <c r="G190" s="9">
        <v>318.084</v>
      </c>
      <c r="H190" s="9"/>
      <c r="I190" s="5"/>
      <c r="J190" s="147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147"/>
      <c r="V190" s="7" t="s">
        <v>26</v>
      </c>
      <c r="W190" s="7" t="s">
        <v>26</v>
      </c>
      <c r="X190" s="7" t="s">
        <v>26</v>
      </c>
      <c r="Y190" s="7" t="s">
        <v>26</v>
      </c>
      <c r="Z190" s="7">
        <v>0.51900000000000002</v>
      </c>
      <c r="AA190" s="5"/>
      <c r="AB190" s="147"/>
      <c r="AC190" s="5"/>
      <c r="AD190" s="5"/>
      <c r="AE190" s="5"/>
      <c r="AF190" s="5"/>
      <c r="AG190" s="5"/>
      <c r="AH190" s="5"/>
      <c r="AI190" s="5"/>
      <c r="AJ190" s="5"/>
      <c r="AK190" s="5"/>
      <c r="AL190" s="147"/>
      <c r="AM190" s="5"/>
      <c r="AN190" s="5"/>
      <c r="AO190" s="147"/>
      <c r="AP190" s="7" t="s">
        <v>26</v>
      </c>
      <c r="AQ190" s="7" t="s">
        <v>26</v>
      </c>
      <c r="AR190" s="7" t="s">
        <v>26</v>
      </c>
      <c r="AS190" s="7" t="s">
        <v>26</v>
      </c>
      <c r="AT190" s="7">
        <v>0.44038754946129072</v>
      </c>
      <c r="AU190" s="7" t="s">
        <v>26</v>
      </c>
      <c r="AV190" s="5"/>
      <c r="AW190" s="147"/>
      <c r="AX190" s="5"/>
      <c r="AY190" s="5"/>
      <c r="AZ190" s="5"/>
      <c r="BA190" s="5"/>
      <c r="BB190" s="5"/>
      <c r="BC190" s="5"/>
      <c r="BD190" s="5"/>
      <c r="BE190" s="5"/>
      <c r="BF190" s="5"/>
      <c r="BG190" s="147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</row>
    <row r="191" spans="1:86" s="6" customFormat="1">
      <c r="A191" s="5"/>
      <c r="B191" s="147"/>
      <c r="C191" s="9" t="s">
        <v>26</v>
      </c>
      <c r="D191" s="9" t="s">
        <v>26</v>
      </c>
      <c r="E191" s="9" t="s">
        <v>26</v>
      </c>
      <c r="F191" s="9" t="s">
        <v>26</v>
      </c>
      <c r="G191" s="9">
        <v>874.03399999999999</v>
      </c>
      <c r="H191" s="9"/>
      <c r="I191" s="5"/>
      <c r="J191" s="147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147"/>
      <c r="V191" s="7" t="s">
        <v>26</v>
      </c>
      <c r="W191" s="7" t="s">
        <v>26</v>
      </c>
      <c r="X191" s="7" t="s">
        <v>26</v>
      </c>
      <c r="Y191" s="7" t="s">
        <v>26</v>
      </c>
      <c r="Z191" s="7">
        <v>0.38300000000000001</v>
      </c>
      <c r="AA191" s="5"/>
      <c r="AB191" s="147"/>
      <c r="AC191" s="5"/>
      <c r="AD191" s="5"/>
      <c r="AE191" s="5"/>
      <c r="AF191" s="5"/>
      <c r="AG191" s="5"/>
      <c r="AH191" s="5"/>
      <c r="AI191" s="5"/>
      <c r="AJ191" s="5"/>
      <c r="AK191" s="5"/>
      <c r="AL191" s="147"/>
      <c r="AM191" s="5"/>
      <c r="AN191" s="5"/>
      <c r="AO191" s="147"/>
      <c r="AP191" s="7" t="s">
        <v>26</v>
      </c>
      <c r="AQ191" s="7" t="s">
        <v>26</v>
      </c>
      <c r="AR191" s="7" t="s">
        <v>26</v>
      </c>
      <c r="AS191" s="7" t="s">
        <v>26</v>
      </c>
      <c r="AT191" s="7">
        <v>0.71988442762766125</v>
      </c>
      <c r="AU191" s="7" t="s">
        <v>26</v>
      </c>
      <c r="AV191" s="5"/>
      <c r="AW191" s="147"/>
      <c r="AX191" s="5"/>
      <c r="AY191" s="5"/>
      <c r="AZ191" s="5"/>
      <c r="BA191" s="5"/>
      <c r="BB191" s="5"/>
      <c r="BC191" s="5"/>
      <c r="BD191" s="5"/>
      <c r="BE191" s="5"/>
      <c r="BF191" s="5"/>
      <c r="BG191" s="147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</row>
    <row r="192" spans="1:86" s="6" customFormat="1">
      <c r="A192" s="5"/>
      <c r="B192" s="147"/>
      <c r="C192" s="9" t="s">
        <v>26</v>
      </c>
      <c r="D192" s="9" t="s">
        <v>26</v>
      </c>
      <c r="E192" s="9" t="s">
        <v>26</v>
      </c>
      <c r="F192" s="9">
        <v>1255.1690000000001</v>
      </c>
      <c r="G192" s="9" t="s">
        <v>26</v>
      </c>
      <c r="H192" s="9"/>
      <c r="I192" s="5"/>
      <c r="J192" s="147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147"/>
      <c r="V192" s="7" t="s">
        <v>26</v>
      </c>
      <c r="W192" s="7" t="s">
        <v>26</v>
      </c>
      <c r="X192" s="7" t="s">
        <v>26</v>
      </c>
      <c r="Y192" s="7">
        <v>0.30299999999999999</v>
      </c>
      <c r="Z192" s="7" t="s">
        <v>26</v>
      </c>
      <c r="AA192" s="5"/>
      <c r="AB192" s="147"/>
      <c r="AC192" s="5"/>
      <c r="AD192" s="5"/>
      <c r="AE192" s="5"/>
      <c r="AF192" s="5"/>
      <c r="AG192" s="5"/>
      <c r="AH192" s="5"/>
      <c r="AI192" s="5"/>
      <c r="AJ192" s="5"/>
      <c r="AK192" s="5"/>
      <c r="AL192" s="147"/>
      <c r="AM192" s="5"/>
      <c r="AN192" s="5"/>
      <c r="AO192" s="147"/>
      <c r="AP192" s="7" t="s">
        <v>26</v>
      </c>
      <c r="AQ192" s="7" t="s">
        <v>26</v>
      </c>
      <c r="AR192" s="7" t="s">
        <v>26</v>
      </c>
      <c r="AS192" s="7">
        <v>0.84643090277403144</v>
      </c>
      <c r="AT192" s="7" t="s">
        <v>26</v>
      </c>
      <c r="AU192" s="7" t="s">
        <v>26</v>
      </c>
      <c r="AV192" s="5"/>
      <c r="AW192" s="147"/>
      <c r="AX192" s="5"/>
      <c r="AY192" s="5"/>
      <c r="AZ192" s="5"/>
      <c r="BA192" s="5"/>
      <c r="BB192" s="5"/>
      <c r="BC192" s="5"/>
      <c r="BD192" s="5"/>
      <c r="BE192" s="5"/>
      <c r="BF192" s="5"/>
      <c r="BG192" s="147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</row>
    <row r="193" spans="1:86" s="6" customFormat="1">
      <c r="A193" s="5"/>
      <c r="B193" s="147"/>
      <c r="C193" s="9" t="s">
        <v>26</v>
      </c>
      <c r="D193" s="9" t="s">
        <v>26</v>
      </c>
      <c r="E193" s="9" t="s">
        <v>26</v>
      </c>
      <c r="F193" s="9">
        <v>2208.6930000000002</v>
      </c>
      <c r="G193" s="9" t="s">
        <v>26</v>
      </c>
      <c r="H193" s="9"/>
      <c r="I193" s="5"/>
      <c r="J193" s="147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147"/>
      <c r="V193" s="7" t="s">
        <v>26</v>
      </c>
      <c r="W193" s="7" t="s">
        <v>26</v>
      </c>
      <c r="X193" s="7" t="s">
        <v>26</v>
      </c>
      <c r="Y193" s="7">
        <v>0.255</v>
      </c>
      <c r="Z193" s="7" t="s">
        <v>26</v>
      </c>
      <c r="AA193" s="5"/>
      <c r="AB193" s="147"/>
      <c r="AC193" s="5"/>
      <c r="AD193" s="5"/>
      <c r="AE193" s="5"/>
      <c r="AF193" s="5"/>
      <c r="AG193" s="5"/>
      <c r="AH193" s="5"/>
      <c r="AI193" s="5"/>
      <c r="AJ193" s="5"/>
      <c r="AK193" s="5"/>
      <c r="AL193" s="147"/>
      <c r="AM193" s="5"/>
      <c r="AN193" s="5"/>
      <c r="AO193" s="147"/>
      <c r="AP193" s="7" t="s">
        <v>26</v>
      </c>
      <c r="AQ193" s="7" t="s">
        <v>26</v>
      </c>
      <c r="AR193" s="7" t="s">
        <v>26</v>
      </c>
      <c r="AS193" s="7">
        <v>0.98324161368413843</v>
      </c>
      <c r="AT193" s="7" t="s">
        <v>26</v>
      </c>
      <c r="AU193" s="7" t="s">
        <v>26</v>
      </c>
      <c r="AV193" s="5"/>
      <c r="AW193" s="147"/>
      <c r="AX193" s="5"/>
      <c r="AY193" s="5"/>
      <c r="AZ193" s="5"/>
      <c r="BA193" s="5"/>
      <c r="BB193" s="5"/>
      <c r="BC193" s="5"/>
      <c r="BD193" s="5"/>
      <c r="BE193" s="5"/>
      <c r="BF193" s="5"/>
      <c r="BG193" s="147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</row>
    <row r="194" spans="1:86" s="6" customFormat="1">
      <c r="A194" s="5"/>
      <c r="B194" s="147"/>
      <c r="C194" s="9" t="s">
        <v>26</v>
      </c>
      <c r="D194" s="9" t="s">
        <v>26</v>
      </c>
      <c r="E194" s="9" t="s">
        <v>26</v>
      </c>
      <c r="F194" s="9">
        <v>2329.3829999999998</v>
      </c>
      <c r="G194" s="9" t="s">
        <v>26</v>
      </c>
      <c r="H194" s="9"/>
      <c r="I194" s="5"/>
      <c r="J194" s="147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147"/>
      <c r="V194" s="7" t="s">
        <v>26</v>
      </c>
      <c r="W194" s="7" t="s">
        <v>26</v>
      </c>
      <c r="X194" s="7" t="s">
        <v>26</v>
      </c>
      <c r="Y194" s="7">
        <v>0.39600000000000002</v>
      </c>
      <c r="Z194" s="7" t="s">
        <v>26</v>
      </c>
      <c r="AA194" s="5"/>
      <c r="AB194" s="147"/>
      <c r="AC194" s="5"/>
      <c r="AD194" s="5"/>
      <c r="AE194" s="5"/>
      <c r="AF194" s="5"/>
      <c r="AG194" s="5"/>
      <c r="AH194" s="5"/>
      <c r="AI194" s="5"/>
      <c r="AJ194" s="5"/>
      <c r="AK194" s="5"/>
      <c r="AL194" s="147"/>
      <c r="AM194" s="5"/>
      <c r="AN194" s="5"/>
      <c r="AO194" s="147"/>
      <c r="AP194" s="7" t="s">
        <v>26</v>
      </c>
      <c r="AQ194" s="7" t="s">
        <v>26</v>
      </c>
      <c r="AR194" s="7" t="s">
        <v>26</v>
      </c>
      <c r="AS194" s="7">
        <v>0.9295316194295633</v>
      </c>
      <c r="AT194" s="7" t="s">
        <v>26</v>
      </c>
      <c r="AU194" s="7" t="s">
        <v>26</v>
      </c>
      <c r="AV194" s="5"/>
      <c r="AW194" s="147"/>
      <c r="AX194" s="5"/>
      <c r="AY194" s="5"/>
      <c r="AZ194" s="5"/>
      <c r="BA194" s="5"/>
      <c r="BB194" s="5"/>
      <c r="BC194" s="5"/>
      <c r="BD194" s="5"/>
      <c r="BE194" s="5"/>
      <c r="BF194" s="5"/>
      <c r="BG194" s="147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</row>
    <row r="195" spans="1:86" s="6" customFormat="1">
      <c r="A195" s="5"/>
      <c r="B195" s="147"/>
      <c r="C195" s="9" t="s">
        <v>26</v>
      </c>
      <c r="D195" s="9" t="s">
        <v>26</v>
      </c>
      <c r="E195" s="9" t="s">
        <v>26</v>
      </c>
      <c r="F195" s="9">
        <v>807.14499999999998</v>
      </c>
      <c r="G195" s="9" t="s">
        <v>26</v>
      </c>
      <c r="H195" s="9"/>
      <c r="I195" s="5"/>
      <c r="J195" s="147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147"/>
      <c r="V195" s="7" t="s">
        <v>26</v>
      </c>
      <c r="W195" s="7" t="s">
        <v>26</v>
      </c>
      <c r="X195" s="7" t="s">
        <v>26</v>
      </c>
      <c r="Y195" s="7">
        <v>0.56100000000000005</v>
      </c>
      <c r="Z195" s="7" t="s">
        <v>26</v>
      </c>
      <c r="AA195" s="5"/>
      <c r="AB195" s="147"/>
      <c r="AC195" s="5"/>
      <c r="AD195" s="5"/>
      <c r="AE195" s="5"/>
      <c r="AF195" s="5"/>
      <c r="AG195" s="5"/>
      <c r="AH195" s="5"/>
      <c r="AI195" s="5"/>
      <c r="AJ195" s="5"/>
      <c r="AK195" s="5"/>
      <c r="AL195" s="147"/>
      <c r="AM195" s="5"/>
      <c r="AN195" s="5"/>
      <c r="AO195" s="147"/>
      <c r="AP195" s="7" t="s">
        <v>26</v>
      </c>
      <c r="AQ195" s="7" t="s">
        <v>26</v>
      </c>
      <c r="AR195" s="7" t="s">
        <v>26</v>
      </c>
      <c r="AS195" s="7">
        <v>0.85466795708579879</v>
      </c>
      <c r="AT195" s="7" t="s">
        <v>26</v>
      </c>
      <c r="AU195" s="7" t="s">
        <v>26</v>
      </c>
      <c r="AV195" s="5"/>
      <c r="AW195" s="147"/>
      <c r="AX195" s="5"/>
      <c r="AY195" s="5"/>
      <c r="AZ195" s="5"/>
      <c r="BA195" s="5"/>
      <c r="BB195" s="5"/>
      <c r="BC195" s="5"/>
      <c r="BD195" s="5"/>
      <c r="BE195" s="5"/>
      <c r="BF195" s="5"/>
      <c r="BG195" s="147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</row>
    <row r="196" spans="1:86" s="6" customFormat="1">
      <c r="A196" s="5"/>
      <c r="B196" s="147"/>
      <c r="C196" s="9" t="s">
        <v>26</v>
      </c>
      <c r="D196" s="9" t="s">
        <v>26</v>
      </c>
      <c r="E196" s="9" t="s">
        <v>26</v>
      </c>
      <c r="F196" s="9">
        <v>1561.9829999999999</v>
      </c>
      <c r="G196" s="9" t="s">
        <v>26</v>
      </c>
      <c r="H196" s="9"/>
      <c r="I196" s="5"/>
      <c r="J196" s="147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147"/>
      <c r="V196" s="7" t="s">
        <v>26</v>
      </c>
      <c r="W196" s="7" t="s">
        <v>26</v>
      </c>
      <c r="X196" s="7" t="s">
        <v>26</v>
      </c>
      <c r="Y196" s="7">
        <v>0.33900000000000002</v>
      </c>
      <c r="Z196" s="7" t="s">
        <v>26</v>
      </c>
      <c r="AA196" s="5"/>
      <c r="AB196" s="147"/>
      <c r="AC196" s="5"/>
      <c r="AD196" s="5"/>
      <c r="AE196" s="5"/>
      <c r="AF196" s="5"/>
      <c r="AG196" s="5"/>
      <c r="AH196" s="5"/>
      <c r="AI196" s="5"/>
      <c r="AJ196" s="5"/>
      <c r="AK196" s="5"/>
      <c r="AL196" s="147"/>
      <c r="AM196" s="5"/>
      <c r="AN196" s="5"/>
      <c r="AO196" s="147"/>
      <c r="AP196" s="7" t="s">
        <v>26</v>
      </c>
      <c r="AQ196" s="7" t="s">
        <v>26</v>
      </c>
      <c r="AR196" s="7" t="s">
        <v>26</v>
      </c>
      <c r="AS196" s="7">
        <v>0.99938001934800302</v>
      </c>
      <c r="AT196" s="7" t="s">
        <v>26</v>
      </c>
      <c r="AU196" s="7" t="s">
        <v>26</v>
      </c>
      <c r="AV196" s="5"/>
      <c r="AW196" s="147"/>
      <c r="AX196" s="5"/>
      <c r="AY196" s="5"/>
      <c r="AZ196" s="5"/>
      <c r="BA196" s="5"/>
      <c r="BB196" s="5"/>
      <c r="BC196" s="5"/>
      <c r="BD196" s="5"/>
      <c r="BE196" s="5"/>
      <c r="BF196" s="5"/>
      <c r="BG196" s="147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</row>
    <row r="197" spans="1:86" s="6" customFormat="1">
      <c r="A197" s="5"/>
      <c r="B197" s="147"/>
      <c r="C197" s="9" t="s">
        <v>26</v>
      </c>
      <c r="D197" s="9" t="s">
        <v>26</v>
      </c>
      <c r="E197" s="9" t="s">
        <v>26</v>
      </c>
      <c r="F197" s="9">
        <v>1404.335</v>
      </c>
      <c r="G197" s="9" t="s">
        <v>26</v>
      </c>
      <c r="H197" s="9"/>
      <c r="I197" s="5"/>
      <c r="J197" s="147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147"/>
      <c r="V197" s="7" t="s">
        <v>26</v>
      </c>
      <c r="W197" s="7" t="s">
        <v>26</v>
      </c>
      <c r="X197" s="7" t="s">
        <v>26</v>
      </c>
      <c r="Y197" s="7">
        <v>0.43</v>
      </c>
      <c r="Z197" s="7" t="s">
        <v>26</v>
      </c>
      <c r="AA197" s="5"/>
      <c r="AB197" s="147"/>
      <c r="AC197" s="5"/>
      <c r="AD197" s="5"/>
      <c r="AE197" s="5"/>
      <c r="AF197" s="5"/>
      <c r="AG197" s="5"/>
      <c r="AH197" s="5"/>
      <c r="AI197" s="5"/>
      <c r="AJ197" s="5"/>
      <c r="AK197" s="5"/>
      <c r="AL197" s="147"/>
      <c r="AM197" s="5"/>
      <c r="AN197" s="5"/>
      <c r="AO197" s="147"/>
      <c r="AP197" s="7" t="s">
        <v>26</v>
      </c>
      <c r="AQ197" s="7" t="s">
        <v>26</v>
      </c>
      <c r="AR197" s="7" t="s">
        <v>26</v>
      </c>
      <c r="AS197" s="7">
        <v>1.0038981129216045</v>
      </c>
      <c r="AT197" s="7" t="s">
        <v>26</v>
      </c>
      <c r="AU197" s="7" t="s">
        <v>26</v>
      </c>
      <c r="AV197" s="5"/>
      <c r="AW197" s="147"/>
      <c r="AX197" s="5"/>
      <c r="AY197" s="5"/>
      <c r="AZ197" s="5"/>
      <c r="BA197" s="5"/>
      <c r="BB197" s="5"/>
      <c r="BC197" s="5"/>
      <c r="BD197" s="5"/>
      <c r="BE197" s="5"/>
      <c r="BF197" s="5"/>
      <c r="BG197" s="147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</row>
    <row r="198" spans="1:86" s="6" customFormat="1">
      <c r="A198" s="5"/>
      <c r="B198" s="147"/>
      <c r="C198" s="9" t="s">
        <v>26</v>
      </c>
      <c r="D198" s="9" t="s">
        <v>26</v>
      </c>
      <c r="E198" s="9" t="s">
        <v>26</v>
      </c>
      <c r="F198" s="9">
        <v>2256.9609999999998</v>
      </c>
      <c r="G198" s="9" t="s">
        <v>26</v>
      </c>
      <c r="H198" s="9"/>
      <c r="I198" s="5"/>
      <c r="J198" s="147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147"/>
      <c r="V198" s="7" t="s">
        <v>26</v>
      </c>
      <c r="W198" s="7" t="s">
        <v>26</v>
      </c>
      <c r="X198" s="7" t="s">
        <v>26</v>
      </c>
      <c r="Y198" s="7">
        <v>0.37</v>
      </c>
      <c r="Z198" s="7" t="s">
        <v>26</v>
      </c>
      <c r="AA198" s="5"/>
      <c r="AB198" s="147"/>
      <c r="AC198" s="5"/>
      <c r="AD198" s="5"/>
      <c r="AE198" s="5"/>
      <c r="AF198" s="5"/>
      <c r="AG198" s="5"/>
      <c r="AH198" s="5"/>
      <c r="AI198" s="5"/>
      <c r="AJ198" s="5"/>
      <c r="AK198" s="5"/>
      <c r="AL198" s="147"/>
      <c r="AM198" s="5"/>
      <c r="AN198" s="5"/>
      <c r="AO198" s="147"/>
      <c r="AP198" s="7" t="s">
        <v>26</v>
      </c>
      <c r="AQ198" s="7" t="s">
        <v>26</v>
      </c>
      <c r="AR198" s="7" t="s">
        <v>26</v>
      </c>
      <c r="AS198" s="7">
        <v>0.93297818645252573</v>
      </c>
      <c r="AT198" s="7" t="s">
        <v>26</v>
      </c>
      <c r="AU198" s="7" t="s">
        <v>26</v>
      </c>
      <c r="AV198" s="5"/>
      <c r="AW198" s="147"/>
      <c r="AX198" s="5"/>
      <c r="AY198" s="5"/>
      <c r="AZ198" s="5"/>
      <c r="BA198" s="5"/>
      <c r="BB198" s="5"/>
      <c r="BC198" s="5"/>
      <c r="BD198" s="5"/>
      <c r="BE198" s="5"/>
      <c r="BF198" s="5"/>
      <c r="BG198" s="147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</row>
    <row r="199" spans="1:86" s="6" customFormat="1">
      <c r="A199" s="5"/>
      <c r="B199" s="147"/>
      <c r="C199" s="9" t="s">
        <v>26</v>
      </c>
      <c r="D199" s="9" t="s">
        <v>26</v>
      </c>
      <c r="E199" s="9" t="s">
        <v>26</v>
      </c>
      <c r="F199" s="9">
        <v>2311.6509999999998</v>
      </c>
      <c r="G199" s="9" t="s">
        <v>26</v>
      </c>
      <c r="H199" s="9"/>
      <c r="I199" s="5"/>
      <c r="J199" s="147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147"/>
      <c r="V199" s="7" t="s">
        <v>26</v>
      </c>
      <c r="W199" s="7" t="s">
        <v>26</v>
      </c>
      <c r="X199" s="7" t="s">
        <v>26</v>
      </c>
      <c r="Y199" s="7">
        <v>0.47799999999999998</v>
      </c>
      <c r="Z199" s="7" t="s">
        <v>26</v>
      </c>
      <c r="AA199" s="5"/>
      <c r="AB199" s="147"/>
      <c r="AC199" s="5"/>
      <c r="AD199" s="5"/>
      <c r="AE199" s="5"/>
      <c r="AF199" s="5"/>
      <c r="AG199" s="5"/>
      <c r="AH199" s="5"/>
      <c r="AI199" s="5"/>
      <c r="AJ199" s="5"/>
      <c r="AK199" s="5"/>
      <c r="AL199" s="147"/>
      <c r="AM199" s="5"/>
      <c r="AN199" s="5"/>
      <c r="AO199" s="147"/>
      <c r="AP199" s="7" t="s">
        <v>26</v>
      </c>
      <c r="AQ199" s="7" t="s">
        <v>26</v>
      </c>
      <c r="AR199" s="7" t="s">
        <v>26</v>
      </c>
      <c r="AS199" s="7">
        <v>0.97542297214730078</v>
      </c>
      <c r="AT199" s="7" t="s">
        <v>26</v>
      </c>
      <c r="AU199" s="7" t="s">
        <v>26</v>
      </c>
      <c r="AV199" s="5"/>
      <c r="AW199" s="147"/>
      <c r="AX199" s="5"/>
      <c r="AY199" s="5"/>
      <c r="AZ199" s="5"/>
      <c r="BA199" s="5"/>
      <c r="BB199" s="5"/>
      <c r="BC199" s="5"/>
      <c r="BD199" s="5"/>
      <c r="BE199" s="5"/>
      <c r="BF199" s="5"/>
      <c r="BG199" s="147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</row>
    <row r="200" spans="1:86" s="6" customFormat="1">
      <c r="A200" s="5"/>
      <c r="B200" s="147"/>
      <c r="C200" s="9" t="s">
        <v>26</v>
      </c>
      <c r="D200" s="9" t="s">
        <v>26</v>
      </c>
      <c r="E200" s="9" t="s">
        <v>26</v>
      </c>
      <c r="F200" s="9" t="s">
        <v>26</v>
      </c>
      <c r="G200" s="9">
        <v>884.01</v>
      </c>
      <c r="H200" s="9"/>
      <c r="I200" s="5"/>
      <c r="J200" s="147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147"/>
      <c r="V200" s="7" t="s">
        <v>26</v>
      </c>
      <c r="W200" s="7" t="s">
        <v>26</v>
      </c>
      <c r="X200" s="7" t="s">
        <v>26</v>
      </c>
      <c r="Y200" s="7" t="s">
        <v>26</v>
      </c>
      <c r="Z200" s="7">
        <v>0.123</v>
      </c>
      <c r="AA200" s="5"/>
      <c r="AB200" s="147"/>
      <c r="AC200" s="5"/>
      <c r="AD200" s="5"/>
      <c r="AE200" s="5"/>
      <c r="AF200" s="5"/>
      <c r="AG200" s="5"/>
      <c r="AH200" s="5"/>
      <c r="AI200" s="5"/>
      <c r="AJ200" s="5"/>
      <c r="AK200" s="5"/>
      <c r="AL200" s="147"/>
      <c r="AM200" s="5"/>
      <c r="AN200" s="5"/>
      <c r="AO200" s="147"/>
      <c r="AP200" s="7" t="s">
        <v>26</v>
      </c>
      <c r="AQ200" s="7" t="s">
        <v>26</v>
      </c>
      <c r="AR200" s="7" t="s">
        <v>26</v>
      </c>
      <c r="AS200" s="7" t="s">
        <v>26</v>
      </c>
      <c r="AT200" s="7">
        <v>0.84783459356190094</v>
      </c>
      <c r="AU200" s="7" t="s">
        <v>26</v>
      </c>
      <c r="AV200" s="5"/>
      <c r="AW200" s="147"/>
      <c r="AX200" s="5"/>
      <c r="AY200" s="5"/>
      <c r="AZ200" s="5"/>
      <c r="BA200" s="5"/>
      <c r="BB200" s="5"/>
      <c r="BC200" s="5"/>
      <c r="BD200" s="5"/>
      <c r="BE200" s="5"/>
      <c r="BF200" s="5"/>
      <c r="BG200" s="147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</row>
    <row r="201" spans="1:86" s="6" customFormat="1">
      <c r="A201" s="5"/>
      <c r="B201" s="147"/>
      <c r="C201" s="9" t="s">
        <v>26</v>
      </c>
      <c r="D201" s="9" t="s">
        <v>26</v>
      </c>
      <c r="E201" s="9" t="s">
        <v>26</v>
      </c>
      <c r="F201" s="9">
        <v>1455.107</v>
      </c>
      <c r="G201" s="9" t="s">
        <v>26</v>
      </c>
      <c r="H201" s="9"/>
      <c r="I201" s="5"/>
      <c r="J201" s="147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147"/>
      <c r="V201" s="7" t="s">
        <v>26</v>
      </c>
      <c r="W201" s="7" t="s">
        <v>26</v>
      </c>
      <c r="X201" s="7" t="s">
        <v>26</v>
      </c>
      <c r="Y201" s="7">
        <v>0.29399999999999998</v>
      </c>
      <c r="Z201" s="7" t="s">
        <v>26</v>
      </c>
      <c r="AA201" s="5"/>
      <c r="AB201" s="147"/>
      <c r="AC201" s="5"/>
      <c r="AD201" s="5"/>
      <c r="AE201" s="5"/>
      <c r="AF201" s="5"/>
      <c r="AG201" s="5"/>
      <c r="AH201" s="5"/>
      <c r="AI201" s="5"/>
      <c r="AJ201" s="5"/>
      <c r="AK201" s="5"/>
      <c r="AL201" s="147"/>
      <c r="AM201" s="5"/>
      <c r="AN201" s="5"/>
      <c r="AO201" s="147"/>
      <c r="AP201" s="7" t="s">
        <v>26</v>
      </c>
      <c r="AQ201" s="7" t="s">
        <v>26</v>
      </c>
      <c r="AR201" s="7" t="s">
        <v>26</v>
      </c>
      <c r="AS201" s="7">
        <v>0.29399999999999998</v>
      </c>
      <c r="AT201" s="7" t="s">
        <v>26</v>
      </c>
      <c r="AU201" s="7" t="s">
        <v>26</v>
      </c>
      <c r="AV201" s="5"/>
      <c r="AW201" s="147"/>
      <c r="AX201" s="5"/>
      <c r="AY201" s="5"/>
      <c r="AZ201" s="5"/>
      <c r="BA201" s="5"/>
      <c r="BB201" s="5"/>
      <c r="BC201" s="5"/>
      <c r="BD201" s="5"/>
      <c r="BE201" s="5"/>
      <c r="BF201" s="5"/>
      <c r="BG201" s="147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</row>
    <row r="202" spans="1:86" s="6" customFormat="1">
      <c r="A202" s="5"/>
      <c r="B202" s="147"/>
      <c r="C202" s="9" t="s">
        <v>26</v>
      </c>
      <c r="D202" s="9" t="s">
        <v>26</v>
      </c>
      <c r="E202" s="9" t="s">
        <v>26</v>
      </c>
      <c r="F202" s="9" t="s">
        <v>26</v>
      </c>
      <c r="G202" s="9">
        <v>453.19400000000002</v>
      </c>
      <c r="H202" s="9"/>
      <c r="I202" s="5"/>
      <c r="J202" s="147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147"/>
      <c r="V202" s="7" t="s">
        <v>26</v>
      </c>
      <c r="W202" s="7" t="s">
        <v>26</v>
      </c>
      <c r="X202" s="7" t="s">
        <v>26</v>
      </c>
      <c r="Y202" s="7" t="s">
        <v>26</v>
      </c>
      <c r="Z202" s="7">
        <v>0.155</v>
      </c>
      <c r="AA202" s="5"/>
      <c r="AB202" s="147"/>
      <c r="AC202" s="5"/>
      <c r="AD202" s="5"/>
      <c r="AE202" s="5"/>
      <c r="AF202" s="5"/>
      <c r="AG202" s="5"/>
      <c r="AH202" s="5"/>
      <c r="AI202" s="5"/>
      <c r="AJ202" s="5"/>
      <c r="AK202" s="5"/>
      <c r="AL202" s="147"/>
      <c r="AM202" s="5"/>
      <c r="AN202" s="5"/>
      <c r="AO202" s="147"/>
      <c r="AP202" s="7" t="s">
        <v>26</v>
      </c>
      <c r="AQ202" s="7" t="s">
        <v>26</v>
      </c>
      <c r="AR202" s="7" t="s">
        <v>26</v>
      </c>
      <c r="AS202" s="7" t="s">
        <v>26</v>
      </c>
      <c r="AT202" s="7">
        <v>0.61869403591257899</v>
      </c>
      <c r="AU202" s="7" t="s">
        <v>26</v>
      </c>
      <c r="AV202" s="5"/>
      <c r="AW202" s="147"/>
      <c r="AX202" s="5"/>
      <c r="AY202" s="5"/>
      <c r="AZ202" s="5"/>
      <c r="BA202" s="5"/>
      <c r="BB202" s="5"/>
      <c r="BC202" s="5"/>
      <c r="BD202" s="5"/>
      <c r="BE202" s="5"/>
      <c r="BF202" s="5"/>
      <c r="BG202" s="147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</row>
    <row r="203" spans="1:86" s="6" customFormat="1">
      <c r="A203" s="5"/>
      <c r="B203" s="147"/>
      <c r="C203" s="9" t="s">
        <v>26</v>
      </c>
      <c r="D203" s="9" t="s">
        <v>26</v>
      </c>
      <c r="E203" s="9" t="s">
        <v>26</v>
      </c>
      <c r="F203" s="9">
        <v>1662.8409999999999</v>
      </c>
      <c r="G203" s="9" t="s">
        <v>26</v>
      </c>
      <c r="H203" s="9"/>
      <c r="I203" s="5"/>
      <c r="J203" s="147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147"/>
      <c r="V203" s="7" t="s">
        <v>26</v>
      </c>
      <c r="W203" s="7" t="s">
        <v>26</v>
      </c>
      <c r="X203" s="7" t="s">
        <v>26</v>
      </c>
      <c r="Y203" s="7">
        <v>0.27500000000000002</v>
      </c>
      <c r="Z203" s="7" t="s">
        <v>26</v>
      </c>
      <c r="AA203" s="5"/>
      <c r="AB203" s="147"/>
      <c r="AC203" s="5"/>
      <c r="AD203" s="5"/>
      <c r="AE203" s="5"/>
      <c r="AF203" s="5"/>
      <c r="AG203" s="5"/>
      <c r="AH203" s="5"/>
      <c r="AI203" s="5"/>
      <c r="AJ203" s="5"/>
      <c r="AK203" s="5"/>
      <c r="AL203" s="147"/>
      <c r="AM203" s="5"/>
      <c r="AN203" s="5"/>
      <c r="AO203" s="147"/>
      <c r="AP203" s="7" t="s">
        <v>26</v>
      </c>
      <c r="AQ203" s="7" t="s">
        <v>26</v>
      </c>
      <c r="AR203" s="7" t="s">
        <v>26</v>
      </c>
      <c r="AS203" s="7">
        <v>0.27500000000000002</v>
      </c>
      <c r="AT203" s="7" t="s">
        <v>26</v>
      </c>
      <c r="AU203" s="7" t="s">
        <v>26</v>
      </c>
      <c r="AV203" s="5"/>
      <c r="AW203" s="147"/>
      <c r="AX203" s="5"/>
      <c r="AY203" s="5"/>
      <c r="AZ203" s="5"/>
      <c r="BA203" s="5"/>
      <c r="BB203" s="5"/>
      <c r="BC203" s="5"/>
      <c r="BD203" s="5"/>
      <c r="BE203" s="5"/>
      <c r="BF203" s="5"/>
      <c r="BG203" s="147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</row>
  </sheetData>
  <pageMargins left="0.70000000000000007" right="0.70000000000000007" top="0.75" bottom="0.75" header="0.30000000000000004" footer="0.3000000000000000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465"/>
  <sheetViews>
    <sheetView zoomScale="70" zoomScaleNormal="70" workbookViewId="0">
      <selection activeCell="S24" sqref="S24"/>
    </sheetView>
  </sheetViews>
  <sheetFormatPr defaultRowHeight="13.15"/>
  <cols>
    <col min="1" max="14" width="9.06640625" style="7" customWidth="1"/>
    <col min="15" max="15" width="9.06640625" style="5" customWidth="1"/>
    <col min="16" max="16384" width="9.06640625" style="5"/>
  </cols>
  <sheetData>
    <row r="1" spans="1:14" ht="15.75">
      <c r="A1" s="178" t="s">
        <v>349</v>
      </c>
    </row>
    <row r="2" spans="1:14" ht="15.75">
      <c r="A2" s="178"/>
    </row>
    <row r="3" spans="1:14">
      <c r="A3" s="179" t="s">
        <v>231</v>
      </c>
      <c r="H3" s="179" t="s">
        <v>232</v>
      </c>
    </row>
    <row r="4" spans="1:14">
      <c r="A4" s="272" t="s">
        <v>0</v>
      </c>
      <c r="B4" s="272"/>
      <c r="C4" s="272"/>
      <c r="D4" s="272"/>
      <c r="E4" s="272"/>
      <c r="F4" s="272"/>
      <c r="H4" s="272"/>
      <c r="I4" s="272" t="s">
        <v>0</v>
      </c>
      <c r="J4" s="272"/>
      <c r="K4" s="272"/>
      <c r="L4" s="272"/>
      <c r="M4" s="272"/>
      <c r="N4" s="272"/>
    </row>
    <row r="5" spans="1:14">
      <c r="A5" s="272" t="s">
        <v>152</v>
      </c>
      <c r="B5" s="272" t="s">
        <v>214</v>
      </c>
      <c r="C5" s="272" t="s">
        <v>215</v>
      </c>
      <c r="D5" s="272" t="s">
        <v>216</v>
      </c>
      <c r="E5" s="272" t="s">
        <v>217</v>
      </c>
      <c r="F5" s="272" t="s">
        <v>1</v>
      </c>
      <c r="H5" s="272"/>
      <c r="I5" s="272" t="s">
        <v>152</v>
      </c>
      <c r="J5" s="272" t="s">
        <v>214</v>
      </c>
      <c r="K5" s="272" t="s">
        <v>215</v>
      </c>
      <c r="L5" s="272" t="s">
        <v>216</v>
      </c>
      <c r="M5" s="272" t="s">
        <v>217</v>
      </c>
      <c r="N5" s="272" t="s">
        <v>1</v>
      </c>
    </row>
    <row r="6" spans="1:14">
      <c r="A6" s="7">
        <v>0.12090069534148454</v>
      </c>
      <c r="B6" s="7">
        <v>0.25362382343173057</v>
      </c>
      <c r="C6" s="7">
        <v>0.4258471686782993</v>
      </c>
      <c r="D6" s="7">
        <v>0.32997783132256414</v>
      </c>
      <c r="E6" s="7">
        <v>0.34553155322439666</v>
      </c>
      <c r="F6" s="7">
        <v>0.45895577845676649</v>
      </c>
      <c r="H6" s="7">
        <v>0</v>
      </c>
      <c r="I6" s="9">
        <v>0</v>
      </c>
      <c r="J6" s="9">
        <v>0</v>
      </c>
      <c r="K6" s="9">
        <v>0</v>
      </c>
      <c r="L6" s="9">
        <v>0</v>
      </c>
      <c r="M6" s="9">
        <v>1</v>
      </c>
      <c r="N6" s="9">
        <v>0</v>
      </c>
    </row>
    <row r="7" spans="1:14">
      <c r="A7" s="7">
        <v>9.8750504651441542E-2</v>
      </c>
      <c r="B7" s="7">
        <v>0.36760657706396194</v>
      </c>
      <c r="C7" s="7">
        <v>2.3188560972230747</v>
      </c>
      <c r="D7" s="7">
        <v>9.7925416069232912E-2</v>
      </c>
      <c r="E7" s="7">
        <v>0.61687898263062102</v>
      </c>
      <c r="F7" s="7">
        <v>0.55732754160748565</v>
      </c>
      <c r="H7" s="7">
        <v>0.05</v>
      </c>
      <c r="I7" s="9">
        <v>32</v>
      </c>
      <c r="J7" s="9">
        <v>4</v>
      </c>
      <c r="K7" s="9">
        <v>0</v>
      </c>
      <c r="L7" s="9">
        <v>1</v>
      </c>
      <c r="M7" s="9">
        <v>4</v>
      </c>
      <c r="N7" s="9">
        <v>0</v>
      </c>
    </row>
    <row r="8" spans="1:14">
      <c r="A8" s="7">
        <v>0.13745118504937984</v>
      </c>
      <c r="B8" s="7">
        <v>0.23263939973835721</v>
      </c>
      <c r="C8" s="7">
        <v>9.6883354336817579E-2</v>
      </c>
      <c r="D8" s="7">
        <v>0.21150411231237493</v>
      </c>
      <c r="E8" s="7">
        <v>0.15954545454545455</v>
      </c>
      <c r="F8" s="7">
        <v>0.89159502284849912</v>
      </c>
      <c r="H8" s="7">
        <v>0.1</v>
      </c>
      <c r="I8" s="9">
        <v>149</v>
      </c>
      <c r="J8" s="9">
        <v>23</v>
      </c>
      <c r="K8" s="9">
        <v>24</v>
      </c>
      <c r="L8" s="9">
        <v>17</v>
      </c>
      <c r="M8" s="9">
        <v>17</v>
      </c>
      <c r="N8" s="9">
        <v>0</v>
      </c>
    </row>
    <row r="9" spans="1:14">
      <c r="A9" s="7">
        <v>0.15177229181798452</v>
      </c>
      <c r="B9" s="7">
        <v>0.31689514582260386</v>
      </c>
      <c r="C9" s="7">
        <v>0.27903303691583725</v>
      </c>
      <c r="D9" s="7">
        <v>8.5870363220230478E-2</v>
      </c>
      <c r="E9" s="7">
        <v>0.2749467238779385</v>
      </c>
      <c r="F9" s="7">
        <v>0.60553494027978993</v>
      </c>
      <c r="H9" s="7">
        <v>0.15</v>
      </c>
      <c r="I9" s="9">
        <v>165</v>
      </c>
      <c r="J9" s="9">
        <v>94</v>
      </c>
      <c r="K9" s="9">
        <v>56</v>
      </c>
      <c r="L9" s="9">
        <v>36</v>
      </c>
      <c r="M9" s="9">
        <v>43</v>
      </c>
      <c r="N9" s="9">
        <v>1</v>
      </c>
    </row>
    <row r="10" spans="1:14">
      <c r="A10" s="7">
        <v>9.3026469068099193E-2</v>
      </c>
      <c r="B10" s="7">
        <v>0.18805105002485567</v>
      </c>
      <c r="C10" s="7">
        <v>0.26979615353143327</v>
      </c>
      <c r="D10" s="7">
        <v>0.10025443108328717</v>
      </c>
      <c r="E10" s="7">
        <v>0.12311149967166268</v>
      </c>
      <c r="F10" s="7">
        <v>1.1382774216723024</v>
      </c>
      <c r="H10" s="7">
        <v>0.2</v>
      </c>
      <c r="I10" s="9">
        <v>75</v>
      </c>
      <c r="J10" s="9">
        <v>32</v>
      </c>
      <c r="K10" s="9">
        <v>64</v>
      </c>
      <c r="L10" s="9">
        <v>34</v>
      </c>
      <c r="M10" s="9">
        <v>43</v>
      </c>
      <c r="N10" s="9">
        <v>3</v>
      </c>
    </row>
    <row r="11" spans="1:14">
      <c r="A11" s="7">
        <v>0.15705003304066864</v>
      </c>
      <c r="B11" s="7">
        <v>5.2894153152629672E-2</v>
      </c>
      <c r="C11" s="7">
        <v>0.22984521830988763</v>
      </c>
      <c r="D11" s="7">
        <v>0.11340269428616948</v>
      </c>
      <c r="E11" s="7">
        <v>0.13494847036294147</v>
      </c>
      <c r="F11" s="7">
        <v>0.41650622045701147</v>
      </c>
      <c r="H11" s="7">
        <v>0.3</v>
      </c>
      <c r="I11" s="9">
        <v>32</v>
      </c>
      <c r="J11" s="9">
        <v>47</v>
      </c>
      <c r="K11" s="9">
        <v>94</v>
      </c>
      <c r="L11" s="9">
        <v>55</v>
      </c>
      <c r="M11" s="9">
        <v>90</v>
      </c>
      <c r="N11" s="9">
        <v>10</v>
      </c>
    </row>
    <row r="12" spans="1:14">
      <c r="A12" s="7">
        <v>0.17503274301189789</v>
      </c>
      <c r="B12" s="7">
        <v>0.13006610605337607</v>
      </c>
      <c r="C12" s="7">
        <v>0.42493298348316844</v>
      </c>
      <c r="D12" s="7">
        <v>0.30814919214812342</v>
      </c>
      <c r="E12" s="7">
        <v>0.19214822499631656</v>
      </c>
      <c r="F12" s="7">
        <v>1.3381277167871468</v>
      </c>
      <c r="H12" s="7">
        <v>0.4</v>
      </c>
      <c r="I12" s="9">
        <v>6</v>
      </c>
      <c r="J12" s="9">
        <v>42</v>
      </c>
      <c r="K12" s="9">
        <v>56</v>
      </c>
      <c r="L12" s="9">
        <v>20</v>
      </c>
      <c r="M12" s="9">
        <v>43</v>
      </c>
      <c r="N12" s="9">
        <v>22</v>
      </c>
    </row>
    <row r="13" spans="1:14">
      <c r="A13" s="7">
        <v>0.22971380773299727</v>
      </c>
      <c r="B13" s="7">
        <v>0.20622943225992013</v>
      </c>
      <c r="C13" s="7">
        <v>8.9030494800691709E-2</v>
      </c>
      <c r="D13" s="7">
        <v>7.5122200872874495E-2</v>
      </c>
      <c r="E13" s="7">
        <v>0.27342160172529822</v>
      </c>
      <c r="F13" s="7">
        <v>0.80328187664673878</v>
      </c>
      <c r="H13" s="7">
        <v>0.5</v>
      </c>
      <c r="I13" s="9">
        <v>1</v>
      </c>
      <c r="J13" s="9">
        <v>16</v>
      </c>
      <c r="K13" s="9">
        <v>29</v>
      </c>
      <c r="L13" s="9">
        <v>7</v>
      </c>
      <c r="M13" s="9">
        <v>20</v>
      </c>
      <c r="N13" s="9">
        <v>26</v>
      </c>
    </row>
    <row r="14" spans="1:14">
      <c r="A14" s="7">
        <v>0.24770163632704781</v>
      </c>
      <c r="B14" s="7">
        <v>0.29352979986968231</v>
      </c>
      <c r="C14" s="7">
        <v>0.14330282320462201</v>
      </c>
      <c r="D14" s="7">
        <v>0.28351564541795804</v>
      </c>
      <c r="E14" s="7">
        <v>0.21818988767404668</v>
      </c>
      <c r="F14" s="7">
        <v>1.678921357408838</v>
      </c>
      <c r="H14" s="7">
        <v>0.75</v>
      </c>
      <c r="I14" s="9">
        <v>0</v>
      </c>
      <c r="J14" s="9">
        <v>23</v>
      </c>
      <c r="K14" s="9">
        <v>26</v>
      </c>
      <c r="L14" s="9">
        <v>3</v>
      </c>
      <c r="M14" s="9">
        <v>20</v>
      </c>
      <c r="N14" s="9">
        <v>57</v>
      </c>
    </row>
    <row r="15" spans="1:14">
      <c r="A15" s="7">
        <v>9.19099442213753E-2</v>
      </c>
      <c r="B15" s="7">
        <v>3.3548387096774199E-2</v>
      </c>
      <c r="C15" s="7">
        <v>0.14557555307605813</v>
      </c>
      <c r="D15" s="7">
        <v>0.14592293451869343</v>
      </c>
      <c r="E15" s="7">
        <v>0.34161258050431853</v>
      </c>
      <c r="F15" s="7">
        <v>0.39030116694329264</v>
      </c>
      <c r="H15" s="7">
        <v>1</v>
      </c>
      <c r="I15" s="9">
        <v>0</v>
      </c>
      <c r="J15" s="9">
        <v>10</v>
      </c>
      <c r="K15" s="9">
        <v>11</v>
      </c>
      <c r="L15" s="9">
        <v>0</v>
      </c>
      <c r="M15" s="9">
        <v>6</v>
      </c>
      <c r="N15" s="9">
        <v>47</v>
      </c>
    </row>
    <row r="16" spans="1:14">
      <c r="A16" s="7">
        <v>7.9987416931178473E-2</v>
      </c>
      <c r="B16" s="7">
        <v>0.14688524631529226</v>
      </c>
      <c r="C16" s="7">
        <v>1.2340756947226974</v>
      </c>
      <c r="D16" s="7">
        <v>0.3109731096173961</v>
      </c>
      <c r="E16" s="7">
        <v>0.48523668942639625</v>
      </c>
      <c r="F16" s="7">
        <v>0.59925164933532915</v>
      </c>
      <c r="H16" s="7">
        <v>1.5</v>
      </c>
      <c r="I16" s="9">
        <v>0</v>
      </c>
      <c r="J16" s="9">
        <v>2</v>
      </c>
      <c r="K16" s="9">
        <v>7</v>
      </c>
      <c r="L16" s="9">
        <v>0</v>
      </c>
      <c r="M16" s="9">
        <v>0</v>
      </c>
      <c r="N16" s="9">
        <v>49</v>
      </c>
    </row>
    <row r="17" spans="1:14">
      <c r="A17" s="7">
        <v>9.1288657280394023E-2</v>
      </c>
      <c r="B17" s="7">
        <v>8.3870967741935497E-3</v>
      </c>
      <c r="C17" s="7">
        <v>0.61881666809764702</v>
      </c>
      <c r="D17" s="7">
        <v>0.25882991481454259</v>
      </c>
      <c r="E17" s="7">
        <v>0.10381585175851038</v>
      </c>
      <c r="F17" s="7">
        <v>1.2699186245841119</v>
      </c>
      <c r="H17" s="7">
        <v>2</v>
      </c>
      <c r="I17" s="9">
        <v>0</v>
      </c>
      <c r="J17" s="9">
        <v>0</v>
      </c>
      <c r="K17" s="9">
        <v>3</v>
      </c>
      <c r="L17" s="9">
        <v>0</v>
      </c>
      <c r="M17" s="9">
        <v>1</v>
      </c>
      <c r="N17" s="9">
        <v>9</v>
      </c>
    </row>
    <row r="18" spans="1:14">
      <c r="A18" s="7">
        <v>0.16464266626359683</v>
      </c>
      <c r="B18" s="7">
        <v>0.40915069965802903</v>
      </c>
      <c r="C18" s="7">
        <v>0.13732838946333473</v>
      </c>
      <c r="D18" s="7">
        <v>0.27760202732082034</v>
      </c>
      <c r="E18" s="7">
        <v>0.31017716575852194</v>
      </c>
      <c r="F18" s="7">
        <v>0.28776238928189535</v>
      </c>
      <c r="H18" s="7">
        <v>2.5</v>
      </c>
      <c r="I18" s="9">
        <v>0</v>
      </c>
      <c r="J18" s="9">
        <v>0</v>
      </c>
      <c r="K18" s="9">
        <v>1</v>
      </c>
      <c r="L18" s="9">
        <v>0</v>
      </c>
      <c r="M18" s="9">
        <v>0</v>
      </c>
      <c r="N18" s="9">
        <v>2</v>
      </c>
    </row>
    <row r="19" spans="1:14">
      <c r="A19" s="7">
        <v>0.11567456660317665</v>
      </c>
      <c r="B19" s="7">
        <v>0.12299692506807669</v>
      </c>
      <c r="C19" s="7">
        <v>0.63865962867831461</v>
      </c>
      <c r="D19" s="7">
        <v>6.1812175264226499E-2</v>
      </c>
      <c r="E19" s="7">
        <v>0.17958190869955057</v>
      </c>
      <c r="F19" s="7">
        <v>0.68522123082204767</v>
      </c>
      <c r="H19" s="7">
        <v>3</v>
      </c>
      <c r="I19" s="9">
        <v>0</v>
      </c>
      <c r="J19" s="9">
        <v>0</v>
      </c>
      <c r="K19" s="9">
        <v>1</v>
      </c>
      <c r="L19" s="9">
        <v>0</v>
      </c>
      <c r="M19" s="9">
        <v>0</v>
      </c>
      <c r="N19" s="9">
        <v>1</v>
      </c>
    </row>
    <row r="20" spans="1:14">
      <c r="A20" s="7">
        <v>4.681486450718271E-2</v>
      </c>
      <c r="B20" s="7">
        <v>0.6357261059110253</v>
      </c>
      <c r="C20" s="7">
        <v>0.18104486453294119</v>
      </c>
      <c r="D20" s="7">
        <v>0.3346691105329565</v>
      </c>
      <c r="E20" s="7">
        <v>0.17711550939497755</v>
      </c>
      <c r="F20" s="7">
        <v>0.62354227118755867</v>
      </c>
      <c r="H20" s="7">
        <v>4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</row>
    <row r="21" spans="1:14">
      <c r="A21" s="7">
        <v>7.4392128970517807E-2</v>
      </c>
      <c r="B21" s="7">
        <v>0.12345569811001014</v>
      </c>
      <c r="C21" s="7">
        <v>0.15259101220078886</v>
      </c>
      <c r="D21" s="7">
        <v>0.1754055150351207</v>
      </c>
      <c r="E21" s="7">
        <v>0.30465844393325864</v>
      </c>
      <c r="F21" s="7">
        <v>0.29419640227373611</v>
      </c>
      <c r="H21" s="7" t="s">
        <v>233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</row>
    <row r="22" spans="1:14">
      <c r="A22" s="7">
        <v>0.10522113064563032</v>
      </c>
      <c r="B22" s="7">
        <v>0.2781082678333025</v>
      </c>
      <c r="C22" s="7">
        <v>0.24844742382455004</v>
      </c>
      <c r="D22" s="7">
        <v>0.29868220205147195</v>
      </c>
      <c r="E22" s="7">
        <v>0.20518719478930722</v>
      </c>
      <c r="F22" s="7">
        <v>0.6062432401927309</v>
      </c>
      <c r="H22" s="7" t="s">
        <v>234</v>
      </c>
      <c r="I22" s="9">
        <v>460</v>
      </c>
      <c r="J22" s="9">
        <v>293</v>
      </c>
      <c r="K22" s="9">
        <v>372</v>
      </c>
      <c r="L22" s="9">
        <v>173</v>
      </c>
      <c r="M22" s="9">
        <v>288</v>
      </c>
      <c r="N22" s="9">
        <v>227</v>
      </c>
    </row>
    <row r="23" spans="1:14">
      <c r="A23" s="7">
        <v>0.15503234517803027</v>
      </c>
      <c r="B23" s="7">
        <v>3.9783493144053807E-2</v>
      </c>
      <c r="C23" s="7">
        <v>0.31915221908708696</v>
      </c>
      <c r="D23" s="7">
        <v>6.6971806626570776E-2</v>
      </c>
      <c r="E23" s="7">
        <v>0.17566859050040121</v>
      </c>
      <c r="F23" s="7">
        <v>0.46559925226463594</v>
      </c>
    </row>
    <row r="24" spans="1:14">
      <c r="A24" s="7">
        <v>0.21006832250819457</v>
      </c>
      <c r="B24" s="7">
        <v>0.10829326894311135</v>
      </c>
      <c r="C24" s="7">
        <v>0.16637363248613718</v>
      </c>
      <c r="D24" s="7">
        <v>0.153020432150833</v>
      </c>
      <c r="E24" s="7">
        <v>0.1784149505852054</v>
      </c>
      <c r="F24" s="7">
        <v>1.1094537213707543</v>
      </c>
      <c r="H24" s="299" t="s">
        <v>235</v>
      </c>
      <c r="I24" s="272"/>
      <c r="J24" s="272"/>
      <c r="K24" s="272"/>
      <c r="L24" s="272"/>
      <c r="M24" s="272"/>
      <c r="N24" s="272"/>
    </row>
    <row r="25" spans="1:14">
      <c r="A25" s="7">
        <v>0.14705294625984253</v>
      </c>
      <c r="B25" s="7">
        <v>0.58395328307772432</v>
      </c>
      <c r="C25" s="7">
        <v>0.26507926029291162</v>
      </c>
      <c r="D25" s="7">
        <v>0.12014353325078357</v>
      </c>
      <c r="E25" s="7">
        <v>0.37843226468204127</v>
      </c>
      <c r="F25" s="7">
        <v>1.3644645895426808</v>
      </c>
      <c r="H25" s="272"/>
      <c r="I25" s="272" t="s">
        <v>152</v>
      </c>
      <c r="J25" s="272" t="s">
        <v>214</v>
      </c>
      <c r="K25" s="272" t="s">
        <v>215</v>
      </c>
      <c r="L25" s="272" t="s">
        <v>216</v>
      </c>
      <c r="M25" s="272" t="s">
        <v>217</v>
      </c>
      <c r="N25" s="272" t="s">
        <v>1</v>
      </c>
    </row>
    <row r="26" spans="1:14">
      <c r="A26" s="7">
        <v>6.413810750509881E-2</v>
      </c>
      <c r="B26" s="7">
        <v>0.36767315100255704</v>
      </c>
      <c r="C26" s="7">
        <v>0.40411021911232642</v>
      </c>
      <c r="D26" s="7">
        <v>0.14787456131700455</v>
      </c>
      <c r="E26" s="7">
        <v>0.15797304754604696</v>
      </c>
      <c r="F26" s="7">
        <v>0.69666467654486508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3.472222222222222E-3</v>
      </c>
      <c r="N26" s="7">
        <v>0</v>
      </c>
    </row>
    <row r="27" spans="1:14">
      <c r="A27" s="7">
        <v>0.11360912065469113</v>
      </c>
      <c r="B27" s="7">
        <v>0.10483394339306455</v>
      </c>
      <c r="C27" s="7">
        <v>0.21611962140730673</v>
      </c>
      <c r="D27" s="7">
        <v>0.16989859284270131</v>
      </c>
      <c r="E27" s="7">
        <v>0.20675269073461147</v>
      </c>
      <c r="F27" s="7">
        <v>1.0416983586944903</v>
      </c>
      <c r="H27" s="7">
        <v>0.1</v>
      </c>
      <c r="I27" s="7">
        <v>6.9565217391304349E-2</v>
      </c>
      <c r="J27" s="7">
        <v>1.3651877133105802E-2</v>
      </c>
      <c r="K27" s="7">
        <v>0</v>
      </c>
      <c r="L27" s="7">
        <v>5.7803468208092483E-3</v>
      </c>
      <c r="M27" s="7">
        <v>1.3888888888888888E-2</v>
      </c>
      <c r="N27" s="7">
        <v>0</v>
      </c>
    </row>
    <row r="28" spans="1:14">
      <c r="A28" s="7">
        <v>9.5901768377895699E-2</v>
      </c>
      <c r="B28" s="7">
        <v>0.18759957055578022</v>
      </c>
      <c r="C28" s="7">
        <v>0.45782916250681105</v>
      </c>
      <c r="D28" s="7">
        <v>0.19075072658859901</v>
      </c>
      <c r="E28" s="7">
        <v>0.15716870237313593</v>
      </c>
      <c r="F28" s="7">
        <v>0.67631060820641786</v>
      </c>
      <c r="H28" s="7">
        <v>0.2</v>
      </c>
      <c r="I28" s="7">
        <v>0.32391304347826089</v>
      </c>
      <c r="J28" s="7">
        <v>7.8498293515358364E-2</v>
      </c>
      <c r="K28" s="7">
        <v>6.4516129032258063E-2</v>
      </c>
      <c r="L28" s="7">
        <v>9.8265895953757232E-2</v>
      </c>
      <c r="M28" s="7">
        <v>5.9027777777777776E-2</v>
      </c>
      <c r="N28" s="7">
        <v>0</v>
      </c>
    </row>
    <row r="29" spans="1:14">
      <c r="A29" s="7">
        <v>0.12992844515645144</v>
      </c>
      <c r="B29" s="7">
        <v>0.1324792835939515</v>
      </c>
      <c r="C29" s="7">
        <v>0.42183810059604038</v>
      </c>
      <c r="D29" s="7">
        <v>0.29451640028848919</v>
      </c>
      <c r="E29" s="7">
        <v>0.25443828838431715</v>
      </c>
      <c r="F29" s="7">
        <v>1.1619134682726522</v>
      </c>
      <c r="H29" s="7">
        <v>0.3</v>
      </c>
      <c r="I29" s="7">
        <v>0.35869565217391303</v>
      </c>
      <c r="J29" s="7">
        <v>0.32081911262798635</v>
      </c>
      <c r="K29" s="7">
        <v>0.15053763440860216</v>
      </c>
      <c r="L29" s="7">
        <v>0.20809248554913296</v>
      </c>
      <c r="M29" s="7">
        <v>0.14930555555555555</v>
      </c>
      <c r="N29" s="7">
        <v>4.4052863436123352E-3</v>
      </c>
    </row>
    <row r="30" spans="1:14">
      <c r="A30" s="7">
        <v>0.16417754806268328</v>
      </c>
      <c r="B30" s="7">
        <v>0.21502210708592989</v>
      </c>
      <c r="C30" s="7">
        <v>0.21443360728903751</v>
      </c>
      <c r="D30" s="7">
        <v>0.2217558878843966</v>
      </c>
      <c r="E30" s="7">
        <v>0.1214197624410647</v>
      </c>
      <c r="F30" s="7">
        <v>0.82197801580549201</v>
      </c>
      <c r="H30" s="7">
        <v>0.4</v>
      </c>
      <c r="I30" s="7">
        <v>0.16304347826086957</v>
      </c>
      <c r="J30" s="7">
        <v>0.10921501706484642</v>
      </c>
      <c r="K30" s="7">
        <v>0.17204301075268819</v>
      </c>
      <c r="L30" s="7">
        <v>0.19653179190751446</v>
      </c>
      <c r="M30" s="7">
        <v>0.14930555555555555</v>
      </c>
      <c r="N30" s="7">
        <v>1.3215859030837005E-2</v>
      </c>
    </row>
    <row r="31" spans="1:14">
      <c r="A31" s="7">
        <v>6.3634932411986339E-2</v>
      </c>
      <c r="B31" s="7">
        <v>0.15664011449738702</v>
      </c>
      <c r="C31" s="7">
        <v>0.25714051104464569</v>
      </c>
      <c r="D31" s="7">
        <v>0.13025560149333945</v>
      </c>
      <c r="E31" s="7">
        <v>0.32641503466268801</v>
      </c>
      <c r="F31" s="7">
        <v>1.0888758056901486</v>
      </c>
      <c r="H31" s="7">
        <v>0.5</v>
      </c>
      <c r="I31" s="7">
        <v>6.9565217391304349E-2</v>
      </c>
      <c r="J31" s="7">
        <v>0.16040955631399317</v>
      </c>
      <c r="K31" s="7">
        <v>0.25268817204301075</v>
      </c>
      <c r="L31" s="7">
        <v>0.31791907514450868</v>
      </c>
      <c r="M31" s="7">
        <v>0.3125</v>
      </c>
      <c r="N31" s="7">
        <v>4.405286343612335E-2</v>
      </c>
    </row>
    <row r="32" spans="1:14">
      <c r="A32" s="7">
        <v>0.10479607692326139</v>
      </c>
      <c r="B32" s="7">
        <v>0.1276400988901118</v>
      </c>
      <c r="C32" s="7">
        <v>0.55859163593629113</v>
      </c>
      <c r="D32" s="7">
        <v>0.1317990494518233</v>
      </c>
      <c r="E32" s="7">
        <v>0.17663844708332235</v>
      </c>
      <c r="F32" s="7">
        <v>1.0023964569096104</v>
      </c>
      <c r="H32" s="7">
        <v>0.75</v>
      </c>
      <c r="I32" s="7">
        <v>1.3043478260869565E-2</v>
      </c>
      <c r="J32" s="7">
        <v>0.14334470989761092</v>
      </c>
      <c r="K32" s="7">
        <v>0.15053763440860216</v>
      </c>
      <c r="L32" s="7">
        <v>0.11560693641618497</v>
      </c>
      <c r="M32" s="7">
        <v>0.14930555555555555</v>
      </c>
      <c r="N32" s="7">
        <v>9.6916299559471369E-2</v>
      </c>
    </row>
    <row r="33" spans="1:14">
      <c r="A33" s="7">
        <v>0.16217822908038387</v>
      </c>
      <c r="B33" s="7">
        <v>0.14832705592053769</v>
      </c>
      <c r="C33" s="7">
        <v>0.15031854278603513</v>
      </c>
      <c r="D33" s="7">
        <v>0.20644278240525371</v>
      </c>
      <c r="E33" s="7">
        <v>0.40889514980548647</v>
      </c>
      <c r="F33" s="7">
        <v>0.78245348805505466</v>
      </c>
      <c r="H33" s="7">
        <v>1</v>
      </c>
      <c r="I33" s="7">
        <v>2.1739130434782609E-3</v>
      </c>
      <c r="J33" s="7">
        <v>5.4607508532423209E-2</v>
      </c>
      <c r="K33" s="7">
        <v>7.7956989247311828E-2</v>
      </c>
      <c r="L33" s="7">
        <v>4.046242774566474E-2</v>
      </c>
      <c r="M33" s="7">
        <v>6.9444444444444448E-2</v>
      </c>
      <c r="N33" s="7">
        <v>0.11453744493392071</v>
      </c>
    </row>
    <row r="34" spans="1:14">
      <c r="A34" s="7">
        <v>8.3411874585591433E-2</v>
      </c>
      <c r="B34" s="7">
        <v>0.1006029856170966</v>
      </c>
      <c r="C34" s="7">
        <v>0.21442698681818495</v>
      </c>
      <c r="D34" s="7">
        <v>0.18268222370352111</v>
      </c>
      <c r="E34" s="7">
        <v>0.70780777998213029</v>
      </c>
      <c r="F34" s="7">
        <v>0.70361867396568678</v>
      </c>
      <c r="H34" s="7">
        <v>1.25</v>
      </c>
      <c r="I34" s="7">
        <v>0</v>
      </c>
      <c r="J34" s="7">
        <v>7.8498293515358364E-2</v>
      </c>
      <c r="K34" s="7">
        <v>6.9892473118279563E-2</v>
      </c>
      <c r="L34" s="7">
        <v>1.7341040462427744E-2</v>
      </c>
      <c r="M34" s="7">
        <v>6.9444444444444448E-2</v>
      </c>
      <c r="N34" s="7">
        <v>0.25110132158590309</v>
      </c>
    </row>
    <row r="35" spans="1:14">
      <c r="A35" s="7">
        <v>0.13208330271815732</v>
      </c>
      <c r="B35" s="7">
        <v>0.2783728669669886</v>
      </c>
      <c r="C35" s="7">
        <v>0.17488538636311945</v>
      </c>
      <c r="D35" s="7">
        <v>0.35661948564300022</v>
      </c>
      <c r="E35" s="7">
        <v>0.11570265499163856</v>
      </c>
      <c r="F35" s="7">
        <v>0.80558239279323618</v>
      </c>
      <c r="H35" s="7">
        <v>1.5</v>
      </c>
      <c r="I35" s="7">
        <v>0</v>
      </c>
      <c r="J35" s="7">
        <v>3.4129692832764506E-2</v>
      </c>
      <c r="K35" s="7">
        <v>2.9569892473118281E-2</v>
      </c>
      <c r="L35" s="7">
        <v>0</v>
      </c>
      <c r="M35" s="7">
        <v>2.0833333333333332E-2</v>
      </c>
      <c r="N35" s="7">
        <v>0.20704845814977973</v>
      </c>
    </row>
    <row r="36" spans="1:14">
      <c r="A36" s="7">
        <v>0.12943826886680401</v>
      </c>
      <c r="B36" s="7">
        <v>0.11943688072222994</v>
      </c>
      <c r="C36" s="7">
        <v>0.12806133979770676</v>
      </c>
      <c r="D36" s="7">
        <v>0.33594615940144068</v>
      </c>
      <c r="E36" s="7">
        <v>0.13949935266405</v>
      </c>
      <c r="F36" s="7">
        <v>1.0445461103737295</v>
      </c>
      <c r="H36" s="7">
        <v>2</v>
      </c>
      <c r="I36" s="7">
        <v>0</v>
      </c>
      <c r="J36" s="7">
        <v>6.8259385665529011E-3</v>
      </c>
      <c r="K36" s="7">
        <v>1.8817204301075269E-2</v>
      </c>
      <c r="L36" s="7">
        <v>0</v>
      </c>
      <c r="M36" s="7">
        <v>0</v>
      </c>
      <c r="N36" s="7">
        <v>0.21585903083700442</v>
      </c>
    </row>
    <row r="37" spans="1:14">
      <c r="A37" s="7">
        <v>0.17721332913838017</v>
      </c>
      <c r="B37" s="7">
        <v>0.10606534949090884</v>
      </c>
      <c r="C37" s="7">
        <v>0.14236765889207131</v>
      </c>
      <c r="D37" s="7">
        <v>0.26016711090317995</v>
      </c>
      <c r="E37" s="7">
        <v>6.7101441213058638E-2</v>
      </c>
      <c r="F37" s="7">
        <v>0.5360185419171295</v>
      </c>
      <c r="H37" s="7">
        <v>2.5</v>
      </c>
      <c r="I37" s="7">
        <v>0</v>
      </c>
      <c r="J37" s="7">
        <v>0</v>
      </c>
      <c r="K37" s="7">
        <v>8.0645161290322578E-3</v>
      </c>
      <c r="L37" s="7">
        <v>0</v>
      </c>
      <c r="M37" s="7">
        <v>3.472222222222222E-3</v>
      </c>
      <c r="N37" s="7">
        <v>3.9647577092511016E-2</v>
      </c>
    </row>
    <row r="38" spans="1:14">
      <c r="A38" s="7">
        <v>7.6182025040829479E-2</v>
      </c>
      <c r="B38" s="7">
        <v>9.8045314134549325E-2</v>
      </c>
      <c r="C38" s="7">
        <v>0.31864596002064366</v>
      </c>
      <c r="D38" s="7">
        <v>0.18789466373251931</v>
      </c>
      <c r="E38" s="7">
        <v>0.16340378104230951</v>
      </c>
      <c r="F38" s="7">
        <v>0.61712078862301067</v>
      </c>
      <c r="H38" s="7">
        <v>3</v>
      </c>
      <c r="I38" s="7">
        <v>0</v>
      </c>
      <c r="J38" s="7">
        <v>0</v>
      </c>
      <c r="K38" s="7">
        <v>2.6881720430107529E-3</v>
      </c>
      <c r="L38" s="7">
        <v>0</v>
      </c>
      <c r="M38" s="7">
        <v>0</v>
      </c>
      <c r="N38" s="7">
        <v>8.8105726872246704E-3</v>
      </c>
    </row>
    <row r="39" spans="1:14">
      <c r="A39" s="7">
        <v>0.14961722328548233</v>
      </c>
      <c r="B39" s="7">
        <v>6.4281434567588849E-2</v>
      </c>
      <c r="C39" s="7">
        <v>0.237121583045872</v>
      </c>
      <c r="D39" s="7">
        <v>0.17111618138629234</v>
      </c>
      <c r="E39" s="7">
        <v>0.23198004942614756</v>
      </c>
      <c r="F39" s="7">
        <v>1.7438198763112571</v>
      </c>
      <c r="H39" s="7">
        <v>3.5</v>
      </c>
      <c r="I39" s="7">
        <v>0</v>
      </c>
      <c r="J39" s="7">
        <v>0</v>
      </c>
      <c r="K39" s="7">
        <v>2.6881720430107529E-3</v>
      </c>
      <c r="L39" s="7">
        <v>0</v>
      </c>
      <c r="M39" s="7">
        <v>0</v>
      </c>
      <c r="N39" s="7">
        <v>4.4052863436123352E-3</v>
      </c>
    </row>
    <row r="40" spans="1:14">
      <c r="A40" s="7">
        <v>0.23301471586146477</v>
      </c>
      <c r="B40" s="7">
        <v>0.3672718552890642</v>
      </c>
      <c r="C40" s="7">
        <v>0.16555691465099162</v>
      </c>
      <c r="D40" s="7">
        <v>0.16164450651282636</v>
      </c>
      <c r="E40" s="7">
        <v>0.2780089540121381</v>
      </c>
      <c r="F40" s="7">
        <v>0.37149482015666135</v>
      </c>
      <c r="H40" s="7">
        <v>4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</row>
    <row r="41" spans="1:14">
      <c r="A41" s="7">
        <v>4.3306361809870596E-2</v>
      </c>
      <c r="B41" s="7">
        <v>7.482492610698141E-2</v>
      </c>
      <c r="C41" s="7">
        <v>0.11147993177151169</v>
      </c>
      <c r="D41" s="7">
        <v>0.20427258059400938</v>
      </c>
      <c r="E41" s="7">
        <v>0.32628707132180113</v>
      </c>
      <c r="F41" s="7">
        <v>1.615934006402594</v>
      </c>
      <c r="H41" s="7" t="s">
        <v>233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</row>
    <row r="42" spans="1:14">
      <c r="A42" s="7">
        <v>6.6599374252396065E-2</v>
      </c>
      <c r="B42" s="7">
        <v>0.54974029120209666</v>
      </c>
      <c r="C42" s="7">
        <v>0.25153841947293903</v>
      </c>
      <c r="D42" s="7">
        <v>8.8964736547314557E-2</v>
      </c>
      <c r="E42" s="7">
        <v>2.5161290322580642E-2</v>
      </c>
      <c r="F42" s="7">
        <v>0.91511617729273165</v>
      </c>
    </row>
    <row r="43" spans="1:14">
      <c r="A43" s="7">
        <v>0.1290499620272634</v>
      </c>
      <c r="B43" s="7">
        <v>0.11782580756716213</v>
      </c>
      <c r="C43" s="7">
        <v>0.27857733777406468</v>
      </c>
      <c r="D43" s="7">
        <v>0.16527941368094973</v>
      </c>
      <c r="E43" s="7">
        <v>0.67418969683826702</v>
      </c>
      <c r="F43" s="7">
        <v>0.67485460817397924</v>
      </c>
    </row>
    <row r="44" spans="1:14">
      <c r="A44" s="7">
        <v>6.7108351041600206E-2</v>
      </c>
      <c r="B44" s="7">
        <v>0.11728394561913298</v>
      </c>
      <c r="C44" s="7">
        <v>0.74607367747939468</v>
      </c>
      <c r="D44" s="7">
        <v>0.20274376846405265</v>
      </c>
      <c r="E44" s="7">
        <v>0.86094701767603732</v>
      </c>
      <c r="F44" s="7">
        <v>0.82804040717224114</v>
      </c>
    </row>
    <row r="45" spans="1:14">
      <c r="A45" s="7">
        <v>0.17826505098183318</v>
      </c>
      <c r="B45" s="7">
        <v>0.47965551973522996</v>
      </c>
      <c r="C45" s="7">
        <v>0.20831906584606039</v>
      </c>
      <c r="D45" s="7">
        <v>0.55256448899999488</v>
      </c>
      <c r="E45" s="7">
        <v>0.2882356580932291</v>
      </c>
      <c r="F45" s="7">
        <v>0.32895862217369387</v>
      </c>
    </row>
    <row r="46" spans="1:14">
      <c r="A46" s="7">
        <v>0.16329246568362185</v>
      </c>
      <c r="B46" s="7">
        <v>0.97613320956223659</v>
      </c>
      <c r="C46" s="7">
        <v>0.16971775369485825</v>
      </c>
      <c r="D46" s="7">
        <v>0.17694398499594627</v>
      </c>
      <c r="E46" s="7">
        <v>0.33825869272501552</v>
      </c>
      <c r="F46" s="7">
        <v>1.1314597791376679</v>
      </c>
    </row>
    <row r="47" spans="1:14">
      <c r="A47" s="7">
        <v>0.15021523348304872</v>
      </c>
      <c r="B47" s="7">
        <v>7.687539969917101E-2</v>
      </c>
      <c r="C47" s="7">
        <v>0.17580152092709422</v>
      </c>
      <c r="D47" s="7">
        <v>0.15729070278402016</v>
      </c>
      <c r="E47" s="7">
        <v>0.30941395890063023</v>
      </c>
      <c r="F47" s="7">
        <v>0.47243436138699124</v>
      </c>
    </row>
    <row r="48" spans="1:14">
      <c r="A48" s="7">
        <v>0.18508958734553743</v>
      </c>
      <c r="B48" s="7">
        <v>0.44567115772905641</v>
      </c>
      <c r="C48" s="7">
        <v>0.29105112726088422</v>
      </c>
      <c r="D48" s="7">
        <v>0.1965423843386126</v>
      </c>
      <c r="E48" s="7">
        <v>0.43692006466074595</v>
      </c>
      <c r="F48" s="7">
        <v>0.58452767012524143</v>
      </c>
    </row>
    <row r="49" spans="1:6">
      <c r="A49" s="7">
        <v>0.14525787652116567</v>
      </c>
      <c r="B49" s="7">
        <v>0.12597231838475254</v>
      </c>
      <c r="C49" s="7">
        <v>0.22709991489184431</v>
      </c>
      <c r="D49" s="7">
        <v>0.12857685837247096</v>
      </c>
      <c r="E49" s="7">
        <v>0.38780067115357153</v>
      </c>
      <c r="F49" s="7">
        <v>1.791396900442453</v>
      </c>
    </row>
    <row r="50" spans="1:6">
      <c r="A50" s="7">
        <v>9.8792510574929354E-2</v>
      </c>
      <c r="B50" s="7">
        <v>0.62851174897749096</v>
      </c>
      <c r="C50" s="7">
        <v>0.12274420504751919</v>
      </c>
      <c r="D50" s="7">
        <v>0.22308176950528463</v>
      </c>
      <c r="E50" s="7">
        <v>0.1653806713429718</v>
      </c>
      <c r="F50" s="7">
        <v>0.99336709473708462</v>
      </c>
    </row>
    <row r="51" spans="1:6">
      <c r="A51" s="7">
        <v>9.2038931750825254E-2</v>
      </c>
      <c r="B51" s="7">
        <v>0.4899637775958402</v>
      </c>
      <c r="C51" s="7">
        <v>0.10447753089545872</v>
      </c>
      <c r="D51" s="7">
        <v>0.27789552742501539</v>
      </c>
      <c r="E51" s="7">
        <v>0.2571476330092678</v>
      </c>
      <c r="F51" s="7">
        <v>1.1632925538265764</v>
      </c>
    </row>
    <row r="52" spans="1:6">
      <c r="A52" s="7">
        <v>0.16844895357487802</v>
      </c>
      <c r="B52" s="7">
        <v>0.13950076482809329</v>
      </c>
      <c r="C52" s="7">
        <v>0.16114883927679419</v>
      </c>
      <c r="D52" s="7">
        <v>0.24073141243428223</v>
      </c>
      <c r="E52" s="7">
        <v>0.28051666698950722</v>
      </c>
      <c r="F52" s="7">
        <v>0.73556983961666744</v>
      </c>
    </row>
    <row r="53" spans="1:6">
      <c r="A53" s="7">
        <v>0.31990080408520927</v>
      </c>
      <c r="B53" s="7">
        <v>7.5190889749007034E-2</v>
      </c>
      <c r="C53" s="7">
        <v>0.31400232201289141</v>
      </c>
      <c r="D53" s="7">
        <v>0.20266432623755329</v>
      </c>
      <c r="E53" s="7">
        <v>0.18866921151001767</v>
      </c>
      <c r="F53" s="7">
        <v>1.3412905377056343</v>
      </c>
    </row>
    <row r="54" spans="1:6">
      <c r="A54" s="7">
        <v>0.11110850244508089</v>
      </c>
      <c r="B54" s="7">
        <v>0.10259301475741475</v>
      </c>
      <c r="C54" s="7">
        <v>0.36406445543085209</v>
      </c>
      <c r="D54" s="7">
        <v>0.13003869014849298</v>
      </c>
      <c r="E54" s="7">
        <v>0.15858796961586591</v>
      </c>
      <c r="F54" s="7">
        <v>0.96971742457270393</v>
      </c>
    </row>
    <row r="55" spans="1:6">
      <c r="A55" s="7">
        <v>2.1202633333897547E-2</v>
      </c>
      <c r="B55" s="7">
        <v>0.11806119341620522</v>
      </c>
      <c r="C55" s="7">
        <v>0.32398990289562773</v>
      </c>
      <c r="D55" s="7">
        <v>0.18146399559731488</v>
      </c>
      <c r="E55" s="7">
        <v>0.12145803798391468</v>
      </c>
      <c r="F55" s="7">
        <v>0.6073594367921602</v>
      </c>
    </row>
    <row r="56" spans="1:6">
      <c r="A56" s="7">
        <v>0.10189534828081433</v>
      </c>
      <c r="B56" s="7">
        <v>0.12491563396703845</v>
      </c>
      <c r="C56" s="7">
        <v>0.10616800483443775</v>
      </c>
      <c r="D56" s="7">
        <v>4.6646480083418068E-2</v>
      </c>
      <c r="E56" s="7">
        <v>0.18352574623828447</v>
      </c>
      <c r="F56" s="7">
        <v>0.38001380952100849</v>
      </c>
    </row>
    <row r="57" spans="1:6">
      <c r="A57" s="7">
        <v>2.8641364398684432E-2</v>
      </c>
      <c r="B57" s="7">
        <v>0.13868833377561035</v>
      </c>
      <c r="C57" s="7">
        <v>8.9947790790532833E-2</v>
      </c>
      <c r="D57" s="7">
        <v>0.11963517107033003</v>
      </c>
      <c r="E57" s="7">
        <v>0.52734418524799032</v>
      </c>
      <c r="F57" s="7">
        <v>0.75289269231565004</v>
      </c>
    </row>
    <row r="58" spans="1:6">
      <c r="A58" s="7">
        <v>0.30381228266224397</v>
      </c>
      <c r="B58" s="7">
        <v>0.46005474675848046</v>
      </c>
      <c r="C58" s="7">
        <v>0.12584378060214491</v>
      </c>
      <c r="D58" s="7">
        <v>0.19120037325304215</v>
      </c>
      <c r="E58" s="7">
        <v>0.55465805139667901</v>
      </c>
      <c r="F58" s="7">
        <v>0.98041960398591299</v>
      </c>
    </row>
    <row r="59" spans="1:6">
      <c r="A59" s="7">
        <v>0.32993773517186764</v>
      </c>
      <c r="B59" s="7">
        <v>0.20150947741255729</v>
      </c>
      <c r="C59" s="7">
        <v>0.18603519205628594</v>
      </c>
      <c r="D59" s="7">
        <v>0.31606836057656529</v>
      </c>
      <c r="E59" s="7">
        <v>0.58891628033770671</v>
      </c>
      <c r="F59" s="7">
        <v>0.21509550755274076</v>
      </c>
    </row>
    <row r="60" spans="1:6">
      <c r="A60" s="7">
        <v>0.11929989771479936</v>
      </c>
      <c r="B60" s="7">
        <v>0.25534291898753836</v>
      </c>
      <c r="C60" s="7">
        <v>0.23365185191942342</v>
      </c>
      <c r="D60" s="7">
        <v>0.22465031871875771</v>
      </c>
      <c r="E60" s="7">
        <v>0.31872471786652407</v>
      </c>
      <c r="F60" s="7">
        <v>0.76315320450807012</v>
      </c>
    </row>
    <row r="61" spans="1:6">
      <c r="A61" s="7">
        <v>9.880650745469241E-2</v>
      </c>
      <c r="B61" s="7">
        <v>0.14013484931102016</v>
      </c>
      <c r="C61" s="7">
        <v>0.30577588742932049</v>
      </c>
      <c r="D61" s="7">
        <v>0.21373958378088589</v>
      </c>
      <c r="E61" s="7">
        <v>0.23661286421134617</v>
      </c>
      <c r="F61" s="7">
        <v>0.63335152490780344</v>
      </c>
    </row>
    <row r="62" spans="1:6">
      <c r="A62" s="7">
        <v>0.13033038393441609</v>
      </c>
      <c r="B62" s="7">
        <v>0.13696815884496064</v>
      </c>
      <c r="C62" s="7">
        <v>0.16411560249031193</v>
      </c>
      <c r="D62" s="7">
        <v>0.10834575051403776</v>
      </c>
      <c r="E62" s="7">
        <v>0.12806607869249192</v>
      </c>
      <c r="F62" s="7">
        <v>1.4555006431557156</v>
      </c>
    </row>
    <row r="63" spans="1:6">
      <c r="A63" s="7">
        <v>0.19245588244952436</v>
      </c>
      <c r="B63" s="7">
        <v>0.21272403769505366</v>
      </c>
      <c r="C63" s="7">
        <v>0.2621007894321512</v>
      </c>
      <c r="D63" s="7">
        <v>0.12864099549129884</v>
      </c>
      <c r="E63" s="7">
        <v>9.303562190621037E-2</v>
      </c>
      <c r="F63" s="7">
        <v>1.6421058333407377</v>
      </c>
    </row>
    <row r="64" spans="1:6">
      <c r="A64" s="7">
        <v>0.13019470566521257</v>
      </c>
      <c r="B64" s="7">
        <v>0.10878082022435609</v>
      </c>
      <c r="C64" s="7">
        <v>0.42832042578384655</v>
      </c>
      <c r="D64" s="7">
        <v>0.44171167183948451</v>
      </c>
      <c r="E64" s="7">
        <v>0.14225627295399867</v>
      </c>
      <c r="F64" s="7">
        <v>1.0993706139218424</v>
      </c>
    </row>
    <row r="65" spans="1:6">
      <c r="A65" s="7">
        <v>9.8475501512535146E-2</v>
      </c>
      <c r="B65" s="7">
        <v>0.12129100875701974</v>
      </c>
      <c r="C65" s="7">
        <v>2.546595618630124</v>
      </c>
      <c r="D65" s="7">
        <v>0.29482513275720851</v>
      </c>
      <c r="E65" s="7">
        <v>0.15647919106578673</v>
      </c>
      <c r="F65" s="7">
        <v>0.21045430722290109</v>
      </c>
    </row>
    <row r="66" spans="1:6">
      <c r="A66" s="7">
        <v>0.1886742806226171</v>
      </c>
      <c r="B66" s="7">
        <v>0.10966281380975289</v>
      </c>
      <c r="C66" s="7">
        <v>1.0139305693505101</v>
      </c>
      <c r="D66" s="7">
        <v>0.25038894015009405</v>
      </c>
      <c r="E66" s="7">
        <v>0.23661286421134617</v>
      </c>
      <c r="F66" s="7">
        <v>0.8605263862140895</v>
      </c>
    </row>
    <row r="67" spans="1:6">
      <c r="A67" s="7">
        <v>0.15823759905644769</v>
      </c>
      <c r="B67" s="7">
        <v>0.33266514024790839</v>
      </c>
      <c r="C67" s="7">
        <v>0.35024531282838062</v>
      </c>
      <c r="D67" s="7">
        <v>9.6151590234846374E-2</v>
      </c>
      <c r="E67" s="7">
        <v>0.12806607869249192</v>
      </c>
      <c r="F67" s="7">
        <v>0.3455827813699579</v>
      </c>
    </row>
    <row r="68" spans="1:6">
      <c r="A68" s="7">
        <v>0.1222769732078639</v>
      </c>
      <c r="B68" s="7">
        <v>0.15312446117810433</v>
      </c>
      <c r="C68" s="7">
        <v>0.16416566568655233</v>
      </c>
      <c r="D68" s="7">
        <v>0.18628518497575808</v>
      </c>
      <c r="E68" s="7">
        <v>9.303562190621037E-2</v>
      </c>
      <c r="F68" s="7">
        <v>0.82125266405252206</v>
      </c>
    </row>
    <row r="69" spans="1:6">
      <c r="A69" s="7">
        <v>5.0960083426638471E-2</v>
      </c>
      <c r="B69" s="7">
        <v>8.4190532736785034E-2</v>
      </c>
      <c r="C69" s="7">
        <v>0.42747278542283451</v>
      </c>
      <c r="D69" s="7">
        <v>0.37445822225132208</v>
      </c>
      <c r="E69" s="7">
        <v>0.14225627295399867</v>
      </c>
      <c r="F69" s="7">
        <v>1.0999961429317284</v>
      </c>
    </row>
    <row r="70" spans="1:6">
      <c r="A70" s="7">
        <v>0.21202578411967105</v>
      </c>
      <c r="B70" s="7">
        <v>0.17986405153589588</v>
      </c>
      <c r="C70" s="7">
        <v>0.39967683981473673</v>
      </c>
      <c r="D70" s="7">
        <v>0.22622991203176551</v>
      </c>
      <c r="E70" s="7">
        <v>0.15647919106578673</v>
      </c>
      <c r="F70" s="7">
        <v>0.67377158383162705</v>
      </c>
    </row>
    <row r="71" spans="1:6">
      <c r="A71" s="7">
        <v>0.15079517226082439</v>
      </c>
      <c r="B71" s="7">
        <v>0.87105835345026839</v>
      </c>
      <c r="C71" s="7">
        <v>0.17918758618393218</v>
      </c>
      <c r="D71" s="7">
        <v>0.33619996585017753</v>
      </c>
      <c r="E71" s="7">
        <v>0.26858896680974609</v>
      </c>
      <c r="F71" s="7">
        <v>0.27732891721012204</v>
      </c>
    </row>
    <row r="72" spans="1:6">
      <c r="A72" s="7">
        <v>0.12430111316301211</v>
      </c>
      <c r="B72" s="7">
        <v>0.20090974456781874</v>
      </c>
      <c r="C72" s="7">
        <v>0.7143611679396622</v>
      </c>
      <c r="D72" s="7">
        <v>0.25233351387414221</v>
      </c>
      <c r="E72" s="7">
        <v>0.18073122563999849</v>
      </c>
      <c r="F72" s="7">
        <v>0.56467260353406112</v>
      </c>
    </row>
    <row r="73" spans="1:6">
      <c r="A73" s="7">
        <v>9.5734371776288685E-2</v>
      </c>
      <c r="B73" s="7">
        <v>0.12331227412273457</v>
      </c>
      <c r="C73" s="7">
        <v>0.74934536516586203</v>
      </c>
      <c r="D73" s="7">
        <v>0.21204829990863033</v>
      </c>
      <c r="E73" s="7">
        <v>0.76615747177439475</v>
      </c>
      <c r="F73" s="7">
        <v>0.64721626731533843</v>
      </c>
    </row>
    <row r="74" spans="1:6">
      <c r="A74" s="7">
        <v>0.21082359429305458</v>
      </c>
      <c r="B74" s="7">
        <v>1.2834809361785176</v>
      </c>
      <c r="C74" s="7">
        <v>0.15871188812146292</v>
      </c>
      <c r="D74" s="7">
        <v>0.1144905942760857</v>
      </c>
      <c r="E74" s="7">
        <v>0.16912631867295441</v>
      </c>
      <c r="F74" s="7">
        <v>1.0675531388486932</v>
      </c>
    </row>
    <row r="75" spans="1:6">
      <c r="A75" s="7">
        <v>5.0144360982641953E-2</v>
      </c>
      <c r="B75" s="7">
        <v>0.17105365214034976</v>
      </c>
      <c r="C75" s="7">
        <v>0.25388406837449767</v>
      </c>
      <c r="D75" s="7">
        <v>0.1679454760761428</v>
      </c>
      <c r="E75" s="7">
        <v>0.26115145209891111</v>
      </c>
      <c r="F75" s="7">
        <v>0.40360300091607354</v>
      </c>
    </row>
    <row r="76" spans="1:6">
      <c r="A76" s="7">
        <v>9.219757768245522E-2</v>
      </c>
      <c r="B76" s="7">
        <v>0.12796069587664463</v>
      </c>
      <c r="C76" s="7">
        <v>0.48535618729683411</v>
      </c>
      <c r="D76" s="7">
        <v>0.29541825378561737</v>
      </c>
      <c r="E76" s="7">
        <v>0.2741324060490441</v>
      </c>
      <c r="F76" s="7">
        <v>0.48499538226149375</v>
      </c>
    </row>
    <row r="77" spans="1:6">
      <c r="A77" s="7">
        <v>0.11803787168951682</v>
      </c>
      <c r="B77" s="7">
        <v>0.1283648322843472</v>
      </c>
      <c r="C77" s="7">
        <v>0.98885307055062044</v>
      </c>
      <c r="D77" s="7">
        <v>0.39627989742693226</v>
      </c>
      <c r="E77" s="7">
        <v>0.11762821403932014</v>
      </c>
      <c r="F77" s="7">
        <v>0.72434117680177401</v>
      </c>
    </row>
    <row r="78" spans="1:6">
      <c r="A78" s="7">
        <v>9.8025783226411811E-2</v>
      </c>
      <c r="B78" s="7">
        <v>0.133460879650553</v>
      </c>
      <c r="C78" s="7">
        <v>0.16945460254424166</v>
      </c>
      <c r="D78" s="7">
        <v>0.10248470807209972</v>
      </c>
      <c r="E78" s="7">
        <v>0.30416932274631586</v>
      </c>
      <c r="F78" s="7">
        <v>0.45383344519169028</v>
      </c>
    </row>
    <row r="79" spans="1:6">
      <c r="A79" s="7">
        <v>8.0283832095509544E-2</v>
      </c>
      <c r="B79" s="7">
        <v>8.1562446204983666E-2</v>
      </c>
      <c r="C79" s="7">
        <v>0.71441338578211566</v>
      </c>
      <c r="D79" s="7">
        <v>0.10450580508863339</v>
      </c>
      <c r="E79" s="7">
        <v>0.21111505086365945</v>
      </c>
      <c r="F79" s="7">
        <v>0.34171313000694092</v>
      </c>
    </row>
    <row r="80" spans="1:6">
      <c r="A80" s="7">
        <v>0.1977531883812236</v>
      </c>
      <c r="B80" s="7">
        <v>0.13204247860477411</v>
      </c>
      <c r="C80" s="7">
        <v>0.17588105034509199</v>
      </c>
      <c r="D80" s="7">
        <v>0.20662449183270146</v>
      </c>
      <c r="E80" s="7">
        <v>0.28114464621784363</v>
      </c>
      <c r="F80" s="7">
        <v>0.33131683530406197</v>
      </c>
    </row>
    <row r="81" spans="1:6">
      <c r="A81" s="7">
        <v>0.17660210207320154</v>
      </c>
      <c r="B81" s="7">
        <v>0.11664913688272363</v>
      </c>
      <c r="C81" s="7">
        <v>8.3626834359020255E-2</v>
      </c>
      <c r="D81" s="7">
        <v>0.21109411875731965</v>
      </c>
      <c r="E81" s="7">
        <v>0.19788249949265571</v>
      </c>
      <c r="F81" s="7">
        <v>1.2359429380657339</v>
      </c>
    </row>
    <row r="82" spans="1:6">
      <c r="A82" s="7">
        <v>0.10645198830673033</v>
      </c>
      <c r="B82" s="7">
        <v>0.18057438448894073</v>
      </c>
      <c r="C82" s="7">
        <v>0.11046277547053174</v>
      </c>
      <c r="D82" s="7">
        <v>0.23066486895025706</v>
      </c>
      <c r="E82" s="7">
        <v>0.54547158834501253</v>
      </c>
      <c r="F82" s="7">
        <v>0.66910817757883911</v>
      </c>
    </row>
    <row r="83" spans="1:6">
      <c r="A83" s="7">
        <v>8.323614656968617E-2</v>
      </c>
      <c r="B83" s="7">
        <v>0.38646268714654314</v>
      </c>
      <c r="C83" s="7">
        <v>0.80680647477195255</v>
      </c>
      <c r="D83" s="7">
        <v>0.37678777311165745</v>
      </c>
      <c r="E83" s="7">
        <v>9.8648824489354567E-2</v>
      </c>
      <c r="F83" s="7">
        <v>0.684108959027658</v>
      </c>
    </row>
    <row r="84" spans="1:6">
      <c r="A84" s="7">
        <v>0.39417251791663588</v>
      </c>
      <c r="B84" s="7">
        <v>0.11244631800562588</v>
      </c>
      <c r="C84" s="7">
        <v>1.8952426510979243</v>
      </c>
      <c r="D84" s="7">
        <v>0.19109407837593714</v>
      </c>
      <c r="E84" s="7">
        <v>0.21416243730908038</v>
      </c>
      <c r="F84" s="7">
        <v>0.79010478899489367</v>
      </c>
    </row>
    <row r="85" spans="1:6">
      <c r="A85" s="7">
        <v>0.11574270677795462</v>
      </c>
      <c r="B85" s="7">
        <v>9.2285948599744566E-2</v>
      </c>
      <c r="C85" s="7">
        <v>0.19543027047361616</v>
      </c>
      <c r="D85" s="7">
        <v>0.17835265998979982</v>
      </c>
      <c r="E85" s="7">
        <v>0.20849338394226197</v>
      </c>
      <c r="F85" s="7">
        <v>0.56531783159643911</v>
      </c>
    </row>
    <row r="86" spans="1:6">
      <c r="A86" s="7">
        <v>0.12036210159359277</v>
      </c>
      <c r="B86" s="7">
        <v>8.3808703801140111E-2</v>
      </c>
      <c r="C86" s="7">
        <v>0.31220216085294916</v>
      </c>
      <c r="D86" s="7">
        <v>0.25247416742386841</v>
      </c>
      <c r="E86" s="7">
        <v>6.1887617070172374E-2</v>
      </c>
      <c r="F86" s="7">
        <v>0.8480421436552209</v>
      </c>
    </row>
    <row r="87" spans="1:6">
      <c r="A87" s="7">
        <v>0.13494659788990693</v>
      </c>
      <c r="B87" s="7">
        <v>0.1202424641807834</v>
      </c>
      <c r="C87" s="7">
        <v>0.15219442058144433</v>
      </c>
      <c r="D87" s="7">
        <v>0.16138841546784383</v>
      </c>
      <c r="E87" s="7">
        <v>0.13596661057877779</v>
      </c>
      <c r="F87" s="7">
        <v>0.42690097213501677</v>
      </c>
    </row>
    <row r="88" spans="1:6">
      <c r="A88" s="7">
        <v>8.4755538100583297E-2</v>
      </c>
      <c r="B88" s="7">
        <v>0.24352297216468188</v>
      </c>
      <c r="C88" s="7">
        <v>5.078210998824817E-2</v>
      </c>
      <c r="D88" s="7">
        <v>0.22609960626937214</v>
      </c>
      <c r="E88" s="7">
        <v>0.12131462706371177</v>
      </c>
      <c r="F88" s="7">
        <v>0.33794012802539802</v>
      </c>
    </row>
    <row r="89" spans="1:6">
      <c r="A89" s="7">
        <v>9.1870680989537087E-2</v>
      </c>
      <c r="B89" s="7">
        <v>0.14199690910955759</v>
      </c>
      <c r="C89" s="7">
        <v>0.10482746272082877</v>
      </c>
      <c r="D89" s="7">
        <v>0.20772872311025056</v>
      </c>
      <c r="E89" s="7">
        <v>0.59016145138754106</v>
      </c>
      <c r="F89" s="7">
        <v>1.1215064980224489</v>
      </c>
    </row>
    <row r="90" spans="1:6">
      <c r="A90" s="7">
        <v>0.22664665851108623</v>
      </c>
      <c r="B90" s="7">
        <v>0.10583103884671645</v>
      </c>
      <c r="C90" s="7">
        <v>0.30155062267889349</v>
      </c>
      <c r="D90" s="7">
        <v>0.12241371847328089</v>
      </c>
      <c r="E90" s="7">
        <v>0.28949559785600093</v>
      </c>
      <c r="F90" s="7">
        <v>0.95233594061623528</v>
      </c>
    </row>
    <row r="91" spans="1:6">
      <c r="A91" s="7">
        <v>7.7326544508182576E-2</v>
      </c>
      <c r="B91" s="7">
        <v>0.32684247975487291</v>
      </c>
      <c r="C91" s="7">
        <v>0.12756897859407584</v>
      </c>
      <c r="D91" s="7">
        <v>0.1052066616290365</v>
      </c>
      <c r="E91" s="7">
        <v>0.2091928923158563</v>
      </c>
      <c r="F91" s="7">
        <v>0.86893343802799694</v>
      </c>
    </row>
    <row r="92" spans="1:6">
      <c r="A92" s="7">
        <v>0.12707522187843812</v>
      </c>
      <c r="B92" s="7">
        <v>0.71000261901285699</v>
      </c>
      <c r="C92" s="7">
        <v>6.8097110167106026E-2</v>
      </c>
      <c r="D92" s="7">
        <v>0.2710514275183814</v>
      </c>
      <c r="E92" s="7">
        <v>0.39844300974546454</v>
      </c>
      <c r="F92" s="7">
        <v>0.51531956379330679</v>
      </c>
    </row>
    <row r="93" spans="1:6">
      <c r="A93" s="7">
        <v>0.10603854452273223</v>
      </c>
      <c r="B93" s="7">
        <v>0.14188892948503928</v>
      </c>
      <c r="C93" s="7">
        <v>0.12734928907923526</v>
      </c>
      <c r="D93" s="7">
        <v>7.7421307982380921E-2</v>
      </c>
      <c r="E93" s="7">
        <v>0.29599968034743623</v>
      </c>
      <c r="F93" s="7">
        <v>1.217685276683063</v>
      </c>
    </row>
    <row r="94" spans="1:6">
      <c r="A94" s="7">
        <v>0.14110999741551886</v>
      </c>
      <c r="B94" s="7">
        <v>0.11541270194151798</v>
      </c>
      <c r="C94" s="7">
        <v>0.41526998506694657</v>
      </c>
      <c r="D94" s="7">
        <v>0.14303563156860252</v>
      </c>
      <c r="E94" s="7">
        <v>0.2369435059888681</v>
      </c>
      <c r="F94" s="7">
        <v>1.217685276683063</v>
      </c>
    </row>
    <row r="95" spans="1:6">
      <c r="A95" s="7">
        <v>0.12676925510125714</v>
      </c>
      <c r="B95" s="7">
        <v>0.11147239525852833</v>
      </c>
      <c r="C95" s="7">
        <v>0.37402825330636863</v>
      </c>
      <c r="D95" s="7">
        <v>9.9238645806045037E-2</v>
      </c>
      <c r="E95" s="7">
        <v>0.54681696253933609</v>
      </c>
      <c r="F95" s="7">
        <v>1.3508499185432958</v>
      </c>
    </row>
    <row r="96" spans="1:6">
      <c r="A96" s="7">
        <v>0.12201638895614846</v>
      </c>
      <c r="B96" s="7">
        <v>5.3431885872180798E-2</v>
      </c>
      <c r="C96" s="7">
        <v>0.29047243321502886</v>
      </c>
      <c r="D96" s="7">
        <v>0.16120879893491552</v>
      </c>
      <c r="E96" s="7">
        <v>0.19688542835653938</v>
      </c>
      <c r="F96" s="7">
        <v>0.419560439218297</v>
      </c>
    </row>
    <row r="97" spans="1:6">
      <c r="A97" s="7">
        <v>0.12656060636359276</v>
      </c>
      <c r="B97" s="7">
        <v>0.20532546383432509</v>
      </c>
      <c r="C97" s="7">
        <v>0.21230582939792558</v>
      </c>
      <c r="D97" s="7">
        <v>0.10690335049348246</v>
      </c>
      <c r="E97" s="7">
        <v>0.29250000000000004</v>
      </c>
      <c r="F97" s="7">
        <v>0.56297719538300384</v>
      </c>
    </row>
    <row r="98" spans="1:6">
      <c r="A98" s="7">
        <v>0.15984156339613223</v>
      </c>
      <c r="B98" s="7">
        <v>0.26662080329161036</v>
      </c>
      <c r="C98" s="7">
        <v>0.57609752815463489</v>
      </c>
      <c r="D98" s="7">
        <v>0.27003220094294905</v>
      </c>
      <c r="E98" s="7">
        <v>0.65011223108025917</v>
      </c>
      <c r="F98" s="7">
        <v>0.51482779240012844</v>
      </c>
    </row>
    <row r="99" spans="1:6">
      <c r="A99" s="7">
        <v>0.11133755802383831</v>
      </c>
      <c r="B99" s="7">
        <v>0.25411466254090959</v>
      </c>
      <c r="C99" s="7">
        <v>0.18114592079484898</v>
      </c>
      <c r="D99" s="7">
        <v>9.8989861065675991E-2</v>
      </c>
      <c r="E99" s="7">
        <v>0.14728883472018409</v>
      </c>
      <c r="F99" s="7">
        <v>0.28658656954947148</v>
      </c>
    </row>
    <row r="100" spans="1:6">
      <c r="A100" s="7">
        <v>0.21326090035461895</v>
      </c>
      <c r="B100" s="7">
        <v>0.13077098645700988</v>
      </c>
      <c r="C100" s="7">
        <v>0.13075046620619096</v>
      </c>
      <c r="D100" s="7">
        <v>9.6977263267138458E-2</v>
      </c>
      <c r="E100" s="7">
        <v>0.17167628602690646</v>
      </c>
      <c r="F100" s="7">
        <v>0.78838802164049382</v>
      </c>
    </row>
    <row r="101" spans="1:6">
      <c r="A101" s="7">
        <v>9.3253385871403832E-2</v>
      </c>
      <c r="B101" s="7">
        <v>1.1608882135877909</v>
      </c>
      <c r="C101" s="7">
        <v>0.26010359087933765</v>
      </c>
      <c r="D101" s="7">
        <v>0.15516791278476466</v>
      </c>
      <c r="E101" s="7">
        <v>3.9334916933926621E-2</v>
      </c>
      <c r="F101" s="7">
        <v>0.44504747988522608</v>
      </c>
    </row>
    <row r="102" spans="1:6">
      <c r="A102" s="7">
        <v>0.20704010362203559</v>
      </c>
      <c r="B102" s="7">
        <v>0.17516496465738626</v>
      </c>
      <c r="C102" s="7">
        <v>0.14207092835595986</v>
      </c>
      <c r="D102" s="7">
        <v>0.44131907909209811</v>
      </c>
      <c r="E102" s="7">
        <v>0.33403593036224255</v>
      </c>
      <c r="F102" s="7">
        <v>0.77065456351696682</v>
      </c>
    </row>
    <row r="103" spans="1:6">
      <c r="A103" s="7">
        <v>0.1492451727720272</v>
      </c>
      <c r="B103" s="7">
        <v>0.10680122096510455</v>
      </c>
      <c r="C103" s="7">
        <v>0.4623058053723284</v>
      </c>
      <c r="D103" s="7">
        <v>8.6875189583050474E-2</v>
      </c>
      <c r="E103" s="7">
        <v>0.41594913254776389</v>
      </c>
      <c r="F103" s="7">
        <v>0.44414650150376395</v>
      </c>
    </row>
    <row r="104" spans="1:6">
      <c r="A104" s="7">
        <v>8.8756494724469587E-2</v>
      </c>
      <c r="B104" s="7">
        <v>7.2743589213344201E-2</v>
      </c>
      <c r="C104" s="7">
        <v>0.12020094054912148</v>
      </c>
      <c r="D104" s="7">
        <v>0.2424521979111755</v>
      </c>
      <c r="E104" s="7">
        <v>0.14650788703232079</v>
      </c>
      <c r="F104" s="7">
        <v>1.098265797263885</v>
      </c>
    </row>
    <row r="105" spans="1:6">
      <c r="A105" s="7">
        <v>8.3118364798970765E-2</v>
      </c>
      <c r="B105" s="7">
        <v>0.12173453790586994</v>
      </c>
      <c r="C105" s="7">
        <v>0.15231585403104672</v>
      </c>
      <c r="D105" s="7">
        <v>0.14019096373539455</v>
      </c>
      <c r="E105" s="7">
        <v>0.16973459540563468</v>
      </c>
      <c r="F105" s="7">
        <v>0.26434324217463245</v>
      </c>
    </row>
    <row r="106" spans="1:6">
      <c r="A106" s="7">
        <v>0.12029764916824717</v>
      </c>
      <c r="B106" s="7">
        <v>0.17864317805366611</v>
      </c>
      <c r="C106" s="7">
        <v>0.12796693276148949</v>
      </c>
      <c r="D106" s="7">
        <v>0.12547391086526982</v>
      </c>
      <c r="E106" s="7">
        <v>0.76480535594146892</v>
      </c>
      <c r="F106" s="7">
        <v>0.38582311985372497</v>
      </c>
    </row>
    <row r="107" spans="1:6">
      <c r="A107" s="7">
        <v>2.9268805832509893E-2</v>
      </c>
      <c r="B107" s="7">
        <v>0.13215353524341467</v>
      </c>
      <c r="C107" s="7">
        <v>0.11408392923210268</v>
      </c>
      <c r="D107" s="7">
        <v>0.36875244735269863</v>
      </c>
      <c r="E107" s="7">
        <v>0.39229209054430175</v>
      </c>
      <c r="F107" s="7">
        <v>1.0654415271733484</v>
      </c>
    </row>
    <row r="108" spans="1:6">
      <c r="A108" s="7">
        <v>8.8622496758749808E-2</v>
      </c>
      <c r="B108" s="7">
        <v>0.85179648966155086</v>
      </c>
      <c r="C108" s="7">
        <v>0.25005527215202994</v>
      </c>
      <c r="D108" s="7">
        <v>0.44592311523045491</v>
      </c>
      <c r="E108" s="7">
        <v>0.26800186566514794</v>
      </c>
      <c r="F108" s="7">
        <v>0.91519761942386091</v>
      </c>
    </row>
    <row r="109" spans="1:6">
      <c r="A109" s="7">
        <v>8.9375575571752505E-2</v>
      </c>
      <c r="B109" s="7">
        <v>0.31669359836610339</v>
      </c>
      <c r="C109" s="7">
        <v>0.12020094054912148</v>
      </c>
      <c r="D109" s="7">
        <v>0.40184960627958849</v>
      </c>
      <c r="E109" s="7">
        <v>0.16450046641628699</v>
      </c>
      <c r="F109" s="7">
        <v>1.1575709533430041</v>
      </c>
    </row>
    <row r="110" spans="1:6">
      <c r="A110" s="7">
        <v>6.8309559001086081E-2</v>
      </c>
      <c r="B110" s="7">
        <v>0.13633679799961815</v>
      </c>
      <c r="C110" s="7">
        <v>0.23673609115697744</v>
      </c>
      <c r="D110" s="7">
        <v>0.24963769484448842</v>
      </c>
      <c r="E110" s="7">
        <v>9.1923881554251172E-2</v>
      </c>
      <c r="F110" s="7">
        <v>0.60676526000803277</v>
      </c>
    </row>
    <row r="111" spans="1:6">
      <c r="A111" s="7">
        <v>8.2560873448676325E-2</v>
      </c>
      <c r="B111" s="7">
        <v>0.35528216807847224</v>
      </c>
      <c r="C111" s="7">
        <v>0.33619897203795446</v>
      </c>
      <c r="D111" s="7">
        <v>0.13941047214796817</v>
      </c>
      <c r="E111" s="7">
        <v>0.35623686487973172</v>
      </c>
      <c r="F111" s="7">
        <v>0.71542117175856468</v>
      </c>
    </row>
    <row r="112" spans="1:6">
      <c r="A112" s="7">
        <v>0.11731925948676702</v>
      </c>
      <c r="B112" s="7">
        <v>9.4373211309643962E-2</v>
      </c>
      <c r="C112" s="7">
        <v>0.26080997668373768</v>
      </c>
      <c r="D112" s="7">
        <v>0.29723704301092618</v>
      </c>
      <c r="E112" s="7">
        <v>0.2898498953492355</v>
      </c>
      <c r="F112" s="7">
        <v>1.2832925829572024</v>
      </c>
    </row>
    <row r="113" spans="1:6">
      <c r="A113" s="7">
        <v>8.7077173291156884E-2</v>
      </c>
      <c r="B113" s="7">
        <v>0.1421849987494653</v>
      </c>
      <c r="C113" s="7">
        <v>0.50343721252123119</v>
      </c>
      <c r="D113" s="7">
        <v>0.29594074092707567</v>
      </c>
      <c r="E113" s="7">
        <v>0.48780469262837922</v>
      </c>
      <c r="F113" s="7">
        <v>1.2867093280053123</v>
      </c>
    </row>
    <row r="114" spans="1:6">
      <c r="A114" s="7">
        <v>0.11059248259759932</v>
      </c>
      <c r="B114" s="7">
        <v>0.12858803795740134</v>
      </c>
      <c r="C114" s="7">
        <v>0.63072765624821192</v>
      </c>
      <c r="D114" s="7">
        <v>0.12137988278464092</v>
      </c>
      <c r="E114" s="7">
        <v>0.27491965095074244</v>
      </c>
      <c r="F114" s="7">
        <v>0.80639345909718707</v>
      </c>
    </row>
    <row r="115" spans="1:6">
      <c r="A115" s="7">
        <v>0.19433252156589514</v>
      </c>
      <c r="B115" s="7">
        <v>0.31270233979355461</v>
      </c>
      <c r="C115" s="7">
        <v>0.15959161586601844</v>
      </c>
      <c r="D115" s="7">
        <v>0.37662368321767126</v>
      </c>
      <c r="E115" s="7">
        <v>7.8916155930194382E-2</v>
      </c>
      <c r="F115" s="7">
        <v>0.86053061461098213</v>
      </c>
    </row>
    <row r="116" spans="1:6">
      <c r="A116" s="7">
        <v>0.10829394136611199</v>
      </c>
      <c r="B116" s="7">
        <v>0.2314139840719211</v>
      </c>
      <c r="C116" s="7">
        <v>0.12401543545767604</v>
      </c>
      <c r="D116" s="7">
        <v>0.12560024255528818</v>
      </c>
      <c r="E116" s="7">
        <v>0.25958062652717445</v>
      </c>
      <c r="F116" s="7">
        <v>0.76689366664840797</v>
      </c>
    </row>
    <row r="117" spans="1:6">
      <c r="A117" s="7">
        <v>8.0491327617462596E-2</v>
      </c>
      <c r="B117" s="7">
        <v>0.11934879813128096</v>
      </c>
      <c r="C117" s="7">
        <v>0.3912690529146638</v>
      </c>
      <c r="D117" s="7">
        <v>0.34101887482347931</v>
      </c>
      <c r="E117" s="7">
        <v>0.47255100859166943</v>
      </c>
      <c r="F117" s="7">
        <v>0.75083585356824689</v>
      </c>
    </row>
    <row r="118" spans="1:6">
      <c r="A118" s="7">
        <v>9.6870728994583169E-2</v>
      </c>
      <c r="B118" s="7">
        <v>0.25991807155886143</v>
      </c>
      <c r="C118" s="7">
        <v>0.53411773174503296</v>
      </c>
      <c r="D118" s="7">
        <v>0.14095548332098978</v>
      </c>
      <c r="E118" s="7">
        <v>0.2193382386410771</v>
      </c>
      <c r="F118" s="7">
        <v>0.55415014218436254</v>
      </c>
    </row>
    <row r="119" spans="1:6">
      <c r="A119" s="7">
        <v>0.16507899027998807</v>
      </c>
      <c r="B119" s="7">
        <v>9.7035150279429883E-2</v>
      </c>
      <c r="C119" s="7">
        <v>0.49050456765890393</v>
      </c>
      <c r="D119" s="7">
        <v>0.45316677446313347</v>
      </c>
      <c r="E119" s="7">
        <v>0.19372081808683289</v>
      </c>
      <c r="F119" s="7">
        <v>0.66133495537333953</v>
      </c>
    </row>
    <row r="120" spans="1:6">
      <c r="A120" s="7">
        <v>0.15187499274171629</v>
      </c>
      <c r="B120" s="7">
        <v>0.27381887482804373</v>
      </c>
      <c r="C120" s="7">
        <v>0.2227683274205991</v>
      </c>
      <c r="D120" s="7">
        <v>0.40115477926268167</v>
      </c>
      <c r="E120" s="7">
        <v>0.16510909150702105</v>
      </c>
      <c r="F120" s="7">
        <v>1.3039540753918339</v>
      </c>
    </row>
    <row r="121" spans="1:6">
      <c r="A121" s="7">
        <v>0.12353191989429339</v>
      </c>
      <c r="B121" s="7">
        <v>0.37390007125476121</v>
      </c>
      <c r="C121" s="7">
        <v>0.12812810832926419</v>
      </c>
      <c r="D121" s="7">
        <v>0.2288727608835123</v>
      </c>
      <c r="E121" s="7">
        <v>0.43578320417771155</v>
      </c>
      <c r="F121" s="7">
        <v>0.960190750670044</v>
      </c>
    </row>
    <row r="122" spans="1:6">
      <c r="A122" s="7">
        <v>7.7469759825514781E-2</v>
      </c>
      <c r="B122" s="7">
        <v>8.8078167771331442E-2</v>
      </c>
      <c r="C122" s="7">
        <v>0.20155584781417035</v>
      </c>
      <c r="D122" s="7">
        <v>0.12927583514047741</v>
      </c>
      <c r="E122" s="7">
        <v>0.48297308271017653</v>
      </c>
      <c r="F122" s="7">
        <v>0.69122323304684219</v>
      </c>
    </row>
    <row r="123" spans="1:6">
      <c r="A123" s="7">
        <v>7.6367765014821648E-2</v>
      </c>
      <c r="B123" s="7">
        <v>0.27135662605414995</v>
      </c>
      <c r="C123" s="7">
        <v>0.43424720304834813</v>
      </c>
      <c r="D123" s="7">
        <v>0.19992486253824165</v>
      </c>
      <c r="E123" s="7">
        <v>0.41465973238300002</v>
      </c>
      <c r="F123" s="7">
        <v>0.78575261667281315</v>
      </c>
    </row>
    <row r="124" spans="1:6">
      <c r="A124" s="7">
        <v>0.11018959264672434</v>
      </c>
      <c r="B124" s="7">
        <v>0.27317995961420227</v>
      </c>
      <c r="C124" s="7">
        <v>0.37026810306613855</v>
      </c>
      <c r="D124" s="7">
        <v>0.162119482890134</v>
      </c>
      <c r="E124" s="7">
        <v>0.12960208370653431</v>
      </c>
      <c r="F124" s="7">
        <v>1.7394720764700859</v>
      </c>
    </row>
    <row r="125" spans="1:6">
      <c r="A125" s="7">
        <v>7.11165093455777E-2</v>
      </c>
      <c r="B125" s="7">
        <v>9.5758401028065807E-2</v>
      </c>
      <c r="C125" s="7">
        <v>7.8710062564472327E-2</v>
      </c>
      <c r="D125" s="7">
        <v>0.14282430585237016</v>
      </c>
      <c r="E125" s="7">
        <v>0.18546212320322517</v>
      </c>
      <c r="F125" s="7">
        <v>1.2204393044781983</v>
      </c>
    </row>
    <row r="126" spans="1:6">
      <c r="A126" s="7">
        <v>9.1378159837198616E-2</v>
      </c>
      <c r="B126" s="7">
        <v>0.35353785103342122</v>
      </c>
      <c r="C126" s="7">
        <v>0.66199706344405951</v>
      </c>
      <c r="D126" s="7">
        <v>0.17444548667396992</v>
      </c>
      <c r="E126" s="7">
        <v>0.3957369771802921</v>
      </c>
      <c r="F126" s="7">
        <v>0.74830632084873394</v>
      </c>
    </row>
    <row r="127" spans="1:6">
      <c r="A127" s="7">
        <v>5.6352933414603165E-2</v>
      </c>
      <c r="B127" s="7">
        <v>0.1108006101898918</v>
      </c>
      <c r="C127" s="7">
        <v>0.38174057964148983</v>
      </c>
      <c r="D127" s="7">
        <v>0.36881436617432872</v>
      </c>
      <c r="E127" s="7">
        <v>0.67919333595224862</v>
      </c>
      <c r="F127" s="7">
        <v>2.8152753239372919</v>
      </c>
    </row>
    <row r="128" spans="1:6">
      <c r="A128" s="7">
        <v>0.12679213945400536</v>
      </c>
      <c r="B128" s="7">
        <v>0.30054832489374028</v>
      </c>
      <c r="C128" s="7">
        <v>0.16441876248845524</v>
      </c>
      <c r="D128" s="7">
        <v>0.22474067872193601</v>
      </c>
      <c r="E128" s="7">
        <v>0.44618405925704441</v>
      </c>
      <c r="F128" s="7">
        <v>0.7999024265847644</v>
      </c>
    </row>
    <row r="129" spans="1:6">
      <c r="A129" s="7">
        <v>0.12541015854459475</v>
      </c>
      <c r="B129" s="7">
        <v>0.34784150809104075</v>
      </c>
      <c r="C129" s="7">
        <v>0.28348674833646154</v>
      </c>
      <c r="D129" s="7">
        <v>7.0432352762329925E-2</v>
      </c>
      <c r="E129" s="7">
        <v>0.19989077291011637</v>
      </c>
      <c r="F129" s="7">
        <v>0.92090612431227648</v>
      </c>
    </row>
    <row r="130" spans="1:6">
      <c r="A130" s="7">
        <v>8.8549683125850126E-2</v>
      </c>
      <c r="B130" s="7">
        <v>0.12689932689206287</v>
      </c>
      <c r="C130" s="7">
        <v>0.30021348403183129</v>
      </c>
      <c r="D130" s="7">
        <v>0.11939830249425162</v>
      </c>
      <c r="E130" s="7">
        <v>0.60788700270972296</v>
      </c>
      <c r="F130" s="7">
        <v>0.52720894302087695</v>
      </c>
    </row>
    <row r="131" spans="1:6">
      <c r="A131" s="7">
        <v>0.16994570089144223</v>
      </c>
      <c r="B131" s="7">
        <v>0.10770470707970763</v>
      </c>
      <c r="C131" s="7">
        <v>0.7759182340625882</v>
      </c>
      <c r="D131" s="7">
        <v>9.8474168848662502E-2</v>
      </c>
      <c r="E131" s="7">
        <v>0.1897971205869384</v>
      </c>
      <c r="F131" s="7">
        <v>0.89571746838329391</v>
      </c>
    </row>
    <row r="132" spans="1:6">
      <c r="A132" s="7">
        <v>0.10174977309115167</v>
      </c>
      <c r="B132" s="7">
        <v>0.110795608289046</v>
      </c>
      <c r="C132" s="7">
        <v>0.32289966060048514</v>
      </c>
      <c r="D132" s="7">
        <v>0.13193124023418729</v>
      </c>
      <c r="E132" s="7">
        <v>0.21215143585717736</v>
      </c>
      <c r="F132" s="7">
        <v>0.8465159227788549</v>
      </c>
    </row>
    <row r="133" spans="1:6">
      <c r="A133" s="7">
        <v>0.20648417123524729</v>
      </c>
      <c r="B133" s="7">
        <v>0.31859958829306867</v>
      </c>
      <c r="C133" s="7">
        <v>0.20495371824184477</v>
      </c>
      <c r="D133" s="7">
        <v>0.30706544748643838</v>
      </c>
      <c r="E133" s="7">
        <v>0.21025556012528016</v>
      </c>
      <c r="F133" s="7">
        <v>2.0647374373056331</v>
      </c>
    </row>
    <row r="134" spans="1:6">
      <c r="A134" s="7">
        <v>7.7325271985421024E-2</v>
      </c>
      <c r="B134" s="7">
        <v>0.1364176986073817</v>
      </c>
      <c r="C134" s="7">
        <v>0.33412984156850534</v>
      </c>
      <c r="D134" s="7">
        <v>0.21771245411595513</v>
      </c>
      <c r="E134" s="7">
        <v>0.11380014307614159</v>
      </c>
      <c r="F134" s="7">
        <v>0.77149642508600569</v>
      </c>
    </row>
    <row r="135" spans="1:6">
      <c r="A135" s="7">
        <v>7.2957086783108707E-2</v>
      </c>
      <c r="B135" s="7">
        <v>0.14320491257639084</v>
      </c>
      <c r="C135" s="7">
        <v>0.43197273275925696</v>
      </c>
      <c r="D135" s="7">
        <v>0.579865094523909</v>
      </c>
      <c r="E135" s="7">
        <v>0.18678439951761946</v>
      </c>
      <c r="F135" s="7">
        <v>0.61714330633290881</v>
      </c>
    </row>
    <row r="136" spans="1:6">
      <c r="A136" s="7">
        <v>6.5794544002979391E-2</v>
      </c>
      <c r="B136" s="7">
        <v>0.13412229033642517</v>
      </c>
      <c r="C136" s="7">
        <v>0.43365416623205932</v>
      </c>
      <c r="D136" s="7">
        <v>8.7225403190400813E-2</v>
      </c>
      <c r="E136" s="7">
        <v>9.5695631325533367E-2</v>
      </c>
      <c r="F136" s="7">
        <v>1.1010088333464725</v>
      </c>
    </row>
    <row r="137" spans="1:6">
      <c r="A137" s="7">
        <v>3.7936871963289445E-2</v>
      </c>
      <c r="B137" s="7">
        <v>0.59966038413816947</v>
      </c>
      <c r="C137" s="7">
        <v>0.43541025632573466</v>
      </c>
      <c r="D137" s="7">
        <v>0.39089529174385884</v>
      </c>
      <c r="E137" s="7">
        <v>0.39457544598650313</v>
      </c>
      <c r="F137" s="7">
        <v>0.79320314401200076</v>
      </c>
    </row>
    <row r="138" spans="1:6">
      <c r="A138" s="7">
        <v>5.5988891776739283E-2</v>
      </c>
      <c r="B138" s="7">
        <v>0.16812707477445638</v>
      </c>
      <c r="C138" s="7">
        <v>0.32623091947031474</v>
      </c>
      <c r="D138" s="7">
        <v>0.17359365082359096</v>
      </c>
      <c r="E138" s="7">
        <v>0.28547915121326828</v>
      </c>
      <c r="F138" s="7">
        <v>1.419295124556252</v>
      </c>
    </row>
    <row r="139" spans="1:6">
      <c r="A139" s="7">
        <v>0.14609850525642568</v>
      </c>
      <c r="B139" s="7">
        <v>8.8518666835703405E-2</v>
      </c>
      <c r="C139" s="7">
        <v>0.10763378032607981</v>
      </c>
      <c r="D139" s="7">
        <v>5.5981145330443148E-2</v>
      </c>
      <c r="E139" s="7">
        <v>0.18500215141868145</v>
      </c>
      <c r="F139" s="7">
        <v>0.36421947438738494</v>
      </c>
    </row>
    <row r="140" spans="1:6">
      <c r="A140" s="7">
        <v>8.3077789952141295E-2</v>
      </c>
      <c r="B140" s="7">
        <v>0.28606856423670951</v>
      </c>
      <c r="C140" s="7">
        <v>0.33731535037934612</v>
      </c>
      <c r="D140" s="7">
        <v>0.20151304055971136</v>
      </c>
      <c r="E140" s="7">
        <v>0.28733213365285348</v>
      </c>
      <c r="F140" s="7">
        <v>1.0114590300127584</v>
      </c>
    </row>
    <row r="141" spans="1:6">
      <c r="A141" s="7">
        <v>0.13539796319668224</v>
      </c>
      <c r="B141" s="7">
        <v>0.17237872731434895</v>
      </c>
      <c r="C141" s="7">
        <v>0.33825940763383022</v>
      </c>
      <c r="D141" s="7">
        <v>0.28952408051466938</v>
      </c>
      <c r="E141" s="7">
        <v>0.20552059738460718</v>
      </c>
      <c r="F141" s="7">
        <v>0.76452964122216049</v>
      </c>
    </row>
    <row r="142" spans="1:6">
      <c r="A142" s="7">
        <v>6.2549520041213127E-2</v>
      </c>
      <c r="B142" s="7">
        <v>0.19178926073051558</v>
      </c>
      <c r="C142" s="7">
        <v>0.57490377541377757</v>
      </c>
      <c r="D142" s="7">
        <v>0.31350599962813025</v>
      </c>
      <c r="E142" s="7">
        <v>5.3547097950472355E-2</v>
      </c>
      <c r="F142" s="7">
        <v>0.7971952607120274</v>
      </c>
    </row>
    <row r="143" spans="1:6">
      <c r="A143" s="7">
        <v>0.13935035337801371</v>
      </c>
      <c r="B143" s="7">
        <v>0.15420701095742606</v>
      </c>
      <c r="C143" s="7">
        <v>0.40501183476163216</v>
      </c>
      <c r="D143" s="7">
        <v>0.20845817855071438</v>
      </c>
      <c r="E143" s="7">
        <v>0.1591601275584304</v>
      </c>
      <c r="F143" s="7">
        <v>1.1388858704496698</v>
      </c>
    </row>
    <row r="144" spans="1:6">
      <c r="A144" s="7">
        <v>0.14337142152577637</v>
      </c>
      <c r="B144" s="7">
        <v>0.13980874098883167</v>
      </c>
      <c r="C144" s="7">
        <v>0.61732109728475448</v>
      </c>
      <c r="D144" s="7">
        <v>0.11227432570169035</v>
      </c>
      <c r="E144" s="7">
        <v>0.20655741207286799</v>
      </c>
      <c r="F144" s="7">
        <v>0.45110746480028796</v>
      </c>
    </row>
    <row r="145" spans="1:6">
      <c r="A145" s="7">
        <v>8.8311732026700257E-2</v>
      </c>
      <c r="B145" s="7">
        <v>0.11611516306236731</v>
      </c>
      <c r="C145" s="7">
        <v>0.26094123386013673</v>
      </c>
      <c r="D145" s="7">
        <v>0.19076545006359094</v>
      </c>
      <c r="E145" s="7">
        <v>0.1518907925278665</v>
      </c>
      <c r="F145" s="7">
        <v>0.71119186898911335</v>
      </c>
    </row>
    <row r="146" spans="1:6">
      <c r="A146" s="7">
        <v>7.973243596467984E-2</v>
      </c>
      <c r="B146" s="7">
        <v>0.13866276194573196</v>
      </c>
      <c r="C146" s="7">
        <v>0.16848955951391492</v>
      </c>
      <c r="D146" s="7">
        <v>0.29696093936033396</v>
      </c>
      <c r="E146" s="7">
        <v>0.23218209930220007</v>
      </c>
      <c r="F146" s="7">
        <v>1.2253843228740779</v>
      </c>
    </row>
    <row r="147" spans="1:6">
      <c r="A147" s="7">
        <v>7.0535740872319633E-2</v>
      </c>
      <c r="B147" s="7">
        <v>0.22485696816764938</v>
      </c>
      <c r="C147" s="7">
        <v>0.15997681395951913</v>
      </c>
      <c r="D147" s="7">
        <v>0.19487434341822879</v>
      </c>
      <c r="E147" s="7">
        <v>0.29914113261742181</v>
      </c>
      <c r="F147" s="7">
        <v>0.52865323491750393</v>
      </c>
    </row>
    <row r="148" spans="1:6">
      <c r="A148" s="7">
        <v>0.12169552497316802</v>
      </c>
      <c r="B148" s="7">
        <v>0.30216413155876098</v>
      </c>
      <c r="C148" s="7">
        <v>0.49518572504074332</v>
      </c>
      <c r="D148" s="7">
        <v>0.26844662861462265</v>
      </c>
      <c r="E148" s="7">
        <v>0.28486599668554302</v>
      </c>
      <c r="F148" s="7">
        <v>1.1330665283975088</v>
      </c>
    </row>
    <row r="149" spans="1:6">
      <c r="A149" s="7">
        <v>7.944199698344305E-2</v>
      </c>
      <c r="B149" s="7">
        <v>0.19338417493019497</v>
      </c>
      <c r="C149" s="7">
        <v>0.14786675365636945</v>
      </c>
      <c r="D149" s="7">
        <v>0.2150660856550847</v>
      </c>
      <c r="E149" s="7">
        <v>0.1194804557183438</v>
      </c>
      <c r="F149" s="7">
        <v>0.63017685729622863</v>
      </c>
    </row>
    <row r="150" spans="1:6">
      <c r="A150" s="7">
        <v>3.7945504410264584E-2</v>
      </c>
      <c r="B150" s="7">
        <v>0.11767862767222234</v>
      </c>
      <c r="C150" s="7">
        <v>1.0082181218068316</v>
      </c>
      <c r="D150" s="7">
        <v>0.17178785880049111</v>
      </c>
      <c r="E150" s="7">
        <v>0.89173581705818017</v>
      </c>
      <c r="F150" s="7">
        <v>0.80314151576379378</v>
      </c>
    </row>
    <row r="151" spans="1:6">
      <c r="A151" s="7">
        <v>0.19189725719061163</v>
      </c>
      <c r="B151" s="7">
        <v>0.53632453832470373</v>
      </c>
      <c r="C151" s="7">
        <v>0.2562813599201757</v>
      </c>
      <c r="D151" s="7">
        <v>0.14461724930585812</v>
      </c>
      <c r="E151" s="7">
        <v>0.30595120054045355</v>
      </c>
      <c r="F151" s="7">
        <v>0.66618460430584414</v>
      </c>
    </row>
    <row r="152" spans="1:6">
      <c r="A152" s="7">
        <v>9.5091118207325243E-2</v>
      </c>
      <c r="B152" s="7">
        <v>0.13111094473658422</v>
      </c>
      <c r="C152" s="7">
        <v>0.34530337548198448</v>
      </c>
      <c r="D152" s="7">
        <v>0.22496498425035591</v>
      </c>
      <c r="E152" s="7">
        <v>0.25828553280564714</v>
      </c>
      <c r="F152" s="7">
        <v>0.70781489918232254</v>
      </c>
    </row>
    <row r="153" spans="1:6">
      <c r="A153" s="7">
        <v>6.8082218171591713E-2</v>
      </c>
      <c r="B153" s="7">
        <v>0.34278612946343789</v>
      </c>
      <c r="C153" s="7">
        <v>0.39131260390717781</v>
      </c>
      <c r="D153" s="7">
        <v>0.19349607127136953</v>
      </c>
      <c r="E153" s="7">
        <v>0.22016794649743465</v>
      </c>
      <c r="F153" s="7">
        <v>0.404792836780827</v>
      </c>
    </row>
    <row r="154" spans="1:6">
      <c r="A154" s="7">
        <v>6.4976913862083416E-2</v>
      </c>
      <c r="B154" s="7">
        <v>0.45215309741604709</v>
      </c>
      <c r="C154" s="7">
        <v>0.62186477460771239</v>
      </c>
      <c r="D154" s="7">
        <v>0.29704673335277249</v>
      </c>
      <c r="E154" s="7">
        <v>0.6078329850142663</v>
      </c>
      <c r="F154" s="7">
        <v>0.63772365416479171</v>
      </c>
    </row>
    <row r="155" spans="1:6">
      <c r="A155" s="7">
        <v>7.1607269537655699E-2</v>
      </c>
      <c r="B155" s="7">
        <v>0.13724422119774643</v>
      </c>
      <c r="C155" s="7">
        <v>0.11513475732471992</v>
      </c>
      <c r="D155" s="7">
        <v>0.12803783695659643</v>
      </c>
      <c r="E155" s="7">
        <v>0.28733213365285348</v>
      </c>
      <c r="F155" s="7">
        <v>0.339657986199218</v>
      </c>
    </row>
    <row r="156" spans="1:6">
      <c r="A156" s="7">
        <v>2.5819678293136594E-2</v>
      </c>
      <c r="B156" s="7">
        <v>0.134640732866528</v>
      </c>
      <c r="C156" s="7">
        <v>0.45869414115987867</v>
      </c>
      <c r="D156" s="7">
        <v>0.39415295081194124</v>
      </c>
      <c r="E156" s="7">
        <v>0</v>
      </c>
      <c r="F156" s="7">
        <v>1.4252275095816498</v>
      </c>
    </row>
    <row r="157" spans="1:6">
      <c r="A157" s="7">
        <v>0.12919763814512045</v>
      </c>
      <c r="B157" s="7">
        <v>0.13568602308754554</v>
      </c>
      <c r="C157" s="7">
        <v>0.44117214459799403</v>
      </c>
      <c r="D157" s="7">
        <v>0.13870522539342944</v>
      </c>
      <c r="E157" s="7">
        <v>0.20800926649652815</v>
      </c>
      <c r="F157" s="7">
        <v>0.15154528838556786</v>
      </c>
    </row>
    <row r="158" spans="1:6">
      <c r="A158" s="7">
        <v>0.1363455165790661</v>
      </c>
      <c r="B158" s="7">
        <v>0.12710803952640068</v>
      </c>
      <c r="C158" s="7">
        <v>0.47806622309120855</v>
      </c>
      <c r="D158" s="7">
        <v>0.2695392048586569</v>
      </c>
      <c r="E158" s="7">
        <v>0.38333624899102831</v>
      </c>
      <c r="F158" s="7">
        <v>0.43960650650773581</v>
      </c>
    </row>
    <row r="159" spans="1:6">
      <c r="A159" s="7">
        <v>0.14133238492127415</v>
      </c>
      <c r="B159" s="7">
        <v>0.11411554249259162</v>
      </c>
      <c r="C159" s="7">
        <v>0.53935161924058994</v>
      </c>
      <c r="D159" s="7">
        <v>0.13856758254242971</v>
      </c>
      <c r="E159" s="7">
        <v>0.36819643457833234</v>
      </c>
      <c r="F159" s="7">
        <v>0.98449561674677233</v>
      </c>
    </row>
    <row r="160" spans="1:6">
      <c r="A160" s="7">
        <v>0.10686957467661107</v>
      </c>
      <c r="B160" s="7">
        <v>0.6381474459231038</v>
      </c>
      <c r="C160" s="7">
        <v>0.23091058566219083</v>
      </c>
      <c r="D160" s="7">
        <v>0.23195396684425482</v>
      </c>
      <c r="E160" s="7">
        <v>0.41996210846783277</v>
      </c>
      <c r="F160" s="7">
        <v>0.56734247568729368</v>
      </c>
    </row>
    <row r="161" spans="1:6">
      <c r="A161" s="7">
        <v>0.11039938349826894</v>
      </c>
      <c r="B161" s="7">
        <v>0.14756445510803476</v>
      </c>
      <c r="C161" s="7">
        <v>0.36032778183058994</v>
      </c>
      <c r="D161" s="7">
        <v>0.22457123273984086</v>
      </c>
      <c r="E161" s="7">
        <v>0.26538045610226141</v>
      </c>
      <c r="F161" s="7">
        <v>0.38556213201883571</v>
      </c>
    </row>
    <row r="162" spans="1:6">
      <c r="A162" s="7">
        <v>0.17195621266772812</v>
      </c>
      <c r="B162" s="7">
        <v>0.4729532741517164</v>
      </c>
      <c r="C162" s="7">
        <v>0.16278105251369385</v>
      </c>
      <c r="D162" s="7">
        <v>0.2940938911870517</v>
      </c>
      <c r="E162" s="7">
        <v>0.28170879283406802</v>
      </c>
      <c r="F162" s="7">
        <v>0.10512862333967798</v>
      </c>
    </row>
    <row r="163" spans="1:6">
      <c r="A163" s="7">
        <v>9.0398820030631183E-2</v>
      </c>
      <c r="B163" s="7">
        <v>0.23952063875121787</v>
      </c>
      <c r="C163" s="7">
        <v>7.1582762036138378E-2</v>
      </c>
      <c r="D163" s="7">
        <v>0.21343434114516396</v>
      </c>
      <c r="E163" s="7">
        <v>0.12314126301538113</v>
      </c>
      <c r="F163" s="7">
        <v>0.3578532108365105</v>
      </c>
    </row>
    <row r="164" spans="1:6">
      <c r="A164" s="7">
        <v>9.362649574782779E-2</v>
      </c>
      <c r="B164" s="7">
        <v>0.14244715484381906</v>
      </c>
      <c r="C164" s="7">
        <v>0.10657207500254109</v>
      </c>
      <c r="D164" s="7">
        <v>0.18677829443120939</v>
      </c>
      <c r="E164" s="7">
        <v>0.27063990842884855</v>
      </c>
      <c r="F164" s="7">
        <v>0.83258007021534353</v>
      </c>
    </row>
    <row r="165" spans="1:6">
      <c r="A165" s="7">
        <v>8.6601514789695772E-2</v>
      </c>
      <c r="B165" s="7">
        <v>0.55347958174854217</v>
      </c>
      <c r="C165" s="7">
        <v>0.38666861380530276</v>
      </c>
      <c r="D165" s="7">
        <v>0.23440161557873362</v>
      </c>
      <c r="E165" s="7">
        <v>0.1210619972434744</v>
      </c>
      <c r="F165" s="7">
        <v>1.0107946777838481</v>
      </c>
    </row>
    <row r="166" spans="1:6">
      <c r="A166" s="7">
        <v>9.9843542846053748E-2</v>
      </c>
      <c r="B166" s="7">
        <v>0.35226111035937741</v>
      </c>
      <c r="C166" s="7">
        <v>0.14947816904045957</v>
      </c>
      <c r="D166" s="7">
        <v>0.41547092307532002</v>
      </c>
      <c r="E166" s="7">
        <v>0.53593772886729529</v>
      </c>
      <c r="F166" s="7">
        <v>0.4308625489117513</v>
      </c>
    </row>
    <row r="167" spans="1:6">
      <c r="A167" s="7">
        <v>0.29683308749143023</v>
      </c>
      <c r="B167" s="7">
        <v>0.60199416751271095</v>
      </c>
      <c r="C167" s="7">
        <v>0.17107251486691688</v>
      </c>
      <c r="D167" s="7">
        <v>0.16397876685733653</v>
      </c>
      <c r="E167" s="7">
        <v>0.50732594581109747</v>
      </c>
      <c r="F167" s="7">
        <v>0.41000941954516856</v>
      </c>
    </row>
    <row r="168" spans="1:6">
      <c r="A168" s="7">
        <v>0.11072320341444933</v>
      </c>
      <c r="B168" s="7">
        <v>0.17525336009299666</v>
      </c>
      <c r="C168" s="7">
        <v>0.15064323827365325</v>
      </c>
      <c r="D168" s="7">
        <v>0.23561409167783354</v>
      </c>
      <c r="E168" s="7">
        <v>0.30355276038379791</v>
      </c>
      <c r="F168" s="7">
        <v>0.6408084622229886</v>
      </c>
    </row>
    <row r="169" spans="1:6">
      <c r="A169" s="7">
        <v>9.5680029766757921E-2</v>
      </c>
      <c r="B169" s="7">
        <v>0.16174856354382389</v>
      </c>
      <c r="C169" s="7">
        <v>0.1079594645757995</v>
      </c>
      <c r="D169" s="7">
        <v>0.23195243317956799</v>
      </c>
      <c r="E169" s="7">
        <v>0.29574941255640674</v>
      </c>
      <c r="F169" s="7">
        <v>0.36988794766941768</v>
      </c>
    </row>
    <row r="170" spans="1:6">
      <c r="A170" s="7">
        <v>0.14712762449684871</v>
      </c>
      <c r="B170" s="7">
        <v>0.10908130353429182</v>
      </c>
      <c r="C170" s="7">
        <v>0.86092835543949064</v>
      </c>
      <c r="D170" s="7">
        <v>0.5275571174326783</v>
      </c>
      <c r="E170" s="7">
        <v>0.20881998012124975</v>
      </c>
      <c r="F170" s="7">
        <v>0.15830707729101534</v>
      </c>
    </row>
    <row r="171" spans="1:6">
      <c r="A171" s="7">
        <v>0.20344140561933233</v>
      </c>
      <c r="B171" s="7">
        <v>0.20739902867374815</v>
      </c>
      <c r="C171" s="7">
        <v>0.45304566294239407</v>
      </c>
      <c r="D171" s="7">
        <v>0.13193987443128324</v>
      </c>
      <c r="E171" s="7">
        <v>0.2493608756237507</v>
      </c>
      <c r="F171" s="7">
        <v>0.16986688674448891</v>
      </c>
    </row>
    <row r="172" spans="1:6">
      <c r="A172" s="7">
        <v>5.2658956536047873E-2</v>
      </c>
      <c r="B172" s="7">
        <v>0.35695754611534725</v>
      </c>
      <c r="C172" s="7">
        <v>1.08117822848446</v>
      </c>
      <c r="D172" s="7">
        <v>0.29089942823900256</v>
      </c>
      <c r="E172" s="7">
        <v>4.1106979129083135E-2</v>
      </c>
      <c r="F172" s="7">
        <v>0.55446557596336654</v>
      </c>
    </row>
    <row r="173" spans="1:6">
      <c r="A173" s="7">
        <v>2.9834280599042168E-2</v>
      </c>
      <c r="B173" s="7">
        <v>0.23849966043064091</v>
      </c>
      <c r="C173" s="7">
        <v>0.1335755948373655</v>
      </c>
      <c r="D173" s="7">
        <v>0.18415017476922624</v>
      </c>
      <c r="E173" s="7">
        <v>0.13459755783673696</v>
      </c>
      <c r="F173" s="7">
        <v>0.38773975056241639</v>
      </c>
    </row>
    <row r="174" spans="1:6">
      <c r="A174" s="7">
        <v>7.664592527573956E-2</v>
      </c>
      <c r="B174" s="7">
        <v>0.38256027468473686</v>
      </c>
      <c r="C174" s="7">
        <v>0.67870993126066848</v>
      </c>
      <c r="D174" s="7">
        <v>0.17759984718643529</v>
      </c>
      <c r="E174" s="7">
        <v>0.22107355484621075</v>
      </c>
      <c r="F174" s="7">
        <v>0.21578059022925608</v>
      </c>
    </row>
    <row r="175" spans="1:6">
      <c r="A175" s="7">
        <v>0.18238603183955243</v>
      </c>
      <c r="B175" s="7">
        <v>0.21803424659028145</v>
      </c>
      <c r="C175" s="7">
        <v>0.74718562467597782</v>
      </c>
      <c r="D175" s="7">
        <v>0.14428405255847393</v>
      </c>
      <c r="E175" s="7">
        <v>0.37697718949957831</v>
      </c>
      <c r="F175" s="7">
        <v>0.26073186937831933</v>
      </c>
    </row>
    <row r="176" spans="1:6">
      <c r="A176" s="7">
        <v>0.16275376359196905</v>
      </c>
      <c r="B176" s="7">
        <v>0.1158526289219616</v>
      </c>
      <c r="C176" s="7">
        <v>0.11925871864217019</v>
      </c>
      <c r="D176" s="7">
        <v>0.1600984653938069</v>
      </c>
      <c r="E176" s="7">
        <v>0.26381684847139736</v>
      </c>
      <c r="F176" s="7">
        <v>0.37902125739934417</v>
      </c>
    </row>
    <row r="177" spans="1:6">
      <c r="A177" s="7">
        <v>0.12566559265514035</v>
      </c>
      <c r="B177" s="7">
        <v>0.63747950905222939</v>
      </c>
      <c r="C177" s="7">
        <v>0.2784189279337595</v>
      </c>
      <c r="D177" s="7">
        <v>6.7131796044323136E-2</v>
      </c>
      <c r="E177" s="7">
        <v>0.32392990028084007</v>
      </c>
      <c r="F177" s="7">
        <v>0.76199560964344359</v>
      </c>
    </row>
    <row r="178" spans="1:6">
      <c r="A178" s="7">
        <v>5.0552045774335051E-2</v>
      </c>
      <c r="B178" s="7">
        <v>0.12469174840250752</v>
      </c>
      <c r="C178" s="7">
        <v>1.135646508997191</v>
      </c>
      <c r="D178" s="7">
        <v>0.37721329945492033</v>
      </c>
      <c r="E178" s="7">
        <v>0.18098849410893209</v>
      </c>
      <c r="F178" s="7">
        <v>0.5603245455059197</v>
      </c>
    </row>
    <row r="179" spans="1:6">
      <c r="A179" s="7">
        <v>6.6077597956388262E-2</v>
      </c>
      <c r="B179" s="7">
        <v>0.68538286907576551</v>
      </c>
      <c r="C179" s="7">
        <v>0.13537727076816239</v>
      </c>
      <c r="E179" s="7">
        <v>0.52955317882455222</v>
      </c>
      <c r="F179" s="7">
        <v>0.43137287151241582</v>
      </c>
    </row>
    <row r="180" spans="1:6">
      <c r="A180" s="7">
        <v>0.1008495425167899</v>
      </c>
      <c r="B180" s="7">
        <v>0.14542630530435491</v>
      </c>
      <c r="C180" s="7">
        <v>0.23653242419608253</v>
      </c>
      <c r="E180" s="7">
        <v>0.17647265101926321</v>
      </c>
      <c r="F180" s="7">
        <v>0.83618314388775539</v>
      </c>
    </row>
    <row r="181" spans="1:6">
      <c r="A181" s="7">
        <v>0.12272063962206925</v>
      </c>
      <c r="B181" s="7">
        <v>0.26371974291137901</v>
      </c>
      <c r="C181" s="7">
        <v>0.28515229460216884</v>
      </c>
      <c r="E181" s="7">
        <v>0.13780936227303275</v>
      </c>
      <c r="F181" s="7">
        <v>0.34568785862227058</v>
      </c>
    </row>
    <row r="182" spans="1:6">
      <c r="A182" s="7">
        <v>7.56767944358617E-2</v>
      </c>
      <c r="B182" s="7">
        <v>9.0477068135273897E-2</v>
      </c>
      <c r="C182" s="7">
        <v>0.15469659190605595</v>
      </c>
      <c r="E182" s="7">
        <v>0.23399913467226602</v>
      </c>
      <c r="F182" s="7">
        <v>0.42723444584198489</v>
      </c>
    </row>
    <row r="183" spans="1:6">
      <c r="A183" s="7">
        <v>9.8674132967372208E-2</v>
      </c>
      <c r="B183" s="7">
        <v>0.54194275830550598</v>
      </c>
      <c r="C183" s="7">
        <v>0.20804101271179939</v>
      </c>
      <c r="E183" s="7">
        <v>0.13374889721705666</v>
      </c>
      <c r="F183" s="7">
        <v>0.33995515700828544</v>
      </c>
    </row>
    <row r="184" spans="1:6">
      <c r="A184" s="7">
        <v>0.119747712848391</v>
      </c>
      <c r="B184" s="7">
        <v>0.35174197829459397</v>
      </c>
      <c r="C184" s="7">
        <v>0.2642328865476663</v>
      </c>
      <c r="E184" s="7">
        <v>0.29590101192691481</v>
      </c>
      <c r="F184" s="7">
        <v>0.47141676828934731</v>
      </c>
    </row>
    <row r="185" spans="1:6">
      <c r="A185" s="7">
        <v>7.492072013055516E-2</v>
      </c>
      <c r="B185" s="7">
        <v>9.4364832472192545E-2</v>
      </c>
      <c r="C185" s="7">
        <v>0.20910281443501999</v>
      </c>
      <c r="E185" s="7">
        <v>0.20229884960310135</v>
      </c>
      <c r="F185" s="7">
        <v>1.0332986326617295</v>
      </c>
    </row>
    <row r="186" spans="1:6">
      <c r="A186" s="7">
        <v>0.13884417841263161</v>
      </c>
      <c r="B186" s="7">
        <v>0.11568392120914536</v>
      </c>
      <c r="C186" s="7">
        <v>0.37360234181910684</v>
      </c>
      <c r="E186" s="7">
        <v>0.33419829962380732</v>
      </c>
      <c r="F186" s="7">
        <v>0.7232975725548535</v>
      </c>
    </row>
    <row r="187" spans="1:6">
      <c r="A187" s="7">
        <v>0.22033668206521942</v>
      </c>
      <c r="B187" s="7">
        <v>0.10689377398561231</v>
      </c>
      <c r="C187" s="7">
        <v>0.42382610444260871</v>
      </c>
      <c r="E187" s="7">
        <v>9.2555665808339821E-2</v>
      </c>
      <c r="F187" s="7">
        <v>0.2184524710665543</v>
      </c>
    </row>
    <row r="188" spans="1:6">
      <c r="A188" s="7">
        <v>5.2144574781535002E-2</v>
      </c>
      <c r="B188" s="7">
        <v>0.14175583090407567</v>
      </c>
      <c r="C188" s="7">
        <v>0.90314143184918128</v>
      </c>
      <c r="E188" s="7">
        <v>0.13972771413334456</v>
      </c>
      <c r="F188" s="7">
        <v>0.46327815950447004</v>
      </c>
    </row>
    <row r="189" spans="1:6">
      <c r="A189" s="7">
        <v>0.17019815171023189</v>
      </c>
      <c r="B189" s="7">
        <v>0.30287292898256524</v>
      </c>
      <c r="C189" s="7">
        <v>1.9879197607678152</v>
      </c>
      <c r="E189" s="7">
        <v>6.2863127814825226E-2</v>
      </c>
      <c r="F189" s="7">
        <v>0.78891126927386568</v>
      </c>
    </row>
    <row r="190" spans="1:6">
      <c r="A190" s="7">
        <v>0.18298654784699517</v>
      </c>
      <c r="B190" s="7">
        <v>0.26433773337210931</v>
      </c>
      <c r="C190" s="7">
        <v>1.8527190764804291</v>
      </c>
      <c r="E190" s="7">
        <v>0.26575224263883818</v>
      </c>
      <c r="F190" s="7">
        <v>0.83396957602428046</v>
      </c>
    </row>
    <row r="191" spans="1:6">
      <c r="A191" s="7">
        <v>0.12036210159359277</v>
      </c>
      <c r="B191" s="7">
        <v>0.29420419978146728</v>
      </c>
      <c r="C191" s="7">
        <v>0.28899939610692937</v>
      </c>
      <c r="E191" s="7">
        <v>0.23405166139943159</v>
      </c>
      <c r="F191" s="7">
        <v>0.3515864926219735</v>
      </c>
    </row>
    <row r="192" spans="1:6">
      <c r="A192" s="7">
        <v>0.13494659788990693</v>
      </c>
      <c r="B192" s="7">
        <v>0.12866170588133063</v>
      </c>
      <c r="C192" s="7">
        <v>0.28286317979854697</v>
      </c>
      <c r="E192" s="7">
        <v>9.1112917442686694E-2</v>
      </c>
      <c r="F192" s="7">
        <v>0.49049652179216385</v>
      </c>
    </row>
    <row r="193" spans="1:6">
      <c r="A193" s="7">
        <v>8.4755538100583297E-2</v>
      </c>
      <c r="B193" s="7">
        <v>0.18350242319072904</v>
      </c>
      <c r="C193" s="7">
        <v>0.20021155375938798</v>
      </c>
      <c r="E193" s="7">
        <v>0.39820565467160013</v>
      </c>
      <c r="F193" s="7">
        <v>0.51228306273603941</v>
      </c>
    </row>
    <row r="194" spans="1:6">
      <c r="A194" s="7">
        <v>9.1870680989537087E-2</v>
      </c>
      <c r="B194" s="7">
        <v>0.11685142924419914</v>
      </c>
      <c r="C194" s="7">
        <v>0.55526780263299103</v>
      </c>
      <c r="E194" s="7">
        <v>0.13580420880261593</v>
      </c>
      <c r="F194" s="7">
        <v>0.99170081132969301</v>
      </c>
    </row>
    <row r="195" spans="1:6">
      <c r="A195" s="7">
        <v>0.22664665851108623</v>
      </c>
      <c r="B195" s="7">
        <v>0.1018439617774701</v>
      </c>
      <c r="C195" s="7">
        <v>0.23525461827715258</v>
      </c>
      <c r="E195" s="7">
        <v>0.20717080459985468</v>
      </c>
      <c r="F195" s="7">
        <v>0.74573522680693904</v>
      </c>
    </row>
    <row r="196" spans="1:6">
      <c r="A196" s="7">
        <v>7.7326544508182576E-2</v>
      </c>
      <c r="B196" s="7">
        <v>0.21595109239054727</v>
      </c>
      <c r="C196" s="7">
        <v>0.17558918806682025</v>
      </c>
      <c r="E196" s="7">
        <v>0.29280722987260366</v>
      </c>
      <c r="F196" s="7">
        <v>0.85344282295771612</v>
      </c>
    </row>
    <row r="197" spans="1:6">
      <c r="A197" s="7">
        <v>0.12707522187843812</v>
      </c>
      <c r="B197" s="7">
        <v>0.33631428734360969</v>
      </c>
      <c r="C197" s="7">
        <v>0.2888952468616911</v>
      </c>
      <c r="E197" s="7">
        <v>0.36667353500273259</v>
      </c>
      <c r="F197" s="7">
        <v>0.65236622766080687</v>
      </c>
    </row>
    <row r="198" spans="1:6">
      <c r="A198" s="7">
        <v>0.10603854452273223</v>
      </c>
      <c r="B198" s="7">
        <v>0.34641351758272154</v>
      </c>
      <c r="C198" s="7">
        <v>0.18406992451869539</v>
      </c>
      <c r="E198" s="7">
        <v>0.14696261466096647</v>
      </c>
      <c r="F198" s="7">
        <v>0.32333430448859868</v>
      </c>
    </row>
    <row r="199" spans="1:6">
      <c r="A199" s="7">
        <v>0.14110999741551886</v>
      </c>
      <c r="B199" s="7">
        <v>0.15335968492761393</v>
      </c>
      <c r="C199" s="7">
        <v>0.14004838907797512</v>
      </c>
      <c r="E199" s="7">
        <v>4.5619445383018861E-2</v>
      </c>
      <c r="F199" s="7">
        <v>0.48230901478859778</v>
      </c>
    </row>
    <row r="200" spans="1:6">
      <c r="A200" s="7">
        <v>0.12676925510125714</v>
      </c>
      <c r="B200" s="7">
        <v>0.26980876602696424</v>
      </c>
      <c r="C200" s="7">
        <v>0.17522384703066421</v>
      </c>
      <c r="E200" s="7">
        <v>0.24937775146570695</v>
      </c>
      <c r="F200" s="7">
        <v>0.55784523005179243</v>
      </c>
    </row>
    <row r="201" spans="1:6">
      <c r="A201" s="7">
        <v>0.12201638895614846</v>
      </c>
      <c r="B201" s="7">
        <v>0.10688113537098662</v>
      </c>
      <c r="C201" s="7">
        <v>0.1502933109083753</v>
      </c>
      <c r="E201" s="7">
        <v>0.44800994649203985</v>
      </c>
      <c r="F201" s="7">
        <v>0.43673821306144589</v>
      </c>
    </row>
    <row r="202" spans="1:6">
      <c r="A202" s="7">
        <v>0.16278600628799583</v>
      </c>
      <c r="B202" s="7">
        <v>0.32387053868436277</v>
      </c>
      <c r="C202" s="7">
        <v>0.20097038060899436</v>
      </c>
      <c r="E202" s="7">
        <v>0.25294542088440636</v>
      </c>
      <c r="F202" s="7">
        <v>0.64331623570788499</v>
      </c>
    </row>
    <row r="203" spans="1:6">
      <c r="A203" s="7">
        <v>0.14574141639514201</v>
      </c>
      <c r="B203" s="7">
        <v>0.15950165742381012</v>
      </c>
      <c r="C203" s="7">
        <v>0.20867838460119392</v>
      </c>
      <c r="E203" s="7">
        <v>0.17722744007393215</v>
      </c>
      <c r="F203" s="7">
        <v>1.0790164727335088</v>
      </c>
    </row>
    <row r="204" spans="1:6">
      <c r="A204" s="7">
        <v>0.16103914281076095</v>
      </c>
      <c r="B204" s="7">
        <v>0.10456498934196215</v>
      </c>
      <c r="C204" s="7">
        <v>0.43672766545495662</v>
      </c>
      <c r="E204" s="7">
        <v>0.21802742042669884</v>
      </c>
      <c r="F204" s="7">
        <v>0.3700340324416912</v>
      </c>
    </row>
    <row r="205" spans="1:6">
      <c r="A205" s="7">
        <v>0.12864814824286946</v>
      </c>
      <c r="B205" s="7">
        <v>0.27535503709374376</v>
      </c>
      <c r="C205" s="7">
        <v>0.2894659492532845</v>
      </c>
      <c r="E205" s="7">
        <v>0.22624522979395717</v>
      </c>
      <c r="F205" s="7">
        <v>0.49829895012651787</v>
      </c>
    </row>
    <row r="206" spans="1:6">
      <c r="A206" s="7">
        <v>0.18540785533389575</v>
      </c>
      <c r="B206" s="7">
        <v>0.13733230765633411</v>
      </c>
      <c r="C206" s="7">
        <v>0.17945485545866541</v>
      </c>
      <c r="E206" s="7">
        <v>0.31753915531749743</v>
      </c>
      <c r="F206" s="7">
        <v>0.31885640596795412</v>
      </c>
    </row>
    <row r="207" spans="1:6">
      <c r="A207" s="7">
        <v>0.12928614226813687</v>
      </c>
      <c r="B207" s="7">
        <v>0.1541631228165137</v>
      </c>
      <c r="C207" s="7">
        <v>0.1732057092058274</v>
      </c>
      <c r="E207" s="7">
        <v>0.14662928218093954</v>
      </c>
      <c r="F207" s="7">
        <v>0.46264487140517196</v>
      </c>
    </row>
    <row r="208" spans="1:6">
      <c r="A208" s="7">
        <v>0.17807188825994236</v>
      </c>
      <c r="B208" s="7">
        <v>0.29810124702856677</v>
      </c>
      <c r="C208" s="7">
        <v>0.20937498621651293</v>
      </c>
      <c r="E208" s="7">
        <v>0.23853778567293249</v>
      </c>
      <c r="F208" s="7">
        <v>0.58082087751818257</v>
      </c>
    </row>
    <row r="209" spans="1:6">
      <c r="A209" s="7">
        <v>0.1747082255357009</v>
      </c>
      <c r="B209" s="7">
        <v>0.14900069664293081</v>
      </c>
      <c r="C209" s="7">
        <v>0.53074317307255936</v>
      </c>
      <c r="E209" s="7">
        <v>0.14741939952011962</v>
      </c>
      <c r="F209" s="7">
        <v>0.72857668577009194</v>
      </c>
    </row>
    <row r="210" spans="1:6">
      <c r="A210" s="7">
        <v>0.17353826329776484</v>
      </c>
      <c r="B210" s="7">
        <v>0.2647676965868328</v>
      </c>
      <c r="C210" s="7">
        <v>0.17032432492970484</v>
      </c>
      <c r="E210" s="7">
        <v>0.25452793706356569</v>
      </c>
      <c r="F210" s="7">
        <v>1.1065923191692293</v>
      </c>
    </row>
    <row r="211" spans="1:6">
      <c r="A211" s="7">
        <v>0.17307890477140436</v>
      </c>
      <c r="B211" s="7">
        <v>0.15729466102390377</v>
      </c>
      <c r="C211" s="7">
        <v>0.37236197106248714</v>
      </c>
      <c r="E211" s="7">
        <v>0.46459814738088101</v>
      </c>
      <c r="F211" s="7">
        <v>0.63961230748220266</v>
      </c>
    </row>
    <row r="212" spans="1:6">
      <c r="A212" s="7">
        <v>0.16026062216139675</v>
      </c>
      <c r="B212" s="7">
        <v>0.14790566354870679</v>
      </c>
      <c r="C212" s="7">
        <v>0.30422892566482262</v>
      </c>
      <c r="E212" s="7">
        <v>0.18068737170937174</v>
      </c>
      <c r="F212" s="7">
        <v>1.2334148400618272</v>
      </c>
    </row>
    <row r="213" spans="1:6">
      <c r="A213" s="7">
        <v>0.14465891606604916</v>
      </c>
      <c r="B213" s="7">
        <v>0.30706501706779876</v>
      </c>
      <c r="C213" s="7">
        <v>0.2200223769236081</v>
      </c>
      <c r="E213" s="7">
        <v>0.97493021486827036</v>
      </c>
      <c r="F213" s="7">
        <v>0.99233392854276192</v>
      </c>
    </row>
    <row r="214" spans="1:6">
      <c r="A214" s="7">
        <v>0.16126033898741415</v>
      </c>
      <c r="B214" s="7">
        <v>0.30461233482422562</v>
      </c>
      <c r="C214" s="7">
        <v>0.21048021630557917</v>
      </c>
      <c r="E214" s="7">
        <v>0.25946967670343446</v>
      </c>
      <c r="F214" s="7">
        <v>2.3293021461519574</v>
      </c>
    </row>
    <row r="215" spans="1:6">
      <c r="A215" s="7">
        <v>0.11431152341978879</v>
      </c>
      <c r="B215" s="7">
        <v>0.36869680911742103</v>
      </c>
      <c r="C215" s="7">
        <v>0.21297457271586687</v>
      </c>
      <c r="E215" s="7">
        <v>0.18748360587214086</v>
      </c>
      <c r="F215" s="7">
        <v>0.55314574698678132</v>
      </c>
    </row>
    <row r="216" spans="1:6">
      <c r="A216" s="7">
        <v>0.17681221429132715</v>
      </c>
      <c r="B216" s="7">
        <v>0.81029661925950314</v>
      </c>
      <c r="C216" s="7">
        <v>0.20272288642400774</v>
      </c>
      <c r="E216" s="7">
        <v>0.23896554329319503</v>
      </c>
      <c r="F216" s="7">
        <v>0.41615413091365394</v>
      </c>
    </row>
    <row r="217" spans="1:6">
      <c r="A217" s="7">
        <v>0.14854357478241897</v>
      </c>
      <c r="B217" s="7">
        <v>0.32842754582976685</v>
      </c>
      <c r="C217" s="7">
        <v>0.2379374408417208</v>
      </c>
      <c r="E217" s="7">
        <v>0.10958941048528655</v>
      </c>
      <c r="F217" s="7">
        <v>1.7398073815640704</v>
      </c>
    </row>
    <row r="218" spans="1:6">
      <c r="A218" s="7">
        <v>0.1564295150600577</v>
      </c>
      <c r="B218" s="7">
        <v>0.26653999006178597</v>
      </c>
      <c r="C218" s="7">
        <v>0.2821207592601182</v>
      </c>
      <c r="E218" s="7">
        <v>0.22812245597991296</v>
      </c>
      <c r="F218" s="7">
        <v>0.68528208761071441</v>
      </c>
    </row>
    <row r="219" spans="1:6">
      <c r="A219" s="7">
        <v>0.2361675780912019</v>
      </c>
      <c r="B219" s="7">
        <v>0.17503698566811626</v>
      </c>
      <c r="C219" s="7">
        <v>0.38538003849198044</v>
      </c>
      <c r="E219" s="7">
        <v>0.386802806819456</v>
      </c>
      <c r="F219" s="7">
        <v>1.0247097229939965</v>
      </c>
    </row>
    <row r="220" spans="1:6">
      <c r="A220" s="7">
        <v>0.20503935158021078</v>
      </c>
      <c r="B220" s="7">
        <v>0.15611472035118307</v>
      </c>
      <c r="C220" s="7">
        <v>0.20952259038851059</v>
      </c>
      <c r="E220" s="7">
        <v>0.16479165910160884</v>
      </c>
      <c r="F220" s="7">
        <v>1.6550925686113871</v>
      </c>
    </row>
    <row r="221" spans="1:6">
      <c r="A221" s="7">
        <v>0.18054712410623261</v>
      </c>
      <c r="B221" s="7">
        <v>0.31793702873245067</v>
      </c>
      <c r="C221" s="7">
        <v>0.28602289907071277</v>
      </c>
      <c r="E221" s="7">
        <v>0.2898914999012332</v>
      </c>
      <c r="F221" s="7">
        <v>1.3173306729706775</v>
      </c>
    </row>
    <row r="222" spans="1:6">
      <c r="A222" s="7">
        <v>0.1239274459684786</v>
      </c>
      <c r="B222" s="7">
        <v>0.2203030077277271</v>
      </c>
      <c r="C222" s="7">
        <v>0.20296647168199802</v>
      </c>
      <c r="E222" s="7">
        <v>0.12948798479691062</v>
      </c>
      <c r="F222" s="7">
        <v>0.56119729740156055</v>
      </c>
    </row>
    <row r="223" spans="1:6">
      <c r="A223" s="7">
        <v>0.15713075300377993</v>
      </c>
      <c r="B223" s="7">
        <v>0.18512697794123276</v>
      </c>
      <c r="C223" s="7">
        <v>0.20446052325714831</v>
      </c>
      <c r="E223" s="7">
        <v>0.29624904372387395</v>
      </c>
      <c r="F223" s="7">
        <v>1.4641875119448469</v>
      </c>
    </row>
    <row r="224" spans="1:6">
      <c r="A224" s="7">
        <v>0.13073317436932536</v>
      </c>
      <c r="B224" s="7">
        <v>0.13923943465164851</v>
      </c>
      <c r="C224" s="7">
        <v>0.27882699430633473</v>
      </c>
      <c r="E224" s="7">
        <v>0.71221328171382114</v>
      </c>
      <c r="F224" s="7">
        <v>1.252971843009193</v>
      </c>
    </row>
    <row r="225" spans="1:6">
      <c r="A225" s="7">
        <v>0.12771753293469734</v>
      </c>
      <c r="B225" s="7">
        <v>0.26041763542837559</v>
      </c>
      <c r="C225" s="7">
        <v>0.90251042408612125</v>
      </c>
      <c r="E225" s="7">
        <v>0.26206098863657407</v>
      </c>
      <c r="F225" s="7">
        <v>1.3271655027028326</v>
      </c>
    </row>
    <row r="226" spans="1:6">
      <c r="A226" s="7">
        <v>0.10809652812176225</v>
      </c>
      <c r="B226" s="7">
        <v>0.13876409486063485</v>
      </c>
      <c r="C226" s="7">
        <v>0.49430446040560116</v>
      </c>
      <c r="E226" s="7">
        <v>0.36617636328947378</v>
      </c>
      <c r="F226" s="7">
        <v>1.2867965676006348</v>
      </c>
    </row>
    <row r="227" spans="1:6">
      <c r="A227" s="7">
        <v>0.15593779519838841</v>
      </c>
      <c r="B227" s="7">
        <v>0.26742834704429491</v>
      </c>
      <c r="C227" s="7">
        <v>0.38891324213389733</v>
      </c>
      <c r="E227" s="7">
        <v>0.58810389520360351</v>
      </c>
      <c r="F227" s="7">
        <v>0.92027125195512627</v>
      </c>
    </row>
    <row r="228" spans="1:6">
      <c r="A228" s="7">
        <v>0.3393126482993134</v>
      </c>
      <c r="B228" s="7">
        <v>0.55328099744097581</v>
      </c>
      <c r="C228" s="7">
        <v>0.41160483893888689</v>
      </c>
      <c r="E228" s="7">
        <v>6.6855217933965677E-2</v>
      </c>
      <c r="F228" s="7">
        <v>0.59159112016127724</v>
      </c>
    </row>
    <row r="229" spans="1:6">
      <c r="A229" s="7">
        <v>0.14937031164223968</v>
      </c>
      <c r="B229" s="7">
        <v>0.23276530756355424</v>
      </c>
      <c r="C229" s="7">
        <v>0.24531336424698641</v>
      </c>
      <c r="E229" s="7">
        <v>9.08626214848548E-2</v>
      </c>
      <c r="F229" s="7">
        <v>1.3660291152175652</v>
      </c>
    </row>
    <row r="230" spans="1:6">
      <c r="A230" s="7">
        <v>0.13262446145620752</v>
      </c>
      <c r="B230" s="7">
        <v>3.1602113540058555E-2</v>
      </c>
      <c r="C230" s="7">
        <v>0.14694435009248613</v>
      </c>
      <c r="E230" s="7">
        <v>0.35173990498509633</v>
      </c>
      <c r="F230" s="7">
        <v>1.2054215653319427</v>
      </c>
    </row>
    <row r="231" spans="1:6">
      <c r="A231" s="7">
        <v>0.13707283352362323</v>
      </c>
      <c r="B231" s="7">
        <v>0.10393595136980668</v>
      </c>
      <c r="C231" s="7">
        <v>0.22707977729064108</v>
      </c>
      <c r="E231" s="7">
        <v>0.29159639284358735</v>
      </c>
      <c r="F231" s="7">
        <v>1.6087245722768739</v>
      </c>
    </row>
    <row r="232" spans="1:6">
      <c r="A232" s="7">
        <v>0.10610428405825774</v>
      </c>
      <c r="B232" s="7">
        <v>0.68988431986399967</v>
      </c>
      <c r="C232" s="7">
        <v>0.22980542493490605</v>
      </c>
      <c r="E232" s="7">
        <v>0.20649532053769323</v>
      </c>
      <c r="F232" s="7">
        <v>0.86179901760783806</v>
      </c>
    </row>
    <row r="233" spans="1:6">
      <c r="A233" s="7">
        <v>0.24914789736034085</v>
      </c>
      <c r="B233" s="7">
        <v>0.20696799379287195</v>
      </c>
      <c r="C233" s="7">
        <v>0.23738864807377333</v>
      </c>
      <c r="E233" s="7">
        <v>0.51732585879211457</v>
      </c>
    </row>
    <row r="234" spans="1:6">
      <c r="A234" s="7">
        <v>0.16176716271831457</v>
      </c>
      <c r="B234" s="7">
        <v>0.50763167283444655</v>
      </c>
      <c r="C234" s="7">
        <v>0.58608754693321996</v>
      </c>
      <c r="E234" s="7">
        <v>0.20869376215209995</v>
      </c>
    </row>
    <row r="235" spans="1:6">
      <c r="A235" s="7">
        <v>0.11810231572097787</v>
      </c>
      <c r="B235" s="7">
        <v>8.607488865838539E-2</v>
      </c>
      <c r="C235" s="7">
        <v>0.25707488124082933</v>
      </c>
      <c r="E235" s="7">
        <v>0.12154272873161512</v>
      </c>
    </row>
    <row r="236" spans="1:6">
      <c r="A236" s="7">
        <v>0.10053899103270983</v>
      </c>
      <c r="B236" s="7">
        <v>0.4583301842710118</v>
      </c>
      <c r="C236" s="7">
        <v>0.23194927235906659</v>
      </c>
      <c r="E236" s="7">
        <v>0.14058781903844936</v>
      </c>
    </row>
    <row r="237" spans="1:6">
      <c r="A237" s="7">
        <v>0.15817867877112726</v>
      </c>
      <c r="B237" s="7">
        <v>0.37296358970423837</v>
      </c>
      <c r="C237" s="7">
        <v>0.35208758245128696</v>
      </c>
      <c r="E237" s="7">
        <v>0.26907336057548076</v>
      </c>
    </row>
    <row r="238" spans="1:6">
      <c r="A238" s="7">
        <v>9.860611904371927E-2</v>
      </c>
      <c r="B238" s="7">
        <v>0.17754798130409516</v>
      </c>
      <c r="C238" s="7">
        <v>0.3249786700832743</v>
      </c>
      <c r="E238" s="7">
        <v>0.18352335010317086</v>
      </c>
    </row>
    <row r="239" spans="1:6">
      <c r="A239" s="7">
        <v>0.11519096544794998</v>
      </c>
      <c r="B239" s="7">
        <v>0.33440084175929558</v>
      </c>
      <c r="C239" s="7">
        <v>0.3498225884138812</v>
      </c>
      <c r="E239" s="7">
        <v>0.2200194262168606</v>
      </c>
    </row>
    <row r="240" spans="1:6">
      <c r="A240" s="7">
        <v>0.16666510631142545</v>
      </c>
      <c r="B240" s="7">
        <v>0.13815586501109633</v>
      </c>
      <c r="C240" s="7">
        <v>0.18265393555802972</v>
      </c>
      <c r="E240" s="7">
        <v>0.27470691247848167</v>
      </c>
    </row>
    <row r="241" spans="1:5">
      <c r="A241" s="7">
        <v>0.19050742869562234</v>
      </c>
      <c r="B241" s="7">
        <v>0.89310220512619876</v>
      </c>
      <c r="C241" s="7">
        <v>0.23797890790529533</v>
      </c>
      <c r="E241" s="7">
        <v>8.7491250795807926E-2</v>
      </c>
    </row>
    <row r="242" spans="1:5">
      <c r="A242" s="7">
        <v>0.13179667447689014</v>
      </c>
      <c r="B242" s="7">
        <v>0.45484191692006792</v>
      </c>
      <c r="C242" s="7">
        <v>0.31387046746363734</v>
      </c>
      <c r="E242" s="7">
        <v>0.40585127143387362</v>
      </c>
    </row>
    <row r="243" spans="1:5">
      <c r="A243" s="7">
        <v>0.14687824665718044</v>
      </c>
      <c r="B243" s="7">
        <v>0.65095974957137115</v>
      </c>
      <c r="C243" s="7">
        <v>0.19675401345245894</v>
      </c>
      <c r="E243" s="7">
        <v>0.98957402375354886</v>
      </c>
    </row>
    <row r="244" spans="1:5">
      <c r="A244" s="7">
        <v>0.10939099374789178</v>
      </c>
      <c r="B244" s="7">
        <v>0.39462435034101456</v>
      </c>
      <c r="C244" s="7">
        <v>0.19949626326677389</v>
      </c>
      <c r="E244" s="7">
        <v>0.22012107160468783</v>
      </c>
    </row>
    <row r="245" spans="1:5">
      <c r="A245" s="7">
        <v>0.12283403583939079</v>
      </c>
      <c r="B245" s="7">
        <v>0.45234178024733041</v>
      </c>
      <c r="C245" s="7">
        <v>0.20129131109646928</v>
      </c>
      <c r="E245" s="7">
        <v>0.40020503105012128</v>
      </c>
    </row>
    <row r="246" spans="1:5">
      <c r="A246" s="7">
        <v>0.12268740700841181</v>
      </c>
      <c r="B246" s="7">
        <v>0.8134123027380411</v>
      </c>
      <c r="C246" s="7">
        <v>0.28263485528545018</v>
      </c>
      <c r="E246" s="7">
        <v>0.26396578418326044</v>
      </c>
    </row>
    <row r="247" spans="1:5">
      <c r="A247" s="7">
        <v>0.19176972688466504</v>
      </c>
      <c r="B247" s="7">
        <v>0.84817813504668249</v>
      </c>
      <c r="C247" s="7">
        <v>0.87438336130088712</v>
      </c>
      <c r="E247" s="7">
        <v>0.27671412638158455</v>
      </c>
    </row>
    <row r="248" spans="1:5">
      <c r="A248" s="7">
        <v>0.11495953929338468</v>
      </c>
      <c r="B248" s="7">
        <v>0.20368966971316352</v>
      </c>
      <c r="C248" s="7">
        <v>0.94059675533154596</v>
      </c>
      <c r="E248" s="7">
        <v>0.27500366904164042</v>
      </c>
    </row>
    <row r="249" spans="1:5">
      <c r="A249" s="7">
        <v>0.133044126627542</v>
      </c>
      <c r="B249" s="7">
        <v>0.1079532352775385</v>
      </c>
      <c r="C249" s="7">
        <v>0.37924742511411064</v>
      </c>
      <c r="E249" s="7">
        <v>0.15134366978041375</v>
      </c>
    </row>
    <row r="250" spans="1:5">
      <c r="A250" s="7">
        <v>0.11744725483634751</v>
      </c>
      <c r="B250" s="7">
        <v>0.48229346267172274</v>
      </c>
      <c r="C250" s="7">
        <v>0.31283352376058116</v>
      </c>
      <c r="E250" s="7">
        <v>0.11624863635315745</v>
      </c>
    </row>
    <row r="251" spans="1:5">
      <c r="A251" s="7">
        <v>0.1360283632075113</v>
      </c>
      <c r="B251" s="7">
        <v>0.31849347721395105</v>
      </c>
      <c r="C251" s="7">
        <v>0.32476507276369826</v>
      </c>
      <c r="E251" s="7">
        <v>0.18605145964756581</v>
      </c>
    </row>
    <row r="252" spans="1:5">
      <c r="A252" s="7">
        <v>0.13212510208305137</v>
      </c>
      <c r="B252" s="7">
        <v>0.30654356810912003</v>
      </c>
      <c r="C252" s="7">
        <v>0.41239099869298429</v>
      </c>
      <c r="E252" s="7">
        <v>0.31176303691685348</v>
      </c>
    </row>
    <row r="253" spans="1:5">
      <c r="A253" s="7">
        <v>0.21945493970033386</v>
      </c>
      <c r="B253" s="7">
        <v>0.3387984359785513</v>
      </c>
      <c r="C253" s="7">
        <v>0.34694087883131519</v>
      </c>
      <c r="E253" s="7">
        <v>0.43669290148297629</v>
      </c>
    </row>
    <row r="254" spans="1:5">
      <c r="A254" s="7">
        <v>0.11908623152743533</v>
      </c>
      <c r="B254" s="7">
        <v>0.14242681875536894</v>
      </c>
      <c r="C254" s="7">
        <v>0.35451478581675883</v>
      </c>
      <c r="E254" s="7">
        <v>0.62972398244082339</v>
      </c>
    </row>
    <row r="255" spans="1:5">
      <c r="A255" s="7">
        <v>0.17325962557022942</v>
      </c>
      <c r="B255" s="7">
        <v>9.3765144952146981E-2</v>
      </c>
      <c r="C255" s="7">
        <v>0.36057835718966608</v>
      </c>
      <c r="E255" s="7">
        <v>0.39335757789825798</v>
      </c>
    </row>
    <row r="256" spans="1:5">
      <c r="A256" s="7">
        <v>0.13365689727509358</v>
      </c>
      <c r="B256" s="7">
        <v>9.8601480722456752E-2</v>
      </c>
      <c r="C256" s="7">
        <v>0.21637385918232246</v>
      </c>
      <c r="E256" s="7">
        <v>0.31865821478212963</v>
      </c>
    </row>
    <row r="257" spans="1:5">
      <c r="A257" s="7">
        <v>0.23247266317009996</v>
      </c>
      <c r="B257" s="7">
        <v>0.43028653805540767</v>
      </c>
      <c r="C257" s="7">
        <v>0.29081771541774398</v>
      </c>
      <c r="E257" s="7">
        <v>1.6133543353398658</v>
      </c>
    </row>
    <row r="258" spans="1:5">
      <c r="A258" s="7">
        <v>0.14473160847059011</v>
      </c>
      <c r="B258" s="7">
        <v>0.16056796939789675</v>
      </c>
      <c r="C258" s="7">
        <v>0.10550539258039741</v>
      </c>
      <c r="E258" s="7">
        <v>0.11187855874948252</v>
      </c>
    </row>
    <row r="259" spans="1:5">
      <c r="A259" s="7">
        <v>0.17847504972428446</v>
      </c>
      <c r="B259" s="7">
        <v>0.65826760024351416</v>
      </c>
      <c r="C259" s="7">
        <v>0.31576439907918585</v>
      </c>
      <c r="E259" s="7">
        <v>0.10891228351751739</v>
      </c>
    </row>
    <row r="260" spans="1:5">
      <c r="A260" s="7">
        <v>0.13852655701625702</v>
      </c>
      <c r="B260" s="7">
        <v>0.20329011475563688</v>
      </c>
      <c r="C260" s="7">
        <v>0.26617430048812218</v>
      </c>
      <c r="E260" s="7">
        <v>0.20469114151423332</v>
      </c>
    </row>
    <row r="261" spans="1:5">
      <c r="A261" s="7">
        <v>0.13539770719065511</v>
      </c>
      <c r="B261" s="7">
        <v>0.1039221462460012</v>
      </c>
      <c r="C261" s="7">
        <v>0.19315317755353831</v>
      </c>
      <c r="E261" s="7">
        <v>0.47712195873425101</v>
      </c>
    </row>
    <row r="262" spans="1:5">
      <c r="A262" s="7">
        <v>0.10800563620722212</v>
      </c>
      <c r="B262" s="7">
        <v>0.17355053673432244</v>
      </c>
      <c r="C262" s="7">
        <v>0.2554057558822489</v>
      </c>
      <c r="E262" s="7">
        <v>0.27747422634040136</v>
      </c>
    </row>
    <row r="263" spans="1:5">
      <c r="A263" s="7">
        <v>9.4894205708667162E-2</v>
      </c>
      <c r="B263" s="7">
        <v>0.66915502739633692</v>
      </c>
      <c r="C263" s="7">
        <v>0.34906832291690515</v>
      </c>
      <c r="E263" s="7">
        <v>0.26176189486076418</v>
      </c>
    </row>
    <row r="264" spans="1:5">
      <c r="A264" s="7">
        <v>0.41567316755882572</v>
      </c>
      <c r="B264" s="7">
        <v>0.85384899579473961</v>
      </c>
      <c r="C264" s="7">
        <v>0.24890170610529724</v>
      </c>
      <c r="E264" s="7">
        <v>0.26551156537753345</v>
      </c>
    </row>
    <row r="265" spans="1:5">
      <c r="A265" s="7">
        <v>0.1272634716195952</v>
      </c>
      <c r="B265" s="7">
        <v>0.37486274275753589</v>
      </c>
      <c r="C265" s="7">
        <v>0.16115517398611293</v>
      </c>
      <c r="E265" s="7">
        <v>0.38088166376344157</v>
      </c>
    </row>
    <row r="266" spans="1:5">
      <c r="A266" s="7">
        <v>0.12771140406314202</v>
      </c>
      <c r="B266" s="7">
        <v>0.63286917654615427</v>
      </c>
      <c r="C266" s="7">
        <v>0.36338096468146819</v>
      </c>
      <c r="E266" s="7">
        <v>0.14542262676460513</v>
      </c>
    </row>
    <row r="267" spans="1:5">
      <c r="A267" s="7">
        <v>0.14364040228140987</v>
      </c>
      <c r="B267" s="7">
        <v>0.855971828032285</v>
      </c>
      <c r="C267" s="7">
        <v>0.24654055204344</v>
      </c>
      <c r="E267" s="7">
        <v>6.3398184951824574E-2</v>
      </c>
    </row>
    <row r="268" spans="1:5">
      <c r="A268" s="7">
        <v>4.6036700849773113E-2</v>
      </c>
      <c r="B268" s="7">
        <v>0.4321423323766293</v>
      </c>
      <c r="C268" s="7">
        <v>0.30171927659859138</v>
      </c>
      <c r="E268" s="7">
        <v>0.22067516815478191</v>
      </c>
    </row>
    <row r="269" spans="1:5">
      <c r="A269" s="7">
        <v>0.16286866608927597</v>
      </c>
      <c r="B269" s="7">
        <v>0.46727578878260551</v>
      </c>
      <c r="C269" s="7">
        <v>0.19260345141232477</v>
      </c>
      <c r="E269" s="7">
        <v>0.12878192456847873</v>
      </c>
    </row>
    <row r="270" spans="1:5">
      <c r="A270" s="7">
        <v>0.13162993070381895</v>
      </c>
      <c r="B270" s="7">
        <v>0.27992789315688305</v>
      </c>
      <c r="C270" s="7">
        <v>0.5290648927019338</v>
      </c>
      <c r="E270" s="7">
        <v>0.11570245927812192</v>
      </c>
    </row>
    <row r="271" spans="1:5">
      <c r="A271" s="7">
        <v>0.21343962966330171</v>
      </c>
      <c r="B271" s="7">
        <v>0.14086616482408348</v>
      </c>
      <c r="C271" s="7">
        <v>0.35365593138306367</v>
      </c>
      <c r="E271" s="7">
        <v>0.14642367190541139</v>
      </c>
    </row>
    <row r="272" spans="1:5">
      <c r="A272" s="7">
        <v>0.13203135315140047</v>
      </c>
      <c r="B272" s="7">
        <v>0.2500805459929657</v>
      </c>
      <c r="C272" s="7">
        <v>0.64222568449246464</v>
      </c>
      <c r="E272" s="7">
        <v>0.26107558547727627</v>
      </c>
    </row>
    <row r="273" spans="1:5">
      <c r="A273" s="7">
        <v>0.17279252368762554</v>
      </c>
      <c r="B273" s="7">
        <v>0.3239544398327906</v>
      </c>
      <c r="C273" s="7">
        <v>0.29516900844042143</v>
      </c>
      <c r="E273" s="7">
        <v>0.34656169857948754</v>
      </c>
    </row>
    <row r="274" spans="1:5">
      <c r="A274" s="7">
        <v>9.7535631663029615E-2</v>
      </c>
      <c r="B274" s="7">
        <v>0.10654762665942889</v>
      </c>
      <c r="C274" s="7">
        <v>0.69895053063521584</v>
      </c>
      <c r="E274" s="7">
        <v>0.30235763140805416</v>
      </c>
    </row>
    <row r="275" spans="1:5">
      <c r="A275" s="7">
        <v>0.1531205446755452</v>
      </c>
      <c r="B275" s="7">
        <v>0.33783398520062713</v>
      </c>
      <c r="C275" s="7">
        <v>0.15941797902959792</v>
      </c>
      <c r="E275" s="7">
        <v>0.30854272440327701</v>
      </c>
    </row>
    <row r="276" spans="1:5">
      <c r="A276" s="7">
        <v>0.13915880846871409</v>
      </c>
      <c r="B276" s="7">
        <v>0.17655843947574829</v>
      </c>
      <c r="C276" s="7">
        <v>0.29045805635030714</v>
      </c>
      <c r="E276" s="7">
        <v>0.25223090961312999</v>
      </c>
    </row>
    <row r="277" spans="1:5">
      <c r="A277" s="7">
        <v>0.10242035447492721</v>
      </c>
      <c r="B277" s="7">
        <v>0.1302999622028484</v>
      </c>
      <c r="C277" s="7">
        <v>0.17529789461980944</v>
      </c>
      <c r="E277" s="7">
        <v>0.27707479854526879</v>
      </c>
    </row>
    <row r="278" spans="1:5">
      <c r="A278" s="7">
        <v>0.16395767934396732</v>
      </c>
      <c r="B278" s="7">
        <v>0.16149028044240604</v>
      </c>
      <c r="C278" s="7">
        <v>0.48521333697599561</v>
      </c>
      <c r="E278" s="7">
        <v>0.30653200193544727</v>
      </c>
    </row>
    <row r="279" spans="1:5">
      <c r="A279" s="7">
        <v>0.16560794299562187</v>
      </c>
      <c r="B279" s="7">
        <v>8.8029186604467263E-2</v>
      </c>
      <c r="C279" s="7">
        <v>0.22634223626874542</v>
      </c>
      <c r="E279" s="7">
        <v>0.44006053950593438</v>
      </c>
    </row>
    <row r="280" spans="1:5">
      <c r="A280" s="7">
        <v>0.11193833357248077</v>
      </c>
      <c r="B280" s="7">
        <v>0.39956268354176183</v>
      </c>
      <c r="C280" s="7">
        <v>0.20742063782787223</v>
      </c>
      <c r="E280" s="7">
        <v>0.40357804516662482</v>
      </c>
    </row>
    <row r="281" spans="1:5">
      <c r="A281" s="7">
        <v>8.1134529062776184E-2</v>
      </c>
      <c r="B281" s="7">
        <v>0.49534976222771238</v>
      </c>
      <c r="C281" s="7">
        <v>1.104109927407753</v>
      </c>
      <c r="E281" s="7">
        <v>0.43343119715761957</v>
      </c>
    </row>
    <row r="282" spans="1:5">
      <c r="A282" s="7">
        <v>0.14423355579311761</v>
      </c>
      <c r="B282" s="7">
        <v>0.67028050366858316</v>
      </c>
      <c r="C282" s="7">
        <v>0.96960708589402844</v>
      </c>
      <c r="E282" s="7">
        <v>0.35297969607718882</v>
      </c>
    </row>
    <row r="283" spans="1:5">
      <c r="A283" s="7">
        <v>0.21492304731123127</v>
      </c>
      <c r="B283" s="7">
        <v>0.1717563046408413</v>
      </c>
      <c r="C283" s="7">
        <v>0.36371831126689813</v>
      </c>
      <c r="E283" s="7">
        <v>0.24883825869646978</v>
      </c>
    </row>
    <row r="284" spans="1:5">
      <c r="A284" s="7">
        <v>3.4057149827830757E-2</v>
      </c>
      <c r="B284" s="7">
        <v>0.1711177292062484</v>
      </c>
      <c r="C284" s="7">
        <v>0.24673658376619242</v>
      </c>
      <c r="E284" s="7">
        <v>0.17270772724591654</v>
      </c>
    </row>
    <row r="285" spans="1:5">
      <c r="A285" s="7">
        <v>0.17493099904905335</v>
      </c>
      <c r="B285" s="7">
        <v>0.36138014500233606</v>
      </c>
      <c r="C285" s="7">
        <v>0.24519536412502743</v>
      </c>
      <c r="E285" s="7">
        <v>8.2775922932223467E-2</v>
      </c>
    </row>
    <row r="286" spans="1:5">
      <c r="A286" s="7">
        <v>0.16410610218384039</v>
      </c>
      <c r="B286" s="7">
        <v>0.12049663348649924</v>
      </c>
      <c r="C286" s="7">
        <v>0.36922410900895175</v>
      </c>
      <c r="E286" s="7">
        <v>0.11701934582039608</v>
      </c>
    </row>
    <row r="287" spans="1:5">
      <c r="A287" s="7">
        <v>5.0620606952984249E-3</v>
      </c>
      <c r="B287" s="7">
        <v>0.36284547933920508</v>
      </c>
      <c r="C287" s="7">
        <v>0.23253714839168582</v>
      </c>
      <c r="E287" s="7">
        <v>0.19581340174667403</v>
      </c>
    </row>
    <row r="288" spans="1:5">
      <c r="A288" s="7">
        <v>5.7827886622297084E-2</v>
      </c>
      <c r="B288" s="7">
        <v>0.22185007876314011</v>
      </c>
      <c r="C288" s="7">
        <v>0.30889954515937296</v>
      </c>
      <c r="E288" s="7">
        <v>0.10550155413785292</v>
      </c>
    </row>
    <row r="289" spans="1:5">
      <c r="A289" s="7">
        <v>7.008044314032856E-2</v>
      </c>
      <c r="B289" s="7">
        <v>0.25015264471491316</v>
      </c>
      <c r="C289" s="7">
        <v>0.54194100453982497</v>
      </c>
      <c r="E289" s="7">
        <v>0.31594497682843065</v>
      </c>
    </row>
    <row r="290" spans="1:5">
      <c r="A290" s="7">
        <v>0.28164519323167586</v>
      </c>
      <c r="B290" s="7">
        <v>0.13613089194218431</v>
      </c>
      <c r="C290" s="7">
        <v>0.17354993059553483</v>
      </c>
      <c r="E290" s="7">
        <v>0.26887705127722128</v>
      </c>
    </row>
    <row r="291" spans="1:5">
      <c r="A291" s="7">
        <v>4.6095365352892534E-2</v>
      </c>
      <c r="B291" s="7">
        <v>0.58129055339902613</v>
      </c>
      <c r="C291" s="7">
        <v>0.2898150590112924</v>
      </c>
      <c r="E291" s="7">
        <v>0.14613811880019534</v>
      </c>
    </row>
    <row r="292" spans="1:5">
      <c r="A292" s="7">
        <v>0.16238021934040064</v>
      </c>
      <c r="B292" s="7">
        <v>0.13184635881022436</v>
      </c>
      <c r="C292" s="7">
        <v>0.21190040059165932</v>
      </c>
      <c r="E292" s="7">
        <v>0.33695581259383689</v>
      </c>
    </row>
    <row r="293" spans="1:5">
      <c r="A293" s="7">
        <v>6.2903225806451605E-3</v>
      </c>
      <c r="B293" s="7">
        <v>0.11132308043962454</v>
      </c>
      <c r="C293" s="7">
        <v>0.16473505756529455</v>
      </c>
      <c r="E293" s="7">
        <v>0.30718360944476614</v>
      </c>
    </row>
    <row r="294" spans="1:5">
      <c r="A294" s="7">
        <v>2.7857142857142858E-2</v>
      </c>
      <c r="B294" s="7">
        <v>0.28165087695642349</v>
      </c>
      <c r="C294" s="7">
        <v>0.18223608598452559</v>
      </c>
    </row>
    <row r="295" spans="1:5">
      <c r="A295" s="7">
        <v>0.22643789951623566</v>
      </c>
      <c r="B295" s="7">
        <v>0.17329356255797948</v>
      </c>
      <c r="C295" s="7">
        <v>0.30448477811701447</v>
      </c>
    </row>
    <row r="296" spans="1:5">
      <c r="A296" s="7">
        <v>4.3426505348719953E-2</v>
      </c>
      <c r="B296" s="7">
        <v>0.44607826488761593</v>
      </c>
      <c r="C296" s="7">
        <v>0.15308622793461835</v>
      </c>
    </row>
    <row r="297" spans="1:5">
      <c r="A297" s="7">
        <v>0.16317819330231814</v>
      </c>
      <c r="B297" s="7">
        <v>0.75219474204023062</v>
      </c>
      <c r="C297" s="7">
        <v>0.16541875249465943</v>
      </c>
    </row>
    <row r="298" spans="1:5">
      <c r="A298" s="7">
        <v>8.2857045056662415E-2</v>
      </c>
      <c r="B298" s="7">
        <v>0.53354750914315141</v>
      </c>
      <c r="C298" s="7">
        <v>0.23324373658141417</v>
      </c>
    </row>
    <row r="299" spans="1:5">
      <c r="A299" s="7">
        <v>0.14323646371935489</v>
      </c>
      <c r="C299" s="7">
        <v>0.26043781789231085</v>
      </c>
    </row>
    <row r="300" spans="1:5">
      <c r="A300" s="7">
        <v>0.10607192689677307</v>
      </c>
      <c r="C300" s="7">
        <v>0.16785471069307736</v>
      </c>
    </row>
    <row r="301" spans="1:5">
      <c r="A301" s="7">
        <v>2.7888277425273389E-2</v>
      </c>
      <c r="C301" s="7">
        <v>0.30250481610198227</v>
      </c>
    </row>
    <row r="302" spans="1:5">
      <c r="A302" s="7">
        <v>6.0040605438252195E-2</v>
      </c>
      <c r="C302" s="7">
        <v>0.29739427674678515</v>
      </c>
    </row>
    <row r="303" spans="1:5">
      <c r="A303" s="7">
        <v>0.1051645177548203</v>
      </c>
      <c r="C303" s="7">
        <v>0.24402305783136896</v>
      </c>
    </row>
    <row r="304" spans="1:5">
      <c r="A304" s="7">
        <v>0.12000767797484617</v>
      </c>
      <c r="C304" s="7">
        <v>9.4248320723854875E-2</v>
      </c>
    </row>
    <row r="305" spans="1:3">
      <c r="A305" s="7">
        <v>0.1462191787019218</v>
      </c>
      <c r="C305" s="7">
        <v>9.0082054915777698E-2</v>
      </c>
    </row>
    <row r="306" spans="1:3">
      <c r="A306" s="7">
        <v>4.5449032199908229E-2</v>
      </c>
      <c r="C306" s="7">
        <v>0.21188512034904111</v>
      </c>
    </row>
    <row r="307" spans="1:3">
      <c r="A307" s="7">
        <v>4.1914460169431719E-2</v>
      </c>
      <c r="C307" s="7">
        <v>0.20318912262583128</v>
      </c>
    </row>
    <row r="308" spans="1:3">
      <c r="A308" s="7">
        <v>6.2248869107028537E-2</v>
      </c>
      <c r="C308" s="7">
        <v>0.20743143845636261</v>
      </c>
    </row>
    <row r="309" spans="1:3">
      <c r="A309" s="7">
        <v>0.10002704307050861</v>
      </c>
      <c r="C309" s="7">
        <v>0.20880608051321098</v>
      </c>
    </row>
    <row r="310" spans="1:3">
      <c r="A310" s="7">
        <v>0.22981760706847779</v>
      </c>
      <c r="C310" s="7">
        <v>0.22696736469798123</v>
      </c>
    </row>
    <row r="311" spans="1:3">
      <c r="A311" s="7">
        <v>0.1328583117748206</v>
      </c>
      <c r="C311" s="7">
        <v>0.16717715397282867</v>
      </c>
    </row>
    <row r="312" spans="1:3">
      <c r="A312" s="7">
        <v>4.0397046562210666E-2</v>
      </c>
      <c r="C312" s="7">
        <v>0.32956406172208597</v>
      </c>
    </row>
    <row r="313" spans="1:3">
      <c r="A313" s="7">
        <v>9.6647874448011442E-2</v>
      </c>
      <c r="C313" s="7">
        <v>0.14171121047722846</v>
      </c>
    </row>
    <row r="314" spans="1:3">
      <c r="A314" s="7">
        <v>5.3876245849387071E-2</v>
      </c>
      <c r="C314" s="7">
        <v>0.84791327527504945</v>
      </c>
    </row>
    <row r="315" spans="1:3">
      <c r="A315" s="7">
        <v>7.1870394108278043E-2</v>
      </c>
      <c r="C315" s="7">
        <v>1.2155479806373828</v>
      </c>
    </row>
    <row r="316" spans="1:3">
      <c r="A316" s="7">
        <v>9.6330064655667E-2</v>
      </c>
      <c r="C316" s="7">
        <v>0.31243586526490918</v>
      </c>
    </row>
    <row r="317" spans="1:3">
      <c r="A317" s="7">
        <v>0.12272261217244503</v>
      </c>
      <c r="C317" s="7">
        <v>0.1598044647250379</v>
      </c>
    </row>
    <row r="318" spans="1:3">
      <c r="A318" s="7">
        <v>3.0595889777443576E-2</v>
      </c>
      <c r="C318" s="7">
        <v>0.18946209986237525</v>
      </c>
    </row>
    <row r="319" spans="1:3">
      <c r="A319" s="7">
        <v>0.19520715869623589</v>
      </c>
      <c r="C319" s="7">
        <v>0.39267278429317753</v>
      </c>
    </row>
    <row r="320" spans="1:3">
      <c r="A320" s="7">
        <v>7.721515787149684E-2</v>
      </c>
      <c r="C320" s="7">
        <v>0.19269529428607432</v>
      </c>
    </row>
    <row r="321" spans="1:3">
      <c r="A321" s="7">
        <v>0.10597827026123374</v>
      </c>
      <c r="C321" s="7">
        <v>0.21917939488819177</v>
      </c>
    </row>
    <row r="322" spans="1:3">
      <c r="A322" s="7">
        <v>6.4671966552124469E-2</v>
      </c>
      <c r="C322" s="7">
        <v>0.85063479458849256</v>
      </c>
    </row>
    <row r="323" spans="1:3">
      <c r="A323" s="7">
        <v>0.20630699037643949</v>
      </c>
      <c r="C323" s="7">
        <v>0.15641160475515975</v>
      </c>
    </row>
    <row r="324" spans="1:3">
      <c r="A324" s="7">
        <v>3.2776590049407785E-2</v>
      </c>
      <c r="C324" s="7">
        <v>0.15735478632338601</v>
      </c>
    </row>
    <row r="325" spans="1:3">
      <c r="A325" s="7">
        <v>7.9430359839501946E-2</v>
      </c>
      <c r="C325" s="7">
        <v>9.8189415846469508E-2</v>
      </c>
    </row>
    <row r="326" spans="1:3">
      <c r="A326" s="7">
        <v>7.7338588615514847E-2</v>
      </c>
      <c r="C326" s="7">
        <v>6.6004677696080288E-2</v>
      </c>
    </row>
    <row r="327" spans="1:3">
      <c r="A327" s="7">
        <v>2.9048923477620309E-2</v>
      </c>
      <c r="C327" s="7">
        <v>0.14405855808042978</v>
      </c>
    </row>
    <row r="328" spans="1:3">
      <c r="A328" s="7">
        <v>8.6371757936661603E-2</v>
      </c>
      <c r="C328" s="7">
        <v>0.15443960788454097</v>
      </c>
    </row>
    <row r="329" spans="1:3">
      <c r="A329" s="7">
        <v>7.9696042004058817E-2</v>
      </c>
      <c r="C329" s="7">
        <v>0.12982184408999525</v>
      </c>
    </row>
    <row r="330" spans="1:3">
      <c r="A330" s="7">
        <v>6.774645572800074E-2</v>
      </c>
      <c r="C330" s="7">
        <v>0.13778520243773129</v>
      </c>
    </row>
    <row r="331" spans="1:3">
      <c r="A331" s="7">
        <v>0.11450253415939833</v>
      </c>
      <c r="C331" s="7">
        <v>0.14549373320029202</v>
      </c>
    </row>
    <row r="332" spans="1:3">
      <c r="A332" s="7">
        <v>6.928328294211708E-2</v>
      </c>
      <c r="C332" s="7">
        <v>0.13366563279343974</v>
      </c>
    </row>
    <row r="333" spans="1:3">
      <c r="A333" s="7">
        <v>9.9980138585570408E-2</v>
      </c>
      <c r="C333" s="7">
        <v>0.13348371566640344</v>
      </c>
    </row>
    <row r="334" spans="1:3">
      <c r="A334" s="7">
        <v>4.8596136796013392E-2</v>
      </c>
      <c r="C334" s="7">
        <v>0.57227867489815176</v>
      </c>
    </row>
    <row r="335" spans="1:3">
      <c r="A335" s="7">
        <v>8.2889311941990243E-2</v>
      </c>
      <c r="C335" s="7">
        <v>0.19995996947201364</v>
      </c>
    </row>
    <row r="336" spans="1:3">
      <c r="A336" s="7">
        <v>0.1393527316634082</v>
      </c>
      <c r="C336" s="7">
        <v>0.17819945085686723</v>
      </c>
    </row>
    <row r="337" spans="1:3">
      <c r="A337" s="7">
        <v>4.4247071480690001E-2</v>
      </c>
      <c r="C337" s="7">
        <v>0.30746301006123949</v>
      </c>
    </row>
    <row r="338" spans="1:3">
      <c r="A338" s="7">
        <v>0.10918951989514333</v>
      </c>
      <c r="C338" s="7">
        <v>0.1171362701747245</v>
      </c>
    </row>
    <row r="339" spans="1:3">
      <c r="A339" s="7">
        <v>7.220309191672937E-2</v>
      </c>
      <c r="C339" s="7">
        <v>0.40828100382073884</v>
      </c>
    </row>
    <row r="340" spans="1:3">
      <c r="A340" s="7">
        <v>5.7798822467139431E-2</v>
      </c>
      <c r="C340" s="7">
        <v>9.9946592783024979E-2</v>
      </c>
    </row>
    <row r="341" spans="1:3">
      <c r="A341" s="7">
        <v>0.10287560064433296</v>
      </c>
      <c r="C341" s="7">
        <v>7.7775840852084457E-2</v>
      </c>
    </row>
    <row r="342" spans="1:3">
      <c r="A342" s="7">
        <v>0.14127138638754325</v>
      </c>
      <c r="C342" s="7">
        <v>0.30776140921141282</v>
      </c>
    </row>
    <row r="343" spans="1:3">
      <c r="A343" s="7">
        <v>9.5142119570423275E-2</v>
      </c>
      <c r="C343" s="7">
        <v>0.2326890933396763</v>
      </c>
    </row>
    <row r="344" spans="1:3">
      <c r="A344" s="7">
        <v>7.0253673588959231E-2</v>
      </c>
      <c r="C344" s="7">
        <v>0.12294675998087443</v>
      </c>
    </row>
    <row r="345" spans="1:3">
      <c r="A345" s="7">
        <v>4.4283035481576076E-2</v>
      </c>
      <c r="C345" s="7">
        <v>0.17051917524824817</v>
      </c>
    </row>
    <row r="346" spans="1:3">
      <c r="A346" s="7">
        <v>8.9302519529999513E-2</v>
      </c>
      <c r="C346" s="7">
        <v>0.10374479029286518</v>
      </c>
    </row>
    <row r="347" spans="1:3">
      <c r="A347" s="7">
        <v>6.2985119431547804E-2</v>
      </c>
      <c r="C347" s="7">
        <v>0.4315675229864363</v>
      </c>
    </row>
    <row r="348" spans="1:3">
      <c r="A348" s="7">
        <v>1.8754118520965979E-2</v>
      </c>
      <c r="C348" s="7">
        <v>0.14476954389452498</v>
      </c>
    </row>
    <row r="349" spans="1:3">
      <c r="A349" s="7">
        <v>2.937092067614841E-2</v>
      </c>
      <c r="C349" s="7">
        <v>0.14826842102682442</v>
      </c>
    </row>
    <row r="350" spans="1:3">
      <c r="A350" s="7">
        <v>7.2508501139869744E-2</v>
      </c>
      <c r="C350" s="7">
        <v>0.16508667029488361</v>
      </c>
    </row>
    <row r="351" spans="1:3">
      <c r="A351" s="7">
        <v>0.10761053537159482</v>
      </c>
      <c r="C351" s="7">
        <v>0.2405962815778786</v>
      </c>
    </row>
    <row r="352" spans="1:3">
      <c r="A352" s="7">
        <v>0.13826296867806268</v>
      </c>
      <c r="C352" s="7">
        <v>7.5848188055492274E-2</v>
      </c>
    </row>
    <row r="353" spans="1:3">
      <c r="A353" s="7">
        <v>7.6177109444489327E-2</v>
      </c>
      <c r="C353" s="7">
        <v>0.11397267183936695</v>
      </c>
    </row>
    <row r="354" spans="1:3">
      <c r="A354" s="7">
        <v>2.5924434419165504E-2</v>
      </c>
      <c r="C354" s="7">
        <v>8.9195348607366165E-2</v>
      </c>
    </row>
    <row r="355" spans="1:3">
      <c r="A355" s="7">
        <v>0.1349371354529201</v>
      </c>
      <c r="C355" s="7">
        <v>0.12291897601431967</v>
      </c>
    </row>
    <row r="356" spans="1:3">
      <c r="A356" s="7">
        <v>7.8781484425965137E-2</v>
      </c>
      <c r="C356" s="7">
        <v>0.36101532936471092</v>
      </c>
    </row>
    <row r="357" spans="1:3">
      <c r="A357" s="7">
        <v>0.10083360895219742</v>
      </c>
      <c r="C357" s="7">
        <v>0.10908713841236743</v>
      </c>
    </row>
    <row r="358" spans="1:3">
      <c r="A358" s="7">
        <v>8.2639798178147497E-2</v>
      </c>
      <c r="C358" s="7">
        <v>0.17811231760094087</v>
      </c>
    </row>
    <row r="359" spans="1:3">
      <c r="A359" s="7">
        <v>8.0081422468709612E-2</v>
      </c>
      <c r="C359" s="7">
        <v>0.16162496931539266</v>
      </c>
    </row>
    <row r="360" spans="1:3">
      <c r="A360" s="7">
        <v>0.12571626443477335</v>
      </c>
      <c r="C360" s="7">
        <v>5.718778952852753E-2</v>
      </c>
    </row>
    <row r="361" spans="1:3">
      <c r="A361" s="7">
        <v>9.9015801792776595E-2</v>
      </c>
      <c r="C361" s="7">
        <v>6.8471253317750863E-2</v>
      </c>
    </row>
    <row r="362" spans="1:3">
      <c r="A362" s="7">
        <v>0.10443089301927658</v>
      </c>
      <c r="C362" s="7">
        <v>9.3153504529957104E-2</v>
      </c>
    </row>
    <row r="363" spans="1:3">
      <c r="A363" s="7">
        <v>0.14897822164517299</v>
      </c>
      <c r="C363" s="7">
        <v>8.4354483940886044E-2</v>
      </c>
    </row>
    <row r="364" spans="1:3">
      <c r="A364" s="7">
        <v>6.0794742819756886E-2</v>
      </c>
      <c r="C364" s="7">
        <v>0.11543001689763752</v>
      </c>
    </row>
    <row r="365" spans="1:3">
      <c r="A365" s="7">
        <v>0.13178336913037053</v>
      </c>
      <c r="C365" s="7">
        <v>0.20246292712149624</v>
      </c>
    </row>
    <row r="366" spans="1:3">
      <c r="A366" s="7">
        <v>0.13315314019239685</v>
      </c>
      <c r="C366" s="7">
        <v>0.11486630392930308</v>
      </c>
    </row>
    <row r="367" spans="1:3">
      <c r="A367" s="7">
        <v>0.10274600980896471</v>
      </c>
      <c r="C367" s="7">
        <v>8.0679959880219393E-2</v>
      </c>
    </row>
    <row r="368" spans="1:3">
      <c r="A368" s="7">
        <v>6.869198589400391E-2</v>
      </c>
      <c r="C368" s="7">
        <v>0.1343844890939197</v>
      </c>
    </row>
    <row r="369" spans="1:3">
      <c r="A369" s="7">
        <v>7.315023936497321E-2</v>
      </c>
      <c r="C369" s="7">
        <v>0.10075425369677878</v>
      </c>
    </row>
    <row r="370" spans="1:3">
      <c r="A370" s="7">
        <v>3.1519228736225625E-2</v>
      </c>
      <c r="C370" s="7">
        <v>0.10923643948154682</v>
      </c>
    </row>
    <row r="371" spans="1:3">
      <c r="A371" s="7">
        <v>0.10073862686141091</v>
      </c>
      <c r="C371" s="7">
        <v>9.0593172357008603E-2</v>
      </c>
    </row>
    <row r="372" spans="1:3">
      <c r="A372" s="7">
        <v>0.10389052747381167</v>
      </c>
      <c r="C372" s="7">
        <v>9.5410515508243005E-2</v>
      </c>
    </row>
    <row r="373" spans="1:3">
      <c r="A373" s="7">
        <v>8.068866914065452E-2</v>
      </c>
      <c r="C373" s="7">
        <v>0.15992953907597537</v>
      </c>
    </row>
    <row r="374" spans="1:3">
      <c r="A374" s="7">
        <v>9.9940037250586103E-2</v>
      </c>
      <c r="C374" s="7">
        <v>0.12827883965491843</v>
      </c>
    </row>
    <row r="375" spans="1:3">
      <c r="A375" s="7">
        <v>0.12149123664092136</v>
      </c>
      <c r="C375" s="7">
        <v>0.12071630192642406</v>
      </c>
    </row>
    <row r="376" spans="1:3">
      <c r="A376" s="7">
        <v>0.10127681962838697</v>
      </c>
      <c r="C376" s="7">
        <v>0.18228723464374802</v>
      </c>
    </row>
    <row r="377" spans="1:3">
      <c r="A377" s="7">
        <v>0.16402716323352601</v>
      </c>
      <c r="C377" s="7">
        <v>8.0614004252802032E-2</v>
      </c>
    </row>
    <row r="378" spans="1:3">
      <c r="A378" s="7">
        <v>0.11257276185475436</v>
      </c>
    </row>
    <row r="379" spans="1:3">
      <c r="A379" s="7">
        <v>5.7364416017545404E-2</v>
      </c>
    </row>
    <row r="380" spans="1:3">
      <c r="A380" s="7">
        <v>0.13165658599705618</v>
      </c>
    </row>
    <row r="381" spans="1:3">
      <c r="A381" s="7">
        <v>7.7328240581326341E-2</v>
      </c>
    </row>
    <row r="382" spans="1:3">
      <c r="A382" s="7">
        <v>0.1602625413969789</v>
      </c>
    </row>
    <row r="383" spans="1:3">
      <c r="A383" s="7">
        <v>6.6370707067178153E-2</v>
      </c>
    </row>
    <row r="384" spans="1:3">
      <c r="A384" s="7">
        <v>9.8331163367228996E-2</v>
      </c>
    </row>
    <row r="385" spans="1:1">
      <c r="A385" s="7">
        <v>0.13848081637435528</v>
      </c>
    </row>
    <row r="386" spans="1:1">
      <c r="A386" s="7">
        <v>9.4345587584406448E-2</v>
      </c>
    </row>
    <row r="387" spans="1:1">
      <c r="A387" s="7">
        <v>0.15816349548796141</v>
      </c>
    </row>
    <row r="388" spans="1:1">
      <c r="A388" s="7">
        <v>8.646443642641248E-2</v>
      </c>
    </row>
    <row r="389" spans="1:1">
      <c r="A389" s="7">
        <v>8.3127399046855427E-2</v>
      </c>
    </row>
    <row r="390" spans="1:1">
      <c r="A390" s="7">
        <v>0.16107544319731659</v>
      </c>
    </row>
    <row r="391" spans="1:1">
      <c r="A391" s="7">
        <v>0.11329436957890274</v>
      </c>
    </row>
    <row r="392" spans="1:1">
      <c r="A392" s="7">
        <v>7.3293040112681493E-2</v>
      </c>
    </row>
    <row r="393" spans="1:1">
      <c r="A393" s="7">
        <v>7.7347397763798592E-2</v>
      </c>
    </row>
    <row r="394" spans="1:1">
      <c r="A394" s="7">
        <v>0.10122296286136612</v>
      </c>
    </row>
    <row r="395" spans="1:1">
      <c r="A395" s="7">
        <v>6.3319479476359103E-2</v>
      </c>
    </row>
    <row r="396" spans="1:1">
      <c r="A396" s="7">
        <v>8.7976872477741511E-2</v>
      </c>
    </row>
    <row r="397" spans="1:1">
      <c r="A397" s="7">
        <v>0.18183380182635997</v>
      </c>
    </row>
    <row r="398" spans="1:1">
      <c r="A398" s="7">
        <v>0.11468173635399084</v>
      </c>
    </row>
    <row r="399" spans="1:1">
      <c r="A399" s="7">
        <v>8.9197673948224171E-2</v>
      </c>
    </row>
    <row r="400" spans="1:1">
      <c r="A400" s="7">
        <v>9.817916099367259E-2</v>
      </c>
    </row>
    <row r="401" spans="1:1">
      <c r="A401" s="7">
        <v>0.1161698760957631</v>
      </c>
    </row>
    <row r="402" spans="1:1">
      <c r="A402" s="7">
        <v>8.5911812598927897E-2</v>
      </c>
    </row>
    <row r="403" spans="1:1">
      <c r="A403" s="7">
        <v>7.5328979852159764E-2</v>
      </c>
    </row>
    <row r="404" spans="1:1">
      <c r="A404" s="7">
        <v>9.5198158393790325E-2</v>
      </c>
    </row>
    <row r="405" spans="1:1">
      <c r="A405" s="7">
        <v>0.11116405658265285</v>
      </c>
    </row>
    <row r="406" spans="1:1">
      <c r="A406" s="7">
        <v>0.12192863834069038</v>
      </c>
    </row>
    <row r="407" spans="1:1">
      <c r="A407" s="7">
        <v>0.10500494701146319</v>
      </c>
    </row>
    <row r="408" spans="1:1">
      <c r="A408" s="7">
        <v>9.7601785074501429E-2</v>
      </c>
    </row>
    <row r="409" spans="1:1">
      <c r="A409" s="7">
        <v>0.10287532026382025</v>
      </c>
    </row>
    <row r="410" spans="1:1">
      <c r="A410" s="7">
        <v>5.8685174142441697E-2</v>
      </c>
    </row>
    <row r="411" spans="1:1">
      <c r="A411" s="7">
        <v>0.13695979388664065</v>
      </c>
    </row>
    <row r="412" spans="1:1">
      <c r="A412" s="7">
        <v>0.11311500057823634</v>
      </c>
    </row>
    <row r="413" spans="1:1">
      <c r="A413" s="7">
        <v>0.11156418870485882</v>
      </c>
    </row>
    <row r="414" spans="1:1">
      <c r="A414" s="7">
        <v>9.5672777378115623E-2</v>
      </c>
    </row>
    <row r="415" spans="1:1">
      <c r="A415" s="7">
        <v>0.12708028647590067</v>
      </c>
    </row>
    <row r="416" spans="1:1">
      <c r="A416" s="7">
        <v>0.12323690121512694</v>
      </c>
    </row>
    <row r="417" spans="1:1">
      <c r="A417" s="7">
        <v>0.20997429183088392</v>
      </c>
    </row>
    <row r="418" spans="1:1">
      <c r="A418" s="7">
        <v>0.10179297736296374</v>
      </c>
    </row>
    <row r="419" spans="1:1">
      <c r="A419" s="7">
        <v>0.15487583520311102</v>
      </c>
    </row>
    <row r="420" spans="1:1">
      <c r="A420" s="7">
        <v>0.13701702878050986</v>
      </c>
    </row>
    <row r="421" spans="1:1">
      <c r="A421" s="7">
        <v>6.2932140049646659E-2</v>
      </c>
    </row>
    <row r="422" spans="1:1">
      <c r="A422" s="7">
        <v>7.6682360784767173E-2</v>
      </c>
    </row>
    <row r="423" spans="1:1">
      <c r="A423" s="7">
        <v>8.4517585606504173E-2</v>
      </c>
    </row>
    <row r="424" spans="1:1">
      <c r="A424" s="7">
        <v>9.0494802010243097E-2</v>
      </c>
    </row>
    <row r="425" spans="1:1">
      <c r="A425" s="7">
        <v>9.420065902652805E-2</v>
      </c>
    </row>
    <row r="426" spans="1:1">
      <c r="A426" s="7">
        <v>0.14588132719330621</v>
      </c>
    </row>
    <row r="427" spans="1:1">
      <c r="A427" s="7">
        <v>0.11899055771915441</v>
      </c>
    </row>
    <row r="428" spans="1:1">
      <c r="A428" s="7">
        <v>9.8283261392839397E-2</v>
      </c>
    </row>
    <row r="429" spans="1:1">
      <c r="A429" s="7">
        <v>0.12845338071531706</v>
      </c>
    </row>
    <row r="430" spans="1:1">
      <c r="A430" s="7">
        <v>0.19384957731347291</v>
      </c>
    </row>
    <row r="431" spans="1:1">
      <c r="A431" s="7">
        <v>0.12667586933621044</v>
      </c>
    </row>
    <row r="432" spans="1:1">
      <c r="A432" s="7">
        <v>9.5310906507001261E-2</v>
      </c>
    </row>
    <row r="433" spans="1:1">
      <c r="A433" s="7">
        <v>9.5484777924235514E-2</v>
      </c>
    </row>
    <row r="434" spans="1:1">
      <c r="A434" s="7">
        <v>4.8594519467479419E-2</v>
      </c>
    </row>
    <row r="435" spans="1:1">
      <c r="A435" s="7">
        <v>0.14715587552710435</v>
      </c>
    </row>
    <row r="436" spans="1:1">
      <c r="A436" s="7">
        <v>0.13412796620992434</v>
      </c>
    </row>
    <row r="437" spans="1:1">
      <c r="A437" s="7">
        <v>0.15134244017541157</v>
      </c>
    </row>
    <row r="438" spans="1:1">
      <c r="A438" s="7">
        <v>9.6033446072058742E-2</v>
      </c>
    </row>
    <row r="439" spans="1:1">
      <c r="A439" s="7">
        <v>0.10837369973297531</v>
      </c>
    </row>
    <row r="440" spans="1:1">
      <c r="A440" s="7">
        <v>0.12401374494867179</v>
      </c>
    </row>
    <row r="441" spans="1:1">
      <c r="A441" s="7">
        <v>9.9658926648071855E-2</v>
      </c>
    </row>
    <row r="442" spans="1:1">
      <c r="A442" s="7">
        <v>0.10603609191117751</v>
      </c>
    </row>
    <row r="443" spans="1:1">
      <c r="A443" s="7">
        <v>9.4313263163598726E-2</v>
      </c>
    </row>
    <row r="444" spans="1:1">
      <c r="A444" s="7">
        <v>7.9832212342399816E-2</v>
      </c>
    </row>
    <row r="445" spans="1:1">
      <c r="A445" s="7">
        <v>0.12065081192249125</v>
      </c>
    </row>
    <row r="446" spans="1:1">
      <c r="A446" s="7">
        <v>9.5860624343091019E-2</v>
      </c>
    </row>
    <row r="447" spans="1:1">
      <c r="A447" s="7">
        <v>0.16847514892481658</v>
      </c>
    </row>
    <row r="448" spans="1:1">
      <c r="A448" s="7">
        <v>0.1939414564211554</v>
      </c>
    </row>
    <row r="449" spans="1:1">
      <c r="A449" s="7">
        <v>3.5339246058265474E-2</v>
      </c>
    </row>
    <row r="450" spans="1:1">
      <c r="A450" s="7">
        <v>9.8168594895119282E-2</v>
      </c>
    </row>
    <row r="451" spans="1:1">
      <c r="A451" s="7">
        <v>0.21739598928989726</v>
      </c>
    </row>
    <row r="452" spans="1:1">
      <c r="A452" s="7">
        <v>0.19626997861526871</v>
      </c>
    </row>
    <row r="453" spans="1:1">
      <c r="A453" s="7">
        <v>0.24416502233543227</v>
      </c>
    </row>
    <row r="454" spans="1:1">
      <c r="A454" s="7">
        <v>0.1770019570082195</v>
      </c>
    </row>
    <row r="455" spans="1:1">
      <c r="A455" s="7">
        <v>9.4410834332482471E-2</v>
      </c>
    </row>
    <row r="456" spans="1:1">
      <c r="A456" s="7">
        <v>0.26315126717465637</v>
      </c>
    </row>
    <row r="457" spans="1:1">
      <c r="A457" s="7">
        <v>9.845177707287131E-2</v>
      </c>
    </row>
    <row r="458" spans="1:1">
      <c r="A458" s="7">
        <v>0.14847366870607195</v>
      </c>
    </row>
    <row r="459" spans="1:1">
      <c r="A459" s="7">
        <v>0.38073199650522443</v>
      </c>
    </row>
    <row r="460" spans="1:1">
      <c r="A460" s="7">
        <v>0.28610073927642404</v>
      </c>
    </row>
    <row r="461" spans="1:1">
      <c r="A461" s="7">
        <v>0.28896958808721485</v>
      </c>
    </row>
    <row r="462" spans="1:1">
      <c r="A462" s="7">
        <v>0.17483804271487796</v>
      </c>
    </row>
    <row r="463" spans="1:1">
      <c r="A463" s="7">
        <v>0.17704951085897722</v>
      </c>
    </row>
    <row r="464" spans="1:1">
      <c r="A464" s="7">
        <v>0.25384029899659788</v>
      </c>
    </row>
    <row r="465" spans="1:1">
      <c r="A465" s="7">
        <v>9.2049305427913702E-2</v>
      </c>
    </row>
  </sheetData>
  <pageMargins left="0.70000000000000007" right="0.70000000000000007" top="0.75" bottom="0.75" header="0.30000000000000004" footer="0.3000000000000000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51"/>
  <sheetViews>
    <sheetView zoomScale="70" zoomScaleNormal="70" workbookViewId="0">
      <selection activeCell="A2" sqref="A2:XFD2"/>
    </sheetView>
  </sheetViews>
  <sheetFormatPr defaultColWidth="11.86328125" defaultRowHeight="13.15"/>
  <cols>
    <col min="1" max="1" width="11.86328125" style="90" customWidth="1"/>
    <col min="2" max="2" width="7.1328125" style="90" customWidth="1"/>
    <col min="3" max="3" width="7.3984375" style="90" customWidth="1"/>
    <col min="4" max="4" width="24.1328125" style="102" customWidth="1"/>
    <col min="5" max="6" width="8" style="90" customWidth="1"/>
    <col min="7" max="7" width="11.86328125" style="90" customWidth="1"/>
    <col min="8" max="8" width="4.59765625" style="90" customWidth="1"/>
    <col min="9" max="9" width="6.6640625" style="90" customWidth="1"/>
    <col min="10" max="11" width="5.59765625" style="90" customWidth="1"/>
    <col min="12" max="12" width="24.1328125" style="102" customWidth="1"/>
    <col min="13" max="14" width="8.59765625" style="90" customWidth="1"/>
    <col min="15" max="15" width="7" style="90" customWidth="1"/>
    <col min="16" max="16" width="5.73046875" style="90" customWidth="1"/>
    <col min="17" max="17" width="6.86328125" style="90" customWidth="1"/>
    <col min="18" max="18" width="8" style="90" customWidth="1"/>
    <col min="19" max="20" width="3.1328125" style="90" customWidth="1"/>
    <col min="21" max="21" width="11.86328125" style="90" customWidth="1"/>
    <col min="22" max="16384" width="11.86328125" style="90"/>
  </cols>
  <sheetData>
    <row r="1" spans="1:15" s="127" customFormat="1" ht="15.75">
      <c r="A1" s="273" t="s">
        <v>350</v>
      </c>
      <c r="D1" s="274"/>
      <c r="L1" s="274"/>
    </row>
    <row r="2" spans="1:15" s="127" customFormat="1" ht="15.75">
      <c r="A2" s="273"/>
      <c r="D2" s="274"/>
      <c r="L2" s="274"/>
    </row>
    <row r="3" spans="1:15" s="80" customFormat="1">
      <c r="C3" s="275"/>
      <c r="D3" s="121"/>
      <c r="E3" s="10" t="s">
        <v>382</v>
      </c>
      <c r="F3" s="276"/>
      <c r="L3" s="121"/>
      <c r="M3" s="10" t="s">
        <v>236</v>
      </c>
      <c r="N3" s="275"/>
    </row>
    <row r="4" spans="1:15" s="43" customFormat="1">
      <c r="B4" s="90"/>
      <c r="D4" s="102"/>
      <c r="E4" s="276" t="s">
        <v>32</v>
      </c>
      <c r="F4" s="276" t="s">
        <v>237</v>
      </c>
      <c r="G4" s="127"/>
      <c r="H4" s="127"/>
      <c r="I4" s="127"/>
      <c r="J4" s="127"/>
      <c r="K4" s="80"/>
      <c r="L4" s="274"/>
      <c r="M4" s="276" t="s">
        <v>32</v>
      </c>
      <c r="N4" s="276" t="s">
        <v>237</v>
      </c>
    </row>
    <row r="5" spans="1:15">
      <c r="B5" s="19"/>
      <c r="C5" s="19"/>
      <c r="D5" s="114" t="s">
        <v>2</v>
      </c>
      <c r="E5" s="19">
        <v>5</v>
      </c>
      <c r="F5" s="19">
        <v>5</v>
      </c>
      <c r="K5" s="43"/>
      <c r="L5" s="114" t="s">
        <v>2</v>
      </c>
      <c r="M5" s="19">
        <v>5</v>
      </c>
      <c r="N5" s="19">
        <v>5</v>
      </c>
    </row>
    <row r="6" spans="1:15">
      <c r="B6" s="12"/>
      <c r="C6" s="19"/>
      <c r="D6" s="114" t="s">
        <v>238</v>
      </c>
      <c r="E6" s="19">
        <v>15</v>
      </c>
      <c r="F6" s="19">
        <v>15</v>
      </c>
      <c r="L6" s="114" t="s">
        <v>238</v>
      </c>
      <c r="M6" s="19">
        <v>15</v>
      </c>
      <c r="N6" s="19">
        <v>15</v>
      </c>
    </row>
    <row r="7" spans="1:15">
      <c r="B7" s="12"/>
      <c r="C7" s="19"/>
      <c r="D7" s="103" t="s">
        <v>4</v>
      </c>
      <c r="E7" s="12">
        <v>1.0000000000000002</v>
      </c>
      <c r="F7" s="12">
        <v>0.65437607695735467</v>
      </c>
      <c r="L7" s="103" t="s">
        <v>4</v>
      </c>
      <c r="M7" s="12">
        <v>1</v>
      </c>
      <c r="N7" s="12">
        <v>0.52408711047305345</v>
      </c>
    </row>
    <row r="8" spans="1:15">
      <c r="B8" s="12"/>
      <c r="C8" s="19"/>
      <c r="D8" s="103" t="s">
        <v>5</v>
      </c>
      <c r="E8" s="12">
        <v>5.1056897929901132E-2</v>
      </c>
      <c r="F8" s="12">
        <v>0.22991618626494334</v>
      </c>
      <c r="L8" s="103" t="s">
        <v>5</v>
      </c>
      <c r="M8" s="12">
        <v>0.13822049521879587</v>
      </c>
      <c r="N8" s="12">
        <v>0.25307931907103276</v>
      </c>
    </row>
    <row r="9" spans="1:15">
      <c r="B9" s="12"/>
      <c r="C9" s="19"/>
      <c r="D9" s="103" t="s">
        <v>6</v>
      </c>
      <c r="E9" s="12">
        <v>0.96357747445173958</v>
      </c>
      <c r="F9" s="12">
        <v>0.46088469842674407</v>
      </c>
      <c r="L9" s="103" t="s">
        <v>6</v>
      </c>
      <c r="M9" s="12">
        <v>0.89613055450695611</v>
      </c>
      <c r="N9" s="12">
        <v>0.35285609245932242</v>
      </c>
    </row>
    <row r="10" spans="1:15">
      <c r="B10" s="12"/>
      <c r="C10" s="19"/>
      <c r="D10" s="103" t="s">
        <v>7</v>
      </c>
      <c r="E10" s="12">
        <v>0.90332532742052241</v>
      </c>
      <c r="F10" s="12">
        <v>0.15944779982743745</v>
      </c>
      <c r="L10" s="103" t="s">
        <v>7</v>
      </c>
      <c r="M10" s="12">
        <v>0.81718887833915832</v>
      </c>
      <c r="N10" s="12">
        <v>2.1090483020545076E-2</v>
      </c>
    </row>
    <row r="11" spans="1:15">
      <c r="B11" s="12"/>
      <c r="C11" s="19"/>
      <c r="D11" s="103" t="s">
        <v>8</v>
      </c>
      <c r="E11" s="12">
        <v>0.9961188005490067</v>
      </c>
      <c r="F11" s="12">
        <v>0.74221729371498291</v>
      </c>
      <c r="L11" s="103" t="s">
        <v>8</v>
      </c>
      <c r="M11" s="12">
        <v>0.97571790836365002</v>
      </c>
      <c r="N11" s="12">
        <v>0.49971995194878416</v>
      </c>
    </row>
    <row r="12" spans="1:15">
      <c r="B12" s="12"/>
      <c r="C12" s="19"/>
      <c r="D12" s="103" t="s">
        <v>9</v>
      </c>
      <c r="E12" s="12">
        <v>1.1005558720304707</v>
      </c>
      <c r="F12" s="12">
        <v>0.94676746281042967</v>
      </c>
      <c r="G12" s="36"/>
      <c r="L12" s="103" t="s">
        <v>9</v>
      </c>
      <c r="M12" s="12">
        <v>1.2048611812555972</v>
      </c>
      <c r="N12" s="12">
        <v>0.99260507818736177</v>
      </c>
      <c r="O12" s="36"/>
    </row>
    <row r="13" spans="1:15">
      <c r="B13" s="12"/>
      <c r="C13" s="19"/>
      <c r="D13" s="103" t="s">
        <v>10</v>
      </c>
      <c r="E13" s="12">
        <v>1.0238887883683774</v>
      </c>
      <c r="F13" s="12">
        <v>0.82814897112532071</v>
      </c>
      <c r="L13" s="103" t="s">
        <v>10</v>
      </c>
      <c r="M13" s="12">
        <v>1.1506568890864157</v>
      </c>
      <c r="N13" s="12">
        <v>0.73644787192860872</v>
      </c>
    </row>
    <row r="14" spans="1:15">
      <c r="B14" s="12"/>
      <c r="C14" s="19"/>
      <c r="D14" s="103" t="s">
        <v>5</v>
      </c>
      <c r="E14" s="12">
        <v>5.1056897929901132E-2</v>
      </c>
      <c r="F14" s="12">
        <v>0.22991618626494334</v>
      </c>
      <c r="L14" s="103" t="s">
        <v>5</v>
      </c>
      <c r="M14" s="12">
        <v>0.13822049521879587</v>
      </c>
      <c r="N14" s="12">
        <v>0.25307931907103276</v>
      </c>
    </row>
    <row r="15" spans="1:15">
      <c r="B15" s="12"/>
      <c r="C15" s="19"/>
      <c r="D15" s="103" t="s">
        <v>11</v>
      </c>
      <c r="E15" s="12">
        <v>1.0510568979299013</v>
      </c>
      <c r="F15" s="12">
        <v>0.88429226322229804</v>
      </c>
      <c r="L15" s="103" t="s">
        <v>11</v>
      </c>
      <c r="M15" s="12">
        <v>1.1382204952187958</v>
      </c>
      <c r="N15" s="12">
        <v>0.77716642954408621</v>
      </c>
    </row>
    <row r="16" spans="1:15">
      <c r="B16" s="12"/>
      <c r="C16" s="19"/>
      <c r="D16" s="103" t="s">
        <v>12</v>
      </c>
      <c r="E16" s="12">
        <v>0.94894310207009913</v>
      </c>
      <c r="F16" s="12">
        <v>0.4244598906924113</v>
      </c>
      <c r="L16" s="103" t="s">
        <v>12</v>
      </c>
      <c r="M16" s="12">
        <v>0.86177950478120413</v>
      </c>
      <c r="N16" s="12">
        <v>0.27100779140202069</v>
      </c>
    </row>
    <row r="17" spans="1:18">
      <c r="B17" s="12"/>
      <c r="C17" s="19"/>
      <c r="D17" s="102" t="s">
        <v>13</v>
      </c>
      <c r="E17" s="12">
        <v>6.0311313916637799E-2</v>
      </c>
      <c r="F17" s="12">
        <v>0.36726427269857664</v>
      </c>
      <c r="L17" s="102" t="s">
        <v>13</v>
      </c>
      <c r="M17" s="12">
        <v>0.25452633457945961</v>
      </c>
      <c r="N17" s="12">
        <v>0.3835917794692863</v>
      </c>
    </row>
    <row r="18" spans="1:18">
      <c r="B18" s="12"/>
      <c r="C18" s="19"/>
      <c r="D18" s="102" t="s">
        <v>14</v>
      </c>
      <c r="E18" s="12">
        <v>9.0466970874956698E-2</v>
      </c>
      <c r="F18" s="12">
        <v>0.55089640904786497</v>
      </c>
      <c r="L18" s="102" t="s">
        <v>14</v>
      </c>
      <c r="M18" s="12">
        <v>0.38178950186918942</v>
      </c>
      <c r="N18" s="12">
        <v>0.57538766920392947</v>
      </c>
    </row>
    <row r="19" spans="1:18">
      <c r="B19" s="12"/>
      <c r="C19" s="19"/>
      <c r="D19" s="110" t="s">
        <v>15</v>
      </c>
      <c r="E19" s="12">
        <v>0.87311050357678288</v>
      </c>
      <c r="F19" s="12">
        <v>-9.0011710621120899E-2</v>
      </c>
      <c r="L19" s="110" t="s">
        <v>15</v>
      </c>
      <c r="M19" s="12">
        <v>0.51434105263776675</v>
      </c>
      <c r="N19" s="12">
        <v>-0.22253157674460705</v>
      </c>
    </row>
    <row r="20" spans="1:18">
      <c r="B20" s="12"/>
      <c r="C20" s="19"/>
      <c r="D20" s="110" t="s">
        <v>16</v>
      </c>
      <c r="E20" s="12">
        <v>1.1143557592433342</v>
      </c>
      <c r="F20" s="12">
        <v>1.3790453801731857</v>
      </c>
      <c r="L20" s="110" t="s">
        <v>16</v>
      </c>
      <c r="M20" s="12">
        <v>1.5324463909556052</v>
      </c>
      <c r="N20" s="12">
        <v>1.3118355411325382</v>
      </c>
    </row>
    <row r="21" spans="1:18">
      <c r="B21" s="12"/>
      <c r="C21" s="19"/>
      <c r="D21" s="186" t="s">
        <v>17</v>
      </c>
      <c r="E21" s="12">
        <v>2.7168109561523934E-2</v>
      </c>
      <c r="F21" s="12">
        <v>5.6143292096977326E-2</v>
      </c>
      <c r="L21" s="186" t="s">
        <v>17</v>
      </c>
      <c r="M21" s="12">
        <v>-1.2436393867619966E-2</v>
      </c>
      <c r="N21" s="12">
        <v>4.0718557615477491E-2</v>
      </c>
    </row>
    <row r="22" spans="1:18">
      <c r="B22" s="12"/>
      <c r="C22" s="19"/>
      <c r="D22" s="186" t="s">
        <v>18</v>
      </c>
      <c r="E22" s="12">
        <v>1.4634372381640448E-2</v>
      </c>
      <c r="F22" s="12">
        <v>3.6424807734332765E-2</v>
      </c>
      <c r="L22" s="186" t="s">
        <v>18</v>
      </c>
      <c r="M22" s="12">
        <v>3.4351049725751981E-2</v>
      </c>
      <c r="N22" s="12">
        <v>8.1848301057301731E-2</v>
      </c>
    </row>
    <row r="23" spans="1:18">
      <c r="B23" s="12"/>
      <c r="C23" s="19"/>
      <c r="D23" s="186" t="s">
        <v>19</v>
      </c>
      <c r="E23" s="12">
        <v>1.1005558720304707</v>
      </c>
      <c r="F23" s="12">
        <v>0.94676746281042967</v>
      </c>
      <c r="L23" s="186" t="s">
        <v>19</v>
      </c>
      <c r="M23" s="12">
        <v>1.2048611812555972</v>
      </c>
      <c r="N23" s="12">
        <v>0.99260507818736177</v>
      </c>
    </row>
    <row r="24" spans="1:18">
      <c r="B24" s="12"/>
      <c r="C24" s="19"/>
      <c r="D24" s="186" t="s">
        <v>20</v>
      </c>
      <c r="E24" s="12">
        <v>0.90332532742052241</v>
      </c>
      <c r="F24" s="12">
        <v>0.15944779982743745</v>
      </c>
      <c r="L24" s="186" t="s">
        <v>20</v>
      </c>
      <c r="M24" s="12">
        <v>0.81718887833915832</v>
      </c>
      <c r="N24" s="12">
        <v>2.1090483020545076E-2</v>
      </c>
    </row>
    <row r="25" spans="1:18">
      <c r="B25" s="12"/>
      <c r="C25" s="19"/>
      <c r="D25" s="187" t="s">
        <v>21</v>
      </c>
      <c r="E25" s="12">
        <v>7.6667083662093294E-2</v>
      </c>
      <c r="F25" s="12">
        <v>0.11861849168510896</v>
      </c>
      <c r="L25" s="187" t="s">
        <v>21</v>
      </c>
      <c r="M25" s="12">
        <v>5.4204292169181434E-2</v>
      </c>
      <c r="N25" s="12">
        <v>0.25615720625875305</v>
      </c>
    </row>
    <row r="26" spans="1:18">
      <c r="B26" s="12"/>
      <c r="C26" s="19"/>
      <c r="D26" s="187" t="s">
        <v>22</v>
      </c>
      <c r="E26" s="12">
        <v>6.0252147031217174E-2</v>
      </c>
      <c r="F26" s="12">
        <v>0.30143689859930661</v>
      </c>
      <c r="L26" s="187" t="s">
        <v>22</v>
      </c>
      <c r="M26" s="12">
        <v>7.8941676167797792E-2</v>
      </c>
      <c r="N26" s="12">
        <v>0.33176560943877736</v>
      </c>
      <c r="R26" s="12"/>
    </row>
    <row r="27" spans="1:18">
      <c r="C27" s="19"/>
      <c r="D27" s="187" t="s">
        <v>239</v>
      </c>
      <c r="E27" s="12"/>
      <c r="F27" s="35">
        <v>4.3245189164750396E-5</v>
      </c>
      <c r="L27" s="187" t="s">
        <v>239</v>
      </c>
      <c r="M27" s="12"/>
      <c r="N27" s="35">
        <v>1.6898509927027007E-6</v>
      </c>
      <c r="Q27" s="188"/>
      <c r="R27" s="12"/>
    </row>
    <row r="28" spans="1:18">
      <c r="B28" s="5"/>
      <c r="C28" s="19"/>
      <c r="D28" s="187"/>
      <c r="E28" s="12"/>
      <c r="F28" s="35"/>
      <c r="J28" s="5"/>
      <c r="L28" s="187"/>
      <c r="M28" s="12"/>
      <c r="N28" s="35"/>
      <c r="Q28" s="188"/>
      <c r="R28" s="12"/>
    </row>
    <row r="29" spans="1:18">
      <c r="B29" s="5" t="s">
        <v>25</v>
      </c>
      <c r="C29" s="19"/>
      <c r="D29" s="187"/>
      <c r="E29" s="12"/>
      <c r="F29" s="35"/>
      <c r="J29" s="5" t="s">
        <v>25</v>
      </c>
      <c r="L29" s="187"/>
      <c r="M29" s="12"/>
      <c r="N29" s="35"/>
      <c r="Q29" s="188"/>
      <c r="R29" s="12"/>
    </row>
    <row r="30" spans="1:18">
      <c r="B30" s="188" t="s">
        <v>240</v>
      </c>
      <c r="C30" s="19"/>
      <c r="D30" s="187"/>
      <c r="E30" s="189" t="s">
        <v>241</v>
      </c>
      <c r="F30" s="12"/>
      <c r="J30" s="188" t="s">
        <v>240</v>
      </c>
      <c r="K30" s="19"/>
      <c r="L30" s="187"/>
      <c r="M30" s="189" t="s">
        <v>241</v>
      </c>
      <c r="N30" s="12"/>
      <c r="Q30" s="188"/>
      <c r="R30" s="12"/>
    </row>
    <row r="31" spans="1:18">
      <c r="B31" s="19" t="s">
        <v>32</v>
      </c>
      <c r="C31" s="19" t="s">
        <v>237</v>
      </c>
      <c r="D31" s="43"/>
      <c r="E31" s="19" t="s">
        <v>32</v>
      </c>
      <c r="F31" s="19" t="s">
        <v>237</v>
      </c>
      <c r="K31" s="42"/>
      <c r="L31" s="43"/>
      <c r="M31" s="19" t="s">
        <v>32</v>
      </c>
      <c r="N31" s="19" t="s">
        <v>237</v>
      </c>
    </row>
    <row r="32" spans="1:18">
      <c r="A32" s="42">
        <v>24720</v>
      </c>
      <c r="B32" s="42">
        <v>517.06299999999987</v>
      </c>
      <c r="C32" s="42">
        <v>397.40000000000009</v>
      </c>
      <c r="D32" s="42"/>
      <c r="E32" s="12">
        <v>0.99175746013154054</v>
      </c>
      <c r="F32" s="12">
        <v>0.76223673837863937</v>
      </c>
      <c r="I32" s="42">
        <v>24720</v>
      </c>
      <c r="J32" s="42">
        <v>3760.7310000000007</v>
      </c>
      <c r="K32" s="42">
        <v>1478.8060000000005</v>
      </c>
      <c r="M32" s="12">
        <v>0.97571790836365002</v>
      </c>
      <c r="N32" s="12">
        <v>0.38367474227633297</v>
      </c>
    </row>
    <row r="33" spans="1:14">
      <c r="A33" s="42"/>
      <c r="B33" s="42">
        <v>513.20299999999997</v>
      </c>
      <c r="C33" s="42">
        <v>493.60699999999974</v>
      </c>
      <c r="D33" s="42"/>
      <c r="E33" s="12">
        <v>0.98435375150008242</v>
      </c>
      <c r="F33" s="12">
        <v>0.94676746281042967</v>
      </c>
      <c r="I33" s="42"/>
      <c r="J33" s="42">
        <v>3476.9270000000006</v>
      </c>
      <c r="K33" s="42">
        <v>1360.0210000000006</v>
      </c>
      <c r="M33" s="12">
        <v>0.90208524352661767</v>
      </c>
      <c r="N33" s="12">
        <v>0.35285609245932242</v>
      </c>
    </row>
    <row r="34" spans="1:14">
      <c r="A34" s="42"/>
      <c r="B34" s="42">
        <v>533.81499999999983</v>
      </c>
      <c r="C34" s="42">
        <v>240.28700000000003</v>
      </c>
      <c r="D34" s="42"/>
      <c r="E34" s="12">
        <v>1.0238887883683774</v>
      </c>
      <c r="F34" s="12">
        <v>0.46088469842674407</v>
      </c>
      <c r="I34" s="42"/>
      <c r="J34" s="42">
        <v>4325.3080000000009</v>
      </c>
      <c r="K34" s="42">
        <v>821.27099999999973</v>
      </c>
      <c r="M34" s="12">
        <v>1.1221968481097324</v>
      </c>
      <c r="N34" s="12">
        <v>0.21307794211277614</v>
      </c>
    </row>
    <row r="35" spans="1:14">
      <c r="A35" s="42"/>
      <c r="B35" s="43"/>
      <c r="C35" s="43"/>
      <c r="D35" s="42"/>
      <c r="E35" s="12" t="s">
        <v>26</v>
      </c>
      <c r="F35" s="12" t="s">
        <v>26</v>
      </c>
      <c r="I35" s="42"/>
      <c r="J35" s="43"/>
      <c r="M35" s="12" t="s">
        <v>26</v>
      </c>
      <c r="N35" s="12" t="s">
        <v>26</v>
      </c>
    </row>
    <row r="36" spans="1:14">
      <c r="A36" s="42">
        <v>25720</v>
      </c>
      <c r="B36" s="42">
        <v>633.58899999999994</v>
      </c>
      <c r="C36" s="42">
        <v>495.08800000000019</v>
      </c>
      <c r="D36" s="42"/>
      <c r="E36" s="12">
        <v>1.1005558720304707</v>
      </c>
      <c r="F36" s="12">
        <v>0.87087543949107316</v>
      </c>
      <c r="I36" s="42">
        <v>25720</v>
      </c>
      <c r="J36" s="42">
        <v>4103</v>
      </c>
      <c r="K36" s="42">
        <v>3133.3110000000001</v>
      </c>
      <c r="M36" s="12">
        <v>1.0132016273106901</v>
      </c>
      <c r="N36" s="12">
        <v>0.60349191597759333</v>
      </c>
    </row>
    <row r="37" spans="1:14">
      <c r="A37" s="42"/>
      <c r="B37" s="42">
        <v>574.56700000000023</v>
      </c>
      <c r="C37" s="42">
        <v>472.09300000000007</v>
      </c>
      <c r="D37" s="42"/>
      <c r="E37" s="12">
        <v>0.9961188005490067</v>
      </c>
      <c r="F37" s="12">
        <v>0.77836967612475416</v>
      </c>
      <c r="I37" s="42"/>
      <c r="J37" s="42">
        <v>4350.0860000000002</v>
      </c>
      <c r="K37" s="42">
        <v>2126.1219999999994</v>
      </c>
      <c r="M37" s="12">
        <v>0.96436185827805831</v>
      </c>
      <c r="N37" s="12">
        <v>0.73644787192860872</v>
      </c>
    </row>
    <row r="38" spans="1:14">
      <c r="A38" s="42"/>
      <c r="B38" s="42">
        <v>892.68100000000004</v>
      </c>
      <c r="C38" s="42">
        <v>780.99000000000012</v>
      </c>
      <c r="D38" s="42"/>
      <c r="E38" s="12">
        <v>0.90332532742052241</v>
      </c>
      <c r="F38" s="12">
        <v>0.74221729371498291</v>
      </c>
      <c r="I38" s="42"/>
      <c r="J38" s="42">
        <v>1334.2860000000001</v>
      </c>
      <c r="K38" s="42">
        <v>1125.3669999999997</v>
      </c>
      <c r="M38" s="12">
        <v>1.0224365144112517</v>
      </c>
      <c r="N38" s="12">
        <v>0.49971995194878416</v>
      </c>
    </row>
    <row r="39" spans="1:14">
      <c r="A39" s="42"/>
      <c r="B39" s="43"/>
      <c r="C39" s="43"/>
      <c r="D39" s="42"/>
      <c r="E39" s="12" t="s">
        <v>26</v>
      </c>
      <c r="F39" s="12" t="s">
        <v>26</v>
      </c>
      <c r="I39" s="42"/>
      <c r="M39" s="12" t="s">
        <v>26</v>
      </c>
      <c r="N39" s="12" t="s">
        <v>26</v>
      </c>
    </row>
    <row r="40" spans="1:14">
      <c r="A40" s="42">
        <v>28720</v>
      </c>
      <c r="B40" s="42">
        <v>856.14600000000019</v>
      </c>
      <c r="C40" s="42">
        <v>527.54600000000005</v>
      </c>
      <c r="D40" s="42"/>
      <c r="E40" s="12">
        <v>1.0208911458937904</v>
      </c>
      <c r="F40" s="12">
        <v>0.89315867149809558</v>
      </c>
      <c r="G40" s="43"/>
      <c r="I40" s="42">
        <v>28720</v>
      </c>
      <c r="J40" s="42">
        <v>933.21600000000035</v>
      </c>
      <c r="K40" s="42">
        <v>704.29800000000023</v>
      </c>
      <c r="M40" s="12">
        <v>1.1768774625116096</v>
      </c>
      <c r="N40" s="12">
        <v>0.99260507818736177</v>
      </c>
    </row>
    <row r="41" spans="1:14">
      <c r="A41" s="42"/>
      <c r="B41" s="42">
        <v>726.88099999999986</v>
      </c>
      <c r="C41" s="42">
        <v>313.36799999999994</v>
      </c>
      <c r="D41" s="42"/>
      <c r="E41" s="12">
        <v>0.97910885410620951</v>
      </c>
      <c r="F41" s="190">
        <v>0.60331410711293909</v>
      </c>
      <c r="G41" s="43"/>
      <c r="I41" s="42"/>
      <c r="J41" s="42">
        <v>2162.4339999999993</v>
      </c>
      <c r="K41" s="42">
        <v>1327.6940000000004</v>
      </c>
      <c r="M41" s="12">
        <v>0.82312253748839048</v>
      </c>
      <c r="N41" s="12">
        <v>0.62121047743287561</v>
      </c>
    </row>
    <row r="42" spans="1:14">
      <c r="A42" s="42"/>
      <c r="B42" s="43"/>
      <c r="C42" s="43"/>
      <c r="D42" s="42"/>
      <c r="E42" s="12" t="s">
        <v>26</v>
      </c>
      <c r="F42" s="12" t="s">
        <v>26</v>
      </c>
      <c r="G42" s="43"/>
      <c r="I42" s="42"/>
      <c r="M42" s="12" t="s">
        <v>26</v>
      </c>
      <c r="N42" s="12" t="s">
        <v>26</v>
      </c>
    </row>
    <row r="43" spans="1:14">
      <c r="A43" s="42"/>
      <c r="B43" s="43"/>
      <c r="C43" s="43"/>
      <c r="D43" s="42"/>
      <c r="E43" s="12" t="s">
        <v>26</v>
      </c>
      <c r="F43" s="12" t="s">
        <v>26</v>
      </c>
      <c r="G43" s="43"/>
      <c r="I43" s="42"/>
      <c r="M43" s="12" t="s">
        <v>26</v>
      </c>
      <c r="N43" s="12" t="s">
        <v>26</v>
      </c>
    </row>
    <row r="44" spans="1:14">
      <c r="A44" s="42">
        <v>17820</v>
      </c>
      <c r="B44" s="42">
        <v>211.18300000000002</v>
      </c>
      <c r="C44" s="42">
        <v>72.208999999999975</v>
      </c>
      <c r="D44" s="42"/>
      <c r="E44" s="12">
        <v>0.96120812757776197</v>
      </c>
      <c r="F44" s="12">
        <v>0.72421600146787846</v>
      </c>
      <c r="G44" s="43"/>
      <c r="I44" s="42">
        <v>17820</v>
      </c>
      <c r="J44" s="42">
        <v>245.71100000000013</v>
      </c>
      <c r="K44" s="42">
        <v>101.34799999999996</v>
      </c>
      <c r="M44" s="12">
        <v>0.89613055450695611</v>
      </c>
      <c r="N44" s="12">
        <v>0.77430817297592069</v>
      </c>
    </row>
    <row r="45" spans="1:14">
      <c r="A45" s="42"/>
      <c r="B45" s="42">
        <v>197.62500000000003</v>
      </c>
      <c r="C45" s="42">
        <v>33.725999999999999</v>
      </c>
      <c r="D45" s="42"/>
      <c r="E45" s="12">
        <v>0.96357747445173958</v>
      </c>
      <c r="F45" s="12">
        <v>0.78436869271086784</v>
      </c>
      <c r="G45" s="43"/>
      <c r="I45" s="42"/>
      <c r="J45" s="42">
        <v>242.71000000000004</v>
      </c>
      <c r="K45" s="42">
        <v>6.26400000000001</v>
      </c>
      <c r="M45" s="12">
        <v>0.92204214500615189</v>
      </c>
      <c r="N45" s="12">
        <v>0.47059028958023119</v>
      </c>
    </row>
    <row r="46" spans="1:14">
      <c r="A46" s="42"/>
      <c r="B46" s="42">
        <v>216.51900000000001</v>
      </c>
      <c r="C46" s="42">
        <v>108.46799999999999</v>
      </c>
      <c r="D46" s="42"/>
      <c r="E46" s="12">
        <v>1.0752143979704989</v>
      </c>
      <c r="F46" s="12">
        <v>0.40744150425604891</v>
      </c>
      <c r="G46" s="43"/>
      <c r="I46" s="42"/>
      <c r="J46" s="42">
        <v>357.85099999999989</v>
      </c>
      <c r="K46" s="42">
        <v>244.84499999999991</v>
      </c>
      <c r="M46" s="12">
        <v>1.1818273004868922</v>
      </c>
      <c r="N46" s="12">
        <v>0.39569585881390851</v>
      </c>
    </row>
    <row r="47" spans="1:14">
      <c r="A47" s="42"/>
      <c r="D47" s="42"/>
      <c r="E47" s="12" t="s">
        <v>26</v>
      </c>
      <c r="F47" s="12" t="s">
        <v>26</v>
      </c>
      <c r="I47" s="42"/>
      <c r="M47" s="12" t="s">
        <v>26</v>
      </c>
      <c r="N47" s="12" t="s">
        <v>26</v>
      </c>
    </row>
    <row r="48" spans="1:14">
      <c r="A48" s="42">
        <v>20820</v>
      </c>
      <c r="B48" s="42">
        <v>220.74299999999999</v>
      </c>
      <c r="C48" s="42">
        <v>175.16800000000001</v>
      </c>
      <c r="D48" s="42"/>
      <c r="E48" s="12">
        <v>0.99841857056744732</v>
      </c>
      <c r="F48" s="12">
        <v>0.34138546455966989</v>
      </c>
      <c r="I48" s="42">
        <v>20820</v>
      </c>
      <c r="J48" s="42">
        <v>341.75199999999995</v>
      </c>
      <c r="K48" s="42">
        <v>187.3895</v>
      </c>
      <c r="M48" s="12">
        <v>0.82729305131882913</v>
      </c>
      <c r="N48" s="12">
        <v>0.34123216365999326</v>
      </c>
    </row>
    <row r="49" spans="1:14">
      <c r="A49" s="42"/>
      <c r="B49" s="42">
        <v>200.81400000000002</v>
      </c>
      <c r="C49" s="42">
        <v>151.30200000000002</v>
      </c>
      <c r="D49" s="42"/>
      <c r="E49" s="12">
        <v>0.93431985533111939</v>
      </c>
      <c r="F49" s="12">
        <v>0.15944779982743745</v>
      </c>
      <c r="I49" s="42"/>
      <c r="J49" s="42">
        <v>11444.485999999997</v>
      </c>
      <c r="K49" s="42">
        <v>9888.6919999999991</v>
      </c>
      <c r="M49" s="12">
        <v>0.81718887833915832</v>
      </c>
      <c r="N49" s="12">
        <v>2.1090483020545076E-2</v>
      </c>
    </row>
    <row r="50" spans="1:14">
      <c r="A50" s="42"/>
      <c r="B50" s="42">
        <v>201.30899999999997</v>
      </c>
      <c r="C50" s="42">
        <v>163.86899999999997</v>
      </c>
      <c r="D50" s="42"/>
      <c r="E50" s="12">
        <v>1.0236457976290378</v>
      </c>
      <c r="F50" s="12">
        <v>0.51280863285543743</v>
      </c>
      <c r="I50" s="42"/>
      <c r="J50" s="42">
        <v>11775.402999999998</v>
      </c>
      <c r="K50" s="42">
        <v>6009.91</v>
      </c>
      <c r="M50" s="12">
        <v>1.2048611812555972</v>
      </c>
      <c r="N50" s="12">
        <v>0.82437728530736731</v>
      </c>
    </row>
    <row r="51" spans="1:14">
      <c r="A51" s="42"/>
      <c r="B51" s="42">
        <v>224.63199999999995</v>
      </c>
      <c r="C51" s="42">
        <v>85.121999999999957</v>
      </c>
      <c r="D51" s="42"/>
      <c r="E51" s="12">
        <v>1.0436157764723959</v>
      </c>
      <c r="F51" s="12">
        <v>0.82814897112532071</v>
      </c>
      <c r="I51" s="42"/>
      <c r="J51" s="42">
        <v>15093.119999999999</v>
      </c>
      <c r="K51" s="42">
        <v>5053.4330000000009</v>
      </c>
      <c r="M51" s="12">
        <v>1.1506568890864157</v>
      </c>
      <c r="N51" s="12">
        <v>0.63092833141418025</v>
      </c>
    </row>
  </sheetData>
  <pageMargins left="0.70000000000000007" right="0.70000000000000007" top="0.75" bottom="0.75" header="0.30000000000000004" footer="0.3000000000000000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H196"/>
  <sheetViews>
    <sheetView zoomScale="70" zoomScaleNormal="70" workbookViewId="0">
      <selection activeCell="Y23" sqref="Y23"/>
    </sheetView>
  </sheetViews>
  <sheetFormatPr defaultColWidth="11.86328125" defaultRowHeight="14.25"/>
  <cols>
    <col min="1" max="1" width="7.3984375" style="41" customWidth="1"/>
    <col min="2" max="3" width="7.3984375" style="40" customWidth="1"/>
    <col min="4" max="4" width="7.3984375" style="39" customWidth="1"/>
    <col min="5" max="5" width="10" style="205" customWidth="1"/>
    <col min="6" max="9" width="9.73046875" style="41" customWidth="1"/>
    <col min="10" max="10" width="10.265625" style="41" customWidth="1"/>
    <col min="11" max="11" width="5.59765625" style="41" customWidth="1"/>
    <col min="12" max="12" width="6.73046875" style="39" customWidth="1"/>
    <col min="13" max="13" width="5.59765625" style="39" customWidth="1"/>
    <col min="14" max="26" width="6.1328125" style="39" customWidth="1"/>
    <col min="27" max="27" width="7.3984375" style="39" customWidth="1"/>
    <col min="28" max="29" width="6.1328125" style="39" customWidth="1"/>
    <col min="30" max="30" width="7.86328125" style="39" customWidth="1"/>
    <col min="31" max="33" width="6.3984375" style="39" customWidth="1"/>
    <col min="34" max="34" width="8.19921875" style="38" customWidth="1"/>
    <col min="35" max="37" width="8" style="39" customWidth="1"/>
    <col min="38" max="38" width="11.86328125" style="39" customWidth="1"/>
    <col min="39" max="39" width="8.86328125" style="40" customWidth="1"/>
    <col min="40" max="45" width="6.3984375" style="39" customWidth="1"/>
    <col min="46" max="46" width="6.265625" style="39" customWidth="1"/>
    <col min="47" max="47" width="6.3984375" style="39" customWidth="1"/>
    <col min="48" max="48" width="4.59765625" style="39" customWidth="1"/>
    <col min="49" max="49" width="8.59765625" style="39" customWidth="1"/>
    <col min="50" max="50" width="7.265625" style="39" customWidth="1"/>
    <col min="51" max="55" width="3.73046875" style="39" customWidth="1"/>
    <col min="56" max="56" width="7.59765625" style="39" customWidth="1"/>
    <col min="57" max="60" width="4.59765625" style="39" customWidth="1"/>
    <col min="61" max="61" width="11.86328125" style="39" customWidth="1"/>
    <col min="62" max="16384" width="11.86328125" style="39"/>
  </cols>
  <sheetData>
    <row r="1" spans="1:60" s="180" customFormat="1" ht="18">
      <c r="A1" s="230" t="s">
        <v>351</v>
      </c>
      <c r="B1" s="191"/>
      <c r="C1" s="191"/>
      <c r="E1" s="192"/>
      <c r="G1" s="183"/>
      <c r="H1" s="183"/>
      <c r="I1" s="183"/>
      <c r="J1" s="277" t="s">
        <v>164</v>
      </c>
      <c r="K1" s="183"/>
      <c r="AD1" s="230" t="s">
        <v>383</v>
      </c>
      <c r="AG1" s="181"/>
      <c r="AH1" s="182"/>
      <c r="AI1" s="300"/>
      <c r="AJ1" s="277"/>
      <c r="AK1" s="277"/>
      <c r="AM1" s="277" t="s">
        <v>164</v>
      </c>
    </row>
    <row r="2" spans="1:60" s="180" customFormat="1" ht="18">
      <c r="A2" s="230"/>
      <c r="B2" s="191"/>
      <c r="C2" s="191"/>
      <c r="E2" s="192"/>
      <c r="G2" s="183"/>
      <c r="H2" s="183"/>
      <c r="I2" s="183"/>
      <c r="J2" s="277"/>
      <c r="K2" s="183"/>
      <c r="AD2" s="230"/>
      <c r="AG2" s="181"/>
      <c r="AH2" s="182"/>
      <c r="AI2" s="300"/>
      <c r="AJ2" s="277"/>
      <c r="AK2" s="277"/>
      <c r="AM2" s="277"/>
    </row>
    <row r="3" spans="1:60" s="180" customFormat="1" ht="15.75">
      <c r="A3" s="183"/>
      <c r="B3" s="191"/>
      <c r="C3" s="191"/>
      <c r="E3" s="192"/>
      <c r="F3" s="277" t="s">
        <v>102</v>
      </c>
      <c r="G3" s="277" t="s">
        <v>219</v>
      </c>
      <c r="H3" s="277" t="s">
        <v>220</v>
      </c>
      <c r="I3" s="183"/>
      <c r="J3" s="183"/>
      <c r="K3" s="183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H3" s="185"/>
      <c r="AI3" s="277" t="s">
        <v>102</v>
      </c>
      <c r="AJ3" s="277" t="s">
        <v>219</v>
      </c>
      <c r="AK3" s="277" t="s">
        <v>220</v>
      </c>
      <c r="AL3" s="184"/>
      <c r="AM3" s="193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</row>
    <row r="4" spans="1:60" s="43" customFormat="1" ht="13.15">
      <c r="A4" s="19"/>
      <c r="B4" s="11"/>
      <c r="C4" s="11"/>
      <c r="E4" s="114" t="s">
        <v>2</v>
      </c>
      <c r="F4" s="19">
        <v>6</v>
      </c>
      <c r="G4" s="19">
        <v>3</v>
      </c>
      <c r="H4" s="19">
        <v>5</v>
      </c>
      <c r="I4" s="19"/>
      <c r="J4" s="12" t="s">
        <v>57</v>
      </c>
      <c r="K4" s="12"/>
      <c r="L4" s="12"/>
      <c r="M4" s="12"/>
      <c r="N4" s="12"/>
      <c r="O4" s="12"/>
      <c r="P4" s="12"/>
      <c r="Q4" s="12"/>
      <c r="R4" s="12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H4" s="114" t="s">
        <v>2</v>
      </c>
      <c r="AI4" s="19">
        <v>6</v>
      </c>
      <c r="AJ4" s="19">
        <v>3</v>
      </c>
      <c r="AK4" s="19">
        <v>5</v>
      </c>
      <c r="AL4" s="90"/>
      <c r="AM4" s="12" t="s">
        <v>57</v>
      </c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</row>
    <row r="5" spans="1:60" s="43" customFormat="1" ht="13.15">
      <c r="A5" s="19"/>
      <c r="B5" s="11"/>
      <c r="C5" s="11"/>
      <c r="E5" s="114" t="s">
        <v>238</v>
      </c>
      <c r="F5" s="19">
        <v>24</v>
      </c>
      <c r="G5" s="19">
        <v>9</v>
      </c>
      <c r="H5" s="19">
        <v>15</v>
      </c>
      <c r="I5" s="19"/>
      <c r="J5" s="12"/>
      <c r="K5" s="12"/>
      <c r="L5" s="12"/>
      <c r="M5" s="12"/>
      <c r="N5" s="12"/>
      <c r="O5" s="12"/>
      <c r="P5" s="12"/>
      <c r="Q5" s="12"/>
      <c r="R5" s="12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H5" s="114" t="s">
        <v>238</v>
      </c>
      <c r="AI5" s="19">
        <v>24</v>
      </c>
      <c r="AJ5" s="19">
        <v>9</v>
      </c>
      <c r="AK5" s="19">
        <v>15</v>
      </c>
      <c r="AL5" s="90"/>
      <c r="AM5" s="12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</row>
    <row r="6" spans="1:60" s="90" customFormat="1" ht="13.5" thickBot="1">
      <c r="A6" s="19"/>
      <c r="B6" s="12"/>
      <c r="C6" s="12"/>
      <c r="E6" s="114" t="s">
        <v>242</v>
      </c>
      <c r="F6" s="19">
        <v>77</v>
      </c>
      <c r="G6" s="19">
        <v>32</v>
      </c>
      <c r="H6" s="19">
        <v>41</v>
      </c>
      <c r="I6" s="12"/>
      <c r="J6" s="12" t="s">
        <v>71</v>
      </c>
      <c r="K6" s="12"/>
      <c r="L6" s="12"/>
      <c r="M6" s="12"/>
      <c r="N6" s="12"/>
      <c r="O6" s="12" t="s">
        <v>72</v>
      </c>
      <c r="P6" s="12">
        <v>0.01</v>
      </c>
      <c r="Q6" s="12"/>
      <c r="R6" s="12"/>
      <c r="V6" s="12"/>
      <c r="W6" s="12"/>
      <c r="X6" s="12"/>
      <c r="Y6" s="12"/>
      <c r="Z6" s="12"/>
      <c r="AA6" s="12"/>
      <c r="AB6" s="12"/>
      <c r="AC6" s="12"/>
      <c r="AD6" s="12"/>
      <c r="AE6" s="19"/>
      <c r="AF6" s="19"/>
      <c r="AG6" s="19"/>
      <c r="AH6" s="114" t="s">
        <v>242</v>
      </c>
      <c r="AI6" s="19">
        <v>77</v>
      </c>
      <c r="AJ6" s="19">
        <v>32</v>
      </c>
      <c r="AK6" s="19">
        <v>41</v>
      </c>
      <c r="AM6" s="12" t="s">
        <v>71</v>
      </c>
      <c r="AR6" s="90" t="s">
        <v>72</v>
      </c>
      <c r="AS6" s="90">
        <v>0.01</v>
      </c>
    </row>
    <row r="7" spans="1:60" s="90" customFormat="1" ht="13.5" thickTop="1">
      <c r="A7" s="19"/>
      <c r="B7" s="12"/>
      <c r="C7" s="12"/>
      <c r="E7" s="114" t="s">
        <v>4</v>
      </c>
      <c r="F7" s="12">
        <v>1.0212306384822978</v>
      </c>
      <c r="G7" s="12">
        <v>0.90246877912763801</v>
      </c>
      <c r="H7" s="12">
        <v>0.74714564801931638</v>
      </c>
      <c r="I7" s="12"/>
      <c r="J7" s="106" t="s">
        <v>73</v>
      </c>
      <c r="K7" s="106" t="s">
        <v>74</v>
      </c>
      <c r="L7" s="106" t="s">
        <v>75</v>
      </c>
      <c r="M7" s="106" t="s">
        <v>4</v>
      </c>
      <c r="N7" s="106" t="s">
        <v>76</v>
      </c>
      <c r="O7" s="106" t="s">
        <v>77</v>
      </c>
      <c r="P7" s="106" t="s">
        <v>78</v>
      </c>
      <c r="Q7" s="106" t="s">
        <v>79</v>
      </c>
      <c r="R7" s="106" t="s">
        <v>80</v>
      </c>
      <c r="AD7" s="12"/>
      <c r="AE7" s="12"/>
      <c r="AF7" s="12"/>
      <c r="AG7" s="19"/>
      <c r="AH7" s="103" t="s">
        <v>4</v>
      </c>
      <c r="AI7" s="12">
        <v>1.0161840960860757</v>
      </c>
      <c r="AJ7" s="12">
        <v>0.7384256765712891</v>
      </c>
      <c r="AK7" s="12">
        <v>0.68444604583906921</v>
      </c>
      <c r="AM7" s="106" t="s">
        <v>73</v>
      </c>
      <c r="AN7" s="106" t="s">
        <v>74</v>
      </c>
      <c r="AO7" s="106" t="s">
        <v>75</v>
      </c>
      <c r="AP7" s="106" t="s">
        <v>4</v>
      </c>
      <c r="AQ7" s="106" t="s">
        <v>76</v>
      </c>
      <c r="AR7" s="106" t="s">
        <v>77</v>
      </c>
      <c r="AS7" s="106" t="s">
        <v>78</v>
      </c>
      <c r="AT7" s="106" t="s">
        <v>79</v>
      </c>
      <c r="AU7" s="106" t="s">
        <v>80</v>
      </c>
    </row>
    <row r="8" spans="1:60" s="90" customFormat="1" ht="13.15">
      <c r="A8" s="19"/>
      <c r="B8" s="12"/>
      <c r="C8" s="12"/>
      <c r="E8" s="114" t="s">
        <v>5</v>
      </c>
      <c r="F8" s="12">
        <v>0.20090554774337968</v>
      </c>
      <c r="G8" s="12">
        <v>0.20376554533989133</v>
      </c>
      <c r="H8" s="12">
        <v>0.19209938297952639</v>
      </c>
      <c r="I8" s="12"/>
      <c r="J8" s="12" t="s">
        <v>102</v>
      </c>
      <c r="K8" s="19">
        <v>77</v>
      </c>
      <c r="L8" s="19">
        <v>78.634759163136934</v>
      </c>
      <c r="M8" s="12">
        <v>1.0212306384822978</v>
      </c>
      <c r="N8" s="12">
        <v>4.0363039114067412E-2</v>
      </c>
      <c r="O8" s="12">
        <v>3.067590972669064</v>
      </c>
      <c r="P8" s="12">
        <v>2.2696580093248687E-2</v>
      </c>
      <c r="Q8" s="12">
        <v>0.96199964801725002</v>
      </c>
      <c r="R8" s="12">
        <v>1.0804616289473457</v>
      </c>
      <c r="AD8" s="12"/>
      <c r="AE8" s="12"/>
      <c r="AF8" s="12"/>
      <c r="AG8" s="19"/>
      <c r="AH8" s="103" t="s">
        <v>5</v>
      </c>
      <c r="AI8" s="12">
        <v>0.18451892645539494</v>
      </c>
      <c r="AJ8" s="12">
        <v>0.15879668319833989</v>
      </c>
      <c r="AK8" s="12">
        <v>0.25509604105423805</v>
      </c>
      <c r="AM8" s="12" t="s">
        <v>102</v>
      </c>
      <c r="AN8" s="42">
        <v>77</v>
      </c>
      <c r="AO8" s="42">
        <v>78.246175398627827</v>
      </c>
      <c r="AP8" s="90">
        <v>1.0161840960860757</v>
      </c>
      <c r="AQ8" s="90">
        <v>3.4047234220251445E-2</v>
      </c>
      <c r="AR8" s="90">
        <v>2.5875898007390585</v>
      </c>
      <c r="AS8" s="90">
        <v>2.2970223894467089E-2</v>
      </c>
      <c r="AT8" s="90">
        <v>0.9562389807037851</v>
      </c>
      <c r="AU8" s="90">
        <v>1.0761292114683663</v>
      </c>
    </row>
    <row r="9" spans="1:60" s="90" customFormat="1" ht="13.15">
      <c r="A9" s="19"/>
      <c r="B9" s="12"/>
      <c r="C9" s="12"/>
      <c r="E9" s="114" t="s">
        <v>6</v>
      </c>
      <c r="F9" s="12">
        <v>0.9029191403439063</v>
      </c>
      <c r="G9" s="12">
        <v>0.77594053281089348</v>
      </c>
      <c r="H9" s="12">
        <v>0.62846459531594845</v>
      </c>
      <c r="I9" s="12"/>
      <c r="J9" s="12" t="s">
        <v>219</v>
      </c>
      <c r="K9" s="19">
        <v>32</v>
      </c>
      <c r="L9" s="19">
        <v>28.879000932084416</v>
      </c>
      <c r="M9" s="12">
        <v>0.90246877912763801</v>
      </c>
      <c r="N9" s="12">
        <v>4.1520397467663304E-2</v>
      </c>
      <c r="O9" s="12">
        <v>1.2871323214975712</v>
      </c>
      <c r="P9" s="12">
        <v>3.5207143979663617E-2</v>
      </c>
      <c r="Q9" s="12">
        <v>0.81058912145263307</v>
      </c>
      <c r="R9" s="12">
        <v>0.99434843680264295</v>
      </c>
      <c r="AD9" s="12"/>
      <c r="AE9" s="12"/>
      <c r="AF9" s="12"/>
      <c r="AG9" s="12"/>
      <c r="AH9" s="103" t="s">
        <v>6</v>
      </c>
      <c r="AI9" s="12">
        <v>0.88968421454824709</v>
      </c>
      <c r="AJ9" s="12">
        <v>0.63776582108097535</v>
      </c>
      <c r="AK9" s="12">
        <v>0.44113925879747107</v>
      </c>
      <c r="AM9" s="12" t="s">
        <v>219</v>
      </c>
      <c r="AN9" s="42">
        <v>32</v>
      </c>
      <c r="AO9" s="42">
        <v>23.629621650281251</v>
      </c>
      <c r="AP9" s="90">
        <v>0.7384256765712891</v>
      </c>
      <c r="AQ9" s="90">
        <v>2.5216386594793919E-2</v>
      </c>
      <c r="AR9" s="90">
        <v>0.78170798443860301</v>
      </c>
      <c r="AS9" s="90">
        <v>3.5631622763209712E-2</v>
      </c>
      <c r="AT9" s="90">
        <v>0.64543826175060248</v>
      </c>
      <c r="AU9" s="90">
        <v>0.83141309139197572</v>
      </c>
    </row>
    <row r="10" spans="1:60" s="90" customFormat="1" ht="13.15">
      <c r="A10" s="19"/>
      <c r="B10" s="12"/>
      <c r="C10" s="12"/>
      <c r="E10" s="114" t="s">
        <v>7</v>
      </c>
      <c r="F10" s="12">
        <v>0.54899095033207879</v>
      </c>
      <c r="G10" s="12">
        <v>0.52625298715823332</v>
      </c>
      <c r="H10" s="12">
        <v>0.41596967807241436</v>
      </c>
      <c r="I10" s="12"/>
      <c r="J10" s="12" t="s">
        <v>220</v>
      </c>
      <c r="K10" s="19">
        <v>41</v>
      </c>
      <c r="L10" s="19">
        <v>30.632971568791973</v>
      </c>
      <c r="M10" s="12">
        <v>0.74714564801931638</v>
      </c>
      <c r="N10" s="12">
        <v>3.6902172941114753E-2</v>
      </c>
      <c r="O10" s="12">
        <v>1.4760869176445748</v>
      </c>
      <c r="P10" s="12">
        <v>3.1103829107288795E-2</v>
      </c>
      <c r="Q10" s="12">
        <v>0.66597436152103417</v>
      </c>
      <c r="R10" s="12">
        <v>0.82831693451759858</v>
      </c>
      <c r="AD10" s="12"/>
      <c r="AE10" s="36"/>
      <c r="AF10" s="36"/>
      <c r="AG10" s="36"/>
      <c r="AH10" s="103" t="s">
        <v>7</v>
      </c>
      <c r="AI10" s="12">
        <v>0.56716615934341075</v>
      </c>
      <c r="AJ10" s="12">
        <v>0.44297466449669398</v>
      </c>
      <c r="AK10" s="12">
        <v>0.37249099773957112</v>
      </c>
      <c r="AM10" s="12" t="s">
        <v>220</v>
      </c>
      <c r="AN10" s="42">
        <v>41</v>
      </c>
      <c r="AO10" s="42">
        <v>28.062287879401836</v>
      </c>
      <c r="AP10" s="90">
        <v>0.68444604583906921</v>
      </c>
      <c r="AQ10" s="90">
        <v>6.5073990161545497E-2</v>
      </c>
      <c r="AR10" s="90">
        <v>2.6029596064618143</v>
      </c>
      <c r="AS10" s="90">
        <v>3.1478835826115908E-2</v>
      </c>
      <c r="AT10" s="90">
        <v>0.60229610884384344</v>
      </c>
      <c r="AU10" s="90">
        <v>0.76659598283429498</v>
      </c>
    </row>
    <row r="11" spans="1:60" s="90" customFormat="1" ht="13.15">
      <c r="A11" s="19"/>
      <c r="B11" s="12"/>
      <c r="C11" s="12"/>
      <c r="E11" s="114" t="s">
        <v>8</v>
      </c>
      <c r="F11" s="12">
        <v>1.005624644709773</v>
      </c>
      <c r="G11" s="12">
        <v>0.87586983363523552</v>
      </c>
      <c r="H11" s="12">
        <v>0.72985121440699252</v>
      </c>
      <c r="I11" s="12"/>
      <c r="J11" s="105"/>
      <c r="K11" s="105"/>
      <c r="L11" s="105"/>
      <c r="M11" s="105"/>
      <c r="N11" s="105"/>
      <c r="O11" s="105"/>
      <c r="P11" s="105"/>
      <c r="Q11" s="105"/>
      <c r="R11" s="105"/>
      <c r="AD11" s="12"/>
      <c r="AE11" s="36"/>
      <c r="AF11" s="36"/>
      <c r="AG11" s="12"/>
      <c r="AH11" s="103" t="s">
        <v>8</v>
      </c>
      <c r="AI11" s="12">
        <v>1.0085128124585474</v>
      </c>
      <c r="AJ11" s="12">
        <v>0.71397762159925637</v>
      </c>
      <c r="AK11" s="12">
        <v>0.66895614645791812</v>
      </c>
      <c r="AM11" s="105"/>
      <c r="AN11" s="194"/>
      <c r="AO11" s="194"/>
      <c r="AP11" s="194"/>
      <c r="AQ11" s="194"/>
      <c r="AR11" s="194"/>
      <c r="AS11" s="194"/>
      <c r="AT11" s="194"/>
      <c r="AU11" s="194"/>
    </row>
    <row r="12" spans="1:60" s="90" customFormat="1" ht="13.5" thickBot="1">
      <c r="A12" s="19"/>
      <c r="B12" s="12"/>
      <c r="C12" s="12"/>
      <c r="E12" s="114" t="s">
        <v>9</v>
      </c>
      <c r="F12" s="12">
        <v>1.550479435106378</v>
      </c>
      <c r="G12" s="12">
        <v>1.4172627199109995</v>
      </c>
      <c r="H12" s="12">
        <v>1.3930737072253949</v>
      </c>
      <c r="I12" s="12"/>
      <c r="J12" s="12" t="s">
        <v>91</v>
      </c>
      <c r="K12" s="12"/>
      <c r="L12" s="12"/>
      <c r="M12" s="12"/>
      <c r="N12" s="12"/>
      <c r="O12" s="12"/>
      <c r="P12" s="12"/>
      <c r="Q12" s="12"/>
      <c r="R12" s="12"/>
      <c r="AD12" s="12"/>
      <c r="AE12" s="36"/>
      <c r="AF12" s="36"/>
      <c r="AG12" s="12"/>
      <c r="AH12" s="103" t="s">
        <v>9</v>
      </c>
      <c r="AI12" s="12">
        <v>1.5442131583543246</v>
      </c>
      <c r="AJ12" s="12">
        <v>1.1232662360482142</v>
      </c>
      <c r="AK12" s="12">
        <v>1.4361606776827445</v>
      </c>
      <c r="AM12" s="12" t="s">
        <v>91</v>
      </c>
    </row>
    <row r="13" spans="1:60" s="90" customFormat="1" ht="13.5" thickTop="1">
      <c r="A13" s="19"/>
      <c r="B13" s="12"/>
      <c r="C13" s="12"/>
      <c r="E13" s="114" t="s">
        <v>10</v>
      </c>
      <c r="F13" s="12">
        <v>1.1230079879035351</v>
      </c>
      <c r="G13" s="12">
        <v>1.0185058594014385</v>
      </c>
      <c r="H13" s="12">
        <v>0.86689418742396129</v>
      </c>
      <c r="I13" s="12"/>
      <c r="J13" s="106" t="s">
        <v>92</v>
      </c>
      <c r="K13" s="106" t="s">
        <v>77</v>
      </c>
      <c r="L13" s="106" t="s">
        <v>63</v>
      </c>
      <c r="M13" s="106" t="s">
        <v>93</v>
      </c>
      <c r="N13" s="106" t="s">
        <v>94</v>
      </c>
      <c r="O13" s="106" t="s">
        <v>95</v>
      </c>
      <c r="P13" s="106" t="s">
        <v>96</v>
      </c>
      <c r="Q13" s="106" t="s">
        <v>97</v>
      </c>
      <c r="R13" s="106" t="s">
        <v>98</v>
      </c>
      <c r="AD13" s="12"/>
      <c r="AE13" s="12"/>
      <c r="AF13" s="12"/>
      <c r="AG13" s="12"/>
      <c r="AH13" s="103" t="s">
        <v>10</v>
      </c>
      <c r="AI13" s="12">
        <v>1.1307963243487884</v>
      </c>
      <c r="AJ13" s="12">
        <v>0.84943906046201656</v>
      </c>
      <c r="AK13" s="12">
        <v>0.88049657849447938</v>
      </c>
      <c r="AL13" s="36"/>
      <c r="AM13" s="106" t="s">
        <v>92</v>
      </c>
      <c r="AN13" s="106" t="s">
        <v>77</v>
      </c>
      <c r="AO13" s="106" t="s">
        <v>63</v>
      </c>
      <c r="AP13" s="106" t="s">
        <v>93</v>
      </c>
      <c r="AQ13" s="106" t="s">
        <v>94</v>
      </c>
      <c r="AR13" s="106" t="s">
        <v>95</v>
      </c>
      <c r="AS13" s="106" t="s">
        <v>96</v>
      </c>
      <c r="AT13" s="106" t="s">
        <v>97</v>
      </c>
      <c r="AU13" s="106" t="s">
        <v>98</v>
      </c>
      <c r="BH13" s="12"/>
    </row>
    <row r="14" spans="1:60" s="90" customFormat="1" ht="13.15">
      <c r="A14" s="19"/>
      <c r="B14" s="12"/>
      <c r="C14" s="12"/>
      <c r="E14" s="114" t="s">
        <v>5</v>
      </c>
      <c r="F14" s="12">
        <v>0.20090554774337968</v>
      </c>
      <c r="G14" s="12">
        <v>0.20376554533989133</v>
      </c>
      <c r="H14" s="12">
        <v>0.19209938297952639</v>
      </c>
      <c r="I14" s="12"/>
      <c r="J14" s="12" t="s">
        <v>99</v>
      </c>
      <c r="K14" s="12">
        <v>2.0237836178725637</v>
      </c>
      <c r="L14" s="19">
        <v>2</v>
      </c>
      <c r="M14" s="12">
        <v>1.0118918089362818</v>
      </c>
      <c r="N14" s="19">
        <v>25.510707862231751</v>
      </c>
      <c r="O14" s="12">
        <v>3.0865993642625208E-10</v>
      </c>
      <c r="P14" s="12">
        <v>4.7525003996514759</v>
      </c>
      <c r="Q14" s="12">
        <v>0.69013433662457746</v>
      </c>
      <c r="R14" s="12">
        <v>0.24631226517015389</v>
      </c>
      <c r="AD14" s="13"/>
      <c r="AE14" s="12"/>
      <c r="AF14" s="12"/>
      <c r="AG14" s="43"/>
      <c r="AH14" s="103" t="s">
        <v>5</v>
      </c>
      <c r="AI14" s="12">
        <v>0.18451892645539494</v>
      </c>
      <c r="AJ14" s="12">
        <v>0.15879668319833989</v>
      </c>
      <c r="AK14" s="12">
        <v>0.25509604105423805</v>
      </c>
      <c r="AM14" s="12" t="s">
        <v>99</v>
      </c>
      <c r="AN14" s="42">
        <v>3.6089875845542938</v>
      </c>
      <c r="AO14" s="42">
        <v>2</v>
      </c>
      <c r="AP14" s="90">
        <v>1.8044937922771469</v>
      </c>
      <c r="AQ14" s="42">
        <v>44.415464717926788</v>
      </c>
      <c r="AR14" s="90">
        <v>8.1595846593835471E-16</v>
      </c>
      <c r="AS14" s="90">
        <v>4.7525003996514759</v>
      </c>
      <c r="AT14" s="90">
        <v>0.88312150694147773</v>
      </c>
      <c r="AU14" s="90">
        <v>0.36663678026637148</v>
      </c>
    </row>
    <row r="15" spans="1:60" s="90" customFormat="1" ht="13.15">
      <c r="A15" s="19"/>
      <c r="B15" s="12"/>
      <c r="C15" s="12"/>
      <c r="E15" s="114" t="s">
        <v>11</v>
      </c>
      <c r="F15" s="12">
        <v>1.2221361862256774</v>
      </c>
      <c r="G15" s="12">
        <v>1.1062343244675295</v>
      </c>
      <c r="H15" s="12">
        <v>0.93924503099884271</v>
      </c>
      <c r="I15" s="12"/>
      <c r="J15" s="12" t="s">
        <v>100</v>
      </c>
      <c r="K15" s="12">
        <v>5.83081021181121</v>
      </c>
      <c r="L15" s="19">
        <v>147</v>
      </c>
      <c r="M15" s="12">
        <v>3.966537559055245E-2</v>
      </c>
      <c r="N15" s="12"/>
      <c r="O15" s="12"/>
      <c r="P15" s="12"/>
      <c r="Q15" s="12"/>
      <c r="R15" s="12"/>
      <c r="AD15" s="12"/>
      <c r="AG15" s="43"/>
      <c r="AH15" s="103" t="s">
        <v>11</v>
      </c>
      <c r="AI15" s="12">
        <v>1.2007030225414708</v>
      </c>
      <c r="AJ15" s="12">
        <v>0.89722235976962894</v>
      </c>
      <c r="AK15" s="12">
        <v>0.93954208689330732</v>
      </c>
      <c r="AM15" s="12" t="s">
        <v>100</v>
      </c>
      <c r="AN15" s="42">
        <v>5.9722573916394754</v>
      </c>
      <c r="AO15" s="42">
        <v>147</v>
      </c>
      <c r="AP15" s="90">
        <v>4.0627601303669901E-2</v>
      </c>
    </row>
    <row r="16" spans="1:60" s="90" customFormat="1" ht="13.15">
      <c r="A16" s="19"/>
      <c r="B16" s="12"/>
      <c r="C16" s="12"/>
      <c r="E16" s="114" t="s">
        <v>12</v>
      </c>
      <c r="F16" s="12">
        <v>0.82032509073891813</v>
      </c>
      <c r="G16" s="12">
        <v>0.69870323378774668</v>
      </c>
      <c r="H16" s="12">
        <v>0.55504626503979004</v>
      </c>
      <c r="I16" s="12"/>
      <c r="J16" s="109" t="s">
        <v>101</v>
      </c>
      <c r="K16" s="109">
        <v>7.8545938296837736</v>
      </c>
      <c r="L16" s="108">
        <v>149</v>
      </c>
      <c r="M16" s="109">
        <v>5.2715394830092438E-2</v>
      </c>
      <c r="N16" s="109"/>
      <c r="O16" s="109"/>
      <c r="P16" s="109"/>
      <c r="Q16" s="109"/>
      <c r="R16" s="109"/>
      <c r="AD16" s="12"/>
      <c r="AE16" s="12"/>
      <c r="AF16" s="12"/>
      <c r="AG16" s="19"/>
      <c r="AH16" s="103" t="s">
        <v>12</v>
      </c>
      <c r="AI16" s="12">
        <v>0.83166516963068082</v>
      </c>
      <c r="AJ16" s="12">
        <v>0.57962899337294926</v>
      </c>
      <c r="AK16" s="12">
        <v>0.42935000478483115</v>
      </c>
      <c r="AM16" s="109" t="s">
        <v>101</v>
      </c>
      <c r="AN16" s="196">
        <v>9.5812449761937692</v>
      </c>
      <c r="AO16" s="196">
        <v>149</v>
      </c>
      <c r="AP16" s="197">
        <v>6.4303657558347438E-2</v>
      </c>
      <c r="AQ16" s="197"/>
      <c r="AR16" s="197"/>
      <c r="AS16" s="197"/>
      <c r="AT16" s="197"/>
      <c r="AU16" s="197"/>
    </row>
    <row r="17" spans="1:48" s="90" customFormat="1" ht="13.15">
      <c r="A17" s="19"/>
      <c r="B17" s="12"/>
      <c r="C17" s="12"/>
      <c r="E17" s="114" t="s">
        <v>13</v>
      </c>
      <c r="F17" s="12">
        <v>0.22008884755962876</v>
      </c>
      <c r="G17" s="12">
        <v>0.24256532659054497</v>
      </c>
      <c r="H17" s="12">
        <v>0.23842959210801284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AD17" s="12"/>
      <c r="AE17" s="12"/>
      <c r="AF17" s="12"/>
      <c r="AG17" s="19"/>
      <c r="AH17" s="102" t="s">
        <v>13</v>
      </c>
      <c r="AI17" s="12">
        <v>0.24111210980054132</v>
      </c>
      <c r="AJ17" s="12">
        <v>0.21167323938104121</v>
      </c>
      <c r="AK17" s="12">
        <v>0.43935731969700831</v>
      </c>
      <c r="AM17" s="12"/>
    </row>
    <row r="18" spans="1:48" s="90" customFormat="1" ht="13.5" thickBot="1">
      <c r="A18" s="19"/>
      <c r="B18" s="12"/>
      <c r="C18" s="12"/>
      <c r="E18" s="114" t="s">
        <v>14</v>
      </c>
      <c r="F18" s="12">
        <v>0.33013327133944315</v>
      </c>
      <c r="G18" s="12">
        <v>0.36384798988581746</v>
      </c>
      <c r="H18" s="12">
        <v>0.35764438816201927</v>
      </c>
      <c r="I18" s="12"/>
      <c r="J18" s="12" t="s">
        <v>58</v>
      </c>
      <c r="K18" s="12"/>
      <c r="L18" s="12"/>
      <c r="M18" s="12" t="s">
        <v>59</v>
      </c>
      <c r="N18" s="12">
        <v>0.01</v>
      </c>
      <c r="O18" s="12"/>
      <c r="P18" s="12"/>
      <c r="Q18" s="12"/>
      <c r="R18" s="12"/>
      <c r="S18" s="12"/>
      <c r="T18" s="12"/>
      <c r="U18" s="12"/>
      <c r="AD18" s="12"/>
      <c r="AE18" s="12"/>
      <c r="AF18" s="12"/>
      <c r="AG18" s="19"/>
      <c r="AH18" s="102" t="s">
        <v>14</v>
      </c>
      <c r="AI18" s="12">
        <v>0.36166816470081198</v>
      </c>
      <c r="AJ18" s="12">
        <v>0.31750985907156182</v>
      </c>
      <c r="AK18" s="12">
        <v>0.65903597954551252</v>
      </c>
      <c r="AM18" s="12" t="s">
        <v>58</v>
      </c>
      <c r="AP18" s="90" t="s">
        <v>59</v>
      </c>
      <c r="AQ18" s="90">
        <v>0.01</v>
      </c>
    </row>
    <row r="19" spans="1:48" s="90" customFormat="1" ht="13.5" thickTop="1">
      <c r="A19" s="19"/>
      <c r="B19" s="12"/>
      <c r="C19" s="12"/>
      <c r="E19" s="195" t="s">
        <v>15</v>
      </c>
      <c r="F19" s="12">
        <v>0.57278586900446316</v>
      </c>
      <c r="G19" s="12">
        <v>0.41209254292507602</v>
      </c>
      <c r="H19" s="12">
        <v>0.27082020715392918</v>
      </c>
      <c r="I19" s="12"/>
      <c r="J19" s="106" t="s">
        <v>60</v>
      </c>
      <c r="K19" s="106" t="s">
        <v>61</v>
      </c>
      <c r="L19" s="106" t="s">
        <v>62</v>
      </c>
      <c r="M19" s="106" t="s">
        <v>52</v>
      </c>
      <c r="N19" s="106" t="s">
        <v>63</v>
      </c>
      <c r="O19" s="106" t="s">
        <v>64</v>
      </c>
      <c r="P19" s="12"/>
      <c r="Q19" s="12"/>
      <c r="R19" s="12"/>
      <c r="S19" s="12"/>
      <c r="T19" s="12"/>
      <c r="U19" s="12"/>
      <c r="AD19" s="12"/>
      <c r="AE19" s="12"/>
      <c r="AF19" s="12"/>
      <c r="AG19" s="19"/>
      <c r="AH19" s="110" t="s">
        <v>15</v>
      </c>
      <c r="AI19" s="12">
        <v>0.52801604984743511</v>
      </c>
      <c r="AJ19" s="12">
        <v>0.32025596200941353</v>
      </c>
      <c r="AK19" s="12">
        <v>-0.21789672074804145</v>
      </c>
      <c r="AM19" s="106" t="s">
        <v>60</v>
      </c>
      <c r="AN19" s="106" t="s">
        <v>61</v>
      </c>
      <c r="AO19" s="106" t="s">
        <v>62</v>
      </c>
      <c r="AP19" s="106" t="s">
        <v>52</v>
      </c>
      <c r="AQ19" s="106" t="s">
        <v>63</v>
      </c>
      <c r="AR19" s="106" t="s">
        <v>64</v>
      </c>
    </row>
    <row r="20" spans="1:48" s="90" customFormat="1" ht="13.5" thickBot="1">
      <c r="A20" s="19"/>
      <c r="B20" s="12"/>
      <c r="C20" s="12"/>
      <c r="E20" s="195" t="s">
        <v>16</v>
      </c>
      <c r="F20" s="12">
        <v>1.4531412592429782</v>
      </c>
      <c r="G20" s="12">
        <v>1.3823538492872558</v>
      </c>
      <c r="H20" s="12">
        <v>1.2245385755859806</v>
      </c>
      <c r="I20" s="12"/>
      <c r="J20" s="12" t="s">
        <v>102</v>
      </c>
      <c r="K20" s="12">
        <v>1.0212306384822978</v>
      </c>
      <c r="L20" s="19">
        <v>77</v>
      </c>
      <c r="M20" s="12">
        <v>3.067590972669064</v>
      </c>
      <c r="N20" s="12"/>
      <c r="O20" s="12"/>
      <c r="P20" s="12"/>
      <c r="Q20" s="12"/>
      <c r="R20" s="12"/>
      <c r="S20" s="12"/>
      <c r="T20" s="12"/>
      <c r="U20" s="12"/>
      <c r="AD20" s="12"/>
      <c r="AE20" s="12"/>
      <c r="AF20" s="12"/>
      <c r="AG20" s="19"/>
      <c r="AH20" s="110" t="s">
        <v>16</v>
      </c>
      <c r="AI20" s="12">
        <v>1.4924644890496004</v>
      </c>
      <c r="AJ20" s="12">
        <v>1.1669489195335783</v>
      </c>
      <c r="AK20" s="12">
        <v>1.5395325580399919</v>
      </c>
      <c r="AM20" s="12" t="s">
        <v>102</v>
      </c>
      <c r="AN20" s="90">
        <v>1.0161840960860757</v>
      </c>
      <c r="AO20" s="42">
        <v>77</v>
      </c>
      <c r="AP20" s="90">
        <v>2.5875898007390585</v>
      </c>
    </row>
    <row r="21" spans="1:48" s="90" customFormat="1" ht="13.5" thickBot="1">
      <c r="A21" s="19"/>
      <c r="B21" s="12"/>
      <c r="C21" s="12"/>
      <c r="E21" s="198" t="s">
        <v>17</v>
      </c>
      <c r="F21" s="12">
        <v>9.9128198322142369E-2</v>
      </c>
      <c r="G21" s="12">
        <v>8.7728465066090999E-2</v>
      </c>
      <c r="H21" s="12">
        <v>7.2350843574881418E-2</v>
      </c>
      <c r="I21" s="12"/>
      <c r="J21" s="12" t="s">
        <v>219</v>
      </c>
      <c r="K21" s="12">
        <v>0.90246877912763801</v>
      </c>
      <c r="L21" s="19">
        <v>32</v>
      </c>
      <c r="M21" s="12">
        <v>1.2871323214975712</v>
      </c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9"/>
      <c r="AH21" s="111" t="s">
        <v>17</v>
      </c>
      <c r="AI21" s="12">
        <v>6.9906698192682359E-2</v>
      </c>
      <c r="AJ21" s="12">
        <v>4.7783299307612381E-2</v>
      </c>
      <c r="AK21" s="12">
        <v>5.9045508398827939E-2</v>
      </c>
      <c r="AM21" s="12" t="s">
        <v>219</v>
      </c>
      <c r="AN21" s="90">
        <v>0.7384256765712891</v>
      </c>
      <c r="AO21" s="42">
        <v>32</v>
      </c>
      <c r="AP21" s="90">
        <v>0.78170798443860301</v>
      </c>
    </row>
    <row r="22" spans="1:48" s="90" customFormat="1" ht="13.5" thickBot="1">
      <c r="A22" s="19"/>
      <c r="B22" s="12"/>
      <c r="C22" s="12"/>
      <c r="E22" s="198" t="s">
        <v>18</v>
      </c>
      <c r="F22" s="12">
        <v>8.2594049604988173E-2</v>
      </c>
      <c r="G22" s="12">
        <v>7.7237299023146799E-2</v>
      </c>
      <c r="H22" s="12">
        <v>7.3418330276158406E-2</v>
      </c>
      <c r="I22" s="12"/>
      <c r="J22" s="12" t="s">
        <v>220</v>
      </c>
      <c r="K22" s="12">
        <v>0.74714564801931638</v>
      </c>
      <c r="L22" s="19">
        <v>41</v>
      </c>
      <c r="M22" s="12">
        <v>1.4760869176445748</v>
      </c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9"/>
      <c r="AH22" s="111" t="s">
        <v>18</v>
      </c>
      <c r="AI22" s="12">
        <v>5.8019044917566265E-2</v>
      </c>
      <c r="AJ22" s="12">
        <v>5.8136827708026084E-2</v>
      </c>
      <c r="AK22" s="12">
        <v>1.1789254012639916E-2</v>
      </c>
      <c r="AM22" s="12" t="s">
        <v>220</v>
      </c>
      <c r="AN22" s="90">
        <v>0.68444604583906921</v>
      </c>
      <c r="AO22" s="42">
        <v>41</v>
      </c>
      <c r="AP22" s="90">
        <v>2.6029596064618143</v>
      </c>
    </row>
    <row r="23" spans="1:48" s="90" customFormat="1" ht="13.5" thickBot="1">
      <c r="A23" s="19"/>
      <c r="B23" s="12"/>
      <c r="C23" s="12"/>
      <c r="E23" s="198" t="s">
        <v>19</v>
      </c>
      <c r="F23" s="12">
        <v>1.4153959068928306</v>
      </c>
      <c r="G23" s="12">
        <v>1.3293339608062722</v>
      </c>
      <c r="H23" s="12">
        <v>1.0206134856150355</v>
      </c>
      <c r="I23" s="12"/>
      <c r="J23" s="105"/>
      <c r="K23" s="105"/>
      <c r="L23" s="113">
        <v>150</v>
      </c>
      <c r="M23" s="105">
        <v>5.83081021181121</v>
      </c>
      <c r="N23" s="113">
        <v>147</v>
      </c>
      <c r="O23" s="105">
        <v>4.1853061224489796</v>
      </c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9"/>
      <c r="AH23" s="111" t="s">
        <v>19</v>
      </c>
      <c r="AI23" s="12">
        <v>1.3203492896455877</v>
      </c>
      <c r="AJ23" s="12">
        <v>1.1232662360482142</v>
      </c>
      <c r="AK23" s="12">
        <v>1.4361606776827445</v>
      </c>
      <c r="AM23" s="105"/>
      <c r="AN23" s="194"/>
      <c r="AO23" s="200">
        <v>150</v>
      </c>
      <c r="AP23" s="194">
        <v>5.9722573916394754</v>
      </c>
      <c r="AQ23" s="200">
        <v>147</v>
      </c>
      <c r="AR23" s="194">
        <v>4.1853061224489796</v>
      </c>
    </row>
    <row r="24" spans="1:48" s="90" customFormat="1" ht="13.5" thickBot="1">
      <c r="A24" s="19"/>
      <c r="B24" s="12"/>
      <c r="C24" s="12"/>
      <c r="E24" s="198" t="s">
        <v>20</v>
      </c>
      <c r="F24" s="12">
        <v>0.62253667062207474</v>
      </c>
      <c r="G24" s="12">
        <v>0.52625298715823332</v>
      </c>
      <c r="H24" s="12">
        <v>0.41596967807241436</v>
      </c>
      <c r="I24" s="12"/>
      <c r="J24" s="12" t="s">
        <v>81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9"/>
      <c r="AH24" s="111" t="s">
        <v>20</v>
      </c>
      <c r="AI24" s="12">
        <v>0.56716615934341075</v>
      </c>
      <c r="AJ24" s="12">
        <v>0.44297466449669398</v>
      </c>
      <c r="AK24" s="12">
        <v>0.37249099773957112</v>
      </c>
      <c r="AM24" s="12" t="s">
        <v>81</v>
      </c>
    </row>
    <row r="25" spans="1:48" s="90" customFormat="1" ht="13.5" thickTop="1">
      <c r="A25" s="19"/>
      <c r="B25" s="12"/>
      <c r="C25" s="12"/>
      <c r="E25" s="199" t="s">
        <v>21</v>
      </c>
      <c r="F25" s="12">
        <v>0.2923879189892955</v>
      </c>
      <c r="G25" s="12">
        <v>0.31082810140483375</v>
      </c>
      <c r="H25" s="12">
        <v>0.15371929819107422</v>
      </c>
      <c r="I25" s="12"/>
      <c r="J25" s="106" t="s">
        <v>82</v>
      </c>
      <c r="K25" s="106" t="s">
        <v>83</v>
      </c>
      <c r="L25" s="106" t="s">
        <v>61</v>
      </c>
      <c r="M25" s="106" t="s">
        <v>84</v>
      </c>
      <c r="N25" s="106" t="s">
        <v>85</v>
      </c>
      <c r="O25" s="106" t="s">
        <v>86</v>
      </c>
      <c r="P25" s="106" t="s">
        <v>87</v>
      </c>
      <c r="Q25" s="106" t="s">
        <v>88</v>
      </c>
      <c r="R25" s="106" t="s">
        <v>89</v>
      </c>
      <c r="S25" s="106" t="s">
        <v>90</v>
      </c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9"/>
      <c r="AH25" s="112" t="s">
        <v>21</v>
      </c>
      <c r="AI25" s="12">
        <v>0.18955296529679933</v>
      </c>
      <c r="AJ25" s="12">
        <v>0.27382717558619762</v>
      </c>
      <c r="AK25" s="12">
        <v>0.55566409918826509</v>
      </c>
      <c r="AM25" s="106" t="s">
        <v>82</v>
      </c>
      <c r="AN25" s="106" t="s">
        <v>83</v>
      </c>
      <c r="AO25" s="106" t="s">
        <v>61</v>
      </c>
      <c r="AP25" s="106" t="s">
        <v>84</v>
      </c>
      <c r="AQ25" s="106" t="s">
        <v>85</v>
      </c>
      <c r="AR25" s="106" t="s">
        <v>86</v>
      </c>
      <c r="AS25" s="106" t="s">
        <v>87</v>
      </c>
      <c r="AT25" s="106" t="s">
        <v>88</v>
      </c>
      <c r="AU25" s="106" t="s">
        <v>89</v>
      </c>
      <c r="AV25" s="106" t="s">
        <v>90</v>
      </c>
    </row>
    <row r="26" spans="1:48" s="90" customFormat="1" ht="13.15">
      <c r="A26" s="19"/>
      <c r="B26" s="12"/>
      <c r="C26" s="12"/>
      <c r="E26" s="199" t="s">
        <v>22</v>
      </c>
      <c r="F26" s="12">
        <v>0.28038246972183156</v>
      </c>
      <c r="G26" s="12">
        <v>0.24968754565266016</v>
      </c>
      <c r="H26" s="12">
        <v>0.21249491724353409</v>
      </c>
      <c r="I26" s="12"/>
      <c r="J26" s="105" t="s">
        <v>102</v>
      </c>
      <c r="K26" s="105" t="s">
        <v>219</v>
      </c>
      <c r="L26" s="105">
        <v>0.11876185935465977</v>
      </c>
      <c r="M26" s="105">
        <v>2.9619906609694237E-2</v>
      </c>
      <c r="N26" s="105">
        <v>4.0095284877026067</v>
      </c>
      <c r="O26" s="105">
        <v>-5.206517125260518E-3</v>
      </c>
      <c r="P26" s="105">
        <v>0.24273023583458006</v>
      </c>
      <c r="Q26" s="201">
        <v>1.437805133415504E-2</v>
      </c>
      <c r="R26" s="105">
        <v>0.12396837647992029</v>
      </c>
      <c r="S26" s="105">
        <v>0.5963087785856046</v>
      </c>
      <c r="T26" s="12"/>
      <c r="U26" s="12"/>
      <c r="V26" s="12"/>
      <c r="W26" s="12"/>
      <c r="X26" s="12"/>
      <c r="Y26" s="12"/>
      <c r="Z26" s="12"/>
      <c r="AA26" s="12"/>
      <c r="AB26" s="12"/>
      <c r="AD26" s="12"/>
      <c r="AF26" s="12"/>
      <c r="AG26" s="12"/>
      <c r="AH26" s="112" t="s">
        <v>22</v>
      </c>
      <c r="AI26" s="12">
        <v>0.32251805520483634</v>
      </c>
      <c r="AJ26" s="12">
        <v>0.19479115658428137</v>
      </c>
      <c r="AK26" s="12">
        <v>6.8648261057899951E-2</v>
      </c>
      <c r="AM26" s="105" t="s">
        <v>102</v>
      </c>
      <c r="AN26" s="194" t="s">
        <v>219</v>
      </c>
      <c r="AO26" s="194">
        <v>0.27775841951478664</v>
      </c>
      <c r="AP26" s="194">
        <v>2.9977022254567175E-2</v>
      </c>
      <c r="AQ26" s="194">
        <v>9.2657108219769402</v>
      </c>
      <c r="AR26" s="194">
        <v>0.15229540473995731</v>
      </c>
      <c r="AS26" s="194">
        <v>0.40322143428961599</v>
      </c>
      <c r="AT26" s="202">
        <v>2.6884767745372073E-9</v>
      </c>
      <c r="AU26" s="194">
        <v>0.12546301477482932</v>
      </c>
      <c r="AV26" s="194">
        <v>1.3780235556192171</v>
      </c>
    </row>
    <row r="27" spans="1:48" s="90" customFormat="1" ht="13.15">
      <c r="A27" s="19"/>
      <c r="B27" s="12"/>
      <c r="C27" s="12"/>
      <c r="E27" s="199"/>
      <c r="F27" s="12"/>
      <c r="G27" s="12"/>
      <c r="H27" s="12"/>
      <c r="I27" s="12"/>
      <c r="J27" s="12" t="s">
        <v>102</v>
      </c>
      <c r="K27" s="12" t="s">
        <v>220</v>
      </c>
      <c r="L27" s="12">
        <v>0.2740849904629814</v>
      </c>
      <c r="M27" s="12">
        <v>2.7226668296586327E-2</v>
      </c>
      <c r="N27" s="12">
        <v>10.066784061762934</v>
      </c>
      <c r="O27" s="12">
        <v>0.16013304894739111</v>
      </c>
      <c r="P27" s="12">
        <v>0.3880369319785717</v>
      </c>
      <c r="Q27" s="203">
        <v>1.3433631984582917E-10</v>
      </c>
      <c r="R27" s="12">
        <v>0.11395194151559028</v>
      </c>
      <c r="S27" s="12">
        <v>1.376193390535821</v>
      </c>
      <c r="T27" s="12"/>
      <c r="U27" s="12"/>
      <c r="V27" s="12"/>
      <c r="W27" s="12"/>
      <c r="X27" s="12"/>
      <c r="Y27" s="12"/>
      <c r="Z27" s="12"/>
      <c r="AA27" s="12"/>
      <c r="AB27" s="12"/>
      <c r="AD27" s="12"/>
      <c r="AE27" s="5"/>
      <c r="AF27" s="12"/>
      <c r="AG27" s="12"/>
      <c r="AH27" s="112"/>
      <c r="AI27" s="12"/>
      <c r="AJ27" s="12"/>
      <c r="AK27" s="12"/>
      <c r="AM27" s="12" t="s">
        <v>102</v>
      </c>
      <c r="AN27" s="90" t="s">
        <v>220</v>
      </c>
      <c r="AO27" s="90">
        <v>0.33173805024700653</v>
      </c>
      <c r="AP27" s="90">
        <v>2.7554929601883445E-2</v>
      </c>
      <c r="AQ27" s="90">
        <v>12.039154337898633</v>
      </c>
      <c r="AR27" s="90">
        <v>0.21641223468059312</v>
      </c>
      <c r="AS27" s="90">
        <v>0.44706386581341995</v>
      </c>
      <c r="AT27" s="204">
        <v>6.4281913125796564E-14</v>
      </c>
      <c r="AU27" s="90">
        <v>0.1153258155664134</v>
      </c>
      <c r="AV27" s="90">
        <v>1.6458289485306858</v>
      </c>
    </row>
    <row r="28" spans="1:48" s="90" customFormat="1" ht="13.15">
      <c r="B28" s="5" t="s">
        <v>25</v>
      </c>
      <c r="C28" s="12"/>
      <c r="D28" s="12"/>
      <c r="E28" s="199"/>
      <c r="F28" s="12"/>
      <c r="G28" s="12"/>
      <c r="H28" s="12"/>
      <c r="I28" s="12"/>
      <c r="J28" s="109" t="s">
        <v>219</v>
      </c>
      <c r="K28" s="109" t="s">
        <v>220</v>
      </c>
      <c r="L28" s="109">
        <v>0.15532313110832163</v>
      </c>
      <c r="M28" s="109">
        <v>3.3218904048298983E-2</v>
      </c>
      <c r="N28" s="109">
        <v>4.6757451986521863</v>
      </c>
      <c r="O28" s="109">
        <v>1.6291848613930709E-2</v>
      </c>
      <c r="P28" s="109">
        <v>0.29435441360271253</v>
      </c>
      <c r="Q28" s="133">
        <v>3.3872906185086205E-3</v>
      </c>
      <c r="R28" s="109">
        <v>0.13903128249439092</v>
      </c>
      <c r="S28" s="109">
        <v>0.7798846119502163</v>
      </c>
      <c r="T28" s="12"/>
      <c r="U28" s="12"/>
      <c r="V28" s="12"/>
      <c r="W28" s="12"/>
      <c r="X28" s="12"/>
      <c r="Y28" s="12"/>
      <c r="Z28" s="12"/>
      <c r="AA28" s="12"/>
      <c r="AB28" s="12"/>
      <c r="AD28" s="12"/>
      <c r="AE28" s="5" t="s">
        <v>25</v>
      </c>
      <c r="AF28" s="12"/>
      <c r="AG28" s="12"/>
      <c r="AH28" s="112"/>
      <c r="AI28" s="12"/>
      <c r="AJ28" s="12"/>
      <c r="AK28" s="12"/>
      <c r="AM28" s="109" t="s">
        <v>219</v>
      </c>
      <c r="AN28" s="197" t="s">
        <v>220</v>
      </c>
      <c r="AO28" s="197">
        <v>5.3979630732219896E-2</v>
      </c>
      <c r="AP28" s="197">
        <v>3.3619411399571253E-2</v>
      </c>
      <c r="AQ28" s="197">
        <v>1.6056090361209685</v>
      </c>
      <c r="AR28" s="197">
        <v>-8.6727897631536682E-2</v>
      </c>
      <c r="AS28" s="197">
        <v>0.19468715909597648</v>
      </c>
      <c r="AT28" s="197">
        <v>0.49393537927212905</v>
      </c>
      <c r="AU28" s="197">
        <v>0.14070752836375658</v>
      </c>
      <c r="AV28" s="197">
        <v>0.26780539291146882</v>
      </c>
    </row>
    <row r="29" spans="1:48" s="90" customFormat="1" ht="13.15">
      <c r="B29" s="188" t="s">
        <v>240</v>
      </c>
      <c r="C29" s="12"/>
      <c r="D29" s="12"/>
      <c r="E29" s="199" t="s">
        <v>172</v>
      </c>
      <c r="F29" s="189" t="s">
        <v>241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E29" s="188" t="s">
        <v>240</v>
      </c>
      <c r="AF29" s="12"/>
      <c r="AG29" s="12"/>
      <c r="AH29" s="199" t="s">
        <v>172</v>
      </c>
      <c r="AI29" s="189" t="s">
        <v>241</v>
      </c>
      <c r="AJ29" s="12"/>
      <c r="AK29" s="12"/>
      <c r="AM29" s="12"/>
    </row>
    <row r="30" spans="1:48" s="90" customFormat="1" ht="13.15">
      <c r="A30" s="147">
        <v>24720</v>
      </c>
      <c r="B30" s="19" t="s">
        <v>102</v>
      </c>
      <c r="C30" s="19" t="s">
        <v>219</v>
      </c>
      <c r="D30" s="19" t="s">
        <v>220</v>
      </c>
      <c r="F30" s="19" t="s">
        <v>102</v>
      </c>
      <c r="G30" s="19" t="s">
        <v>219</v>
      </c>
      <c r="H30" s="19" t="s">
        <v>220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E30" s="19" t="s">
        <v>102</v>
      </c>
      <c r="AF30" s="19" t="s">
        <v>219</v>
      </c>
      <c r="AG30" s="19" t="s">
        <v>220</v>
      </c>
      <c r="AH30" s="147"/>
      <c r="AI30" s="19" t="s">
        <v>102</v>
      </c>
      <c r="AJ30" s="19" t="s">
        <v>219</v>
      </c>
      <c r="AK30" s="19" t="s">
        <v>220</v>
      </c>
      <c r="AM30" s="12"/>
    </row>
    <row r="31" spans="1:48" s="90" customFormat="1" ht="13.15">
      <c r="A31" s="114"/>
      <c r="B31" s="9">
        <v>650.77666666666664</v>
      </c>
      <c r="C31" s="12"/>
      <c r="D31" s="9">
        <v>752.59366666666665</v>
      </c>
      <c r="F31" s="12">
        <v>0.79415386774407104</v>
      </c>
      <c r="G31" s="12" t="s">
        <v>26</v>
      </c>
      <c r="H31" s="12">
        <v>0.91840288971079498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D31" s="114">
        <v>24720</v>
      </c>
      <c r="AE31" s="28">
        <v>3294.7586666666666</v>
      </c>
      <c r="AF31" s="6" t="s">
        <v>236</v>
      </c>
      <c r="AG31" s="28">
        <v>1477.9129999999998</v>
      </c>
      <c r="AI31" s="12">
        <v>0.87850216186465857</v>
      </c>
      <c r="AJ31" s="12" t="s">
        <v>26</v>
      </c>
      <c r="AK31" s="12">
        <v>0.39406520989940474</v>
      </c>
      <c r="AM31" s="12"/>
    </row>
    <row r="32" spans="1:48" s="90" customFormat="1" ht="13.15">
      <c r="A32" s="114"/>
      <c r="B32" s="9">
        <v>636.23233333333326</v>
      </c>
      <c r="C32" s="12"/>
      <c r="D32" s="9">
        <v>597.79500000000007</v>
      </c>
      <c r="F32" s="12">
        <v>0.77640516966983297</v>
      </c>
      <c r="G32" s="12" t="s">
        <v>26</v>
      </c>
      <c r="H32" s="12">
        <v>0.72949943611182588</v>
      </c>
      <c r="I32" s="12"/>
      <c r="J32" s="19"/>
      <c r="K32" s="19"/>
      <c r="V32" s="12"/>
      <c r="W32" s="12"/>
      <c r="X32" s="12"/>
      <c r="Y32" s="12"/>
      <c r="Z32" s="12"/>
      <c r="AA32" s="12"/>
      <c r="AB32" s="12"/>
      <c r="AD32" s="114"/>
      <c r="AE32" s="28">
        <v>3763.6583333333328</v>
      </c>
      <c r="AG32" s="28">
        <v>4013.0819999999999</v>
      </c>
      <c r="AI32" s="12">
        <v>1.0035278200507363</v>
      </c>
      <c r="AJ32" s="12" t="s">
        <v>26</v>
      </c>
      <c r="AK32" s="12">
        <v>1.0700332162133517</v>
      </c>
      <c r="AM32" s="12"/>
    </row>
    <row r="33" spans="1:60" s="90" customFormat="1" ht="13.15">
      <c r="A33" s="114"/>
      <c r="B33" s="9">
        <v>824.06833333333327</v>
      </c>
      <c r="C33" s="12"/>
      <c r="D33" s="9">
        <v>679.36366666666663</v>
      </c>
      <c r="F33" s="12">
        <v>1.005624644709773</v>
      </c>
      <c r="G33" s="12" t="s">
        <v>26</v>
      </c>
      <c r="H33" s="12">
        <v>0.82903907150142719</v>
      </c>
      <c r="I33" s="12"/>
      <c r="J33" s="19"/>
      <c r="K33" s="1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12"/>
      <c r="W33" s="12"/>
      <c r="X33" s="12"/>
      <c r="Y33" s="12"/>
      <c r="Z33" s="12"/>
      <c r="AA33" s="12"/>
      <c r="AB33" s="12"/>
      <c r="AD33" s="114"/>
      <c r="AE33" s="28">
        <v>3335.9269999999997</v>
      </c>
      <c r="AG33" s="28">
        <v>4023.9776666666671</v>
      </c>
      <c r="AI33" s="12">
        <v>0.88947913271220413</v>
      </c>
      <c r="AJ33" s="12" t="s">
        <v>26</v>
      </c>
      <c r="AK33" s="12">
        <v>1.072938396133952</v>
      </c>
      <c r="AM33" s="19"/>
      <c r="AN33" s="42"/>
      <c r="AO33" s="42"/>
      <c r="AP33" s="42"/>
      <c r="AQ33" s="42"/>
      <c r="AR33" s="42"/>
      <c r="AS33" s="42"/>
      <c r="AT33" s="42"/>
      <c r="AU33" s="42"/>
      <c r="AV33" s="42"/>
      <c r="AW33" s="42"/>
    </row>
    <row r="34" spans="1:60" s="90" customFormat="1" ht="13.15">
      <c r="A34" s="114"/>
      <c r="B34" s="9">
        <v>969.33533333333344</v>
      </c>
      <c r="C34" s="12"/>
      <c r="D34" s="9">
        <v>530.32466666666676</v>
      </c>
      <c r="F34" s="12">
        <v>1.1828964428774671</v>
      </c>
      <c r="G34" s="12" t="s">
        <v>26</v>
      </c>
      <c r="H34" s="12">
        <v>0.64716423738827755</v>
      </c>
      <c r="I34" s="12"/>
      <c r="J34" s="19"/>
      <c r="K34" s="19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12"/>
      <c r="W34" s="12"/>
      <c r="X34" s="12"/>
      <c r="Y34" s="12"/>
      <c r="Z34" s="12"/>
      <c r="AA34" s="12"/>
      <c r="AB34" s="12"/>
      <c r="AD34" s="114"/>
      <c r="AE34" s="28">
        <v>4506.4703333333346</v>
      </c>
      <c r="AG34" s="28">
        <v>2645.7256666666667</v>
      </c>
      <c r="AI34" s="12">
        <v>1.2015884411399327</v>
      </c>
      <c r="AJ34" s="12" t="s">
        <v>26</v>
      </c>
      <c r="AK34" s="12">
        <v>0.70544642355215958</v>
      </c>
    </row>
    <row r="35" spans="1:60" s="90" customFormat="1" ht="13.15">
      <c r="A35" s="114"/>
      <c r="B35" s="9">
        <v>753.08466666666664</v>
      </c>
      <c r="C35" s="12"/>
      <c r="D35" s="9">
        <v>580.37333333333333</v>
      </c>
      <c r="F35" s="12">
        <v>0.91900206538662188</v>
      </c>
      <c r="G35" s="12" t="s">
        <v>26</v>
      </c>
      <c r="H35" s="12">
        <v>0.70823947908732487</v>
      </c>
      <c r="I35" s="12"/>
      <c r="J35" s="12"/>
      <c r="K35" s="12"/>
      <c r="L35" s="43"/>
      <c r="M35" s="43"/>
      <c r="N35" s="43"/>
      <c r="O35" s="43"/>
      <c r="P35" s="43"/>
      <c r="Q35" s="43"/>
      <c r="R35" s="43"/>
      <c r="S35" s="43"/>
      <c r="T35" s="43"/>
      <c r="U35" s="43"/>
      <c r="AB35" s="12"/>
      <c r="AD35" s="114"/>
      <c r="AE35" s="28">
        <v>4280.5509999999995</v>
      </c>
      <c r="AG35" s="28">
        <v>3406.4459999999999</v>
      </c>
      <c r="AI35" s="12">
        <v>1.1413501527492531</v>
      </c>
      <c r="AJ35" s="12" t="s">
        <v>26</v>
      </c>
      <c r="AK35" s="12">
        <v>0.9082820558456336</v>
      </c>
      <c r="BH35" s="42"/>
    </row>
    <row r="36" spans="1:60" s="90" customFormat="1" ht="13.15">
      <c r="A36" s="114"/>
      <c r="B36" s="9">
        <v>935.37975000000006</v>
      </c>
      <c r="C36" s="12"/>
      <c r="D36" s="9">
        <v>699.02500000000009</v>
      </c>
      <c r="F36" s="12">
        <v>1.1414598652973353</v>
      </c>
      <c r="G36" s="12" t="s">
        <v>26</v>
      </c>
      <c r="H36" s="12">
        <v>0.85303213196508687</v>
      </c>
      <c r="I36" s="12"/>
      <c r="J36" s="12"/>
      <c r="K36" s="12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12"/>
      <c r="AD36" s="114"/>
      <c r="AE36" s="28">
        <v>4015.9817499999999</v>
      </c>
      <c r="AG36" s="28">
        <v>5386.2165000000005</v>
      </c>
      <c r="AI36" s="12">
        <v>1.0708063947376667</v>
      </c>
      <c r="AJ36" s="12" t="s">
        <v>26</v>
      </c>
      <c r="AK36" s="12">
        <v>1.4361606776827445</v>
      </c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 s="90" customFormat="1" ht="13.15">
      <c r="A37" s="114"/>
      <c r="B37" s="9">
        <v>885.61733333333325</v>
      </c>
      <c r="C37" s="12"/>
      <c r="D37" s="9">
        <v>559.82533333333333</v>
      </c>
      <c r="F37" s="12">
        <v>1.0807339393563438</v>
      </c>
      <c r="G37" s="12" t="s">
        <v>26</v>
      </c>
      <c r="H37" s="12">
        <v>0.68316440416494217</v>
      </c>
      <c r="I37" s="19"/>
      <c r="V37" s="43"/>
      <c r="W37" s="43"/>
      <c r="X37" s="43"/>
      <c r="Y37" s="43"/>
      <c r="Z37" s="43"/>
      <c r="AA37" s="43"/>
      <c r="AD37" s="114"/>
      <c r="AE37" s="28">
        <v>3112.143</v>
      </c>
      <c r="AG37" s="28">
        <v>3738.6859999999997</v>
      </c>
      <c r="AI37" s="12">
        <v>0.82981020163701347</v>
      </c>
      <c r="AJ37" s="12" t="s">
        <v>26</v>
      </c>
      <c r="AK37" s="12">
        <v>0.99686929023424664</v>
      </c>
      <c r="AM37" s="12"/>
    </row>
    <row r="38" spans="1:60" s="90" customFormat="1" ht="13.15">
      <c r="A38" s="114"/>
      <c r="B38" s="9">
        <v>849.60766666666666</v>
      </c>
      <c r="C38" s="12"/>
      <c r="D38" s="9">
        <v>615.69399999999996</v>
      </c>
      <c r="F38" s="12">
        <v>1.0367907288445326</v>
      </c>
      <c r="G38" s="12" t="s">
        <v>26</v>
      </c>
      <c r="H38" s="12">
        <v>0.7513418911456845</v>
      </c>
      <c r="I38" s="19"/>
      <c r="V38" s="43"/>
      <c r="W38" s="43"/>
      <c r="X38" s="43"/>
      <c r="Y38" s="43"/>
      <c r="Z38" s="43"/>
      <c r="AA38" s="43"/>
      <c r="AB38" s="43"/>
      <c r="AD38" s="114"/>
      <c r="AE38" s="28">
        <v>4536.0913333333338</v>
      </c>
      <c r="AG38" s="28">
        <v>3741.5073333333335</v>
      </c>
      <c r="AI38" s="12">
        <v>1.2094864740975086</v>
      </c>
      <c r="AJ38" s="12" t="s">
        <v>26</v>
      </c>
      <c r="AK38" s="12">
        <v>0.99762156003104541</v>
      </c>
      <c r="AL38" s="42"/>
      <c r="AM38" s="11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</row>
    <row r="39" spans="1:60" s="90" customFormat="1" ht="13.15">
      <c r="A39" s="114"/>
      <c r="B39" s="9">
        <v>957.68733333333341</v>
      </c>
      <c r="C39" s="12"/>
      <c r="D39" s="5"/>
      <c r="F39" s="12">
        <v>1.1686821897776074</v>
      </c>
      <c r="G39" s="12" t="s">
        <v>26</v>
      </c>
      <c r="H39" s="12" t="s">
        <v>26</v>
      </c>
      <c r="I39" s="19"/>
      <c r="V39" s="43"/>
      <c r="W39" s="43"/>
      <c r="X39" s="43"/>
      <c r="Y39" s="43"/>
      <c r="Z39" s="43"/>
      <c r="AA39" s="43"/>
      <c r="AB39" s="43"/>
      <c r="AD39" s="114"/>
      <c r="AE39" s="28">
        <v>3677.0429999999997</v>
      </c>
      <c r="AG39" s="6"/>
      <c r="AI39" s="12">
        <v>0.9804330306345076</v>
      </c>
      <c r="AJ39" s="12" t="s">
        <v>26</v>
      </c>
      <c r="AK39" s="12" t="s">
        <v>26</v>
      </c>
      <c r="AM39" s="11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</row>
    <row r="40" spans="1:60" s="90" customFormat="1" ht="13.15">
      <c r="A40" s="114"/>
      <c r="B40" s="9">
        <v>798.74133333333339</v>
      </c>
      <c r="C40" s="12"/>
      <c r="D40" s="12"/>
      <c r="F40" s="12">
        <v>0.97471767456381297</v>
      </c>
      <c r="G40" s="12" t="s">
        <v>26</v>
      </c>
      <c r="H40" s="12" t="s">
        <v>26</v>
      </c>
      <c r="I40" s="12"/>
      <c r="J40" s="12"/>
      <c r="K40" s="12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D40" s="114"/>
      <c r="AE40" s="28">
        <v>3737.1966666666663</v>
      </c>
      <c r="AG40" s="6"/>
      <c r="AI40" s="12">
        <v>0.99647217994926351</v>
      </c>
      <c r="AJ40" s="12" t="s">
        <v>26</v>
      </c>
      <c r="AK40" s="12" t="s">
        <v>26</v>
      </c>
      <c r="AL40" s="43"/>
      <c r="AM40" s="11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</row>
    <row r="41" spans="1:60" s="90" customFormat="1" ht="13.15">
      <c r="A41" s="114"/>
      <c r="B41" s="9">
        <v>814.85</v>
      </c>
      <c r="C41" s="12"/>
      <c r="D41" s="12"/>
      <c r="F41" s="12">
        <v>0.99437535529022703</v>
      </c>
      <c r="G41" s="12" t="s">
        <v>26</v>
      </c>
      <c r="H41" s="12" t="s">
        <v>26</v>
      </c>
      <c r="I41" s="12"/>
      <c r="J41" s="12"/>
      <c r="K41" s="12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D41" s="114"/>
      <c r="AE41" s="28">
        <v>4863.2406666666675</v>
      </c>
      <c r="AG41" s="6"/>
      <c r="AI41" s="12">
        <v>1.2967163521136371</v>
      </c>
      <c r="AJ41" s="12" t="s">
        <v>26</v>
      </c>
      <c r="AK41" s="12" t="s">
        <v>26</v>
      </c>
      <c r="AL41" s="43"/>
      <c r="AM41" s="11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</row>
    <row r="42" spans="1:60" s="90" customFormat="1" ht="13.15">
      <c r="A42" s="114"/>
      <c r="B42" s="9">
        <v>449.87566666666663</v>
      </c>
      <c r="C42" s="12"/>
      <c r="D42" s="12"/>
      <c r="F42" s="12">
        <v>0.54899095033207879</v>
      </c>
      <c r="G42" s="12" t="s">
        <v>26</v>
      </c>
      <c r="H42" s="12" t="s">
        <v>26</v>
      </c>
      <c r="I42" s="12"/>
      <c r="J42" s="12"/>
      <c r="K42" s="12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D42" s="114"/>
      <c r="AE42" s="28">
        <v>3195.2596666666668</v>
      </c>
      <c r="AG42" s="6"/>
      <c r="AI42" s="12">
        <v>0.8519721196228075</v>
      </c>
      <c r="AJ42" s="12" t="s">
        <v>26</v>
      </c>
      <c r="AK42" s="12" t="s">
        <v>26</v>
      </c>
      <c r="AL42" s="43"/>
      <c r="AM42" s="12"/>
    </row>
    <row r="43" spans="1:60" s="90" customFormat="1" ht="13.15">
      <c r="A43" s="114">
        <v>25720</v>
      </c>
      <c r="B43" s="9">
        <v>1404.4163333333336</v>
      </c>
      <c r="C43" s="12"/>
      <c r="D43" s="9">
        <v>1308.0896666666665</v>
      </c>
      <c r="F43" s="12">
        <v>0.95483877254831928</v>
      </c>
      <c r="G43" s="12" t="s">
        <v>26</v>
      </c>
      <c r="H43" s="12">
        <v>0.88934791062892782</v>
      </c>
      <c r="I43" s="12"/>
      <c r="J43" s="12"/>
      <c r="K43" s="12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D43" s="114">
        <v>25720</v>
      </c>
      <c r="AE43" s="28">
        <v>2952.6843333333331</v>
      </c>
      <c r="AG43" s="28">
        <v>1975.2163333333335</v>
      </c>
      <c r="AI43" s="12">
        <v>1</v>
      </c>
      <c r="AJ43" s="12" t="s">
        <v>26</v>
      </c>
      <c r="AK43" s="12">
        <v>0.66895614645791812</v>
      </c>
      <c r="AL43" s="43"/>
      <c r="AM43" s="12"/>
    </row>
    <row r="44" spans="1:60" s="90" customFormat="1" ht="13.15">
      <c r="A44" s="114"/>
      <c r="B44" s="9">
        <v>1679.2536666666667</v>
      </c>
      <c r="C44" s="12"/>
      <c r="D44" s="9">
        <v>1073.4953333333335</v>
      </c>
      <c r="F44" s="12">
        <v>1.1416959998404541</v>
      </c>
      <c r="G44" s="12" t="s">
        <v>26</v>
      </c>
      <c r="H44" s="12">
        <v>0.72985121440699252</v>
      </c>
      <c r="I44" s="12"/>
      <c r="J44" s="12"/>
      <c r="K44" s="12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114"/>
      <c r="AE44" s="28">
        <v>2644.5593333333331</v>
      </c>
      <c r="AG44" s="28">
        <v>1621.9740000000002</v>
      </c>
      <c r="AI44" s="12">
        <v>0.89564580388037862</v>
      </c>
      <c r="AJ44" s="12" t="s">
        <v>26</v>
      </c>
      <c r="AK44" s="12">
        <v>0.5493218430731901</v>
      </c>
      <c r="AM44" s="12"/>
    </row>
    <row r="45" spans="1:60" s="90" customFormat="1" ht="13.15">
      <c r="A45" s="114"/>
      <c r="B45" s="9">
        <v>1410.3893333333333</v>
      </c>
      <c r="C45" s="12"/>
      <c r="D45" s="9">
        <v>1501.1605</v>
      </c>
      <c r="F45" s="12">
        <v>0.95889971363328552</v>
      </c>
      <c r="G45" s="12" t="s">
        <v>26</v>
      </c>
      <c r="H45" s="12">
        <v>1.0206134856150355</v>
      </c>
      <c r="I45" s="12"/>
      <c r="J45" s="12"/>
      <c r="K45" s="12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D45" s="114"/>
      <c r="AE45" s="28">
        <v>2992.0239999999999</v>
      </c>
      <c r="AG45" s="28">
        <v>1150.0124999999998</v>
      </c>
      <c r="AI45" s="12">
        <v>1.0133233567241018</v>
      </c>
      <c r="AJ45" s="12" t="s">
        <v>26</v>
      </c>
      <c r="AK45" s="12">
        <v>0.38948034065725273</v>
      </c>
      <c r="AM45" s="12"/>
    </row>
    <row r="46" spans="1:60" s="90" customFormat="1" ht="13.15">
      <c r="A46" s="114"/>
      <c r="B46" s="9">
        <v>1596.1803333333335</v>
      </c>
      <c r="C46" s="12"/>
      <c r="D46" s="9">
        <v>1478.4073333333333</v>
      </c>
      <c r="F46" s="12">
        <v>1.0852158537834582</v>
      </c>
      <c r="G46" s="12" t="s">
        <v>26</v>
      </c>
      <c r="H46" s="12">
        <v>1.0051439946842213</v>
      </c>
      <c r="I46" s="12"/>
      <c r="J46" s="12"/>
      <c r="K46" s="12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D46" s="114"/>
      <c r="AE46" s="28">
        <v>2929.280666666667</v>
      </c>
      <c r="AG46" s="28">
        <v>2493.6579999999999</v>
      </c>
      <c r="AI46" s="12">
        <v>0.99207376609735809</v>
      </c>
      <c r="AJ46" s="12" t="s">
        <v>26</v>
      </c>
      <c r="AK46" s="12">
        <v>0.84453931354892553</v>
      </c>
      <c r="AM46" s="12"/>
    </row>
    <row r="47" spans="1:60" s="90" customFormat="1" ht="13.15">
      <c r="A47" s="114"/>
      <c r="B47" s="9">
        <v>1505.8834999999999</v>
      </c>
      <c r="C47" s="12"/>
      <c r="D47" s="9">
        <v>1054.5373333333332</v>
      </c>
      <c r="F47" s="12">
        <v>1.0238245729654953</v>
      </c>
      <c r="G47" s="12" t="s">
        <v>26</v>
      </c>
      <c r="H47" s="12">
        <v>0.71696199272797134</v>
      </c>
      <c r="I47" s="12"/>
      <c r="J47" s="12"/>
      <c r="K47" s="12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D47" s="114"/>
      <c r="AE47" s="28">
        <v>3344.9759999999997</v>
      </c>
      <c r="AG47" s="28">
        <v>1099.8483333333336</v>
      </c>
      <c r="AI47" s="12">
        <v>1.1328593315032096</v>
      </c>
      <c r="AJ47" s="12" t="s">
        <v>26</v>
      </c>
      <c r="AK47" s="12">
        <v>0.37249099773957112</v>
      </c>
      <c r="AM47" s="12"/>
    </row>
    <row r="48" spans="1:60" s="90" customFormat="1" ht="13.15">
      <c r="A48" s="114"/>
      <c r="B48" s="9">
        <v>1016.2615000000001</v>
      </c>
      <c r="C48" s="12"/>
      <c r="D48" s="9">
        <v>1098.7016666666666</v>
      </c>
      <c r="F48" s="12">
        <v>0.69093890480822306</v>
      </c>
      <c r="G48" s="12" t="s">
        <v>26</v>
      </c>
      <c r="H48" s="12">
        <v>0.74698857162023358</v>
      </c>
      <c r="I48" s="12"/>
      <c r="J48" s="12"/>
      <c r="K48" s="12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D48" s="114"/>
      <c r="AE48" s="28">
        <v>2717.2695000000003</v>
      </c>
      <c r="AG48" s="28">
        <v>2527.4756666666667</v>
      </c>
      <c r="AI48" s="12">
        <v>0.92027091054885324</v>
      </c>
      <c r="AJ48" s="12" t="s">
        <v>26</v>
      </c>
      <c r="AK48" s="12">
        <v>0.85599250760861334</v>
      </c>
      <c r="AM48" s="12"/>
    </row>
    <row r="49" spans="1:59" s="90" customFormat="1" ht="13.15">
      <c r="A49" s="114"/>
      <c r="B49" s="9">
        <v>915.65266666666673</v>
      </c>
      <c r="C49" s="12"/>
      <c r="D49" s="9">
        <v>888.15233333333344</v>
      </c>
      <c r="F49" s="12">
        <v>0.62253667062207474</v>
      </c>
      <c r="G49" s="12" t="s">
        <v>26</v>
      </c>
      <c r="H49" s="12">
        <v>0.60383966183526705</v>
      </c>
      <c r="I49" s="12"/>
      <c r="J49" s="12"/>
      <c r="K49" s="12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D49" s="114"/>
      <c r="AE49" s="28">
        <v>1841.0386666666666</v>
      </c>
      <c r="AG49" s="28">
        <v>2118.6243333333337</v>
      </c>
      <c r="AI49" s="12">
        <v>0.62351354185846486</v>
      </c>
      <c r="AJ49" s="12" t="s">
        <v>26</v>
      </c>
      <c r="AK49" s="12">
        <v>0.71752483305304238</v>
      </c>
      <c r="AM49" s="12"/>
    </row>
    <row r="50" spans="1:59" s="90" customFormat="1" ht="13.15">
      <c r="A50" s="114"/>
      <c r="B50" s="9">
        <v>1615.0819999999999</v>
      </c>
      <c r="C50" s="12"/>
      <c r="D50" s="9">
        <v>1087.354</v>
      </c>
      <c r="F50" s="12">
        <v>1.0980667753875104</v>
      </c>
      <c r="G50" s="12" t="s">
        <v>26</v>
      </c>
      <c r="H50" s="12">
        <v>0.73927348610455146</v>
      </c>
      <c r="I50" s="12"/>
      <c r="J50" s="12"/>
      <c r="K50" s="12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D50" s="114"/>
      <c r="AE50" s="28">
        <v>3869.65625</v>
      </c>
      <c r="AG50" s="28">
        <v>1158.3963333333331</v>
      </c>
      <c r="AI50" s="12">
        <v>1.3105553500300802</v>
      </c>
      <c r="AJ50" s="12" t="s">
        <v>26</v>
      </c>
      <c r="AK50" s="12">
        <v>0.39231973437052131</v>
      </c>
      <c r="AM50" s="12"/>
    </row>
    <row r="51" spans="1:59" s="90" customFormat="1" ht="13.15">
      <c r="A51" s="114"/>
      <c r="B51" s="9">
        <v>1470.8413333333335</v>
      </c>
      <c r="C51" s="12"/>
      <c r="D51" s="12"/>
      <c r="F51" s="12">
        <v>1</v>
      </c>
      <c r="G51" s="12" t="s">
        <v>26</v>
      </c>
      <c r="H51" s="12" t="s">
        <v>26</v>
      </c>
      <c r="I51" s="12"/>
      <c r="J51" s="12"/>
      <c r="K51" s="12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D51" s="43"/>
      <c r="AE51" s="28">
        <v>2371.4806666666668</v>
      </c>
      <c r="AG51" s="19"/>
      <c r="AH51" s="114"/>
      <c r="AI51" s="12">
        <v>0.8031609203512331</v>
      </c>
      <c r="AJ51" s="12" t="s">
        <v>26</v>
      </c>
      <c r="AK51" s="12" t="s">
        <v>26</v>
      </c>
      <c r="AM51" s="12"/>
    </row>
    <row r="52" spans="1:59" s="90" customFormat="1" ht="13.15">
      <c r="A52" s="114"/>
      <c r="B52" s="9">
        <v>1623.403</v>
      </c>
      <c r="C52" s="12"/>
      <c r="D52" s="12"/>
      <c r="F52" s="12">
        <v>1.1037240817273741</v>
      </c>
      <c r="G52" s="12" t="s">
        <v>26</v>
      </c>
      <c r="H52" s="12" t="s">
        <v>26</v>
      </c>
      <c r="I52" s="12"/>
      <c r="J52" s="12"/>
      <c r="K52" s="12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D52" s="43"/>
      <c r="AE52" s="28">
        <v>4559.5739999999996</v>
      </c>
      <c r="AG52" s="19"/>
      <c r="AH52" s="114"/>
      <c r="AI52" s="12">
        <v>1.5442131583543246</v>
      </c>
      <c r="AJ52" s="12" t="s">
        <v>26</v>
      </c>
      <c r="AK52" s="12" t="s">
        <v>26</v>
      </c>
      <c r="AM52" s="12"/>
    </row>
    <row r="53" spans="1:59" s="90" customFormat="1" ht="13.15">
      <c r="A53" s="114"/>
      <c r="B53" s="9">
        <v>1193.598</v>
      </c>
      <c r="C53" s="12"/>
      <c r="D53" s="12"/>
      <c r="F53" s="12">
        <v>0.81150697423968676</v>
      </c>
      <c r="G53" s="12" t="s">
        <v>26</v>
      </c>
      <c r="H53" s="12" t="s">
        <v>26</v>
      </c>
      <c r="I53" s="12"/>
      <c r="J53" s="12"/>
      <c r="K53" s="12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D53" s="43"/>
      <c r="AE53" s="28">
        <v>3258.3326666666667</v>
      </c>
      <c r="AG53" s="19"/>
      <c r="AH53" s="114"/>
      <c r="AI53" s="12">
        <v>1.1035154113437795</v>
      </c>
      <c r="AJ53" s="12" t="s">
        <v>26</v>
      </c>
      <c r="AK53" s="12" t="s">
        <v>26</v>
      </c>
      <c r="AM53" s="12"/>
    </row>
    <row r="54" spans="1:59" s="90" customFormat="1" ht="13.15">
      <c r="A54" s="114">
        <v>28720</v>
      </c>
      <c r="B54" s="9">
        <v>901.27466666666669</v>
      </c>
      <c r="C54" s="12"/>
      <c r="D54" s="9">
        <v>834.80366666666669</v>
      </c>
      <c r="F54" s="12">
        <v>0.95088620344521746</v>
      </c>
      <c r="G54" s="12" t="s">
        <v>26</v>
      </c>
      <c r="H54" s="12">
        <v>0.88075624288283572</v>
      </c>
      <c r="I54" s="12"/>
      <c r="J54" s="12"/>
      <c r="K54" s="12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43"/>
      <c r="AD54" s="114">
        <v>28720</v>
      </c>
      <c r="AE54" s="28">
        <v>6636.4639999999999</v>
      </c>
      <c r="AG54" s="28">
        <v>5253.0013333333327</v>
      </c>
      <c r="AI54" s="12">
        <v>1.0285370135590735</v>
      </c>
      <c r="AJ54" s="12" t="s">
        <v>26</v>
      </c>
      <c r="AK54" s="12">
        <v>0.8141242540618765</v>
      </c>
      <c r="AM54" s="12"/>
    </row>
    <row r="55" spans="1:59" s="90" customFormat="1" ht="13.15">
      <c r="A55" s="114"/>
      <c r="B55" s="9">
        <v>781.44500000000005</v>
      </c>
      <c r="C55" s="12"/>
      <c r="D55" s="9">
        <v>926.47266666666656</v>
      </c>
      <c r="F55" s="12">
        <v>0.82446039673948601</v>
      </c>
      <c r="G55" s="12" t="s">
        <v>26</v>
      </c>
      <c r="H55" s="12">
        <v>0.97747125175577221</v>
      </c>
      <c r="I55" s="12"/>
      <c r="J55" s="12"/>
      <c r="K55" s="12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D55" s="114"/>
      <c r="AE55" s="28">
        <v>7090.9596666666666</v>
      </c>
      <c r="AG55" s="28">
        <v>2769.5603333333333</v>
      </c>
      <c r="AI55" s="12">
        <v>1.0989759725693045</v>
      </c>
      <c r="AJ55" s="12" t="s">
        <v>26</v>
      </c>
      <c r="AK55" s="12">
        <v>0.42923389837093046</v>
      </c>
      <c r="AM55" s="12"/>
    </row>
    <row r="56" spans="1:59" s="90" customFormat="1" ht="13.15">
      <c r="A56" s="114"/>
      <c r="B56" s="9">
        <v>994.37733333333347</v>
      </c>
      <c r="C56" s="12"/>
      <c r="D56" s="9">
        <v>779.0100000000001</v>
      </c>
      <c r="F56" s="12">
        <v>1.0491137965547828</v>
      </c>
      <c r="G56" s="12" t="s">
        <v>26</v>
      </c>
      <c r="H56" s="12">
        <v>0.82189135980654682</v>
      </c>
      <c r="I56" s="12"/>
      <c r="J56" s="12"/>
      <c r="K56" s="12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D56" s="114"/>
      <c r="AE56" s="28">
        <v>5741.8626666666669</v>
      </c>
      <c r="AG56" s="28">
        <v>2825.0613333333336</v>
      </c>
      <c r="AI56" s="12">
        <v>0.88988929638429004</v>
      </c>
      <c r="AJ56" s="12" t="s">
        <v>26</v>
      </c>
      <c r="AK56" s="12">
        <v>0.43783559240400927</v>
      </c>
      <c r="AM56" s="12"/>
    </row>
    <row r="57" spans="1:59" s="90" customFormat="1" ht="13.15">
      <c r="A57" s="114"/>
      <c r="B57" s="9">
        <v>717.26299999999992</v>
      </c>
      <c r="C57" s="12"/>
      <c r="D57" s="9">
        <v>839.71266666666668</v>
      </c>
      <c r="F57" s="12">
        <v>0.75674543639866376</v>
      </c>
      <c r="G57" s="12" t="s">
        <v>26</v>
      </c>
      <c r="H57" s="12">
        <v>0.88593546354147978</v>
      </c>
      <c r="I57" s="12"/>
      <c r="J57" s="12"/>
      <c r="K57" s="12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D57" s="114"/>
      <c r="AE57" s="28">
        <v>4864.9486666666662</v>
      </c>
      <c r="AG57" s="28">
        <v>5868.2546666666667</v>
      </c>
      <c r="AI57" s="12">
        <v>0.75398280963047926</v>
      </c>
      <c r="AJ57" s="12" t="s">
        <v>26</v>
      </c>
      <c r="AK57" s="12">
        <v>0.90947786798171881</v>
      </c>
      <c r="AM57" s="12"/>
    </row>
    <row r="58" spans="1:59" s="90" customFormat="1" ht="13.15">
      <c r="A58" s="114"/>
      <c r="B58" s="9">
        <v>1225.1815000000001</v>
      </c>
      <c r="C58" s="12"/>
      <c r="D58" s="9">
        <v>508.86266666666671</v>
      </c>
      <c r="F58" s="12">
        <v>1.2926228020754866</v>
      </c>
      <c r="G58" s="12" t="s">
        <v>26</v>
      </c>
      <c r="H58" s="12">
        <v>0.53687350491194241</v>
      </c>
      <c r="I58" s="12"/>
      <c r="J58" s="12"/>
      <c r="K58" s="12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70"/>
      <c r="AD58" s="114"/>
      <c r="AE58" s="28">
        <v>6268.2033333333338</v>
      </c>
      <c r="AG58" s="28">
        <v>2852.0746666666669</v>
      </c>
      <c r="AI58" s="12">
        <v>0.97146298644092643</v>
      </c>
      <c r="AJ58" s="12" t="s">
        <v>26</v>
      </c>
      <c r="AK58" s="12">
        <v>0.44202219135081927</v>
      </c>
      <c r="AM58" s="12"/>
    </row>
    <row r="59" spans="1:59" s="90" customFormat="1" ht="13.15">
      <c r="A59" s="114"/>
      <c r="B59" s="9">
        <v>1046.9269999999999</v>
      </c>
      <c r="C59" s="12"/>
      <c r="D59" s="9">
        <v>516.67966666666666</v>
      </c>
      <c r="F59" s="12">
        <v>1.1045561105097348</v>
      </c>
      <c r="G59" s="12" t="s">
        <v>26</v>
      </c>
      <c r="H59" s="12">
        <v>0.54512079924655654</v>
      </c>
      <c r="I59" s="12"/>
      <c r="J59" s="12"/>
      <c r="K59" s="12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D59" s="114"/>
      <c r="AE59" s="28">
        <v>8228.3136666666669</v>
      </c>
      <c r="AG59" s="28">
        <v>2426.6350000000002</v>
      </c>
      <c r="AI59" s="12">
        <v>1.2752461499588701</v>
      </c>
      <c r="AJ59" s="12" t="s">
        <v>26</v>
      </c>
      <c r="AK59" s="12">
        <v>0.37608640925316889</v>
      </c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</row>
    <row r="60" spans="1:59" s="90" customFormat="1" ht="13.15">
      <c r="A60" s="114">
        <v>17820</v>
      </c>
      <c r="B60" s="9">
        <v>1095.2086666666667</v>
      </c>
      <c r="C60" s="9">
        <v>1202.8666666666668</v>
      </c>
      <c r="D60" s="12"/>
      <c r="F60" s="12">
        <v>1.2103569872826216</v>
      </c>
      <c r="G60" s="12">
        <v>1.3293339608062722</v>
      </c>
      <c r="H60" s="12" t="s">
        <v>26</v>
      </c>
      <c r="I60" s="12"/>
      <c r="J60" s="12"/>
      <c r="K60" s="12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D60" s="114">
        <v>17820</v>
      </c>
      <c r="AE60" s="28">
        <v>3379.6203333333337</v>
      </c>
      <c r="AF60" s="28">
        <v>2370.6596666666669</v>
      </c>
      <c r="AG60" s="19"/>
      <c r="AI60" s="12">
        <v>1.1313623861484041</v>
      </c>
      <c r="AJ60" s="12">
        <v>0.79360250936247589</v>
      </c>
      <c r="AK60" s="12" t="s">
        <v>26</v>
      </c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</row>
    <row r="61" spans="1:59" s="90" customFormat="1" ht="13.15">
      <c r="A61" s="114"/>
      <c r="B61" s="9">
        <v>884.43475000000012</v>
      </c>
      <c r="C61" s="9">
        <v>813.33933333333334</v>
      </c>
      <c r="D61" s="12"/>
      <c r="F61" s="12">
        <v>0.97742267025345442</v>
      </c>
      <c r="G61" s="12">
        <v>0.89885240602410865</v>
      </c>
      <c r="H61" s="12" t="s">
        <v>26</v>
      </c>
      <c r="I61" s="12"/>
      <c r="J61" s="12"/>
      <c r="K61" s="12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D61" s="114"/>
      <c r="AE61" s="28">
        <v>2641.4989999999998</v>
      </c>
      <c r="AF61" s="28">
        <v>2147.5313333333338</v>
      </c>
      <c r="AG61" s="19"/>
      <c r="AI61" s="12">
        <v>0.88426873935305639</v>
      </c>
      <c r="AJ61" s="12">
        <v>0.71890802337909476</v>
      </c>
      <c r="AK61" s="12" t="s">
        <v>26</v>
      </c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</row>
    <row r="62" spans="1:59" s="90" customFormat="1" ht="13.15">
      <c r="A62" s="114"/>
      <c r="B62" s="9">
        <v>849.94666666666672</v>
      </c>
      <c r="C62" s="9">
        <v>1282.4302499999999</v>
      </c>
      <c r="D62" s="12"/>
      <c r="F62" s="12">
        <v>0.93930857025502001</v>
      </c>
      <c r="G62" s="12">
        <v>1.4172627199109995</v>
      </c>
      <c r="H62" s="12" t="s">
        <v>26</v>
      </c>
      <c r="I62" s="12"/>
      <c r="J62" s="12"/>
      <c r="K62" s="12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114"/>
      <c r="AE62" s="28">
        <v>3073.0263333333332</v>
      </c>
      <c r="AF62" s="28">
        <v>2323.56475</v>
      </c>
      <c r="AG62" s="19"/>
      <c r="AI62" s="12">
        <v>1.0287269167148698</v>
      </c>
      <c r="AJ62" s="12">
        <v>0.77783700553651536</v>
      </c>
      <c r="AK62" s="12" t="s">
        <v>26</v>
      </c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</row>
    <row r="63" spans="1:59" s="90" customFormat="1" ht="13.15">
      <c r="A63" s="114"/>
      <c r="B63" s="9">
        <v>1222.52</v>
      </c>
      <c r="C63" s="9">
        <v>911.66966666666667</v>
      </c>
      <c r="D63" s="12"/>
      <c r="F63" s="12">
        <v>1.3510536111773683</v>
      </c>
      <c r="G63" s="12">
        <v>1.0075210183480579</v>
      </c>
      <c r="H63" s="12" t="s">
        <v>26</v>
      </c>
      <c r="I63" s="12"/>
      <c r="J63" s="12"/>
      <c r="K63" s="12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D63" s="114"/>
      <c r="AE63" s="28">
        <v>2888.1329999999998</v>
      </c>
      <c r="AF63" s="28">
        <v>2265.3690000000001</v>
      </c>
      <c r="AG63" s="19"/>
      <c r="AI63" s="12">
        <v>0.96683198706263407</v>
      </c>
      <c r="AJ63" s="12">
        <v>0.75835538449929163</v>
      </c>
      <c r="AK63" s="12" t="s">
        <v>26</v>
      </c>
      <c r="AL63" s="15"/>
      <c r="AM63" s="12"/>
    </row>
    <row r="64" spans="1:59" s="90" customFormat="1" ht="13.15">
      <c r="A64" s="114"/>
      <c r="B64" s="9">
        <v>958.44433333333336</v>
      </c>
      <c r="C64" s="9">
        <v>767.02100000000007</v>
      </c>
      <c r="D64" s="12"/>
      <c r="F64" s="12">
        <v>1.059213491527734</v>
      </c>
      <c r="G64" s="12">
        <v>0.84766424426502329</v>
      </c>
      <c r="H64" s="12" t="s">
        <v>26</v>
      </c>
      <c r="I64" s="12"/>
      <c r="J64" s="12"/>
      <c r="K64" s="12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D64" s="114"/>
      <c r="AE64" s="28">
        <v>3428.6793333333335</v>
      </c>
      <c r="AF64" s="28">
        <v>2857.6579999999999</v>
      </c>
      <c r="AG64" s="19"/>
      <c r="AI64" s="12">
        <v>1.1477853869081702</v>
      </c>
      <c r="AJ64" s="12">
        <v>0.95663016990056648</v>
      </c>
      <c r="AK64" s="12" t="s">
        <v>26</v>
      </c>
      <c r="AL64" s="15"/>
      <c r="AM64" s="12"/>
    </row>
    <row r="65" spans="1:60" s="90" customFormat="1" ht="13.15">
      <c r="A65" s="114"/>
      <c r="B65" s="9">
        <v>1350.4602500000001</v>
      </c>
      <c r="C65" s="9">
        <v>773.50633333333326</v>
      </c>
      <c r="D65" s="12"/>
      <c r="F65" s="12">
        <v>1.4924452749353727</v>
      </c>
      <c r="G65" s="12">
        <v>0.85483143418395202</v>
      </c>
      <c r="H65" s="12" t="s">
        <v>26</v>
      </c>
      <c r="I65" s="12"/>
      <c r="J65" s="12"/>
      <c r="K65" s="12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D65" s="114"/>
      <c r="AE65" s="28">
        <v>3012.6424999999999</v>
      </c>
      <c r="AF65" s="28">
        <v>2578.1083333333336</v>
      </c>
      <c r="AG65" s="19"/>
      <c r="AI65" s="12">
        <v>1.0085128124585474</v>
      </c>
      <c r="AJ65" s="12">
        <v>0.86304806696208336</v>
      </c>
      <c r="AK65" s="12" t="s">
        <v>26</v>
      </c>
      <c r="AM65" s="12"/>
    </row>
    <row r="66" spans="1:60" s="90" customFormat="1" ht="13.15">
      <c r="A66" s="114"/>
      <c r="B66" s="9">
        <v>886.17233333333331</v>
      </c>
      <c r="C66" s="9">
        <v>734.39766666666674</v>
      </c>
      <c r="D66" s="12"/>
      <c r="F66" s="12">
        <v>0.97934294005453859</v>
      </c>
      <c r="G66" s="12">
        <v>0.81161095081490142</v>
      </c>
      <c r="H66" s="12" t="s">
        <v>26</v>
      </c>
      <c r="I66" s="12"/>
      <c r="J66" s="12"/>
      <c r="K66" s="12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D66" s="114"/>
      <c r="AE66" s="28">
        <v>3840.7843333333331</v>
      </c>
      <c r="AF66" s="28">
        <v>2014.2250000000004</v>
      </c>
      <c r="AG66" s="19"/>
      <c r="AI66" s="12">
        <v>1.2857417400361066</v>
      </c>
      <c r="AJ66" s="12">
        <v>0.67428236827778865</v>
      </c>
      <c r="AK66" s="12" t="s">
        <v>26</v>
      </c>
      <c r="AM66" s="12"/>
    </row>
    <row r="67" spans="1:60" s="90" customFormat="1" ht="13.15">
      <c r="A67" s="114"/>
      <c r="B67" s="9">
        <v>1240.9373333333335</v>
      </c>
      <c r="C67" s="9">
        <v>804.98633333333328</v>
      </c>
      <c r="D67" s="12"/>
      <c r="F67" s="12">
        <v>1.3714073106737017</v>
      </c>
      <c r="G67" s="12">
        <v>0.88962118623697661</v>
      </c>
      <c r="H67" s="12" t="s">
        <v>26</v>
      </c>
      <c r="I67" s="12"/>
      <c r="J67" s="12"/>
      <c r="K67" s="12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D67" s="114"/>
      <c r="AE67" s="28">
        <v>3110.217666666666</v>
      </c>
      <c r="AF67" s="28">
        <v>1894.0586666666668</v>
      </c>
      <c r="AG67" s="19"/>
      <c r="AI67" s="12">
        <v>1.0411770949816515</v>
      </c>
      <c r="AJ67" s="12">
        <v>0.63405546223340026</v>
      </c>
      <c r="AK67" s="12" t="s">
        <v>26</v>
      </c>
      <c r="AM67" s="12"/>
    </row>
    <row r="68" spans="1:60" s="90" customFormat="1" ht="13.15">
      <c r="A68" s="114"/>
      <c r="B68" s="9">
        <v>811.21733333333339</v>
      </c>
      <c r="C68" s="9">
        <v>1086.7329999999999</v>
      </c>
      <c r="D68" s="12"/>
      <c r="F68" s="12">
        <v>0.89650730266144929</v>
      </c>
      <c r="G68" s="12">
        <v>1.2009902038703784</v>
      </c>
      <c r="H68" s="12" t="s">
        <v>26</v>
      </c>
      <c r="I68" s="12"/>
      <c r="J68" s="12"/>
      <c r="K68" s="12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114"/>
      <c r="AE68" s="28">
        <v>2689.2069999999999</v>
      </c>
      <c r="AF68" s="28">
        <v>2415.496333333333</v>
      </c>
      <c r="AG68" s="19"/>
      <c r="AI68" s="12">
        <v>0.90023947907964941</v>
      </c>
      <c r="AJ68" s="12">
        <v>0.80861204096181627</v>
      </c>
      <c r="AK68" s="12" t="s">
        <v>26</v>
      </c>
      <c r="AM68" s="12"/>
    </row>
    <row r="69" spans="1:60" s="90" customFormat="1" ht="13.15">
      <c r="A69" s="114"/>
      <c r="B69" s="9">
        <v>818.18433333333326</v>
      </c>
      <c r="C69" s="9">
        <v>911.3356666666665</v>
      </c>
      <c r="D69" s="12"/>
      <c r="F69" s="12">
        <v>0.90420680083658966</v>
      </c>
      <c r="G69" s="12">
        <v>1.0071519021731621</v>
      </c>
      <c r="H69" s="12" t="s">
        <v>26</v>
      </c>
      <c r="I69" s="12"/>
      <c r="J69" s="12"/>
      <c r="K69" s="12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D69" s="114"/>
      <c r="AE69" s="28">
        <v>2341.3836666666666</v>
      </c>
      <c r="AF69" s="28">
        <v>2578.3753333333329</v>
      </c>
      <c r="AG69" s="19"/>
      <c r="AI69" s="12">
        <v>0.78380206968284682</v>
      </c>
      <c r="AJ69" s="12">
        <v>0.86313744793607083</v>
      </c>
      <c r="AK69" s="12" t="s">
        <v>26</v>
      </c>
      <c r="AM69" s="12"/>
    </row>
    <row r="70" spans="1:60" s="90" customFormat="1" ht="13.15">
      <c r="A70" s="114"/>
      <c r="B70" s="9">
        <v>923.55599999999993</v>
      </c>
      <c r="C70" s="9">
        <v>971.22225000000003</v>
      </c>
      <c r="D70" s="12"/>
      <c r="F70" s="12">
        <v>1.0206570599454614</v>
      </c>
      <c r="G70" s="12">
        <v>1.0733348559682532</v>
      </c>
      <c r="H70" s="12" t="s">
        <v>26</v>
      </c>
      <c r="I70" s="12"/>
      <c r="J70" s="12"/>
      <c r="K70" s="12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D70" s="114"/>
      <c r="AE70" s="28">
        <v>2961.7833333333333</v>
      </c>
      <c r="AF70" s="28">
        <v>1479.2909999999997</v>
      </c>
      <c r="AG70" s="19"/>
      <c r="AI70" s="12">
        <v>0.99148718754145282</v>
      </c>
      <c r="AJ70" s="12">
        <v>0.49520775427373698</v>
      </c>
      <c r="AK70" s="12" t="s">
        <v>26</v>
      </c>
      <c r="AM70" s="12"/>
    </row>
    <row r="71" spans="1:60" s="90" customFormat="1" ht="13.15">
      <c r="A71" s="114"/>
      <c r="B71" s="9">
        <v>830.21600000000001</v>
      </c>
      <c r="C71" s="12"/>
      <c r="D71" s="12"/>
      <c r="F71" s="12">
        <v>0.91750345585939697</v>
      </c>
      <c r="G71" s="12" t="s">
        <v>26</v>
      </c>
      <c r="H71" s="12" t="s">
        <v>26</v>
      </c>
      <c r="I71" s="12"/>
      <c r="J71" s="12"/>
      <c r="K71" s="12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D71" s="114"/>
      <c r="AE71" s="28">
        <v>2788.9033333333332</v>
      </c>
      <c r="AG71" s="19"/>
      <c r="AI71" s="12">
        <v>0.93361384378498857</v>
      </c>
      <c r="AJ71" s="12" t="s">
        <v>26</v>
      </c>
      <c r="AK71" s="12" t="s">
        <v>26</v>
      </c>
      <c r="AM71" s="11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</row>
    <row r="72" spans="1:60" s="90" customFormat="1" ht="13.15">
      <c r="A72" s="114">
        <v>20820</v>
      </c>
      <c r="B72" s="9">
        <v>1005.1343333333334</v>
      </c>
      <c r="C72" s="9">
        <v>742.09</v>
      </c>
      <c r="D72" s="9">
        <v>676.375</v>
      </c>
      <c r="F72" s="12">
        <v>1.0850758497995128</v>
      </c>
      <c r="G72" s="12">
        <v>0.80111076765963329</v>
      </c>
      <c r="H72" s="12">
        <v>0.73016924561142782</v>
      </c>
      <c r="I72" s="12"/>
      <c r="J72" s="12"/>
      <c r="K72" s="12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114">
        <v>20820</v>
      </c>
      <c r="AE72" s="28">
        <v>1401.9113333333332</v>
      </c>
      <c r="AF72" s="28">
        <v>994.02133333333347</v>
      </c>
      <c r="AG72" s="28">
        <v>911.83349999999996</v>
      </c>
      <c r="AI72" s="12">
        <v>1</v>
      </c>
      <c r="AJ72" s="12">
        <v>0.7090472198194181</v>
      </c>
      <c r="AK72" s="12">
        <v>0.65042166242563126</v>
      </c>
      <c r="AM72" s="11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</row>
    <row r="73" spans="1:60" s="90" customFormat="1" ht="13.15">
      <c r="A73" s="114"/>
      <c r="B73" s="9">
        <v>975.16633333333323</v>
      </c>
      <c r="C73" s="9">
        <v>1028.9576666666667</v>
      </c>
      <c r="D73" s="9">
        <v>403.54866666666675</v>
      </c>
      <c r="F73" s="12">
        <v>1.0527243998605242</v>
      </c>
      <c r="G73" s="12">
        <v>1.1107939282736574</v>
      </c>
      <c r="H73" s="12">
        <v>0.43564417003511013</v>
      </c>
      <c r="I73" s="12"/>
      <c r="J73" s="12"/>
      <c r="K73" s="12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114"/>
      <c r="AE73" s="28">
        <v>982.29033333333336</v>
      </c>
      <c r="AF73" s="28">
        <v>1574.7196666666666</v>
      </c>
      <c r="AG73" s="28">
        <v>617.20033333333333</v>
      </c>
      <c r="AI73" s="12">
        <v>0.70067935822855187</v>
      </c>
      <c r="AJ73" s="12">
        <v>1.1232662360482142</v>
      </c>
      <c r="AK73" s="12">
        <v>0.44025632624412292</v>
      </c>
      <c r="AL73" s="43"/>
      <c r="AM73" s="12"/>
    </row>
    <row r="74" spans="1:60" s="90" customFormat="1" ht="13.15">
      <c r="A74" s="114"/>
      <c r="B74" s="9">
        <v>1203.5396666666668</v>
      </c>
      <c r="C74" s="9">
        <v>674.42300000000012</v>
      </c>
      <c r="D74" s="9">
        <v>667.93499999999995</v>
      </c>
      <c r="F74" s="12">
        <v>1.2992609875785317</v>
      </c>
      <c r="G74" s="12">
        <v>0.72806199687007367</v>
      </c>
      <c r="H74" s="12">
        <v>0.7210579856846705</v>
      </c>
      <c r="I74" s="12"/>
      <c r="J74" s="12"/>
      <c r="K74" s="12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114"/>
      <c r="AE74" s="28">
        <v>1556.4696666666666</v>
      </c>
      <c r="AF74" s="28">
        <v>893.53066666666689</v>
      </c>
      <c r="AG74" s="28">
        <v>1254.5316666666665</v>
      </c>
      <c r="AI74" s="12">
        <v>1.1102482943524246</v>
      </c>
      <c r="AJ74" s="12">
        <v>0.63736603408584591</v>
      </c>
      <c r="AK74" s="12">
        <v>0.89487233381854392</v>
      </c>
      <c r="AL74" s="43"/>
      <c r="AM74" s="12"/>
    </row>
    <row r="75" spans="1:60" s="90" customFormat="1" ht="13.15">
      <c r="A75" s="114"/>
      <c r="B75" s="9">
        <v>949.59733333333327</v>
      </c>
      <c r="C75" s="9">
        <v>562.52733333333333</v>
      </c>
      <c r="D75" s="9">
        <v>530.27266666666674</v>
      </c>
      <c r="F75" s="12">
        <v>1.0251218163217497</v>
      </c>
      <c r="G75" s="12">
        <v>0.60726691349592787</v>
      </c>
      <c r="H75" s="12">
        <v>0.57244693104913724</v>
      </c>
      <c r="I75" s="12"/>
      <c r="J75" s="12"/>
      <c r="K75" s="12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114"/>
      <c r="AE75" s="28">
        <v>1345.9576666666669</v>
      </c>
      <c r="AF75" s="28">
        <v>943.7536666666665</v>
      </c>
      <c r="AG75" s="28">
        <v>1089.6359999999997</v>
      </c>
      <c r="AI75" s="12">
        <v>0.96008758518727078</v>
      </c>
      <c r="AJ75" s="12">
        <v>0.67319069632078488</v>
      </c>
      <c r="AK75" s="12">
        <v>0.77725029685662461</v>
      </c>
      <c r="AM75" s="12"/>
    </row>
    <row r="76" spans="1:60" s="90" customFormat="1" ht="13.15">
      <c r="A76" s="114"/>
      <c r="B76" s="9">
        <v>911.03066666666655</v>
      </c>
      <c r="C76" s="9">
        <v>856.46933333333334</v>
      </c>
      <c r="D76" s="9">
        <v>647.15049999999997</v>
      </c>
      <c r="F76" s="12">
        <v>0.98348782052689121</v>
      </c>
      <c r="G76" s="12">
        <v>0.92458705157541676</v>
      </c>
      <c r="H76" s="12">
        <v>0.69862042858186402</v>
      </c>
      <c r="I76" s="12"/>
      <c r="J76" s="12"/>
      <c r="K76" s="12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114"/>
      <c r="AE76" s="28">
        <v>1460.816</v>
      </c>
      <c r="AF76" s="28">
        <v>1368.3213333333333</v>
      </c>
      <c r="AG76" s="28">
        <v>1009.5494999999999</v>
      </c>
      <c r="AI76" s="12">
        <v>1.0420173981521419</v>
      </c>
      <c r="AJ76" s="12">
        <v>0.9760398541610098</v>
      </c>
      <c r="AK76" s="12">
        <v>0.72012364548019436</v>
      </c>
      <c r="AM76" s="12"/>
    </row>
    <row r="77" spans="1:60" s="90" customFormat="1" ht="13.15">
      <c r="A77" s="114"/>
      <c r="B77" s="9">
        <v>772.10866666666664</v>
      </c>
      <c r="C77" s="9">
        <v>487.48199999999997</v>
      </c>
      <c r="D77" s="9">
        <v>564.8413333333333</v>
      </c>
      <c r="F77" s="12">
        <v>0.83351691394573335</v>
      </c>
      <c r="G77" s="12">
        <v>0.52625298715823332</v>
      </c>
      <c r="H77" s="12">
        <v>0.60976495324361935</v>
      </c>
      <c r="I77" s="12"/>
      <c r="J77" s="12"/>
      <c r="K77" s="12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114"/>
      <c r="AE77" s="28">
        <v>1156.2026666666668</v>
      </c>
      <c r="AF77" s="28">
        <v>1048.3180000000002</v>
      </c>
      <c r="AG77" s="28">
        <v>552.52466666666658</v>
      </c>
      <c r="AI77" s="12">
        <v>0.82473309058537714</v>
      </c>
      <c r="AJ77" s="12">
        <v>0.7477776768573573</v>
      </c>
      <c r="AK77" s="12">
        <v>0.39412240526861658</v>
      </c>
      <c r="AM77" s="12"/>
    </row>
    <row r="78" spans="1:60" s="90" customFormat="1" ht="13.15">
      <c r="A78" s="114"/>
      <c r="B78" s="9">
        <v>1073.0603333333331</v>
      </c>
      <c r="C78" s="9">
        <v>547.66100000000006</v>
      </c>
      <c r="D78" s="9">
        <v>407.33833333333342</v>
      </c>
      <c r="F78" s="12">
        <v>1.1584042196792417</v>
      </c>
      <c r="G78" s="12">
        <v>0.59121821359571269</v>
      </c>
      <c r="H78" s="12">
        <v>0.4397352408924286</v>
      </c>
      <c r="I78" s="12"/>
      <c r="J78" s="12"/>
      <c r="K78" s="12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D78" s="114"/>
      <c r="AE78" s="28">
        <v>1775.0830000000003</v>
      </c>
      <c r="AF78" s="28">
        <v>978.82966666666664</v>
      </c>
      <c r="AG78" s="28">
        <v>642.31066666666663</v>
      </c>
      <c r="AI78" s="12">
        <v>1.2661877807773867</v>
      </c>
      <c r="AJ78" s="12">
        <v>0.69821082360415565</v>
      </c>
      <c r="AK78" s="12">
        <v>0.45816782516440652</v>
      </c>
      <c r="AM78" s="12"/>
    </row>
    <row r="79" spans="1:60" s="90" customFormat="1" ht="13.15">
      <c r="A79" s="114"/>
      <c r="B79" s="9">
        <v>751.86075000000005</v>
      </c>
      <c r="C79" s="9">
        <v>746.12266666666676</v>
      </c>
      <c r="D79" s="9">
        <v>385.32366666666667</v>
      </c>
      <c r="F79" s="12">
        <v>0.81165861634794656</v>
      </c>
      <c r="G79" s="12">
        <v>0.80546416507645446</v>
      </c>
      <c r="H79" s="12">
        <v>0.41596967807241436</v>
      </c>
      <c r="I79" s="12"/>
      <c r="J79" s="12"/>
      <c r="K79" s="12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D79" s="114"/>
      <c r="AE79" s="28">
        <v>1051.1982499999999</v>
      </c>
      <c r="AF79" s="28">
        <v>1352.6193333333333</v>
      </c>
      <c r="AG79" s="28">
        <v>583.55866666666668</v>
      </c>
      <c r="AI79" s="12">
        <v>0.74983219338170226</v>
      </c>
      <c r="AJ79" s="12">
        <v>0.96483943111951453</v>
      </c>
      <c r="AK79" s="12">
        <v>0.41625932595832266</v>
      </c>
      <c r="AM79" s="12"/>
    </row>
    <row r="80" spans="1:60" s="90" customFormat="1" ht="13.15">
      <c r="A80" s="114"/>
      <c r="B80" s="9">
        <v>980.01433333333341</v>
      </c>
      <c r="C80" s="9">
        <v>742.82033333333322</v>
      </c>
      <c r="D80" s="9">
        <v>616.69366666666667</v>
      </c>
      <c r="F80" s="12">
        <v>1.0579579766525764</v>
      </c>
      <c r="G80" s="12">
        <v>0.8018991867156966</v>
      </c>
      <c r="H80" s="12">
        <v>0.66574126684656487</v>
      </c>
      <c r="I80" s="12"/>
      <c r="J80" s="12"/>
      <c r="K80" s="12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D80" s="114"/>
      <c r="AE80" s="28">
        <v>1491.8096666666668</v>
      </c>
      <c r="AF80" s="28">
        <v>1384.144333333333</v>
      </c>
      <c r="AG80" s="28">
        <v>721.62700000000007</v>
      </c>
      <c r="AI80" s="12">
        <v>1.0641255485962737</v>
      </c>
      <c r="AJ80" s="12">
        <v>0.98732658793922756</v>
      </c>
      <c r="AK80" s="12">
        <v>0.51474510751274338</v>
      </c>
      <c r="AM80" s="12"/>
    </row>
    <row r="81" spans="1:39" s="90" customFormat="1" ht="13.15">
      <c r="A81" s="114"/>
      <c r="B81" s="9">
        <v>913.90333333333319</v>
      </c>
      <c r="C81" s="12"/>
      <c r="D81" s="9">
        <v>435.14499999999998</v>
      </c>
      <c r="F81" s="12">
        <v>0.98658895947036651</v>
      </c>
      <c r="G81" s="12" t="s">
        <v>26</v>
      </c>
      <c r="H81" s="12">
        <v>0.46975345981383809</v>
      </c>
      <c r="I81" s="12"/>
      <c r="J81" s="12"/>
      <c r="K81" s="12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D81" s="114"/>
      <c r="AE81" s="28">
        <v>1273.569</v>
      </c>
      <c r="AG81" s="28">
        <v>689.56433333333337</v>
      </c>
      <c r="AI81" s="12">
        <v>0.90845188972959301</v>
      </c>
      <c r="AJ81" s="12" t="s">
        <v>26</v>
      </c>
      <c r="AK81" s="12">
        <v>0.49187442667558151</v>
      </c>
      <c r="AM81" s="12"/>
    </row>
    <row r="82" spans="1:39" s="90" customFormat="1" ht="13.15">
      <c r="A82" s="114"/>
      <c r="B82" s="9">
        <v>692.01033333333328</v>
      </c>
      <c r="C82" s="12"/>
      <c r="D82" s="9">
        <v>485.10266666666666</v>
      </c>
      <c r="F82" s="12">
        <v>0.74704810651681786</v>
      </c>
      <c r="G82" s="12" t="s">
        <v>26</v>
      </c>
      <c r="H82" s="12">
        <v>0.52368441791031883</v>
      </c>
      <c r="I82" s="12"/>
      <c r="J82" s="12"/>
      <c r="K82" s="12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D82" s="114"/>
      <c r="AE82" s="28">
        <v>795.11666666666667</v>
      </c>
      <c r="AG82" s="28">
        <v>676.94</v>
      </c>
      <c r="AI82" s="12">
        <v>0.56716615934341075</v>
      </c>
      <c r="AJ82" s="12" t="s">
        <v>26</v>
      </c>
      <c r="AK82" s="12">
        <v>0.48286933981083929</v>
      </c>
      <c r="AM82" s="12"/>
    </row>
    <row r="83" spans="1:39" s="90" customFormat="1" ht="13.15">
      <c r="A83" s="114"/>
      <c r="B83" s="9">
        <v>910.68633333333344</v>
      </c>
      <c r="C83" s="12"/>
      <c r="D83" s="12"/>
      <c r="F83" s="12">
        <v>0.98311610127316562</v>
      </c>
      <c r="G83" s="12" t="s">
        <v>26</v>
      </c>
      <c r="H83" s="12" t="s">
        <v>26</v>
      </c>
      <c r="I83" s="12"/>
      <c r="J83" s="12"/>
      <c r="K83" s="12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D83" s="114"/>
      <c r="AE83" s="28">
        <v>1525.1723333333332</v>
      </c>
      <c r="AG83" s="19"/>
      <c r="AI83" s="12">
        <v>1.0879235348692999</v>
      </c>
      <c r="AJ83" s="12" t="s">
        <v>26</v>
      </c>
      <c r="AK83" s="12" t="s">
        <v>26</v>
      </c>
      <c r="AM83" s="12"/>
    </row>
    <row r="84" spans="1:39" s="90" customFormat="1" ht="13.15">
      <c r="A84" s="114"/>
      <c r="B84" s="9">
        <v>771.37633333333326</v>
      </c>
      <c r="C84" s="12"/>
      <c r="D84" s="12"/>
      <c r="F84" s="12">
        <v>0.83272633582333655</v>
      </c>
      <c r="G84" s="12" t="s">
        <v>26</v>
      </c>
      <c r="H84" s="12" t="s">
        <v>26</v>
      </c>
      <c r="I84" s="12"/>
      <c r="J84" s="12"/>
      <c r="K84" s="12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D84" s="114"/>
      <c r="AE84" s="28">
        <v>1215.2336666666667</v>
      </c>
      <c r="AG84" s="19"/>
      <c r="AI84" s="12">
        <v>0.866840603804235</v>
      </c>
      <c r="AJ84" s="12" t="s">
        <v>26</v>
      </c>
      <c r="AK84" s="12" t="s">
        <v>26</v>
      </c>
      <c r="AM84" s="12"/>
    </row>
    <row r="85" spans="1:39" s="90" customFormat="1" ht="13.15">
      <c r="A85" s="114"/>
      <c r="B85" s="9">
        <v>836.87233333333324</v>
      </c>
      <c r="C85" s="12"/>
      <c r="D85" s="12"/>
      <c r="F85" s="12">
        <v>0.90343144010803955</v>
      </c>
      <c r="G85" s="12" t="s">
        <v>26</v>
      </c>
      <c r="H85" s="12" t="s">
        <v>26</v>
      </c>
      <c r="I85" s="12"/>
      <c r="J85" s="12"/>
      <c r="K85" s="12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D85" s="114"/>
      <c r="AE85" s="28">
        <v>1449.7539999999999</v>
      </c>
      <c r="AG85" s="19"/>
      <c r="AI85" s="12">
        <v>1.034126742204809</v>
      </c>
      <c r="AJ85" s="12" t="s">
        <v>26</v>
      </c>
      <c r="AK85" s="12" t="s">
        <v>26</v>
      </c>
      <c r="AM85" s="12"/>
    </row>
    <row r="86" spans="1:39" s="90" customFormat="1" ht="13.15">
      <c r="A86" s="114"/>
      <c r="B86" s="9">
        <v>926.32633333333331</v>
      </c>
      <c r="C86" s="12"/>
      <c r="D86" s="12"/>
      <c r="F86" s="12">
        <v>1</v>
      </c>
      <c r="G86" s="12" t="s">
        <v>26</v>
      </c>
      <c r="H86" s="12" t="s">
        <v>26</v>
      </c>
      <c r="I86" s="12"/>
      <c r="J86" s="12"/>
      <c r="K86" s="12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D86" s="114"/>
      <c r="AE86" s="28">
        <v>1348.5640000000001</v>
      </c>
      <c r="AG86" s="19"/>
      <c r="AI86" s="12">
        <v>0.9619467137008666</v>
      </c>
      <c r="AJ86" s="12" t="s">
        <v>26</v>
      </c>
      <c r="AK86" s="12" t="s">
        <v>26</v>
      </c>
      <c r="AM86" s="12"/>
    </row>
    <row r="87" spans="1:39" s="90" customFormat="1" ht="13.15">
      <c r="A87" s="114"/>
      <c r="B87" s="9">
        <v>958.55700000000013</v>
      </c>
      <c r="C87" s="12"/>
      <c r="D87" s="12"/>
      <c r="F87" s="12">
        <v>1.0347940736507906</v>
      </c>
      <c r="G87" s="12" t="s">
        <v>26</v>
      </c>
      <c r="H87" s="12" t="s">
        <v>26</v>
      </c>
      <c r="I87" s="12"/>
      <c r="J87" s="12"/>
      <c r="K87" s="12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D87" s="114"/>
      <c r="AE87" s="28">
        <v>1482.3623333333333</v>
      </c>
      <c r="AG87" s="19"/>
      <c r="AI87" s="12">
        <v>1.0573866535544094</v>
      </c>
      <c r="AJ87" s="12" t="s">
        <v>26</v>
      </c>
      <c r="AK87" s="12" t="s">
        <v>26</v>
      </c>
      <c r="AM87" s="12"/>
    </row>
    <row r="88" spans="1:39" s="90" customFormat="1" ht="13.15">
      <c r="A88" s="114"/>
      <c r="B88" s="9">
        <v>972.58724999999993</v>
      </c>
      <c r="C88" s="12"/>
      <c r="D88" s="12"/>
      <c r="F88" s="12">
        <v>1.0499401938625661</v>
      </c>
      <c r="G88" s="12" t="s">
        <v>26</v>
      </c>
      <c r="H88" s="12" t="s">
        <v>26</v>
      </c>
      <c r="I88" s="12"/>
      <c r="J88" s="12"/>
      <c r="K88" s="12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D88" s="114"/>
      <c r="AE88" s="28">
        <v>1437.1127500000002</v>
      </c>
      <c r="AG88" s="19"/>
      <c r="AI88" s="12">
        <v>1.0251095884808694</v>
      </c>
      <c r="AJ88" s="12" t="s">
        <v>26</v>
      </c>
      <c r="AK88" s="12" t="s">
        <v>26</v>
      </c>
      <c r="AM88" s="12"/>
    </row>
    <row r="89" spans="1:39" s="90" customFormat="1" ht="13.15">
      <c r="A89" s="114">
        <v>24820</v>
      </c>
      <c r="B89" s="9">
        <v>611.18799999999999</v>
      </c>
      <c r="C89" s="9">
        <v>508.1993333333333</v>
      </c>
      <c r="D89" s="9">
        <v>465.2734999999999</v>
      </c>
      <c r="F89" s="12">
        <v>0.99280021615053871</v>
      </c>
      <c r="G89" s="12">
        <v>0.82550771281650326</v>
      </c>
      <c r="H89" s="12">
        <v>0.75577994229127143</v>
      </c>
      <c r="I89" s="12"/>
      <c r="J89" s="12"/>
      <c r="K89" s="12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D89" s="114">
        <v>24820</v>
      </c>
      <c r="AE89" s="28">
        <v>1385.6973333333333</v>
      </c>
      <c r="AF89" s="28">
        <v>948.38066666666657</v>
      </c>
      <c r="AG89" s="28">
        <v>961.81950000000006</v>
      </c>
      <c r="AI89" s="12">
        <v>1.012205609788642</v>
      </c>
      <c r="AJ89" s="12">
        <v>0.69276039429612724</v>
      </c>
      <c r="AK89" s="12">
        <v>0.70257701309288334</v>
      </c>
      <c r="AM89" s="12"/>
    </row>
    <row r="90" spans="1:39" s="90" customFormat="1" ht="13.15">
      <c r="A90" s="114"/>
      <c r="B90" s="9">
        <v>620.05266666666671</v>
      </c>
      <c r="C90" s="9">
        <v>624.16466666666668</v>
      </c>
      <c r="D90" s="9">
        <v>620.85433333333333</v>
      </c>
      <c r="F90" s="12">
        <v>1.0071997838494615</v>
      </c>
      <c r="G90" s="12">
        <v>1.0138792253450586</v>
      </c>
      <c r="H90" s="12">
        <v>1.008501993382285</v>
      </c>
      <c r="I90" s="12"/>
      <c r="J90" s="12"/>
      <c r="K90" s="12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D90" s="114"/>
      <c r="AE90" s="28">
        <v>1290.0703333333333</v>
      </c>
      <c r="AF90" s="28">
        <v>764.19033333333334</v>
      </c>
      <c r="AG90" s="28">
        <v>1193.2040000000002</v>
      </c>
      <c r="AI90" s="12">
        <v>0.94235328091505077</v>
      </c>
      <c r="AJ90" s="12">
        <v>0.5582155090719082</v>
      </c>
      <c r="AK90" s="12">
        <v>0.87159566044406545</v>
      </c>
      <c r="AM90" s="12"/>
    </row>
    <row r="91" spans="1:39" s="90" customFormat="1" ht="13.15">
      <c r="A91" s="114"/>
      <c r="B91" s="9">
        <v>954.50666666666666</v>
      </c>
      <c r="C91" s="9">
        <v>557.44333333333327</v>
      </c>
      <c r="D91" s="9">
        <v>625.02949999999998</v>
      </c>
      <c r="F91" s="12">
        <v>1.550479435106378</v>
      </c>
      <c r="G91" s="12">
        <v>0.90549857298410652</v>
      </c>
      <c r="H91" s="12">
        <v>1.0152840414086388</v>
      </c>
      <c r="I91" s="12"/>
      <c r="J91" s="12"/>
      <c r="K91" s="12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D91" s="114"/>
      <c r="AE91" s="28">
        <v>2057.3319999999999</v>
      </c>
      <c r="AF91" s="28">
        <v>845.81466666666665</v>
      </c>
      <c r="AG91" s="28">
        <v>1217.5745000000002</v>
      </c>
      <c r="AI91" s="12">
        <v>1.5028122963824373</v>
      </c>
      <c r="AJ91" s="12">
        <v>0.61783935773481347</v>
      </c>
      <c r="AK91" s="12">
        <v>0.88939749654489331</v>
      </c>
      <c r="AM91" s="12"/>
    </row>
    <row r="92" spans="1:39" s="90" customFormat="1" ht="13.15">
      <c r="A92" s="114"/>
      <c r="B92" s="9">
        <v>555.54000000000008</v>
      </c>
      <c r="C92" s="9">
        <v>653.70433333333324</v>
      </c>
      <c r="D92" s="9">
        <v>469.79899999999998</v>
      </c>
      <c r="F92" s="12">
        <v>0.90240684057977316</v>
      </c>
      <c r="G92" s="12">
        <v>1.0618628039684632</v>
      </c>
      <c r="H92" s="12">
        <v>0.76313106400535835</v>
      </c>
      <c r="I92" s="12"/>
      <c r="J92" s="12"/>
      <c r="K92" s="12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D92" s="114"/>
      <c r="AE92" s="28">
        <v>1547.2716666666668</v>
      </c>
      <c r="AF92" s="28">
        <v>1046.3579999999999</v>
      </c>
      <c r="AG92" s="28">
        <v>901.36666666666645</v>
      </c>
      <c r="AI92" s="12">
        <v>1.1302302625491727</v>
      </c>
      <c r="AJ92" s="12">
        <v>0.76432956315175893</v>
      </c>
      <c r="AK92" s="12">
        <v>0.65841823790030773</v>
      </c>
      <c r="AM92" s="12"/>
    </row>
    <row r="93" spans="1:39" s="90" customFormat="1" ht="13.15">
      <c r="A93" s="114"/>
      <c r="B93" s="9">
        <v>658.91433333333327</v>
      </c>
      <c r="C93" s="9">
        <v>694.86850000000004</v>
      </c>
      <c r="D93" s="9">
        <v>857.60450000000003</v>
      </c>
      <c r="F93" s="12">
        <v>1.0703258122836532</v>
      </c>
      <c r="G93" s="12">
        <v>1.1287289622770746</v>
      </c>
      <c r="H93" s="12">
        <v>1.3930737072253949</v>
      </c>
      <c r="I93" s="12"/>
      <c r="J93" s="12"/>
      <c r="K93" s="12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D93" s="114"/>
      <c r="AE93" s="28">
        <v>1538.0509999999997</v>
      </c>
      <c r="AF93" s="28">
        <v>1262.2755</v>
      </c>
      <c r="AG93" s="28">
        <v>1415.3899999999999</v>
      </c>
      <c r="AI93" s="12">
        <v>1.1234948735854513</v>
      </c>
      <c r="AJ93" s="12">
        <v>0.92205008371147168</v>
      </c>
      <c r="AK93" s="12">
        <v>1.0338951108410008</v>
      </c>
      <c r="AM93" s="12"/>
    </row>
    <row r="94" spans="1:39" s="90" customFormat="1" ht="13.15">
      <c r="A94" s="114"/>
      <c r="B94" s="9">
        <v>450.529</v>
      </c>
      <c r="C94" s="9">
        <v>405.52666666666664</v>
      </c>
      <c r="D94" s="9">
        <v>476.5843333333334</v>
      </c>
      <c r="F94" s="12">
        <v>0.73182930388372491</v>
      </c>
      <c r="G94" s="12">
        <v>0.6587285128658843</v>
      </c>
      <c r="H94" s="12">
        <v>0.77415300880791804</v>
      </c>
      <c r="I94" s="12"/>
      <c r="J94" s="12"/>
      <c r="K94" s="12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D94" s="114"/>
      <c r="AE94" s="28">
        <v>1031.1186666666665</v>
      </c>
      <c r="AF94" s="28">
        <v>606.42700000000002</v>
      </c>
      <c r="AG94" s="28">
        <v>643.5813333333333</v>
      </c>
      <c r="AI94" s="12">
        <v>0.75319773925459288</v>
      </c>
      <c r="AJ94" s="12">
        <v>0.44297466449669398</v>
      </c>
      <c r="AK94" s="12">
        <v>0.47011466377596689</v>
      </c>
      <c r="AM94" s="12"/>
    </row>
    <row r="95" spans="1:39" s="90" customFormat="1" ht="13.15">
      <c r="A95" s="114"/>
      <c r="B95" s="9">
        <v>462.18033333333341</v>
      </c>
      <c r="C95" s="9">
        <v>588.61199999999997</v>
      </c>
      <c r="D95" s="9">
        <v>432.83233333333328</v>
      </c>
      <c r="F95" s="12">
        <v>0.75075547103978069</v>
      </c>
      <c r="G95" s="12">
        <v>0.95612826303657938</v>
      </c>
      <c r="H95" s="12">
        <v>0.70308323149386986</v>
      </c>
      <c r="I95" s="12"/>
      <c r="J95" s="12"/>
      <c r="K95" s="12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D95" s="114"/>
      <c r="AE95" s="28">
        <v>1074.7029999999997</v>
      </c>
      <c r="AF95" s="28">
        <v>993.87033333333329</v>
      </c>
      <c r="AG95" s="28">
        <v>774.25299999999982</v>
      </c>
      <c r="AI95" s="12">
        <v>0.78503463872583246</v>
      </c>
      <c r="AJ95" s="12">
        <v>0.72598907611559294</v>
      </c>
      <c r="AK95" s="12">
        <v>0.56556595090680117</v>
      </c>
      <c r="AM95" s="12"/>
    </row>
    <row r="96" spans="1:39" s="90" customFormat="1" ht="13.15">
      <c r="A96" s="114"/>
      <c r="B96" s="9">
        <v>801.06899999999996</v>
      </c>
      <c r="C96" s="9">
        <v>451.36250000000013</v>
      </c>
      <c r="D96" s="9">
        <v>441.66100000000006</v>
      </c>
      <c r="F96" s="12">
        <v>1.3012386963610147</v>
      </c>
      <c r="G96" s="12">
        <v>0.73318322277637593</v>
      </c>
      <c r="H96" s="12">
        <v>0.7174243215921503</v>
      </c>
      <c r="I96" s="12"/>
      <c r="J96" s="12"/>
      <c r="K96" s="12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D96" s="114"/>
      <c r="AE96" s="28">
        <v>1699.9536666666665</v>
      </c>
      <c r="AF96" s="28">
        <v>658.69149999999991</v>
      </c>
      <c r="AG96" s="28">
        <v>1162.1863333333333</v>
      </c>
      <c r="AI96" s="12">
        <v>1.2417593628772983</v>
      </c>
      <c r="AJ96" s="12">
        <v>0.48115213573822413</v>
      </c>
      <c r="AK96" s="12">
        <v>0.84893829115619235</v>
      </c>
      <c r="AM96" s="12"/>
    </row>
    <row r="97" spans="1:39" s="90" customFormat="1" ht="13.15">
      <c r="A97" s="114"/>
      <c r="B97" s="9">
        <v>535.78800000000001</v>
      </c>
      <c r="C97" s="9">
        <v>627.96233333333328</v>
      </c>
      <c r="D97" s="12"/>
      <c r="F97" s="12">
        <v>0.87032213036064987</v>
      </c>
      <c r="G97" s="12">
        <v>1.0200480707535651</v>
      </c>
      <c r="H97" s="12" t="s">
        <v>26</v>
      </c>
      <c r="I97" s="12"/>
      <c r="J97" s="12"/>
      <c r="K97" s="12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D97" s="114"/>
      <c r="AE97" s="28">
        <v>1032.7094999999999</v>
      </c>
      <c r="AF97" s="28">
        <v>968.80966666666666</v>
      </c>
      <c r="AG97" s="43"/>
      <c r="AI97" s="12">
        <v>0.75435978985937058</v>
      </c>
      <c r="AJ97" s="12">
        <v>0.70768309632127291</v>
      </c>
      <c r="AK97" s="12" t="s">
        <v>26</v>
      </c>
      <c r="AM97" s="12"/>
    </row>
    <row r="98" spans="1:39" s="90" customFormat="1" ht="13.15">
      <c r="A98" s="114"/>
      <c r="B98" s="9">
        <v>854.07199999999989</v>
      </c>
      <c r="C98" s="9">
        <v>472.51966666666664</v>
      </c>
      <c r="D98" s="12"/>
      <c r="F98" s="12">
        <v>1.3873355926623605</v>
      </c>
      <c r="G98" s="12">
        <v>0.76755045452798021</v>
      </c>
      <c r="H98" s="12" t="s">
        <v>26</v>
      </c>
      <c r="I98" s="12"/>
      <c r="J98" s="12"/>
      <c r="K98" s="12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D98" s="114"/>
      <c r="AE98" s="28">
        <v>1658.018</v>
      </c>
      <c r="AF98" s="28">
        <v>876.12233333333336</v>
      </c>
      <c r="AG98" s="43"/>
      <c r="AI98" s="12">
        <v>1.2111267593287891</v>
      </c>
      <c r="AJ98" s="12">
        <v>0.63997809574176945</v>
      </c>
      <c r="AK98" s="12" t="s">
        <v>26</v>
      </c>
      <c r="AM98" s="12"/>
    </row>
    <row r="99" spans="1:39" s="90" customFormat="1" ht="13.15">
      <c r="A99" s="114"/>
      <c r="B99" s="9">
        <v>670.55233333333342</v>
      </c>
      <c r="C99" s="9">
        <v>437.66699999999997</v>
      </c>
      <c r="D99" s="12"/>
      <c r="F99" s="12">
        <v>1.0892303210691008</v>
      </c>
      <c r="G99" s="12">
        <v>0.7109365566764364</v>
      </c>
      <c r="H99" s="12" t="s">
        <v>26</v>
      </c>
      <c r="I99" s="12"/>
      <c r="J99" s="12"/>
      <c r="K99" s="12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D99" s="114"/>
      <c r="AE99" s="28">
        <v>1352.2786666666666</v>
      </c>
      <c r="AF99" s="28">
        <v>789.82900000000018</v>
      </c>
      <c r="AG99" s="43"/>
      <c r="AI99" s="12">
        <v>0.98779439021135818</v>
      </c>
      <c r="AJ99" s="12">
        <v>0.57694369855689043</v>
      </c>
      <c r="AK99" s="12" t="s">
        <v>26</v>
      </c>
      <c r="AM99" s="12"/>
    </row>
    <row r="100" spans="1:39" s="90" customFormat="1" ht="13.15">
      <c r="A100" s="114"/>
      <c r="B100" s="9">
        <v>472.18900000000002</v>
      </c>
      <c r="C100" s="9">
        <v>530.73766666666677</v>
      </c>
      <c r="D100" s="12"/>
      <c r="F100" s="12">
        <v>0.76701332693689461</v>
      </c>
      <c r="G100" s="12">
        <v>0.86211848103349431</v>
      </c>
      <c r="H100" s="12" t="s">
        <v>26</v>
      </c>
      <c r="I100" s="12"/>
      <c r="J100" s="12"/>
      <c r="K100" s="12"/>
      <c r="AB100" s="43"/>
      <c r="AD100" s="114"/>
      <c r="AE100" s="28">
        <v>1139.4766666666667</v>
      </c>
      <c r="AF100" s="28">
        <v>874.73566666666659</v>
      </c>
      <c r="AG100" s="43"/>
      <c r="AI100" s="12">
        <v>0.83234963832164111</v>
      </c>
      <c r="AJ100" s="12">
        <v>0.63896518206636344</v>
      </c>
      <c r="AK100" s="12" t="s">
        <v>26</v>
      </c>
      <c r="AM100" s="12"/>
    </row>
    <row r="101" spans="1:39" s="90" customFormat="1" ht="13.15">
      <c r="A101" s="114"/>
      <c r="B101" s="9">
        <v>702.84066666666661</v>
      </c>
      <c r="C101" s="12"/>
      <c r="D101" s="12"/>
      <c r="F101" s="12">
        <v>1.1416787727934046</v>
      </c>
      <c r="G101" s="12" t="s">
        <v>26</v>
      </c>
      <c r="H101" s="12" t="s">
        <v>26</v>
      </c>
      <c r="I101" s="12"/>
      <c r="J101" s="12"/>
      <c r="K101" s="12"/>
      <c r="AB101" s="43"/>
      <c r="AD101" s="114"/>
      <c r="AE101" s="28">
        <v>1203.9156666666668</v>
      </c>
      <c r="AF101" s="114"/>
      <c r="AG101" s="43"/>
      <c r="AI101" s="12">
        <v>0.87942017509771231</v>
      </c>
      <c r="AJ101" s="12" t="s">
        <v>26</v>
      </c>
      <c r="AK101" s="12" t="s">
        <v>26</v>
      </c>
      <c r="AM101" s="12"/>
    </row>
    <row r="102" spans="1:39" s="90" customFormat="1" ht="13.15">
      <c r="A102" s="114"/>
      <c r="B102" s="9">
        <v>910.89566666666678</v>
      </c>
      <c r="C102" s="12"/>
      <c r="D102" s="12"/>
      <c r="F102" s="12">
        <v>1.4796386950615128</v>
      </c>
      <c r="G102" s="12" t="s">
        <v>26</v>
      </c>
      <c r="H102" s="12" t="s">
        <v>26</v>
      </c>
      <c r="I102" s="12"/>
      <c r="J102" s="12"/>
      <c r="K102" s="12"/>
      <c r="AD102" s="114"/>
      <c r="AE102" s="28">
        <v>1674.7560000000003</v>
      </c>
      <c r="AF102" s="114"/>
      <c r="AG102" s="43"/>
      <c r="AI102" s="12">
        <v>1.2233533091597593</v>
      </c>
      <c r="AJ102" s="12" t="s">
        <v>26</v>
      </c>
      <c r="AK102" s="12" t="s">
        <v>26</v>
      </c>
      <c r="AM102" s="12"/>
    </row>
    <row r="103" spans="1:39" s="90" customFormat="1" ht="13.15">
      <c r="A103" s="114"/>
      <c r="B103" s="9">
        <v>871.34649999999999</v>
      </c>
      <c r="C103" s="12"/>
      <c r="D103" s="12"/>
      <c r="F103" s="12">
        <v>1.4153959068928306</v>
      </c>
      <c r="G103" s="12" t="s">
        <v>26</v>
      </c>
      <c r="H103" s="12" t="s">
        <v>26</v>
      </c>
      <c r="I103" s="12"/>
      <c r="J103" s="12"/>
      <c r="K103" s="12"/>
      <c r="AD103" s="114"/>
      <c r="AE103" s="28">
        <v>1584.4105</v>
      </c>
      <c r="AF103" s="114"/>
      <c r="AG103" s="43"/>
      <c r="AI103" s="12">
        <v>1.1573589395962567</v>
      </c>
      <c r="AJ103" s="12" t="s">
        <v>26</v>
      </c>
      <c r="AK103" s="12" t="s">
        <v>26</v>
      </c>
      <c r="AM103" s="12"/>
    </row>
    <row r="104" spans="1:39" s="90" customFormat="1" ht="13.15">
      <c r="A104" s="114"/>
      <c r="B104" s="9">
        <v>732.53066666666666</v>
      </c>
      <c r="C104" s="12"/>
      <c r="D104" s="12"/>
      <c r="F104" s="12">
        <v>1.189906549545418</v>
      </c>
      <c r="G104" s="12" t="s">
        <v>26</v>
      </c>
      <c r="H104" s="12" t="s">
        <v>26</v>
      </c>
      <c r="I104" s="12"/>
      <c r="J104" s="12"/>
      <c r="K104" s="12"/>
      <c r="AE104" s="28">
        <v>1729.2090000000001</v>
      </c>
      <c r="AF104" s="114"/>
      <c r="AG104" s="43"/>
      <c r="AH104" s="114"/>
      <c r="AI104" s="12">
        <v>1.2631294065397216</v>
      </c>
      <c r="AJ104" s="12" t="s">
        <v>26</v>
      </c>
      <c r="AK104" s="12" t="s">
        <v>26</v>
      </c>
      <c r="AM104" s="12"/>
    </row>
    <row r="105" spans="1:39" s="90" customFormat="1" ht="13.15">
      <c r="A105" s="114"/>
      <c r="B105" s="9">
        <v>732.38366666666661</v>
      </c>
      <c r="C105" s="12"/>
      <c r="D105" s="12"/>
      <c r="F105" s="12">
        <v>1.1896677660094614</v>
      </c>
      <c r="G105" s="12" t="s">
        <v>26</v>
      </c>
      <c r="H105" s="12" t="s">
        <v>26</v>
      </c>
      <c r="I105" s="12"/>
      <c r="J105" s="12"/>
      <c r="K105" s="12"/>
      <c r="AE105" s="28">
        <v>1807.5423333333335</v>
      </c>
      <c r="AF105" s="114"/>
      <c r="AG105" s="43"/>
      <c r="AH105" s="114"/>
      <c r="AI105" s="12">
        <v>1.3203492896455877</v>
      </c>
      <c r="AJ105" s="12" t="s">
        <v>26</v>
      </c>
      <c r="AK105" s="12" t="s">
        <v>26</v>
      </c>
      <c r="AM105" s="12"/>
    </row>
    <row r="106" spans="1:39" s="90" customFormat="1" ht="13.15">
      <c r="A106" s="114"/>
      <c r="B106" s="9">
        <v>582.72033333333331</v>
      </c>
      <c r="C106" s="12"/>
      <c r="D106" s="12"/>
      <c r="F106" s="12">
        <v>0.94655797052404056</v>
      </c>
      <c r="G106" s="12" t="s">
        <v>26</v>
      </c>
      <c r="H106" s="12" t="s">
        <v>26</v>
      </c>
      <c r="I106" s="12"/>
      <c r="J106" s="12"/>
      <c r="K106" s="12"/>
      <c r="AE106" s="28">
        <v>1400.586</v>
      </c>
      <c r="AF106" s="114"/>
      <c r="AG106" s="43"/>
      <c r="AH106" s="114"/>
      <c r="AI106" s="12">
        <v>1.0230812834005851</v>
      </c>
      <c r="AJ106" s="12" t="s">
        <v>26</v>
      </c>
      <c r="AK106" s="12" t="s">
        <v>26</v>
      </c>
      <c r="AM106" s="12"/>
    </row>
    <row r="107" spans="1:39" s="90" customFormat="1" ht="13.15">
      <c r="A107" s="114"/>
      <c r="B107" s="9">
        <v>488.32933333333341</v>
      </c>
      <c r="C107" s="12"/>
      <c r="D107" s="12"/>
      <c r="F107" s="12">
        <v>0.79323132601749691</v>
      </c>
      <c r="G107" s="12" t="s">
        <v>26</v>
      </c>
      <c r="H107" s="12" t="s">
        <v>26</v>
      </c>
      <c r="I107" s="12"/>
      <c r="J107" s="19"/>
      <c r="K107" s="19"/>
      <c r="AE107" s="28">
        <v>1457.9466666666667</v>
      </c>
      <c r="AF107" s="114"/>
      <c r="AG107" s="43"/>
      <c r="AH107" s="114"/>
      <c r="AI107" s="12">
        <v>1.0649813341436645</v>
      </c>
      <c r="AJ107" s="12" t="s">
        <v>26</v>
      </c>
      <c r="AK107" s="12" t="s">
        <v>26</v>
      </c>
      <c r="AM107" s="12"/>
    </row>
    <row r="108" spans="1:39" s="6" customFormat="1" ht="13.15">
      <c r="B108" s="19"/>
      <c r="C108" s="12"/>
      <c r="D108" s="12"/>
      <c r="E108" s="147"/>
      <c r="F108" s="19"/>
      <c r="G108" s="19"/>
      <c r="H108" s="19"/>
      <c r="I108" s="12"/>
      <c r="K108" s="28"/>
      <c r="AB108" s="90"/>
      <c r="AC108" s="90"/>
      <c r="AD108" s="90"/>
      <c r="AE108" s="43"/>
      <c r="AF108" s="114"/>
      <c r="AG108" s="43"/>
      <c r="AH108" s="102"/>
      <c r="AI108" s="90"/>
      <c r="AJ108" s="90"/>
      <c r="AK108" s="90"/>
      <c r="AL108" s="90"/>
      <c r="AM108" s="5"/>
    </row>
    <row r="109" spans="1:39" customFormat="1">
      <c r="A109" s="41"/>
      <c r="B109" s="9"/>
      <c r="C109" s="5"/>
      <c r="D109" s="5"/>
      <c r="E109" s="147"/>
      <c r="F109" s="6"/>
      <c r="G109" s="6"/>
      <c r="H109" s="6"/>
      <c r="I109" s="19"/>
      <c r="AB109" s="90"/>
      <c r="AC109" s="90"/>
      <c r="AD109" s="90"/>
      <c r="AE109" s="43"/>
      <c r="AF109" s="114"/>
      <c r="AG109" s="43"/>
      <c r="AH109" s="147"/>
      <c r="AI109" s="6"/>
      <c r="AJ109" s="6"/>
      <c r="AK109" s="6"/>
      <c r="AL109" s="90"/>
      <c r="AM109" s="44"/>
    </row>
    <row r="110" spans="1:39" customFormat="1">
      <c r="A110" s="9"/>
      <c r="B110" s="5"/>
      <c r="C110" s="5"/>
      <c r="D110" s="6"/>
      <c r="E110" s="147"/>
      <c r="F110" s="6"/>
      <c r="G110" s="6"/>
      <c r="H110" s="6"/>
      <c r="I110" s="6"/>
      <c r="AB110" s="6"/>
      <c r="AC110" s="6"/>
      <c r="AD110" s="6"/>
      <c r="AE110" s="43"/>
      <c r="AF110" s="43"/>
      <c r="AG110" s="43"/>
      <c r="AH110" s="147"/>
      <c r="AI110" s="6"/>
      <c r="AJ110" s="6"/>
      <c r="AK110" s="6"/>
      <c r="AL110" s="6"/>
      <c r="AM110" s="44"/>
    </row>
    <row r="111" spans="1:39" customFormat="1">
      <c r="A111" s="45"/>
      <c r="B111" s="44"/>
      <c r="C111" s="44"/>
      <c r="E111" s="67"/>
      <c r="AC111" s="39"/>
      <c r="AE111" s="37"/>
      <c r="AF111" s="37"/>
      <c r="AG111" s="37"/>
      <c r="AH111" s="67"/>
      <c r="AM111" s="44"/>
    </row>
    <row r="112" spans="1:39" customFormat="1">
      <c r="A112" s="45"/>
      <c r="B112" s="44"/>
      <c r="C112" s="44"/>
      <c r="E112" s="67"/>
      <c r="AC112" s="39"/>
      <c r="AE112" s="37"/>
      <c r="AF112" s="37"/>
      <c r="AG112" s="37"/>
      <c r="AH112" s="67"/>
      <c r="AM112" s="44"/>
    </row>
    <row r="113" spans="1:39" customFormat="1">
      <c r="A113" s="45"/>
      <c r="B113" s="44"/>
      <c r="C113" s="44"/>
      <c r="E113" s="67"/>
      <c r="AC113" s="39"/>
      <c r="AE113" s="37"/>
      <c r="AF113" s="37"/>
      <c r="AG113" s="37"/>
      <c r="AH113" s="67"/>
      <c r="AM113" s="44"/>
    </row>
    <row r="114" spans="1:39" customFormat="1">
      <c r="A114" s="45"/>
      <c r="B114" s="44"/>
      <c r="C114" s="44"/>
      <c r="E114" s="67"/>
      <c r="AC114" s="39"/>
      <c r="AE114" s="37"/>
      <c r="AF114" s="37"/>
      <c r="AG114" s="37"/>
      <c r="AH114" s="67"/>
      <c r="AM114" s="44"/>
    </row>
    <row r="115" spans="1:39" customFormat="1">
      <c r="A115" s="45"/>
      <c r="B115" s="44"/>
      <c r="C115" s="44"/>
      <c r="E115" s="67"/>
      <c r="AC115" s="39"/>
      <c r="AE115" s="37"/>
      <c r="AF115" s="37"/>
      <c r="AG115" s="37"/>
      <c r="AH115" s="67"/>
      <c r="AM115" s="44"/>
    </row>
    <row r="116" spans="1:39" customFormat="1">
      <c r="A116" s="45"/>
      <c r="B116" s="44"/>
      <c r="C116" s="44"/>
      <c r="E116" s="67"/>
      <c r="AC116" s="39"/>
      <c r="AE116" s="37"/>
      <c r="AF116" s="37"/>
      <c r="AG116" s="37"/>
      <c r="AH116" s="67"/>
      <c r="AM116" s="44"/>
    </row>
    <row r="117" spans="1:39" customFormat="1">
      <c r="A117" s="45"/>
      <c r="B117" s="44"/>
      <c r="C117" s="44"/>
      <c r="E117" s="67"/>
      <c r="AC117" s="39"/>
      <c r="AE117" s="37"/>
      <c r="AF117" s="37"/>
      <c r="AG117" s="37"/>
      <c r="AH117" s="67"/>
      <c r="AM117" s="44"/>
    </row>
    <row r="118" spans="1:39" customFormat="1">
      <c r="A118" s="45"/>
      <c r="B118" s="44"/>
      <c r="C118" s="44"/>
      <c r="E118" s="67"/>
      <c r="AC118" s="39"/>
      <c r="AE118" s="37"/>
      <c r="AF118" s="37"/>
      <c r="AG118" s="37"/>
      <c r="AH118" s="67"/>
      <c r="AM118" s="44"/>
    </row>
    <row r="119" spans="1:39" customFormat="1">
      <c r="A119" s="45"/>
      <c r="B119" s="44"/>
      <c r="C119" s="44"/>
      <c r="E119" s="67"/>
      <c r="AC119" s="39"/>
      <c r="AE119" s="37"/>
      <c r="AF119" s="37"/>
      <c r="AG119" s="37"/>
      <c r="AH119" s="67"/>
      <c r="AM119" s="44"/>
    </row>
    <row r="120" spans="1:39" customFormat="1">
      <c r="A120" s="45"/>
      <c r="B120" s="44"/>
      <c r="C120" s="44"/>
      <c r="E120" s="67"/>
      <c r="AC120" s="39"/>
      <c r="AE120" s="37"/>
      <c r="AF120" s="37"/>
      <c r="AG120" s="37"/>
      <c r="AH120" s="67"/>
      <c r="AM120" s="44"/>
    </row>
    <row r="121" spans="1:39" customFormat="1">
      <c r="A121" s="45"/>
      <c r="B121" s="44"/>
      <c r="C121" s="44"/>
      <c r="E121" s="67"/>
      <c r="AC121" s="39"/>
      <c r="AE121" s="37"/>
      <c r="AF121" s="39"/>
      <c r="AG121" s="37"/>
      <c r="AH121" s="67"/>
      <c r="AM121" s="44"/>
    </row>
    <row r="122" spans="1:39" customFormat="1">
      <c r="A122" s="45"/>
      <c r="B122" s="44"/>
      <c r="C122" s="44"/>
      <c r="E122" s="67"/>
      <c r="AC122" s="39"/>
      <c r="AE122" s="37"/>
      <c r="AG122" s="37"/>
      <c r="AH122" s="67"/>
      <c r="AM122" s="44"/>
    </row>
    <row r="123" spans="1:39" customFormat="1">
      <c r="A123" s="45"/>
      <c r="B123" s="44"/>
      <c r="C123" s="44"/>
      <c r="E123" s="67"/>
      <c r="AC123" s="39"/>
      <c r="AE123" s="37"/>
      <c r="AG123" s="37"/>
      <c r="AH123" s="67"/>
      <c r="AM123" s="44"/>
    </row>
    <row r="124" spans="1:39" customFormat="1">
      <c r="A124" s="45"/>
      <c r="B124" s="44"/>
      <c r="C124" s="44"/>
      <c r="E124" s="67"/>
      <c r="AC124" s="39"/>
      <c r="AE124" s="37"/>
      <c r="AG124" s="37"/>
      <c r="AH124" s="67"/>
      <c r="AM124" s="44"/>
    </row>
    <row r="125" spans="1:39" customFormat="1">
      <c r="A125" s="45"/>
      <c r="B125" s="44"/>
      <c r="C125" s="44"/>
      <c r="E125" s="67"/>
      <c r="AC125" s="39"/>
      <c r="AE125" s="37"/>
      <c r="AG125" s="37"/>
      <c r="AH125" s="67"/>
      <c r="AM125" s="44"/>
    </row>
    <row r="126" spans="1:39">
      <c r="A126" s="45"/>
      <c r="B126" s="44"/>
      <c r="C126" s="44"/>
      <c r="D126"/>
      <c r="F126"/>
      <c r="G126"/>
      <c r="H126"/>
      <c r="I126"/>
      <c r="AB126"/>
      <c r="AD126"/>
      <c r="AE126" s="37"/>
      <c r="AF126"/>
      <c r="AG126" s="37"/>
      <c r="AH126" s="67"/>
      <c r="AI126"/>
      <c r="AJ126"/>
      <c r="AK126"/>
      <c r="AL126"/>
    </row>
    <row r="127" spans="1:39">
      <c r="D127"/>
      <c r="I127"/>
      <c r="AB127"/>
      <c r="AD127"/>
      <c r="AF127"/>
      <c r="AG127" s="37"/>
      <c r="AL127"/>
    </row>
    <row r="128" spans="1:39">
      <c r="AF128"/>
      <c r="AG128" s="37"/>
    </row>
    <row r="129" spans="32:33">
      <c r="AF129"/>
      <c r="AG129" s="37"/>
    </row>
    <row r="130" spans="32:33">
      <c r="AF130"/>
      <c r="AG130" s="37"/>
    </row>
    <row r="131" spans="32:33">
      <c r="AF131"/>
      <c r="AG131" s="37"/>
    </row>
    <row r="132" spans="32:33">
      <c r="AF132"/>
      <c r="AG132" s="37"/>
    </row>
    <row r="133" spans="32:33">
      <c r="AF133"/>
      <c r="AG133" s="37"/>
    </row>
    <row r="134" spans="32:33">
      <c r="AF134"/>
      <c r="AG134" s="37"/>
    </row>
    <row r="135" spans="32:33">
      <c r="AF135"/>
      <c r="AG135" s="37"/>
    </row>
    <row r="136" spans="32:33">
      <c r="AF136"/>
      <c r="AG136" s="37"/>
    </row>
    <row r="137" spans="32:33">
      <c r="AF137"/>
      <c r="AG137" s="37"/>
    </row>
    <row r="138" spans="32:33">
      <c r="AF138"/>
      <c r="AG138" s="37"/>
    </row>
    <row r="139" spans="32:33">
      <c r="AF139"/>
      <c r="AG139" s="37"/>
    </row>
    <row r="140" spans="32:33">
      <c r="AG140" s="37"/>
    </row>
    <row r="142" spans="32:33">
      <c r="AG142"/>
    </row>
    <row r="143" spans="32:33">
      <c r="AG143"/>
    </row>
    <row r="144" spans="32:33">
      <c r="AG144"/>
    </row>
    <row r="145" spans="33:33">
      <c r="AG145"/>
    </row>
    <row r="146" spans="33:33">
      <c r="AG146"/>
    </row>
    <row r="147" spans="33:33">
      <c r="AG147"/>
    </row>
    <row r="148" spans="33:33">
      <c r="AG148"/>
    </row>
    <row r="149" spans="33:33">
      <c r="AG149"/>
    </row>
    <row r="150" spans="33:33">
      <c r="AG150"/>
    </row>
    <row r="151" spans="33:33">
      <c r="AG151"/>
    </row>
    <row r="152" spans="33:33">
      <c r="AG152"/>
    </row>
    <row r="153" spans="33:33">
      <c r="AG153"/>
    </row>
    <row r="154" spans="33:33">
      <c r="AG154"/>
    </row>
    <row r="155" spans="33:33">
      <c r="AG155"/>
    </row>
    <row r="156" spans="33:33">
      <c r="AG156"/>
    </row>
    <row r="157" spans="33:33">
      <c r="AG157"/>
    </row>
    <row r="158" spans="33:33">
      <c r="AG158"/>
    </row>
    <row r="159" spans="33:33">
      <c r="AG159"/>
    </row>
    <row r="193" spans="5:11">
      <c r="E193" s="67"/>
      <c r="K193"/>
    </row>
    <row r="194" spans="5:11">
      <c r="E194" s="67"/>
      <c r="F194"/>
      <c r="K194"/>
    </row>
    <row r="195" spans="5:11">
      <c r="E195" s="67"/>
      <c r="F195"/>
      <c r="K195" s="206"/>
    </row>
    <row r="196" spans="5:11">
      <c r="F196"/>
      <c r="K196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B106C-9CA5-45C1-AF02-9F1635E71554}">
  <dimension ref="A1:AE924"/>
  <sheetViews>
    <sheetView zoomScale="60" zoomScaleNormal="60" workbookViewId="0">
      <selection activeCell="P38" sqref="P38"/>
    </sheetView>
  </sheetViews>
  <sheetFormatPr defaultRowHeight="14.25"/>
  <cols>
    <col min="2" max="27" width="6.3984375" customWidth="1"/>
  </cols>
  <sheetData>
    <row r="1" spans="1:31" ht="15.75">
      <c r="A1" s="301" t="s">
        <v>352</v>
      </c>
      <c r="B1" s="302"/>
      <c r="C1" s="303"/>
      <c r="D1" s="303"/>
      <c r="E1" s="303"/>
      <c r="F1" s="303"/>
      <c r="G1" s="303"/>
      <c r="H1" s="303"/>
      <c r="I1" s="303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5"/>
      <c r="AC1" s="305"/>
      <c r="AD1" s="305"/>
      <c r="AE1" s="305"/>
    </row>
    <row r="2" spans="1:31" ht="15.75">
      <c r="A2" s="301"/>
      <c r="B2" s="302"/>
      <c r="C2" s="303"/>
      <c r="D2" s="303"/>
      <c r="E2" s="303"/>
      <c r="F2" s="303"/>
      <c r="G2" s="303"/>
      <c r="H2" s="303"/>
      <c r="I2" s="303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5"/>
      <c r="AC2" s="305"/>
      <c r="AD2" s="305"/>
      <c r="AE2" s="305"/>
    </row>
    <row r="3" spans="1:31">
      <c r="A3" s="306"/>
      <c r="B3" s="302"/>
      <c r="C3" s="327" t="s">
        <v>0</v>
      </c>
      <c r="D3" s="327"/>
      <c r="E3" s="327"/>
      <c r="F3" s="303"/>
      <c r="G3" s="303"/>
      <c r="H3" s="303"/>
      <c r="I3" s="303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5"/>
      <c r="AC3" s="305"/>
      <c r="AD3" s="305"/>
      <c r="AE3" s="305"/>
    </row>
    <row r="4" spans="1:31">
      <c r="A4" s="306"/>
      <c r="B4" s="302"/>
      <c r="C4" s="327" t="s">
        <v>152</v>
      </c>
      <c r="D4" s="327" t="s">
        <v>219</v>
      </c>
      <c r="E4" s="327" t="s">
        <v>220</v>
      </c>
      <c r="F4" s="303"/>
      <c r="G4" s="327" t="s">
        <v>164</v>
      </c>
      <c r="H4" s="303"/>
      <c r="I4" s="303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5"/>
      <c r="AC4" s="305"/>
      <c r="AD4" s="305"/>
      <c r="AE4" s="305"/>
    </row>
    <row r="5" spans="1:31">
      <c r="A5" s="304"/>
      <c r="B5" s="302" t="s">
        <v>3</v>
      </c>
      <c r="C5" s="303">
        <v>847</v>
      </c>
      <c r="D5" s="303">
        <v>240</v>
      </c>
      <c r="E5" s="303">
        <v>375</v>
      </c>
      <c r="F5" s="303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5"/>
      <c r="AC5" s="305"/>
      <c r="AD5" s="305"/>
      <c r="AE5" s="305"/>
    </row>
    <row r="6" spans="1:31" ht="14.65" thickBot="1">
      <c r="A6" s="304"/>
      <c r="B6" s="302" t="s">
        <v>4</v>
      </c>
      <c r="C6" s="303">
        <v>64.972931523022396</v>
      </c>
      <c r="D6" s="303">
        <v>48.696470833333343</v>
      </c>
      <c r="E6" s="303">
        <v>21.419871999999994</v>
      </c>
      <c r="F6" s="303"/>
      <c r="G6" s="307" t="s">
        <v>57</v>
      </c>
      <c r="H6" s="307" t="s">
        <v>57</v>
      </c>
      <c r="I6" s="307"/>
      <c r="J6" s="307"/>
      <c r="K6" s="307"/>
      <c r="L6" s="307"/>
      <c r="M6" s="307"/>
      <c r="N6" s="307"/>
      <c r="O6" s="307"/>
      <c r="P6" s="307"/>
      <c r="Q6" s="307" t="s">
        <v>58</v>
      </c>
      <c r="R6" s="307" t="s">
        <v>58</v>
      </c>
      <c r="S6" s="307"/>
      <c r="T6" s="307" t="s">
        <v>59</v>
      </c>
      <c r="U6" s="307">
        <v>0.01</v>
      </c>
      <c r="V6" s="307">
        <v>0.01</v>
      </c>
      <c r="W6" s="307"/>
      <c r="X6" s="307"/>
      <c r="Y6" s="307"/>
      <c r="Z6" s="307"/>
      <c r="AA6" s="307"/>
      <c r="AB6" s="305"/>
      <c r="AC6" s="305"/>
      <c r="AD6" s="305"/>
      <c r="AE6" s="305"/>
    </row>
    <row r="7" spans="1:31" ht="14.65" thickTop="1">
      <c r="A7" s="304"/>
      <c r="B7" s="302" t="s">
        <v>5</v>
      </c>
      <c r="C7" s="303">
        <v>24.59411668033821</v>
      </c>
      <c r="D7" s="303">
        <v>26.822518583658258</v>
      </c>
      <c r="E7" s="303">
        <v>20.614782976691391</v>
      </c>
      <c r="F7" s="303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8" t="s">
        <v>60</v>
      </c>
      <c r="R7" s="308" t="s">
        <v>61</v>
      </c>
      <c r="S7" s="308" t="s">
        <v>62</v>
      </c>
      <c r="T7" s="308" t="s">
        <v>52</v>
      </c>
      <c r="U7" s="308" t="s">
        <v>63</v>
      </c>
      <c r="V7" s="308" t="s">
        <v>64</v>
      </c>
      <c r="W7" s="308" t="s">
        <v>64</v>
      </c>
      <c r="X7" s="307"/>
      <c r="Y7" s="307"/>
      <c r="Z7" s="307"/>
      <c r="AA7" s="307"/>
      <c r="AB7" s="305"/>
      <c r="AC7" s="305"/>
      <c r="AD7" s="305"/>
      <c r="AE7" s="305"/>
    </row>
    <row r="8" spans="1:31" ht="14.65" thickBot="1">
      <c r="A8" s="304"/>
      <c r="B8" s="302" t="s">
        <v>6</v>
      </c>
      <c r="C8" s="303">
        <v>50.963999999999999</v>
      </c>
      <c r="D8" s="303">
        <v>23.4115</v>
      </c>
      <c r="E8" s="303">
        <v>6.1340000000000003</v>
      </c>
      <c r="F8" s="309"/>
      <c r="G8" s="307" t="s">
        <v>71</v>
      </c>
      <c r="H8" s="307" t="s">
        <v>71</v>
      </c>
      <c r="I8" s="307"/>
      <c r="J8" s="307"/>
      <c r="K8" s="307"/>
      <c r="L8" s="307" t="s">
        <v>72</v>
      </c>
      <c r="M8" s="307">
        <v>0.01</v>
      </c>
      <c r="N8" s="307">
        <v>0.01</v>
      </c>
      <c r="O8" s="307"/>
      <c r="P8" s="307"/>
      <c r="Q8" s="307" t="s">
        <v>102</v>
      </c>
      <c r="R8" s="303">
        <v>64.972931523022396</v>
      </c>
      <c r="S8" s="303">
        <v>847</v>
      </c>
      <c r="T8" s="303">
        <v>511720.50669202826</v>
      </c>
      <c r="U8" s="303">
        <v>195674.78135907679</v>
      </c>
      <c r="V8" s="303"/>
      <c r="W8" s="307"/>
      <c r="X8" s="307"/>
      <c r="Y8" s="307"/>
      <c r="Z8" s="307"/>
      <c r="AA8" s="307"/>
      <c r="AB8" s="305"/>
      <c r="AC8" s="305"/>
      <c r="AD8" s="305"/>
      <c r="AE8" s="305"/>
    </row>
    <row r="9" spans="1:31" ht="14.65" thickTop="1">
      <c r="A9" s="304"/>
      <c r="B9" s="302" t="s">
        <v>7</v>
      </c>
      <c r="C9" s="303">
        <v>0</v>
      </c>
      <c r="D9" s="303">
        <v>2.58</v>
      </c>
      <c r="E9" s="303">
        <v>0.17399999999999999</v>
      </c>
      <c r="F9" s="309"/>
      <c r="G9" s="308" t="s">
        <v>73</v>
      </c>
      <c r="H9" s="308" t="s">
        <v>74</v>
      </c>
      <c r="I9" s="308" t="s">
        <v>75</v>
      </c>
      <c r="J9" s="308" t="s">
        <v>4</v>
      </c>
      <c r="K9" s="308" t="s">
        <v>76</v>
      </c>
      <c r="L9" s="308" t="s">
        <v>77</v>
      </c>
      <c r="M9" s="308" t="s">
        <v>78</v>
      </c>
      <c r="N9" s="308" t="s">
        <v>79</v>
      </c>
      <c r="O9" s="308" t="s">
        <v>80</v>
      </c>
      <c r="P9" s="308" t="s">
        <v>80</v>
      </c>
      <c r="Q9" s="307" t="s">
        <v>219</v>
      </c>
      <c r="R9" s="303">
        <v>48.696470833333343</v>
      </c>
      <c r="S9" s="303">
        <v>240</v>
      </c>
      <c r="T9" s="303">
        <v>171947.95325779577</v>
      </c>
      <c r="U9" s="325" t="e">
        <f>#NUM!</f>
        <v>#NUM!</v>
      </c>
      <c r="V9" s="303"/>
      <c r="W9" s="307"/>
      <c r="X9" s="307"/>
      <c r="Y9" s="307"/>
      <c r="Z9" s="307"/>
      <c r="AA9" s="307"/>
      <c r="AB9" s="305"/>
      <c r="AC9" s="305"/>
      <c r="AD9" s="305"/>
      <c r="AE9" s="305"/>
    </row>
    <row r="10" spans="1:31">
      <c r="A10" s="304"/>
      <c r="B10" s="302" t="s">
        <v>8</v>
      </c>
      <c r="C10" s="303">
        <v>74.042000000000002</v>
      </c>
      <c r="D10" s="303">
        <v>49.870000000000005</v>
      </c>
      <c r="E10" s="303">
        <v>13.866</v>
      </c>
      <c r="F10" s="303"/>
      <c r="G10" s="307" t="s">
        <v>102</v>
      </c>
      <c r="H10" s="303">
        <v>847</v>
      </c>
      <c r="I10" s="303">
        <v>55032.072999999975</v>
      </c>
      <c r="J10" s="303">
        <v>64.972931523022396</v>
      </c>
      <c r="K10" s="303">
        <v>604.87057528609023</v>
      </c>
      <c r="L10" s="325">
        <v>511720.50669202826</v>
      </c>
      <c r="M10" s="303">
        <v>0.82573971381901723</v>
      </c>
      <c r="N10" s="303">
        <v>62.843180957720058</v>
      </c>
      <c r="O10" s="303">
        <v>67.102682088324727</v>
      </c>
      <c r="P10" s="303">
        <v>767.28103312759288</v>
      </c>
      <c r="Q10" s="307" t="s">
        <v>220</v>
      </c>
      <c r="R10" s="303">
        <v>21.419871999999994</v>
      </c>
      <c r="S10" s="303">
        <v>375</v>
      </c>
      <c r="T10" s="303">
        <v>158938.5096638558</v>
      </c>
      <c r="U10" s="303">
        <v>79284.49350754192</v>
      </c>
      <c r="V10" s="303"/>
      <c r="W10" s="307"/>
      <c r="X10" s="307"/>
      <c r="Y10" s="307"/>
      <c r="Z10" s="307"/>
      <c r="AA10" s="307"/>
      <c r="AB10" s="305"/>
      <c r="AC10" s="305"/>
      <c r="AD10" s="305"/>
      <c r="AE10" s="305"/>
    </row>
    <row r="11" spans="1:31">
      <c r="A11" s="304"/>
      <c r="B11" s="302" t="s">
        <v>9</v>
      </c>
      <c r="C11" s="303">
        <v>90</v>
      </c>
      <c r="D11" s="303">
        <v>90</v>
      </c>
      <c r="E11" s="303">
        <v>88.432000000000002</v>
      </c>
      <c r="F11" s="303"/>
      <c r="G11" s="307" t="s">
        <v>219</v>
      </c>
      <c r="H11" s="303">
        <v>240</v>
      </c>
      <c r="I11" s="303">
        <v>11687.153000000002</v>
      </c>
      <c r="J11" s="303">
        <v>48.696470833333343</v>
      </c>
      <c r="K11" s="303">
        <v>719.44750317069258</v>
      </c>
      <c r="L11" s="325">
        <v>171947.95325779577</v>
      </c>
      <c r="M11" s="303">
        <v>1.5512409353835237</v>
      </c>
      <c r="N11" s="303">
        <v>44.69550514915494</v>
      </c>
      <c r="O11" s="303">
        <v>52.697436517511747</v>
      </c>
      <c r="P11" s="303">
        <v>834.95752898582828</v>
      </c>
      <c r="Q11" s="310"/>
      <c r="R11" s="311"/>
      <c r="S11" s="311">
        <v>1462</v>
      </c>
      <c r="T11" s="311">
        <v>842606.9696136798</v>
      </c>
      <c r="U11" s="311">
        <v>1459</v>
      </c>
      <c r="V11" s="311">
        <v>4.12</v>
      </c>
      <c r="W11" s="310">
        <v>7.953398058252426</v>
      </c>
      <c r="X11" s="307"/>
      <c r="Y11" s="307"/>
      <c r="Z11" s="307"/>
      <c r="AA11" s="307"/>
      <c r="AB11" s="305"/>
      <c r="AC11" s="305"/>
      <c r="AD11" s="305"/>
      <c r="AE11" s="305"/>
    </row>
    <row r="12" spans="1:31" ht="14.65" thickBot="1">
      <c r="A12" s="304"/>
      <c r="B12" s="302" t="s">
        <v>10</v>
      </c>
      <c r="C12" s="303">
        <v>84.650999999999996</v>
      </c>
      <c r="D12" s="303">
        <v>74.363</v>
      </c>
      <c r="E12" s="303">
        <v>30.27</v>
      </c>
      <c r="F12" s="303"/>
      <c r="G12" s="307" t="s">
        <v>220</v>
      </c>
      <c r="H12" s="303">
        <v>375</v>
      </c>
      <c r="I12" s="303">
        <v>8032.4519999999975</v>
      </c>
      <c r="J12" s="303">
        <v>21.419871999999994</v>
      </c>
      <c r="K12" s="303">
        <v>424.9692771760852</v>
      </c>
      <c r="L12" s="325">
        <v>158938.5096638558</v>
      </c>
      <c r="M12" s="303">
        <v>1.2409927483068188</v>
      </c>
      <c r="N12" s="303">
        <v>18.219099452657272</v>
      </c>
      <c r="O12" s="303">
        <v>24.620644547342717</v>
      </c>
      <c r="P12" s="303">
        <v>472.05429481000618</v>
      </c>
      <c r="Q12" s="307" t="s">
        <v>81</v>
      </c>
      <c r="R12" s="307" t="s">
        <v>81</v>
      </c>
      <c r="S12" s="307"/>
      <c r="T12" s="307"/>
      <c r="U12" s="307"/>
      <c r="V12" s="307"/>
      <c r="W12" s="307"/>
      <c r="X12" s="307"/>
      <c r="Y12" s="307"/>
      <c r="Z12" s="307"/>
      <c r="AA12" s="307"/>
      <c r="AB12" s="305"/>
      <c r="AC12" s="305"/>
      <c r="AD12" s="305"/>
      <c r="AE12" s="305"/>
    </row>
    <row r="13" spans="1:31" ht="14.65" thickTop="1">
      <c r="A13" s="304"/>
      <c r="B13" s="302" t="s">
        <v>5</v>
      </c>
      <c r="C13" s="303">
        <v>24.59411668033821</v>
      </c>
      <c r="D13" s="303">
        <v>26.822518583658258</v>
      </c>
      <c r="E13" s="303">
        <v>20.614782976691391</v>
      </c>
      <c r="F13" s="303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08" t="s">
        <v>82</v>
      </c>
      <c r="R13" s="308" t="s">
        <v>83</v>
      </c>
      <c r="S13" s="308" t="s">
        <v>61</v>
      </c>
      <c r="T13" s="308" t="s">
        <v>84</v>
      </c>
      <c r="U13" s="308" t="s">
        <v>85</v>
      </c>
      <c r="V13" s="308" t="s">
        <v>86</v>
      </c>
      <c r="W13" s="308" t="s">
        <v>87</v>
      </c>
      <c r="X13" s="308" t="s">
        <v>88</v>
      </c>
      <c r="Y13" s="308" t="s">
        <v>89</v>
      </c>
      <c r="Z13" s="308" t="s">
        <v>90</v>
      </c>
      <c r="AA13" s="308" t="s">
        <v>90</v>
      </c>
      <c r="AB13" s="305"/>
      <c r="AC13" s="305"/>
      <c r="AD13" s="305"/>
      <c r="AE13" s="305"/>
    </row>
    <row r="14" spans="1:31" ht="14.65" thickBot="1">
      <c r="A14" s="304"/>
      <c r="B14" s="302" t="s">
        <v>11</v>
      </c>
      <c r="C14" s="303">
        <v>89.567048203360599</v>
      </c>
      <c r="D14" s="303">
        <v>75.518989416991602</v>
      </c>
      <c r="E14" s="303">
        <v>42.034654976691385</v>
      </c>
      <c r="F14" s="303"/>
      <c r="G14" s="307" t="s">
        <v>91</v>
      </c>
      <c r="H14" s="307" t="s">
        <v>91</v>
      </c>
      <c r="I14" s="307"/>
      <c r="J14" s="307"/>
      <c r="K14" s="307"/>
      <c r="L14" s="307"/>
      <c r="M14" s="307"/>
      <c r="N14" s="307"/>
      <c r="O14" s="307"/>
      <c r="P14" s="307"/>
      <c r="Q14" s="310" t="s">
        <v>102</v>
      </c>
      <c r="R14" s="310" t="s">
        <v>219</v>
      </c>
      <c r="S14" s="311">
        <v>16.276460689689053</v>
      </c>
      <c r="T14" s="312">
        <v>1.2426171000327215</v>
      </c>
      <c r="U14" s="311">
        <v>13.098532676928757</v>
      </c>
      <c r="V14" s="311">
        <v>11.15687823755424</v>
      </c>
      <c r="W14" s="311">
        <v>21.396043141823867</v>
      </c>
      <c r="X14" s="313">
        <v>5.6188387276279173E-13</v>
      </c>
      <c r="Y14" s="311">
        <v>5.1195824521348126</v>
      </c>
      <c r="Z14" s="310">
        <v>0.67729067471585225</v>
      </c>
      <c r="AA14" s="310">
        <v>6.6032583292169225E-2</v>
      </c>
      <c r="AB14" s="305"/>
      <c r="AC14" s="305"/>
      <c r="AD14" s="305"/>
      <c r="AE14" s="305"/>
    </row>
    <row r="15" spans="1:31" ht="14.65" thickTop="1">
      <c r="A15" s="304"/>
      <c r="B15" s="302" t="s">
        <v>12</v>
      </c>
      <c r="C15" s="303">
        <v>40.378814842684186</v>
      </c>
      <c r="D15" s="303">
        <v>21.873952249675085</v>
      </c>
      <c r="E15" s="303">
        <v>0.80508902330860366</v>
      </c>
      <c r="F15" s="303"/>
      <c r="G15" s="308" t="s">
        <v>92</v>
      </c>
      <c r="H15" s="308" t="s">
        <v>77</v>
      </c>
      <c r="I15" s="308" t="s">
        <v>63</v>
      </c>
      <c r="J15" s="308" t="s">
        <v>93</v>
      </c>
      <c r="K15" s="308" t="s">
        <v>94</v>
      </c>
      <c r="L15" s="308" t="s">
        <v>95</v>
      </c>
      <c r="M15" s="308" t="s">
        <v>96</v>
      </c>
      <c r="N15" s="308" t="s">
        <v>97</v>
      </c>
      <c r="O15" s="308" t="s">
        <v>98</v>
      </c>
      <c r="P15" s="308" t="s">
        <v>98</v>
      </c>
      <c r="Q15" s="307" t="s">
        <v>102</v>
      </c>
      <c r="R15" s="307" t="s">
        <v>220</v>
      </c>
      <c r="S15" s="303">
        <v>43.553059523022398</v>
      </c>
      <c r="T15" s="314">
        <v>1.0540182817029369</v>
      </c>
      <c r="U15" s="303">
        <v>41.320971636901206</v>
      </c>
      <c r="V15" s="303">
        <v>39.210504202406298</v>
      </c>
      <c r="W15" s="303">
        <v>47.895614843638498</v>
      </c>
      <c r="X15" s="315">
        <v>5.6199489506525424E-13</v>
      </c>
      <c r="Y15" s="303">
        <v>4.3425553206160998</v>
      </c>
      <c r="Z15" s="307">
        <v>1.8123154433060622</v>
      </c>
      <c r="AA15" s="307">
        <v>5.6010455655394982E-2</v>
      </c>
      <c r="AB15" s="305"/>
      <c r="AC15" s="305"/>
      <c r="AD15" s="305"/>
      <c r="AE15" s="305"/>
    </row>
    <row r="16" spans="1:31">
      <c r="A16" s="304"/>
      <c r="B16" s="302" t="s">
        <v>13</v>
      </c>
      <c r="C16" s="303">
        <v>33.686999999999998</v>
      </c>
      <c r="D16" s="303">
        <v>50.951499999999996</v>
      </c>
      <c r="E16" s="303">
        <v>24.135999999999999</v>
      </c>
      <c r="F16" s="303"/>
      <c r="G16" s="307" t="s">
        <v>99</v>
      </c>
      <c r="H16" s="303">
        <v>494738.54489450634</v>
      </c>
      <c r="I16" s="303">
        <v>2</v>
      </c>
      <c r="J16" s="303">
        <v>247369.27244725317</v>
      </c>
      <c r="K16" s="303">
        <v>428.32753764903458</v>
      </c>
      <c r="L16" s="307">
        <v>4.4539680970232991E-147</v>
      </c>
      <c r="M16" s="307">
        <v>4.6197365254129696</v>
      </c>
      <c r="N16" s="307">
        <v>0.91574115242026444</v>
      </c>
      <c r="O16" s="307">
        <v>0.36891770570899773</v>
      </c>
      <c r="P16" s="307">
        <v>-0.58180376682165991</v>
      </c>
      <c r="Q16" s="316" t="s">
        <v>219</v>
      </c>
      <c r="R16" s="316" t="s">
        <v>220</v>
      </c>
      <c r="S16" s="317">
        <v>27.276598833333349</v>
      </c>
      <c r="T16" s="318">
        <v>1.4047084111942345</v>
      </c>
      <c r="U16" s="317">
        <v>19.417979287348132</v>
      </c>
      <c r="V16" s="317">
        <v>21.489200179213103</v>
      </c>
      <c r="W16" s="317">
        <v>33.063997487453598</v>
      </c>
      <c r="X16" s="319">
        <v>5.6199489506525424E-13</v>
      </c>
      <c r="Y16" s="317">
        <v>5.7873986541202465</v>
      </c>
      <c r="Z16" s="316">
        <v>1.1350247685902102</v>
      </c>
      <c r="AA16" s="316">
        <v>7.4646103905178396E-2</v>
      </c>
      <c r="AB16" s="305"/>
      <c r="AC16" s="305"/>
      <c r="AD16" s="305"/>
      <c r="AE16" s="305"/>
    </row>
    <row r="17" spans="1:31">
      <c r="A17" s="304"/>
      <c r="B17" s="302" t="s">
        <v>14</v>
      </c>
      <c r="C17" s="303">
        <v>50.530499999999996</v>
      </c>
      <c r="D17" s="303">
        <v>76.427249999999987</v>
      </c>
      <c r="E17" s="303">
        <v>36.204000000000001</v>
      </c>
      <c r="F17" s="303"/>
      <c r="G17" s="307" t="s">
        <v>100</v>
      </c>
      <c r="H17" s="303">
        <v>842606.9696136798</v>
      </c>
      <c r="I17" s="303">
        <v>1459</v>
      </c>
      <c r="J17" s="303">
        <v>577.52362550629186</v>
      </c>
      <c r="K17" s="307">
        <v>2.526303575409496</v>
      </c>
      <c r="L17" s="307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5"/>
      <c r="AC17" s="305"/>
      <c r="AD17" s="305"/>
      <c r="AE17" s="305"/>
    </row>
    <row r="18" spans="1:31">
      <c r="A18" s="304"/>
      <c r="B18" s="320" t="s">
        <v>15</v>
      </c>
      <c r="C18" s="303">
        <v>0.43350000000000222</v>
      </c>
      <c r="D18" s="303">
        <v>-53.015749999999983</v>
      </c>
      <c r="E18" s="303">
        <v>-30.07</v>
      </c>
      <c r="F18" s="303"/>
      <c r="G18" s="316" t="s">
        <v>101</v>
      </c>
      <c r="H18" s="326">
        <v>1337345.5145081861</v>
      </c>
      <c r="I18" s="317">
        <v>1461</v>
      </c>
      <c r="J18" s="317">
        <v>915.36311739095561</v>
      </c>
      <c r="K18" s="316">
        <v>1.5960879046167649</v>
      </c>
      <c r="L18" s="316"/>
      <c r="M18" s="316"/>
      <c r="N18" s="316"/>
      <c r="O18" s="316"/>
      <c r="P18" s="316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5"/>
      <c r="AC18" s="305"/>
      <c r="AD18" s="305"/>
      <c r="AE18" s="305"/>
    </row>
    <row r="19" spans="1:31" ht="14.65" thickBot="1">
      <c r="A19" s="304"/>
      <c r="B19" s="320" t="s">
        <v>16</v>
      </c>
      <c r="C19" s="303">
        <v>135.1815</v>
      </c>
      <c r="D19" s="303">
        <v>150.79024999999999</v>
      </c>
      <c r="E19" s="303">
        <v>66.474000000000004</v>
      </c>
      <c r="F19" s="303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5"/>
      <c r="AC19" s="305"/>
      <c r="AD19" s="305"/>
      <c r="AE19" s="305"/>
    </row>
    <row r="20" spans="1:31" ht="14.65" thickBot="1">
      <c r="A20" s="304"/>
      <c r="B20" s="321" t="s">
        <v>17</v>
      </c>
      <c r="C20" s="303">
        <v>4.916048203360603</v>
      </c>
      <c r="D20" s="303">
        <v>1.1559894169916021</v>
      </c>
      <c r="E20" s="303">
        <v>11.764654976691386</v>
      </c>
      <c r="F20" s="303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5"/>
      <c r="AC20" s="305"/>
      <c r="AD20" s="305"/>
      <c r="AE20" s="305"/>
    </row>
    <row r="21" spans="1:31" ht="14.65" thickBot="1">
      <c r="A21" s="304"/>
      <c r="B21" s="321" t="s">
        <v>18</v>
      </c>
      <c r="C21" s="303">
        <v>10.585185157315813</v>
      </c>
      <c r="D21" s="303">
        <v>1.5375477503249151</v>
      </c>
      <c r="E21" s="303">
        <v>5.3289109766913967</v>
      </c>
      <c r="F21" s="303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5"/>
      <c r="AC21" s="305"/>
      <c r="AD21" s="305"/>
      <c r="AE21" s="305"/>
    </row>
    <row r="22" spans="1:31" ht="14.65" thickBot="1">
      <c r="A22" s="304"/>
      <c r="B22" s="321" t="s">
        <v>19</v>
      </c>
      <c r="C22" s="303">
        <v>90</v>
      </c>
      <c r="D22" s="303">
        <v>90</v>
      </c>
      <c r="E22" s="303">
        <v>64.613</v>
      </c>
      <c r="F22" s="303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5"/>
      <c r="AC22" s="305"/>
      <c r="AD22" s="305"/>
      <c r="AE22" s="305"/>
    </row>
    <row r="23" spans="1:31" ht="14.65" thickBot="1">
      <c r="A23" s="304"/>
      <c r="B23" s="321" t="s">
        <v>20</v>
      </c>
      <c r="C23" s="303">
        <v>3.1850000000000001</v>
      </c>
      <c r="D23" s="303">
        <v>0</v>
      </c>
      <c r="E23" s="303">
        <v>1.1040000000000001</v>
      </c>
      <c r="F23" s="303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5"/>
      <c r="AC23" s="305"/>
      <c r="AD23" s="305"/>
      <c r="AE23" s="305"/>
    </row>
    <row r="24" spans="1:31">
      <c r="A24" s="304"/>
      <c r="B24" s="322" t="s">
        <v>21</v>
      </c>
      <c r="C24" s="303">
        <v>5.3490000000000038</v>
      </c>
      <c r="D24" s="303">
        <v>15.637</v>
      </c>
      <c r="E24" s="303">
        <v>34.343000000000004</v>
      </c>
      <c r="F24" s="303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5"/>
      <c r="AC24" s="305"/>
      <c r="AD24" s="305"/>
      <c r="AE24" s="305"/>
    </row>
    <row r="25" spans="1:31">
      <c r="A25" s="304"/>
      <c r="B25" s="322" t="s">
        <v>22</v>
      </c>
      <c r="C25" s="303">
        <v>47.778999999999996</v>
      </c>
      <c r="D25" s="303">
        <v>23.4115</v>
      </c>
      <c r="E25" s="303">
        <v>5.03</v>
      </c>
      <c r="F25" s="303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5"/>
      <c r="AC25" s="305"/>
      <c r="AD25" s="305"/>
      <c r="AE25" s="305"/>
    </row>
    <row r="26" spans="1:31">
      <c r="A26" s="323"/>
      <c r="B26" s="302"/>
      <c r="C26" s="303"/>
      <c r="D26" s="303"/>
      <c r="E26" s="303"/>
      <c r="F26" s="303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5"/>
      <c r="AC26" s="305"/>
      <c r="AD26" s="305"/>
      <c r="AE26" s="305"/>
    </row>
    <row r="27" spans="1:31">
      <c r="A27" s="323"/>
      <c r="B27" s="5" t="s">
        <v>25</v>
      </c>
      <c r="C27" s="303" t="s">
        <v>102</v>
      </c>
      <c r="D27" s="303" t="s">
        <v>219</v>
      </c>
      <c r="E27" s="303" t="s">
        <v>220</v>
      </c>
      <c r="F27" s="303"/>
      <c r="G27" s="303"/>
      <c r="H27" s="303"/>
      <c r="I27" s="303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5"/>
      <c r="AC27" s="305"/>
      <c r="AD27" s="305"/>
      <c r="AE27" s="305"/>
    </row>
    <row r="28" spans="1:31">
      <c r="A28" s="323"/>
      <c r="B28" s="323">
        <v>24720</v>
      </c>
      <c r="C28" s="303">
        <v>83.718000000000004</v>
      </c>
      <c r="D28" s="307" t="s">
        <v>26</v>
      </c>
      <c r="E28" s="303">
        <v>2.6379999999999999</v>
      </c>
      <c r="F28" s="303"/>
      <c r="G28" s="303"/>
      <c r="H28" s="303"/>
      <c r="I28" s="303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5"/>
      <c r="AC28" s="305"/>
      <c r="AD28" s="305"/>
      <c r="AE28" s="305"/>
    </row>
    <row r="29" spans="1:31">
      <c r="A29" s="323"/>
      <c r="B29" s="323"/>
      <c r="C29" s="303">
        <v>87.311999999999998</v>
      </c>
      <c r="D29" s="307" t="s">
        <v>26</v>
      </c>
      <c r="E29" s="303">
        <v>2.552</v>
      </c>
      <c r="F29" s="303"/>
      <c r="G29" s="303"/>
      <c r="H29" s="303"/>
      <c r="I29" s="303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5"/>
      <c r="AC29" s="305"/>
      <c r="AD29" s="305"/>
      <c r="AE29" s="305"/>
    </row>
    <row r="30" spans="1:31">
      <c r="A30" s="323"/>
      <c r="B30" s="323"/>
      <c r="C30" s="303">
        <v>83.004000000000005</v>
      </c>
      <c r="D30" s="307" t="s">
        <v>26</v>
      </c>
      <c r="E30" s="303">
        <v>7.2220000000000004</v>
      </c>
      <c r="F30" s="303"/>
      <c r="G30" s="303"/>
      <c r="H30" s="303"/>
      <c r="I30" s="303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5"/>
      <c r="AC30" s="305"/>
      <c r="AD30" s="305"/>
      <c r="AE30" s="305"/>
    </row>
    <row r="31" spans="1:31">
      <c r="A31" s="323"/>
      <c r="B31" s="323"/>
      <c r="C31" s="303">
        <v>87.081999999999994</v>
      </c>
      <c r="D31" s="307" t="s">
        <v>26</v>
      </c>
      <c r="E31" s="303">
        <v>53.241999999999997</v>
      </c>
      <c r="F31" s="303"/>
      <c r="G31" s="303"/>
      <c r="H31" s="303"/>
      <c r="I31" s="303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5"/>
      <c r="AC31" s="305"/>
      <c r="AD31" s="305"/>
      <c r="AE31" s="305"/>
    </row>
    <row r="32" spans="1:31">
      <c r="A32" s="323"/>
      <c r="B32" s="323"/>
      <c r="C32" s="303">
        <v>80.203000000000003</v>
      </c>
      <c r="D32" s="307" t="s">
        <v>26</v>
      </c>
      <c r="E32" s="303">
        <v>29.887</v>
      </c>
      <c r="F32" s="303"/>
      <c r="G32" s="303"/>
      <c r="H32" s="303"/>
      <c r="I32" s="303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5"/>
      <c r="AC32" s="305"/>
      <c r="AD32" s="305"/>
      <c r="AE32" s="305"/>
    </row>
    <row r="33" spans="1:31">
      <c r="A33" s="323"/>
      <c r="B33" s="323"/>
      <c r="C33" s="303">
        <v>80.991</v>
      </c>
      <c r="D33" s="307" t="s">
        <v>26</v>
      </c>
      <c r="E33" s="303">
        <v>9.61</v>
      </c>
      <c r="F33" s="303"/>
      <c r="G33" s="303"/>
      <c r="H33" s="303"/>
      <c r="I33" s="303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5"/>
      <c r="AC33" s="305"/>
      <c r="AD33" s="305"/>
      <c r="AE33" s="305"/>
    </row>
    <row r="34" spans="1:31">
      <c r="A34" s="323"/>
      <c r="B34" s="323"/>
      <c r="C34" s="303">
        <v>75.831000000000003</v>
      </c>
      <c r="D34" s="307" t="s">
        <v>26</v>
      </c>
      <c r="E34" s="303">
        <v>5.9749999999999996</v>
      </c>
      <c r="F34" s="303"/>
      <c r="G34" s="303"/>
      <c r="H34" s="303"/>
      <c r="I34" s="303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5"/>
      <c r="AC34" s="305"/>
      <c r="AD34" s="305"/>
      <c r="AE34" s="305"/>
    </row>
    <row r="35" spans="1:31">
      <c r="A35" s="323"/>
      <c r="B35" s="323"/>
      <c r="C35" s="303">
        <v>80.855000000000004</v>
      </c>
      <c r="D35" s="307" t="s">
        <v>26</v>
      </c>
      <c r="E35" s="303">
        <v>4.556</v>
      </c>
      <c r="F35" s="303"/>
      <c r="G35" s="303"/>
      <c r="H35" s="303"/>
      <c r="I35" s="303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5"/>
      <c r="AC35" s="305"/>
      <c r="AD35" s="305"/>
      <c r="AE35" s="305"/>
    </row>
    <row r="36" spans="1:31">
      <c r="A36" s="323"/>
      <c r="B36" s="323"/>
      <c r="C36" s="303">
        <v>88.343000000000004</v>
      </c>
      <c r="D36" s="307" t="s">
        <v>26</v>
      </c>
      <c r="E36" s="303">
        <v>9.5530000000000008</v>
      </c>
      <c r="F36" s="303"/>
      <c r="G36" s="303"/>
      <c r="H36" s="303"/>
      <c r="I36" s="303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5"/>
      <c r="AC36" s="305"/>
      <c r="AD36" s="305"/>
      <c r="AE36" s="305"/>
    </row>
    <row r="37" spans="1:31">
      <c r="A37" s="323"/>
      <c r="B37" s="323"/>
      <c r="C37" s="303">
        <v>89.846999999999994</v>
      </c>
      <c r="D37" s="307" t="s">
        <v>26</v>
      </c>
      <c r="E37" s="303">
        <v>32.902999999999992</v>
      </c>
      <c r="F37" s="303"/>
      <c r="G37" s="303"/>
      <c r="H37" s="303"/>
      <c r="I37" s="303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5"/>
      <c r="AC37" s="305"/>
      <c r="AD37" s="305"/>
      <c r="AE37" s="305"/>
    </row>
    <row r="38" spans="1:31">
      <c r="A38" s="323"/>
      <c r="B38" s="323"/>
      <c r="C38" s="303">
        <v>78.528999999999996</v>
      </c>
      <c r="D38" s="307" t="s">
        <v>26</v>
      </c>
      <c r="E38" s="303">
        <v>27.74</v>
      </c>
      <c r="F38" s="303"/>
      <c r="G38" s="303"/>
      <c r="H38" s="303"/>
      <c r="I38" s="303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5"/>
      <c r="AC38" s="305"/>
      <c r="AD38" s="305"/>
      <c r="AE38" s="305"/>
    </row>
    <row r="39" spans="1:31">
      <c r="A39" s="323"/>
      <c r="B39" s="323"/>
      <c r="C39" s="303">
        <v>87.536000000000001</v>
      </c>
      <c r="D39" s="307" t="s">
        <v>26</v>
      </c>
      <c r="E39" s="303">
        <v>26.734999999999999</v>
      </c>
      <c r="F39" s="303"/>
      <c r="G39" s="303"/>
      <c r="H39" s="303"/>
      <c r="I39" s="303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5"/>
      <c r="AC39" s="305"/>
      <c r="AD39" s="305"/>
      <c r="AE39" s="305"/>
    </row>
    <row r="40" spans="1:31">
      <c r="A40" s="323"/>
      <c r="B40" s="323"/>
      <c r="C40" s="303">
        <v>85.519000000000005</v>
      </c>
      <c r="D40" s="307" t="s">
        <v>26</v>
      </c>
      <c r="E40" s="303">
        <v>16.524999999999999</v>
      </c>
      <c r="F40" s="303"/>
      <c r="G40" s="303"/>
      <c r="H40" s="303"/>
      <c r="I40" s="303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5"/>
      <c r="AC40" s="305"/>
      <c r="AD40" s="305"/>
      <c r="AE40" s="305"/>
    </row>
    <row r="41" spans="1:31">
      <c r="A41" s="323"/>
      <c r="B41" s="323"/>
      <c r="C41" s="303">
        <v>4.6109999999999998</v>
      </c>
      <c r="D41" s="307" t="s">
        <v>26</v>
      </c>
      <c r="E41" s="303">
        <v>4.1950000000000003</v>
      </c>
      <c r="F41" s="303"/>
      <c r="G41" s="303"/>
      <c r="H41" s="303"/>
      <c r="I41" s="303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5"/>
      <c r="AC41" s="305"/>
      <c r="AD41" s="305"/>
      <c r="AE41" s="305"/>
    </row>
    <row r="42" spans="1:31">
      <c r="A42" s="323"/>
      <c r="B42" s="323"/>
      <c r="C42" s="303">
        <v>82.045000000000002</v>
      </c>
      <c r="D42" s="307" t="s">
        <v>26</v>
      </c>
      <c r="E42" s="303">
        <v>87.956999999999994</v>
      </c>
      <c r="F42" s="303"/>
      <c r="G42" s="303"/>
      <c r="H42" s="303"/>
      <c r="I42" s="303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5"/>
      <c r="AC42" s="305"/>
      <c r="AD42" s="305"/>
      <c r="AE42" s="305"/>
    </row>
    <row r="43" spans="1:31">
      <c r="A43" s="323"/>
      <c r="B43" s="323"/>
      <c r="C43" s="303">
        <v>83.504000000000005</v>
      </c>
      <c r="D43" s="307" t="s">
        <v>26</v>
      </c>
      <c r="E43" s="303">
        <v>20.699000000000002</v>
      </c>
      <c r="F43" s="303"/>
      <c r="G43" s="303"/>
      <c r="H43" s="303"/>
      <c r="I43" s="303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5"/>
      <c r="AC43" s="305"/>
      <c r="AD43" s="305"/>
      <c r="AE43" s="305"/>
    </row>
    <row r="44" spans="1:31">
      <c r="A44" s="323"/>
      <c r="B44" s="323"/>
      <c r="C44" s="303">
        <v>76.194999999999993</v>
      </c>
      <c r="D44" s="307" t="s">
        <v>26</v>
      </c>
      <c r="E44" s="303">
        <v>32.933</v>
      </c>
      <c r="F44" s="303"/>
      <c r="G44" s="303"/>
      <c r="H44" s="303"/>
      <c r="I44" s="303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5"/>
      <c r="AC44" s="305"/>
      <c r="AD44" s="305"/>
      <c r="AE44" s="305"/>
    </row>
    <row r="45" spans="1:31">
      <c r="A45" s="323"/>
      <c r="B45" s="323"/>
      <c r="C45" s="303">
        <v>87.795000000000002</v>
      </c>
      <c r="D45" s="307" t="s">
        <v>26</v>
      </c>
      <c r="E45" s="303">
        <v>9.66</v>
      </c>
      <c r="F45" s="303"/>
      <c r="G45" s="303"/>
      <c r="H45" s="303"/>
      <c r="I45" s="303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5"/>
      <c r="AC45" s="305"/>
      <c r="AD45" s="305"/>
      <c r="AE45" s="305"/>
    </row>
    <row r="46" spans="1:31">
      <c r="A46" s="323"/>
      <c r="B46" s="323"/>
      <c r="C46" s="303">
        <v>76.959999999999994</v>
      </c>
      <c r="D46" s="307" t="s">
        <v>26</v>
      </c>
      <c r="E46" s="303">
        <v>3.2839999999999998</v>
      </c>
      <c r="F46" s="303"/>
      <c r="G46" s="303"/>
      <c r="H46" s="303"/>
      <c r="I46" s="303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6"/>
      <c r="AB46" s="305"/>
      <c r="AC46" s="305"/>
      <c r="AD46" s="305"/>
      <c r="AE46" s="305"/>
    </row>
    <row r="47" spans="1:31">
      <c r="A47" s="323"/>
      <c r="B47" s="323"/>
      <c r="C47" s="303">
        <v>70.043999999999997</v>
      </c>
      <c r="D47" s="307" t="s">
        <v>26</v>
      </c>
      <c r="E47" s="303">
        <v>15.429</v>
      </c>
      <c r="F47" s="303"/>
      <c r="G47" s="303"/>
      <c r="H47" s="303"/>
      <c r="I47" s="303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5"/>
      <c r="AC47" s="305"/>
      <c r="AD47" s="305"/>
      <c r="AE47" s="305"/>
    </row>
    <row r="48" spans="1:31">
      <c r="A48" s="323"/>
      <c r="B48" s="323"/>
      <c r="C48" s="303">
        <v>83.703999999999994</v>
      </c>
      <c r="D48" s="307" t="s">
        <v>26</v>
      </c>
      <c r="E48" s="303">
        <v>10.411</v>
      </c>
      <c r="F48" s="303"/>
      <c r="G48" s="303"/>
      <c r="H48" s="303"/>
      <c r="I48" s="303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5"/>
      <c r="AC48" s="305"/>
      <c r="AD48" s="305"/>
      <c r="AE48" s="305"/>
    </row>
    <row r="49" spans="1:31">
      <c r="A49" s="323"/>
      <c r="B49" s="323"/>
      <c r="C49" s="303">
        <v>60.859000000000002</v>
      </c>
      <c r="D49" s="307" t="s">
        <v>26</v>
      </c>
      <c r="E49" s="303">
        <v>10.52</v>
      </c>
      <c r="F49" s="303"/>
      <c r="G49" s="303"/>
      <c r="H49" s="303"/>
      <c r="I49" s="303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5"/>
      <c r="AC49" s="305"/>
      <c r="AD49" s="305"/>
      <c r="AE49" s="305"/>
    </row>
    <row r="50" spans="1:31">
      <c r="A50" s="323"/>
      <c r="B50" s="323"/>
      <c r="C50" s="303">
        <v>3.1850000000000001</v>
      </c>
      <c r="D50" s="307" t="s">
        <v>26</v>
      </c>
      <c r="E50" s="303" t="s">
        <v>26</v>
      </c>
      <c r="F50" s="303"/>
      <c r="G50" s="303"/>
      <c r="H50" s="303"/>
      <c r="I50" s="303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5"/>
      <c r="AC50" s="305"/>
      <c r="AD50" s="305"/>
      <c r="AE50" s="305"/>
    </row>
    <row r="51" spans="1:31">
      <c r="A51" s="323"/>
      <c r="B51" s="323"/>
      <c r="C51" s="303">
        <v>89.543000000000006</v>
      </c>
      <c r="D51" s="307" t="s">
        <v>26</v>
      </c>
      <c r="E51" s="303">
        <v>13.682</v>
      </c>
      <c r="F51" s="303"/>
      <c r="G51" s="303"/>
      <c r="H51" s="303"/>
      <c r="I51" s="303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5"/>
      <c r="AC51" s="305"/>
      <c r="AD51" s="305"/>
      <c r="AE51" s="305"/>
    </row>
    <row r="52" spans="1:31">
      <c r="A52" s="323"/>
      <c r="B52" s="323"/>
      <c r="C52" s="303" t="s">
        <v>26</v>
      </c>
      <c r="D52" s="307" t="s">
        <v>26</v>
      </c>
      <c r="E52" s="303">
        <v>6.4039999999999999</v>
      </c>
      <c r="F52" s="303"/>
      <c r="G52" s="303"/>
      <c r="H52" s="303"/>
      <c r="I52" s="303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5"/>
      <c r="AC52" s="305"/>
      <c r="AD52" s="305"/>
      <c r="AE52" s="305"/>
    </row>
    <row r="53" spans="1:31">
      <c r="A53" s="323"/>
      <c r="B53" s="323"/>
      <c r="C53" s="303">
        <v>82.197999999999993</v>
      </c>
      <c r="D53" s="307" t="s">
        <v>26</v>
      </c>
      <c r="E53" s="303">
        <v>6.4960000000000004</v>
      </c>
      <c r="F53" s="303"/>
      <c r="G53" s="303"/>
      <c r="H53" s="303"/>
      <c r="I53" s="303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5"/>
      <c r="AC53" s="305"/>
      <c r="AD53" s="305"/>
      <c r="AE53" s="305"/>
    </row>
    <row r="54" spans="1:31">
      <c r="A54" s="323"/>
      <c r="B54" s="323"/>
      <c r="C54" s="303">
        <v>53.503</v>
      </c>
      <c r="D54" s="307" t="s">
        <v>26</v>
      </c>
      <c r="E54" s="303">
        <v>21.587</v>
      </c>
      <c r="F54" s="303"/>
      <c r="G54" s="303"/>
      <c r="H54" s="303"/>
      <c r="I54" s="303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5"/>
      <c r="AC54" s="305"/>
      <c r="AD54" s="305"/>
      <c r="AE54" s="305"/>
    </row>
    <row r="55" spans="1:31">
      <c r="A55" s="323"/>
      <c r="B55" s="323"/>
      <c r="C55" s="303">
        <v>76.39</v>
      </c>
      <c r="D55" s="307" t="s">
        <v>26</v>
      </c>
      <c r="E55" s="303">
        <v>32.334000000000003</v>
      </c>
      <c r="F55" s="303"/>
      <c r="G55" s="303"/>
      <c r="H55" s="303"/>
      <c r="I55" s="303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5"/>
      <c r="AC55" s="305"/>
      <c r="AD55" s="305"/>
      <c r="AE55" s="305"/>
    </row>
    <row r="56" spans="1:31">
      <c r="A56" s="323"/>
      <c r="B56" s="323"/>
      <c r="C56" s="303">
        <v>87.936000000000007</v>
      </c>
      <c r="D56" s="307" t="s">
        <v>26</v>
      </c>
      <c r="E56" s="303">
        <v>6.9909999999999997</v>
      </c>
      <c r="F56" s="303"/>
      <c r="G56" s="303"/>
      <c r="H56" s="303"/>
      <c r="I56" s="303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5"/>
      <c r="AC56" s="305"/>
      <c r="AD56" s="305"/>
      <c r="AE56" s="305"/>
    </row>
    <row r="57" spans="1:31">
      <c r="A57" s="323"/>
      <c r="B57" s="323"/>
      <c r="C57" s="303">
        <v>79.486000000000004</v>
      </c>
      <c r="D57" s="307" t="s">
        <v>26</v>
      </c>
      <c r="E57" s="303">
        <v>7.3940000000000001</v>
      </c>
      <c r="F57" s="303"/>
      <c r="G57" s="303"/>
      <c r="H57" s="303"/>
      <c r="I57" s="303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5"/>
      <c r="AC57" s="305"/>
      <c r="AD57" s="305"/>
      <c r="AE57" s="305"/>
    </row>
    <row r="58" spans="1:31">
      <c r="A58" s="323"/>
      <c r="B58" s="323"/>
      <c r="C58" s="303">
        <v>65.088999999999999</v>
      </c>
      <c r="D58" s="307" t="s">
        <v>26</v>
      </c>
      <c r="E58" s="303">
        <v>3.7410000000000001</v>
      </c>
      <c r="F58" s="303"/>
      <c r="G58" s="303"/>
      <c r="H58" s="303"/>
      <c r="I58" s="303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5"/>
      <c r="AC58" s="305"/>
      <c r="AD58" s="305"/>
      <c r="AE58" s="305"/>
    </row>
    <row r="59" spans="1:31">
      <c r="A59" s="323"/>
      <c r="B59" s="323"/>
      <c r="C59" s="303">
        <v>84.962999999999994</v>
      </c>
      <c r="D59" s="307" t="s">
        <v>26</v>
      </c>
      <c r="E59" s="303">
        <v>1.1040000000000001</v>
      </c>
      <c r="F59" s="303"/>
      <c r="G59" s="303"/>
      <c r="H59" s="303"/>
      <c r="I59" s="303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5"/>
      <c r="AC59" s="305"/>
      <c r="AD59" s="305"/>
      <c r="AE59" s="305"/>
    </row>
    <row r="60" spans="1:31">
      <c r="A60" s="323"/>
      <c r="B60" s="323"/>
      <c r="C60" s="303">
        <v>80.680000000000007</v>
      </c>
      <c r="D60" s="307" t="s">
        <v>26</v>
      </c>
      <c r="E60" s="303">
        <v>4.1230000000000002</v>
      </c>
      <c r="F60" s="303"/>
      <c r="G60" s="307"/>
      <c r="H60" s="307"/>
      <c r="I60" s="307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5"/>
      <c r="AC60" s="305"/>
      <c r="AD60" s="305"/>
      <c r="AE60" s="305"/>
    </row>
    <row r="61" spans="1:31">
      <c r="A61" s="323"/>
      <c r="B61" s="323"/>
      <c r="C61" s="303">
        <v>81.278000000000006</v>
      </c>
      <c r="D61" s="307" t="s">
        <v>26</v>
      </c>
      <c r="E61" s="303">
        <v>1.85</v>
      </c>
      <c r="F61" s="303"/>
      <c r="G61" s="307"/>
      <c r="H61" s="307"/>
      <c r="I61" s="307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5"/>
      <c r="AC61" s="305"/>
      <c r="AD61" s="305"/>
      <c r="AE61" s="305"/>
    </row>
    <row r="62" spans="1:31">
      <c r="A62" s="323"/>
      <c r="B62" s="323"/>
      <c r="C62" s="303">
        <v>79.123999999999995</v>
      </c>
      <c r="D62" s="307" t="s">
        <v>26</v>
      </c>
      <c r="E62" s="303">
        <v>17.459</v>
      </c>
      <c r="F62" s="303"/>
      <c r="G62" s="307"/>
      <c r="H62" s="307"/>
      <c r="I62" s="307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5"/>
      <c r="AC62" s="305"/>
      <c r="AD62" s="305"/>
      <c r="AE62" s="305"/>
    </row>
    <row r="63" spans="1:31">
      <c r="A63" s="323"/>
      <c r="B63" s="323"/>
      <c r="C63" s="303">
        <v>85.945999999999998</v>
      </c>
      <c r="D63" s="307" t="s">
        <v>26</v>
      </c>
      <c r="E63" s="303">
        <v>1.992</v>
      </c>
      <c r="F63" s="303"/>
      <c r="G63" s="307"/>
      <c r="H63" s="307"/>
      <c r="I63" s="307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5"/>
      <c r="AC63" s="305"/>
      <c r="AD63" s="305"/>
      <c r="AE63" s="305"/>
    </row>
    <row r="64" spans="1:31">
      <c r="A64" s="323"/>
      <c r="B64" s="323"/>
      <c r="C64" s="303">
        <v>85.861000000000004</v>
      </c>
      <c r="D64" s="307" t="s">
        <v>26</v>
      </c>
      <c r="E64" s="303">
        <v>7.649</v>
      </c>
      <c r="F64" s="303"/>
      <c r="G64" s="307"/>
      <c r="H64" s="307"/>
      <c r="I64" s="307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5"/>
      <c r="AC64" s="305"/>
      <c r="AD64" s="305"/>
      <c r="AE64" s="305"/>
    </row>
    <row r="65" spans="1:31">
      <c r="A65" s="323"/>
      <c r="B65" s="323"/>
      <c r="C65" s="303">
        <v>85.114000000000004</v>
      </c>
      <c r="D65" s="307" t="s">
        <v>26</v>
      </c>
      <c r="E65" s="303" t="s">
        <v>26</v>
      </c>
      <c r="F65" s="303"/>
      <c r="G65" s="307"/>
      <c r="H65" s="307"/>
      <c r="I65" s="307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5"/>
      <c r="AC65" s="305"/>
      <c r="AD65" s="305"/>
      <c r="AE65" s="305"/>
    </row>
    <row r="66" spans="1:31">
      <c r="A66" s="323"/>
      <c r="B66" s="323"/>
      <c r="C66" s="303">
        <v>85.403000000000006</v>
      </c>
      <c r="D66" s="307" t="s">
        <v>26</v>
      </c>
      <c r="E66" s="303">
        <v>39.771999999999998</v>
      </c>
      <c r="F66" s="303"/>
      <c r="G66" s="307"/>
      <c r="H66" s="307"/>
      <c r="I66" s="307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5"/>
      <c r="AC66" s="305"/>
      <c r="AD66" s="305"/>
      <c r="AE66" s="305"/>
    </row>
    <row r="67" spans="1:31">
      <c r="A67" s="323"/>
      <c r="B67" s="323"/>
      <c r="C67" s="303">
        <v>78.721000000000004</v>
      </c>
      <c r="D67" s="307" t="s">
        <v>26</v>
      </c>
      <c r="E67" s="303">
        <v>54.029000000000003</v>
      </c>
      <c r="F67" s="303"/>
      <c r="G67" s="307"/>
      <c r="H67" s="307"/>
      <c r="I67" s="307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5"/>
      <c r="AC67" s="305"/>
      <c r="AD67" s="305"/>
      <c r="AE67" s="305"/>
    </row>
    <row r="68" spans="1:31">
      <c r="A68" s="323"/>
      <c r="B68" s="323"/>
      <c r="C68" s="303">
        <v>89.602999999999994</v>
      </c>
      <c r="D68" s="307" t="s">
        <v>26</v>
      </c>
      <c r="E68" s="303">
        <v>3.4649999999999999</v>
      </c>
      <c r="F68" s="303"/>
      <c r="G68" s="307"/>
      <c r="H68" s="307"/>
      <c r="I68" s="307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5"/>
      <c r="AC68" s="305"/>
      <c r="AD68" s="305"/>
      <c r="AE68" s="305"/>
    </row>
    <row r="69" spans="1:31">
      <c r="A69" s="323"/>
      <c r="B69" s="323"/>
      <c r="C69" s="303">
        <v>84.495000000000005</v>
      </c>
      <c r="D69" s="307" t="s">
        <v>26</v>
      </c>
      <c r="E69" s="303">
        <v>88.432000000000002</v>
      </c>
      <c r="F69" s="303"/>
      <c r="G69" s="307"/>
      <c r="H69" s="307"/>
      <c r="I69" s="307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5"/>
      <c r="AC69" s="305"/>
      <c r="AD69" s="305"/>
      <c r="AE69" s="305"/>
    </row>
    <row r="70" spans="1:31">
      <c r="A70" s="323"/>
      <c r="B70" s="323"/>
      <c r="C70" s="303">
        <v>89.343999999999994</v>
      </c>
      <c r="D70" s="307" t="s">
        <v>26</v>
      </c>
      <c r="E70" s="303">
        <v>2.1520000000000001</v>
      </c>
      <c r="F70" s="303"/>
      <c r="G70" s="307"/>
      <c r="H70" s="307"/>
      <c r="I70" s="307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5"/>
      <c r="AC70" s="305"/>
      <c r="AD70" s="305"/>
      <c r="AE70" s="305"/>
    </row>
    <row r="71" spans="1:31">
      <c r="A71" s="323"/>
      <c r="B71" s="323"/>
      <c r="C71" s="303">
        <v>80.411000000000001</v>
      </c>
      <c r="D71" s="307" t="s">
        <v>26</v>
      </c>
      <c r="E71" s="303">
        <v>73.009</v>
      </c>
      <c r="F71" s="303"/>
      <c r="G71" s="307"/>
      <c r="H71" s="307"/>
      <c r="I71" s="307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5"/>
      <c r="AC71" s="305"/>
      <c r="AD71" s="305"/>
      <c r="AE71" s="305"/>
    </row>
    <row r="72" spans="1:31">
      <c r="A72" s="323"/>
      <c r="B72" s="323"/>
      <c r="C72" s="303" t="s">
        <v>26</v>
      </c>
      <c r="D72" s="307" t="s">
        <v>26</v>
      </c>
      <c r="E72" s="303">
        <v>28.116</v>
      </c>
      <c r="F72" s="303"/>
      <c r="G72" s="307"/>
      <c r="H72" s="307"/>
      <c r="I72" s="307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5"/>
      <c r="AC72" s="305"/>
      <c r="AD72" s="305"/>
      <c r="AE72" s="305"/>
    </row>
    <row r="73" spans="1:31">
      <c r="A73" s="323"/>
      <c r="B73" s="323"/>
      <c r="C73" s="303">
        <v>25.957999999999998</v>
      </c>
      <c r="D73" s="307" t="s">
        <v>26</v>
      </c>
      <c r="E73" s="303">
        <v>28.018000000000001</v>
      </c>
      <c r="F73" s="303"/>
      <c r="G73" s="307"/>
      <c r="H73" s="307"/>
      <c r="I73" s="307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5"/>
      <c r="AC73" s="305"/>
      <c r="AD73" s="305"/>
      <c r="AE73" s="305"/>
    </row>
    <row r="74" spans="1:31">
      <c r="A74" s="323"/>
      <c r="B74" s="323"/>
      <c r="C74" s="303">
        <v>70.765000000000001</v>
      </c>
      <c r="D74" s="307" t="s">
        <v>26</v>
      </c>
      <c r="E74" s="303">
        <v>24.956</v>
      </c>
      <c r="F74" s="303"/>
      <c r="G74" s="307"/>
      <c r="H74" s="307"/>
      <c r="I74" s="307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5"/>
      <c r="AC74" s="305"/>
      <c r="AD74" s="305"/>
      <c r="AE74" s="305"/>
    </row>
    <row r="75" spans="1:31">
      <c r="A75" s="323"/>
      <c r="B75" s="323"/>
      <c r="C75" s="303">
        <v>87.055999999999997</v>
      </c>
      <c r="D75" s="307" t="s">
        <v>26</v>
      </c>
      <c r="E75" s="303">
        <v>1.1499999999999999</v>
      </c>
      <c r="F75" s="303"/>
      <c r="G75" s="307"/>
      <c r="H75" s="307"/>
      <c r="I75" s="307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5"/>
      <c r="AC75" s="305"/>
      <c r="AD75" s="305"/>
      <c r="AE75" s="305"/>
    </row>
    <row r="76" spans="1:31">
      <c r="A76" s="323"/>
      <c r="B76" s="323"/>
      <c r="C76" s="303">
        <v>75.221000000000004</v>
      </c>
      <c r="D76" s="307" t="s">
        <v>26</v>
      </c>
      <c r="E76" s="303">
        <v>2.6030000000000002</v>
      </c>
      <c r="F76" s="303"/>
      <c r="G76" s="307"/>
      <c r="H76" s="307"/>
      <c r="I76" s="307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5"/>
      <c r="AC76" s="305"/>
      <c r="AD76" s="305"/>
      <c r="AE76" s="305"/>
    </row>
    <row r="77" spans="1:31">
      <c r="A77" s="323"/>
      <c r="B77" s="323"/>
      <c r="C77" s="303">
        <v>57.986000000000004</v>
      </c>
      <c r="D77" s="307" t="s">
        <v>26</v>
      </c>
      <c r="E77" s="303" t="s">
        <v>26</v>
      </c>
      <c r="F77" s="303"/>
      <c r="G77" s="307"/>
      <c r="H77" s="307"/>
      <c r="I77" s="307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306"/>
      <c r="AA77" s="306"/>
      <c r="AB77" s="305"/>
      <c r="AC77" s="305"/>
      <c r="AD77" s="305"/>
      <c r="AE77" s="305"/>
    </row>
    <row r="78" spans="1:31">
      <c r="A78" s="323"/>
      <c r="B78" s="323"/>
      <c r="C78" s="303">
        <v>85.153999999999996</v>
      </c>
      <c r="D78" s="307" t="s">
        <v>26</v>
      </c>
      <c r="E78" s="303">
        <v>39.771999999999998</v>
      </c>
      <c r="F78" s="303"/>
      <c r="G78" s="307"/>
      <c r="H78" s="307"/>
      <c r="I78" s="307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5"/>
      <c r="AC78" s="305"/>
      <c r="AD78" s="305"/>
      <c r="AE78" s="305"/>
    </row>
    <row r="79" spans="1:31">
      <c r="A79" s="323"/>
      <c r="B79" s="323"/>
      <c r="C79" s="303">
        <v>25.638000000000002</v>
      </c>
      <c r="D79" s="307" t="s">
        <v>26</v>
      </c>
      <c r="E79" s="303">
        <v>54.029000000000003</v>
      </c>
      <c r="F79" s="303"/>
      <c r="G79" s="307"/>
      <c r="H79" s="307"/>
      <c r="I79" s="307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  <c r="AA79" s="306"/>
      <c r="AB79" s="305"/>
      <c r="AC79" s="305"/>
      <c r="AD79" s="305"/>
      <c r="AE79" s="305"/>
    </row>
    <row r="80" spans="1:31">
      <c r="A80" s="323"/>
      <c r="B80" s="323"/>
      <c r="C80" s="303">
        <v>88.316999999999993</v>
      </c>
      <c r="D80" s="307" t="s">
        <v>26</v>
      </c>
      <c r="E80" s="303">
        <v>3.4649999999999999</v>
      </c>
      <c r="F80" s="303"/>
      <c r="G80" s="307"/>
      <c r="H80" s="307"/>
      <c r="I80" s="307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5"/>
      <c r="AC80" s="305"/>
      <c r="AD80" s="305"/>
      <c r="AE80" s="305"/>
    </row>
    <row r="81" spans="1:31">
      <c r="A81" s="323"/>
      <c r="B81" s="323"/>
      <c r="C81" s="303">
        <v>79.819000000000003</v>
      </c>
      <c r="D81" s="307" t="s">
        <v>26</v>
      </c>
      <c r="E81" s="303">
        <v>88.432000000000002</v>
      </c>
      <c r="F81" s="303"/>
      <c r="G81" s="307"/>
      <c r="H81" s="307"/>
      <c r="I81" s="307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  <c r="AA81" s="306"/>
      <c r="AB81" s="305"/>
      <c r="AC81" s="305"/>
      <c r="AD81" s="305"/>
      <c r="AE81" s="305"/>
    </row>
    <row r="82" spans="1:31">
      <c r="A82" s="323"/>
      <c r="B82" s="323"/>
      <c r="C82" s="303">
        <v>75.335999999999999</v>
      </c>
      <c r="D82" s="307" t="s">
        <v>26</v>
      </c>
      <c r="E82" s="303">
        <v>2.1520000000000001</v>
      </c>
      <c r="F82" s="303"/>
      <c r="G82" s="307"/>
      <c r="H82" s="307"/>
      <c r="I82" s="307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5"/>
      <c r="AC82" s="305"/>
      <c r="AD82" s="305"/>
      <c r="AE82" s="305"/>
    </row>
    <row r="83" spans="1:31">
      <c r="A83" s="323"/>
      <c r="B83" s="323"/>
      <c r="C83" s="303">
        <v>80.662999999999997</v>
      </c>
      <c r="D83" s="307" t="s">
        <v>26</v>
      </c>
      <c r="E83" s="303">
        <v>73.009</v>
      </c>
      <c r="F83" s="303"/>
      <c r="G83" s="307"/>
      <c r="H83" s="307"/>
      <c r="I83" s="307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  <c r="AA83" s="306"/>
      <c r="AB83" s="305"/>
      <c r="AC83" s="305"/>
      <c r="AD83" s="305"/>
      <c r="AE83" s="305"/>
    </row>
    <row r="84" spans="1:31">
      <c r="A84" s="323"/>
      <c r="B84" s="323"/>
      <c r="C84" s="303">
        <v>77.322999999999993</v>
      </c>
      <c r="D84" s="307" t="s">
        <v>26</v>
      </c>
      <c r="E84" s="303">
        <v>28.116</v>
      </c>
      <c r="F84" s="303"/>
      <c r="G84" s="307"/>
      <c r="H84" s="307"/>
      <c r="I84" s="307"/>
      <c r="J84" s="306"/>
      <c r="K84" s="306"/>
      <c r="L84" s="306"/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5"/>
      <c r="AC84" s="305"/>
      <c r="AD84" s="305"/>
      <c r="AE84" s="305"/>
    </row>
    <row r="85" spans="1:31">
      <c r="A85" s="323"/>
      <c r="B85" s="323"/>
      <c r="C85" s="303">
        <v>81.037999999999997</v>
      </c>
      <c r="D85" s="307" t="s">
        <v>26</v>
      </c>
      <c r="E85" s="303">
        <v>28.018000000000001</v>
      </c>
      <c r="F85" s="303"/>
      <c r="G85" s="307"/>
      <c r="H85" s="307"/>
      <c r="I85" s="307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5"/>
      <c r="AC85" s="305"/>
      <c r="AD85" s="305"/>
      <c r="AE85" s="305"/>
    </row>
    <row r="86" spans="1:31">
      <c r="A86" s="323"/>
      <c r="B86" s="323"/>
      <c r="C86" s="303">
        <v>64.203999999999994</v>
      </c>
      <c r="D86" s="307" t="s">
        <v>26</v>
      </c>
      <c r="E86" s="303">
        <v>24.956</v>
      </c>
      <c r="F86" s="303"/>
      <c r="G86" s="307"/>
      <c r="H86" s="307"/>
      <c r="I86" s="307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5"/>
      <c r="AC86" s="305"/>
      <c r="AD86" s="305"/>
      <c r="AE86" s="305"/>
    </row>
    <row r="87" spans="1:31">
      <c r="A87" s="323"/>
      <c r="B87" s="323"/>
      <c r="C87" s="303">
        <v>68.619</v>
      </c>
      <c r="D87" s="307" t="s">
        <v>26</v>
      </c>
      <c r="E87" s="303">
        <v>1.1499999999999999</v>
      </c>
      <c r="F87" s="303"/>
      <c r="G87" s="307"/>
      <c r="H87" s="307"/>
      <c r="I87" s="307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5"/>
      <c r="AC87" s="305"/>
      <c r="AD87" s="305"/>
      <c r="AE87" s="305"/>
    </row>
    <row r="88" spans="1:31">
      <c r="A88" s="323"/>
      <c r="B88" s="323"/>
      <c r="C88" s="303">
        <v>80.680000000000007</v>
      </c>
      <c r="D88" s="307" t="s">
        <v>26</v>
      </c>
      <c r="E88" s="303">
        <v>2.6030000000000002</v>
      </c>
      <c r="F88" s="303"/>
      <c r="G88" s="307"/>
      <c r="H88" s="307"/>
      <c r="I88" s="307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5"/>
      <c r="AC88" s="305"/>
      <c r="AD88" s="305"/>
      <c r="AE88" s="305"/>
    </row>
    <row r="89" spans="1:31">
      <c r="A89" s="323"/>
      <c r="B89" s="323"/>
      <c r="C89" s="303">
        <v>81.581000000000003</v>
      </c>
      <c r="D89" s="307" t="s">
        <v>26</v>
      </c>
      <c r="E89" s="303">
        <v>5.0010000000000003</v>
      </c>
      <c r="F89" s="303"/>
      <c r="G89" s="307"/>
      <c r="H89" s="307"/>
      <c r="I89" s="307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  <c r="AA89" s="306"/>
      <c r="AB89" s="305"/>
      <c r="AC89" s="305"/>
      <c r="AD89" s="305"/>
      <c r="AE89" s="305"/>
    </row>
    <row r="90" spans="1:31">
      <c r="A90" s="323"/>
      <c r="B90" s="323"/>
      <c r="C90" s="303">
        <v>30.018000000000001</v>
      </c>
      <c r="D90" s="307" t="s">
        <v>26</v>
      </c>
      <c r="E90" s="303">
        <v>9.7929999999999993</v>
      </c>
      <c r="F90" s="303"/>
      <c r="G90" s="307"/>
      <c r="H90" s="307"/>
      <c r="I90" s="307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5"/>
      <c r="AC90" s="305"/>
      <c r="AD90" s="305"/>
      <c r="AE90" s="305"/>
    </row>
    <row r="91" spans="1:31">
      <c r="A91" s="306"/>
      <c r="B91" s="323"/>
      <c r="C91" s="303">
        <v>78.995999999999995</v>
      </c>
      <c r="D91" s="307" t="s">
        <v>26</v>
      </c>
      <c r="E91" s="303">
        <v>8.5820000000000007</v>
      </c>
      <c r="F91" s="303"/>
      <c r="G91" s="307"/>
      <c r="H91" s="307"/>
      <c r="I91" s="307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5"/>
      <c r="AC91" s="305"/>
      <c r="AD91" s="305"/>
      <c r="AE91" s="305"/>
    </row>
    <row r="92" spans="1:31">
      <c r="A92" s="306"/>
      <c r="B92" s="323"/>
      <c r="C92" s="303">
        <v>85.703999999999994</v>
      </c>
      <c r="D92" s="307" t="s">
        <v>26</v>
      </c>
      <c r="E92" s="303">
        <v>2.7010000000000001</v>
      </c>
      <c r="F92" s="303"/>
      <c r="G92" s="307"/>
      <c r="H92" s="307"/>
      <c r="I92" s="307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5"/>
      <c r="AC92" s="305"/>
      <c r="AD92" s="305"/>
      <c r="AE92" s="305"/>
    </row>
    <row r="93" spans="1:31">
      <c r="A93" s="306"/>
      <c r="B93" s="323"/>
      <c r="C93" s="303">
        <v>68.558000000000007</v>
      </c>
      <c r="D93" s="307" t="s">
        <v>26</v>
      </c>
      <c r="E93" s="303">
        <v>8.6300000000000008</v>
      </c>
      <c r="F93" s="303"/>
      <c r="G93" s="307"/>
      <c r="H93" s="307"/>
      <c r="I93" s="307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5"/>
      <c r="AC93" s="305"/>
      <c r="AD93" s="305"/>
      <c r="AE93" s="305"/>
    </row>
    <row r="94" spans="1:31">
      <c r="A94" s="306"/>
      <c r="B94" s="323"/>
      <c r="C94" s="303">
        <v>82.765000000000001</v>
      </c>
      <c r="D94" s="307" t="s">
        <v>26</v>
      </c>
      <c r="E94" s="303">
        <v>5.4589999999999996</v>
      </c>
      <c r="F94" s="303"/>
      <c r="G94" s="307"/>
      <c r="H94" s="307"/>
      <c r="I94" s="307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5"/>
      <c r="AC94" s="305"/>
      <c r="AD94" s="305"/>
      <c r="AE94" s="305"/>
    </row>
    <row r="95" spans="1:31">
      <c r="A95" s="306"/>
      <c r="B95" s="323"/>
      <c r="C95" s="303">
        <v>42.478999999999999</v>
      </c>
      <c r="D95" s="307" t="s">
        <v>26</v>
      </c>
      <c r="E95" s="303">
        <v>18.989999999999998</v>
      </c>
      <c r="F95" s="303"/>
      <c r="G95" s="307"/>
      <c r="H95" s="307"/>
      <c r="I95" s="307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5"/>
      <c r="AC95" s="305"/>
      <c r="AD95" s="305"/>
      <c r="AE95" s="305"/>
    </row>
    <row r="96" spans="1:31">
      <c r="A96" s="306"/>
      <c r="B96" s="323"/>
      <c r="C96" s="303">
        <v>80.001000000000005</v>
      </c>
      <c r="D96" s="307" t="s">
        <v>26</v>
      </c>
      <c r="E96" s="303">
        <v>5.8230000000000004</v>
      </c>
      <c r="F96" s="303"/>
      <c r="G96" s="307"/>
      <c r="H96" s="307"/>
      <c r="I96" s="307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5"/>
      <c r="AC96" s="305"/>
      <c r="AD96" s="305"/>
      <c r="AE96" s="305"/>
    </row>
    <row r="97" spans="1:31">
      <c r="A97" s="306"/>
      <c r="B97" s="323"/>
      <c r="C97" s="303">
        <v>86.454999999999998</v>
      </c>
      <c r="D97" s="307" t="s">
        <v>26</v>
      </c>
      <c r="E97" s="303">
        <v>12.021000000000001</v>
      </c>
      <c r="F97" s="303"/>
      <c r="G97" s="307"/>
      <c r="H97" s="307"/>
      <c r="I97" s="307"/>
      <c r="J97" s="324"/>
      <c r="K97" s="324"/>
      <c r="L97" s="324"/>
      <c r="M97" s="324"/>
      <c r="N97" s="324"/>
      <c r="O97" s="324"/>
      <c r="P97" s="324"/>
      <c r="Q97" s="324"/>
      <c r="R97" s="324"/>
      <c r="S97" s="324"/>
      <c r="T97" s="324"/>
      <c r="U97" s="324"/>
      <c r="V97" s="324"/>
      <c r="W97" s="324"/>
      <c r="X97" s="324"/>
      <c r="Y97" s="324"/>
      <c r="Z97" s="324"/>
      <c r="AA97" s="324"/>
      <c r="AB97" s="305"/>
      <c r="AC97" s="305"/>
      <c r="AD97" s="305"/>
      <c r="AE97" s="305"/>
    </row>
    <row r="98" spans="1:31">
      <c r="A98" s="306"/>
      <c r="B98" s="323"/>
      <c r="C98" s="303">
        <v>33.868000000000002</v>
      </c>
      <c r="D98" s="307" t="s">
        <v>26</v>
      </c>
      <c r="E98" s="303">
        <v>10.67</v>
      </c>
      <c r="F98" s="303"/>
      <c r="G98" s="307"/>
      <c r="H98" s="307"/>
      <c r="I98" s="307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5"/>
      <c r="AC98" s="305"/>
      <c r="AD98" s="305"/>
      <c r="AE98" s="305"/>
    </row>
    <row r="99" spans="1:31">
      <c r="A99" s="306"/>
      <c r="B99" s="323"/>
      <c r="C99" s="303">
        <v>9.1219999999999999</v>
      </c>
      <c r="D99" s="307" t="s">
        <v>26</v>
      </c>
      <c r="E99" s="303">
        <v>7.0720000000000001</v>
      </c>
      <c r="F99" s="303"/>
      <c r="G99" s="307"/>
      <c r="H99" s="307"/>
      <c r="I99" s="307"/>
      <c r="J99" s="324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4"/>
      <c r="AA99" s="324"/>
      <c r="AB99" s="305"/>
      <c r="AC99" s="305"/>
      <c r="AD99" s="305"/>
      <c r="AE99" s="305"/>
    </row>
    <row r="100" spans="1:31">
      <c r="A100" s="306"/>
      <c r="B100" s="323"/>
      <c r="C100" s="303">
        <v>58.475999999999999</v>
      </c>
      <c r="D100" s="307" t="s">
        <v>26</v>
      </c>
      <c r="E100" s="303">
        <v>10.337999999999999</v>
      </c>
      <c r="F100" s="303"/>
      <c r="G100" s="307"/>
      <c r="H100" s="307"/>
      <c r="I100" s="307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5"/>
      <c r="AC100" s="305"/>
      <c r="AD100" s="305"/>
      <c r="AE100" s="305"/>
    </row>
    <row r="101" spans="1:31">
      <c r="A101" s="306"/>
      <c r="B101" s="323"/>
      <c r="C101" s="303">
        <v>27.225999999999999</v>
      </c>
      <c r="D101" s="307" t="s">
        <v>26</v>
      </c>
      <c r="E101" s="303" t="s">
        <v>26</v>
      </c>
      <c r="F101" s="303"/>
      <c r="G101" s="307"/>
      <c r="H101" s="307"/>
      <c r="I101" s="307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5"/>
      <c r="AC101" s="305"/>
      <c r="AD101" s="305"/>
      <c r="AE101" s="305"/>
    </row>
    <row r="102" spans="1:31">
      <c r="A102" s="306"/>
      <c r="B102" s="323"/>
      <c r="C102" s="303">
        <v>4.5270000000000001</v>
      </c>
      <c r="D102" s="307" t="s">
        <v>26</v>
      </c>
      <c r="E102" s="303">
        <v>8.3290000000000006</v>
      </c>
      <c r="F102" s="303"/>
      <c r="G102" s="307"/>
      <c r="H102" s="307"/>
      <c r="I102" s="307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5"/>
      <c r="AC102" s="305"/>
      <c r="AD102" s="305"/>
      <c r="AE102" s="305"/>
    </row>
    <row r="103" spans="1:31">
      <c r="A103" s="306"/>
      <c r="B103" s="323"/>
      <c r="C103" s="303">
        <v>76.385999999999996</v>
      </c>
      <c r="D103" s="307" t="s">
        <v>26</v>
      </c>
      <c r="E103" s="303">
        <v>8.85</v>
      </c>
      <c r="F103" s="303"/>
      <c r="G103" s="307"/>
      <c r="H103" s="307"/>
      <c r="I103" s="307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5"/>
      <c r="AC103" s="305"/>
      <c r="AD103" s="305"/>
      <c r="AE103" s="305"/>
    </row>
    <row r="104" spans="1:31">
      <c r="A104" s="306"/>
      <c r="B104" s="323"/>
      <c r="C104" s="303" t="s">
        <v>26</v>
      </c>
      <c r="D104" s="307" t="s">
        <v>26</v>
      </c>
      <c r="E104" s="303">
        <v>7.476</v>
      </c>
      <c r="F104" s="303"/>
      <c r="G104" s="307"/>
      <c r="H104" s="307"/>
      <c r="I104" s="307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5"/>
      <c r="AC104" s="305"/>
      <c r="AD104" s="305"/>
      <c r="AE104" s="305"/>
    </row>
    <row r="105" spans="1:31">
      <c r="A105" s="306"/>
      <c r="B105" s="323"/>
      <c r="C105" s="303">
        <v>62.972999999999999</v>
      </c>
      <c r="D105" s="307" t="s">
        <v>26</v>
      </c>
      <c r="E105" s="303">
        <v>4.2279999999999998</v>
      </c>
      <c r="F105" s="303"/>
      <c r="G105" s="307"/>
      <c r="H105" s="307"/>
      <c r="I105" s="307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5"/>
      <c r="AC105" s="305"/>
      <c r="AD105" s="305"/>
      <c r="AE105" s="305"/>
    </row>
    <row r="106" spans="1:31">
      <c r="A106" s="306"/>
      <c r="B106" s="323"/>
      <c r="C106" s="303">
        <v>35.426000000000002</v>
      </c>
      <c r="D106" s="307" t="s">
        <v>26</v>
      </c>
      <c r="E106" s="303">
        <v>11.917999999999999</v>
      </c>
      <c r="F106" s="303"/>
      <c r="G106" s="307"/>
      <c r="H106" s="307"/>
      <c r="I106" s="307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5"/>
      <c r="AC106" s="305"/>
      <c r="AD106" s="305"/>
      <c r="AE106" s="305"/>
    </row>
    <row r="107" spans="1:31">
      <c r="A107" s="306"/>
      <c r="B107" s="323"/>
      <c r="C107" s="303">
        <v>47.636000000000003</v>
      </c>
      <c r="D107" s="307" t="s">
        <v>26</v>
      </c>
      <c r="E107" s="303">
        <v>5.3150000000000004</v>
      </c>
      <c r="F107" s="303"/>
      <c r="G107" s="307"/>
      <c r="H107" s="307"/>
      <c r="I107" s="307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5"/>
      <c r="AC107" s="305"/>
      <c r="AD107" s="305"/>
      <c r="AE107" s="305"/>
    </row>
    <row r="108" spans="1:31">
      <c r="A108" s="306"/>
      <c r="B108" s="323"/>
      <c r="C108" s="303">
        <v>48.97</v>
      </c>
      <c r="D108" s="307" t="s">
        <v>26</v>
      </c>
      <c r="E108" s="303">
        <v>1.7989999999999999</v>
      </c>
      <c r="F108" s="303"/>
      <c r="G108" s="307"/>
      <c r="H108" s="307"/>
      <c r="I108" s="307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5"/>
      <c r="AC108" s="305"/>
      <c r="AD108" s="305"/>
      <c r="AE108" s="305"/>
    </row>
    <row r="109" spans="1:31">
      <c r="A109" s="323"/>
      <c r="B109" s="323"/>
      <c r="C109" s="303">
        <v>19.556999999999999</v>
      </c>
      <c r="D109" s="307" t="s">
        <v>26</v>
      </c>
      <c r="E109" s="303">
        <v>5.7409999999999997</v>
      </c>
      <c r="F109" s="303"/>
      <c r="G109" s="307"/>
      <c r="H109" s="307"/>
      <c r="I109" s="307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5"/>
      <c r="AC109" s="305"/>
      <c r="AD109" s="305"/>
      <c r="AE109" s="305"/>
    </row>
    <row r="110" spans="1:31">
      <c r="A110" s="323"/>
      <c r="B110" s="323"/>
      <c r="C110" s="303">
        <v>83.78</v>
      </c>
      <c r="D110" s="307" t="s">
        <v>26</v>
      </c>
      <c r="E110" s="303">
        <v>3.8889999999999998</v>
      </c>
      <c r="F110" s="303"/>
      <c r="G110" s="307"/>
      <c r="H110" s="307"/>
      <c r="I110" s="307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5"/>
      <c r="AC110" s="305"/>
      <c r="AD110" s="305"/>
      <c r="AE110" s="305"/>
    </row>
    <row r="111" spans="1:31">
      <c r="A111" s="323"/>
      <c r="B111" s="323"/>
      <c r="C111" s="303">
        <v>88.453000000000003</v>
      </c>
      <c r="D111" s="307" t="s">
        <v>26</v>
      </c>
      <c r="E111" s="303" t="s">
        <v>26</v>
      </c>
      <c r="F111" s="303"/>
      <c r="G111" s="307"/>
      <c r="H111" s="307"/>
      <c r="I111" s="307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5"/>
      <c r="AC111" s="305"/>
      <c r="AD111" s="305"/>
      <c r="AE111" s="305"/>
    </row>
    <row r="112" spans="1:31">
      <c r="A112" s="323"/>
      <c r="B112" s="323"/>
      <c r="C112" s="303">
        <v>89.822999999999993</v>
      </c>
      <c r="D112" s="307" t="s">
        <v>26</v>
      </c>
      <c r="E112" s="303" t="s">
        <v>26</v>
      </c>
      <c r="F112" s="303"/>
      <c r="G112" s="307"/>
      <c r="H112" s="307"/>
      <c r="I112" s="307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5"/>
      <c r="AC112" s="305"/>
      <c r="AD112" s="305"/>
      <c r="AE112" s="305"/>
    </row>
    <row r="113" spans="1:31">
      <c r="A113" s="323"/>
      <c r="B113" s="323"/>
      <c r="C113" s="303">
        <v>64.046999999999997</v>
      </c>
      <c r="D113" s="307" t="s">
        <v>26</v>
      </c>
      <c r="E113" s="303" t="s">
        <v>26</v>
      </c>
      <c r="F113" s="303"/>
      <c r="G113" s="307"/>
      <c r="H113" s="307"/>
      <c r="I113" s="307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5"/>
      <c r="AC113" s="305"/>
      <c r="AD113" s="305"/>
      <c r="AE113" s="305"/>
    </row>
    <row r="114" spans="1:31">
      <c r="A114" s="323"/>
      <c r="B114" s="323"/>
      <c r="C114" s="303">
        <v>68.078999999999994</v>
      </c>
      <c r="D114" s="307" t="s">
        <v>26</v>
      </c>
      <c r="E114" s="303" t="s">
        <v>26</v>
      </c>
      <c r="F114" s="303"/>
      <c r="G114" s="307"/>
      <c r="H114" s="307"/>
      <c r="I114" s="307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5"/>
      <c r="AC114" s="305"/>
      <c r="AD114" s="305"/>
      <c r="AE114" s="305"/>
    </row>
    <row r="115" spans="1:31">
      <c r="A115" s="323"/>
      <c r="B115" s="323"/>
      <c r="C115" s="303">
        <v>50.710999999999999</v>
      </c>
      <c r="D115" s="307" t="s">
        <v>26</v>
      </c>
      <c r="E115" s="303" t="s">
        <v>26</v>
      </c>
      <c r="F115" s="303"/>
      <c r="G115" s="307"/>
      <c r="H115" s="307"/>
      <c r="I115" s="307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5"/>
      <c r="AC115" s="305"/>
      <c r="AD115" s="305"/>
      <c r="AE115" s="305"/>
    </row>
    <row r="116" spans="1:31">
      <c r="A116" s="323"/>
      <c r="B116" s="323"/>
      <c r="C116" s="303">
        <v>89.707999999999998</v>
      </c>
      <c r="D116" s="307" t="s">
        <v>26</v>
      </c>
      <c r="E116" s="303" t="s">
        <v>26</v>
      </c>
      <c r="F116" s="303"/>
      <c r="G116" s="307"/>
      <c r="H116" s="307"/>
      <c r="I116" s="307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5"/>
      <c r="AC116" s="305"/>
      <c r="AD116" s="305"/>
      <c r="AE116" s="305"/>
    </row>
    <row r="117" spans="1:31">
      <c r="A117" s="323"/>
      <c r="B117" s="323"/>
      <c r="C117" s="303">
        <v>89.099000000000004</v>
      </c>
      <c r="D117" s="307" t="s">
        <v>26</v>
      </c>
      <c r="E117" s="307" t="s">
        <v>26</v>
      </c>
      <c r="F117" s="303"/>
      <c r="G117" s="307"/>
      <c r="H117" s="307"/>
      <c r="I117" s="307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  <c r="AA117" s="306"/>
      <c r="AB117" s="305"/>
      <c r="AC117" s="305"/>
      <c r="AD117" s="305"/>
      <c r="AE117" s="305"/>
    </row>
    <row r="118" spans="1:31">
      <c r="A118" s="323"/>
      <c r="B118" s="323"/>
      <c r="C118" s="303">
        <v>74.025000000000006</v>
      </c>
      <c r="D118" s="307" t="s">
        <v>26</v>
      </c>
      <c r="E118" s="307" t="s">
        <v>26</v>
      </c>
      <c r="F118" s="303"/>
      <c r="G118" s="307"/>
      <c r="H118" s="307"/>
      <c r="I118" s="307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5"/>
      <c r="AC118" s="305"/>
      <c r="AD118" s="305"/>
      <c r="AE118" s="305"/>
    </row>
    <row r="119" spans="1:31">
      <c r="A119" s="323"/>
      <c r="B119" s="323"/>
      <c r="C119" s="303">
        <v>64.736000000000004</v>
      </c>
      <c r="D119" s="307" t="s">
        <v>26</v>
      </c>
      <c r="E119" s="307" t="s">
        <v>26</v>
      </c>
      <c r="F119" s="303"/>
      <c r="G119" s="307"/>
      <c r="H119" s="307"/>
      <c r="I119" s="307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5"/>
      <c r="AC119" s="305"/>
      <c r="AD119" s="305"/>
      <c r="AE119" s="305"/>
    </row>
    <row r="120" spans="1:31">
      <c r="A120" s="323"/>
      <c r="B120" s="323"/>
      <c r="C120" s="303">
        <v>7.319</v>
      </c>
      <c r="D120" s="307" t="s">
        <v>26</v>
      </c>
      <c r="E120" s="307" t="s">
        <v>26</v>
      </c>
      <c r="F120" s="303"/>
      <c r="G120" s="307"/>
      <c r="H120" s="307"/>
      <c r="I120" s="307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5"/>
      <c r="AC120" s="305"/>
      <c r="AD120" s="305"/>
      <c r="AE120" s="305"/>
    </row>
    <row r="121" spans="1:31">
      <c r="A121" s="323"/>
      <c r="B121" s="323"/>
      <c r="C121" s="303">
        <v>45.088000000000001</v>
      </c>
      <c r="D121" s="307" t="s">
        <v>26</v>
      </c>
      <c r="E121" s="307" t="s">
        <v>26</v>
      </c>
      <c r="F121" s="303"/>
      <c r="G121" s="307"/>
      <c r="H121" s="307"/>
      <c r="I121" s="307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5"/>
      <c r="AC121" s="305"/>
      <c r="AD121" s="305"/>
      <c r="AE121" s="305"/>
    </row>
    <row r="122" spans="1:31">
      <c r="A122" s="323"/>
      <c r="B122" s="323"/>
      <c r="C122" s="303">
        <v>40.869</v>
      </c>
      <c r="D122" s="307" t="s">
        <v>26</v>
      </c>
      <c r="E122" s="307" t="s">
        <v>26</v>
      </c>
      <c r="F122" s="303"/>
      <c r="G122" s="307"/>
      <c r="H122" s="307"/>
      <c r="I122" s="307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5"/>
      <c r="AC122" s="305"/>
      <c r="AD122" s="305"/>
      <c r="AE122" s="305"/>
    </row>
    <row r="123" spans="1:31">
      <c r="A123" s="323"/>
      <c r="B123" s="323"/>
      <c r="C123" s="303">
        <v>68.343999999999994</v>
      </c>
      <c r="D123" s="307" t="s">
        <v>26</v>
      </c>
      <c r="E123" s="307" t="s">
        <v>26</v>
      </c>
      <c r="F123" s="303"/>
      <c r="G123" s="307"/>
      <c r="H123" s="307"/>
      <c r="I123" s="307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  <c r="AA123" s="306"/>
      <c r="AB123" s="305"/>
      <c r="AC123" s="305"/>
      <c r="AD123" s="305"/>
      <c r="AE123" s="305"/>
    </row>
    <row r="124" spans="1:31">
      <c r="A124" s="323"/>
      <c r="B124" s="323"/>
      <c r="C124" s="303">
        <v>73.442999999999998</v>
      </c>
      <c r="D124" s="307" t="s">
        <v>26</v>
      </c>
      <c r="E124" s="307" t="s">
        <v>26</v>
      </c>
      <c r="F124" s="303"/>
      <c r="G124" s="307"/>
      <c r="H124" s="307"/>
      <c r="I124" s="307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5"/>
      <c r="AC124" s="305"/>
      <c r="AD124" s="305"/>
      <c r="AE124" s="305"/>
    </row>
    <row r="125" spans="1:31">
      <c r="A125" s="323"/>
      <c r="B125" s="323"/>
      <c r="C125" s="303">
        <v>83.497</v>
      </c>
      <c r="D125" s="307" t="s">
        <v>26</v>
      </c>
      <c r="E125" s="307" t="s">
        <v>26</v>
      </c>
      <c r="F125" s="303"/>
      <c r="G125" s="307"/>
      <c r="H125" s="307"/>
      <c r="I125" s="307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  <c r="AA125" s="306"/>
      <c r="AB125" s="305"/>
      <c r="AC125" s="305"/>
      <c r="AD125" s="305"/>
      <c r="AE125" s="305"/>
    </row>
    <row r="126" spans="1:31">
      <c r="A126" s="323"/>
      <c r="B126" s="323"/>
      <c r="C126" s="303" t="s">
        <v>26</v>
      </c>
      <c r="D126" s="307" t="s">
        <v>26</v>
      </c>
      <c r="E126" s="307" t="s">
        <v>26</v>
      </c>
      <c r="F126" s="303"/>
      <c r="G126" s="307"/>
      <c r="H126" s="307"/>
      <c r="I126" s="307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5"/>
      <c r="AC126" s="305"/>
      <c r="AD126" s="305"/>
      <c r="AE126" s="305"/>
    </row>
    <row r="127" spans="1:31">
      <c r="A127" s="323"/>
      <c r="B127" s="323"/>
      <c r="C127" s="303">
        <v>28.53</v>
      </c>
      <c r="D127" s="307" t="s">
        <v>26</v>
      </c>
      <c r="E127" s="307" t="s">
        <v>26</v>
      </c>
      <c r="F127" s="303"/>
      <c r="G127" s="307"/>
      <c r="H127" s="307"/>
      <c r="I127" s="307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  <c r="AA127" s="306"/>
      <c r="AB127" s="305"/>
      <c r="AC127" s="305"/>
      <c r="AD127" s="305"/>
      <c r="AE127" s="305"/>
    </row>
    <row r="128" spans="1:31">
      <c r="A128" s="323"/>
      <c r="B128" s="323"/>
      <c r="C128" s="303">
        <v>6.734</v>
      </c>
      <c r="D128" s="307" t="s">
        <v>26</v>
      </c>
      <c r="E128" s="307" t="s">
        <v>26</v>
      </c>
      <c r="F128" s="303"/>
      <c r="G128" s="307"/>
      <c r="H128" s="307"/>
      <c r="I128" s="307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5"/>
      <c r="AC128" s="305"/>
      <c r="AD128" s="305"/>
      <c r="AE128" s="305"/>
    </row>
    <row r="129" spans="1:31">
      <c r="A129" s="323"/>
      <c r="B129" s="323"/>
      <c r="C129" s="303">
        <v>45.866</v>
      </c>
      <c r="D129" s="307" t="s">
        <v>26</v>
      </c>
      <c r="E129" s="307" t="s">
        <v>26</v>
      </c>
      <c r="F129" s="303"/>
      <c r="G129" s="307"/>
      <c r="H129" s="307"/>
      <c r="I129" s="307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  <c r="AA129" s="306"/>
      <c r="AB129" s="305"/>
      <c r="AC129" s="305"/>
      <c r="AD129" s="305"/>
      <c r="AE129" s="305"/>
    </row>
    <row r="130" spans="1:31">
      <c r="A130" s="323"/>
      <c r="B130" s="323"/>
      <c r="C130" s="303">
        <v>50.932000000000002</v>
      </c>
      <c r="D130" s="307" t="s">
        <v>26</v>
      </c>
      <c r="E130" s="307" t="s">
        <v>26</v>
      </c>
      <c r="F130" s="303"/>
      <c r="G130" s="307"/>
      <c r="H130" s="307"/>
      <c r="I130" s="307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5"/>
      <c r="AC130" s="305"/>
      <c r="AD130" s="305"/>
      <c r="AE130" s="305"/>
    </row>
    <row r="131" spans="1:31">
      <c r="A131" s="323"/>
      <c r="B131" s="323"/>
      <c r="C131" s="303">
        <v>27.408000000000001</v>
      </c>
      <c r="D131" s="307" t="s">
        <v>26</v>
      </c>
      <c r="E131" s="307" t="s">
        <v>26</v>
      </c>
      <c r="F131" s="303"/>
      <c r="G131" s="307"/>
      <c r="H131" s="307"/>
      <c r="I131" s="307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5"/>
      <c r="AC131" s="305"/>
      <c r="AD131" s="305"/>
      <c r="AE131" s="305"/>
    </row>
    <row r="132" spans="1:31">
      <c r="A132" s="323"/>
      <c r="B132" s="323"/>
      <c r="C132" s="303">
        <v>25.1</v>
      </c>
      <c r="D132" s="307" t="s">
        <v>26</v>
      </c>
      <c r="E132" s="307" t="s">
        <v>26</v>
      </c>
      <c r="F132" s="303"/>
      <c r="G132" s="307"/>
      <c r="H132" s="307"/>
      <c r="I132" s="307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5"/>
      <c r="AC132" s="305"/>
      <c r="AD132" s="305"/>
      <c r="AE132" s="305"/>
    </row>
    <row r="133" spans="1:31">
      <c r="A133" s="323"/>
      <c r="B133" s="323"/>
      <c r="C133" s="303">
        <v>74.412999999999997</v>
      </c>
      <c r="D133" s="307" t="s">
        <v>26</v>
      </c>
      <c r="E133" s="307" t="s">
        <v>26</v>
      </c>
      <c r="F133" s="303"/>
      <c r="G133" s="307"/>
      <c r="H133" s="307"/>
      <c r="I133" s="307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5"/>
      <c r="AC133" s="305"/>
      <c r="AD133" s="305"/>
      <c r="AE133" s="305"/>
    </row>
    <row r="134" spans="1:31">
      <c r="A134" s="323"/>
      <c r="B134" s="323"/>
      <c r="C134" s="303">
        <v>79.102000000000004</v>
      </c>
      <c r="D134" s="307" t="s">
        <v>26</v>
      </c>
      <c r="E134" s="307" t="s">
        <v>26</v>
      </c>
      <c r="F134" s="303"/>
      <c r="G134" s="307"/>
      <c r="H134" s="307"/>
      <c r="I134" s="307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5"/>
      <c r="AC134" s="305"/>
      <c r="AD134" s="305"/>
      <c r="AE134" s="305"/>
    </row>
    <row r="135" spans="1:31">
      <c r="A135" s="323"/>
      <c r="B135" s="323"/>
      <c r="C135" s="303">
        <v>49.448999999999998</v>
      </c>
      <c r="D135" s="307" t="s">
        <v>26</v>
      </c>
      <c r="E135" s="307" t="s">
        <v>26</v>
      </c>
      <c r="F135" s="303"/>
      <c r="G135" s="307"/>
      <c r="H135" s="307"/>
      <c r="I135" s="307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  <c r="AA135" s="306"/>
      <c r="AB135" s="305"/>
      <c r="AC135" s="305"/>
      <c r="AD135" s="305"/>
      <c r="AE135" s="305"/>
    </row>
    <row r="136" spans="1:31">
      <c r="A136" s="323"/>
      <c r="B136" s="323"/>
      <c r="C136" s="303">
        <v>87.227999999999994</v>
      </c>
      <c r="D136" s="307" t="s">
        <v>26</v>
      </c>
      <c r="E136" s="307" t="s">
        <v>26</v>
      </c>
      <c r="F136" s="303"/>
      <c r="G136" s="307"/>
      <c r="H136" s="307"/>
      <c r="I136" s="307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5"/>
      <c r="AC136" s="305"/>
      <c r="AD136" s="305"/>
      <c r="AE136" s="305"/>
    </row>
    <row r="137" spans="1:31">
      <c r="A137" s="323"/>
      <c r="B137" s="323"/>
      <c r="C137" s="303">
        <v>89.498999999999995</v>
      </c>
      <c r="D137" s="307" t="s">
        <v>26</v>
      </c>
      <c r="E137" s="307" t="s">
        <v>26</v>
      </c>
      <c r="F137" s="303"/>
      <c r="G137" s="307"/>
      <c r="H137" s="307"/>
      <c r="I137" s="307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  <c r="AA137" s="306"/>
      <c r="AB137" s="305"/>
      <c r="AC137" s="305"/>
      <c r="AD137" s="305"/>
      <c r="AE137" s="305"/>
    </row>
    <row r="138" spans="1:31">
      <c r="A138" s="323"/>
      <c r="B138" s="323"/>
      <c r="C138" s="303">
        <v>85.626999999999995</v>
      </c>
      <c r="D138" s="307" t="s">
        <v>26</v>
      </c>
      <c r="E138" s="307" t="s">
        <v>26</v>
      </c>
      <c r="F138" s="303"/>
      <c r="G138" s="307"/>
      <c r="H138" s="307"/>
      <c r="I138" s="307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5"/>
      <c r="AC138" s="305"/>
      <c r="AD138" s="305"/>
      <c r="AE138" s="305"/>
    </row>
    <row r="139" spans="1:31">
      <c r="A139" s="323"/>
      <c r="B139" s="323"/>
      <c r="C139" s="303">
        <v>89.905000000000001</v>
      </c>
      <c r="D139" s="307" t="s">
        <v>26</v>
      </c>
      <c r="E139" s="307" t="s">
        <v>26</v>
      </c>
      <c r="F139" s="303"/>
      <c r="G139" s="307"/>
      <c r="H139" s="307"/>
      <c r="I139" s="307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5"/>
      <c r="AC139" s="305"/>
      <c r="AD139" s="305"/>
      <c r="AE139" s="305"/>
    </row>
    <row r="140" spans="1:31">
      <c r="A140" s="323"/>
      <c r="B140" s="323"/>
      <c r="C140" s="303">
        <v>87.149000000000001</v>
      </c>
      <c r="D140" s="307" t="s">
        <v>26</v>
      </c>
      <c r="E140" s="307" t="s">
        <v>26</v>
      </c>
      <c r="F140" s="303"/>
      <c r="G140" s="307"/>
      <c r="H140" s="307"/>
      <c r="I140" s="307"/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5"/>
      <c r="AC140" s="305"/>
      <c r="AD140" s="305"/>
      <c r="AE140" s="305"/>
    </row>
    <row r="141" spans="1:31">
      <c r="A141" s="323"/>
      <c r="B141" s="323"/>
      <c r="C141" s="303">
        <v>84.150999999999996</v>
      </c>
      <c r="D141" s="307" t="s">
        <v>26</v>
      </c>
      <c r="E141" s="307" t="s">
        <v>26</v>
      </c>
      <c r="F141" s="303"/>
      <c r="G141" s="307"/>
      <c r="H141" s="307"/>
      <c r="I141" s="307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  <c r="AA141" s="306"/>
      <c r="AB141" s="305"/>
      <c r="AC141" s="305"/>
      <c r="AD141" s="305"/>
      <c r="AE141" s="305"/>
    </row>
    <row r="142" spans="1:31">
      <c r="A142" s="323"/>
      <c r="B142" s="323"/>
      <c r="C142" s="303">
        <v>89.016999999999996</v>
      </c>
      <c r="D142" s="307" t="s">
        <v>26</v>
      </c>
      <c r="E142" s="307" t="s">
        <v>26</v>
      </c>
      <c r="F142" s="303"/>
      <c r="G142" s="307"/>
      <c r="H142" s="307"/>
      <c r="I142" s="307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  <c r="AA142" s="306"/>
      <c r="AB142" s="305"/>
      <c r="AC142" s="305"/>
      <c r="AD142" s="305"/>
      <c r="AE142" s="305"/>
    </row>
    <row r="143" spans="1:31">
      <c r="A143" s="323"/>
      <c r="B143" s="323"/>
      <c r="C143" s="303">
        <v>87.58</v>
      </c>
      <c r="D143" s="307" t="s">
        <v>26</v>
      </c>
      <c r="E143" s="307" t="s">
        <v>26</v>
      </c>
      <c r="F143" s="303"/>
      <c r="G143" s="307"/>
      <c r="H143" s="307"/>
      <c r="I143" s="307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  <c r="AA143" s="306"/>
      <c r="AB143" s="305"/>
      <c r="AC143" s="305"/>
      <c r="AD143" s="305"/>
      <c r="AE143" s="305"/>
    </row>
    <row r="144" spans="1:31">
      <c r="A144" s="323"/>
      <c r="B144" s="323"/>
      <c r="C144" s="303">
        <v>78.171999999999997</v>
      </c>
      <c r="D144" s="307" t="s">
        <v>26</v>
      </c>
      <c r="E144" s="307" t="s">
        <v>26</v>
      </c>
      <c r="F144" s="303"/>
      <c r="G144" s="307"/>
      <c r="H144" s="307"/>
      <c r="I144" s="307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  <c r="AA144" s="306"/>
      <c r="AB144" s="305"/>
      <c r="AC144" s="305"/>
      <c r="AD144" s="305"/>
      <c r="AE144" s="305"/>
    </row>
    <row r="145" spans="1:31">
      <c r="A145" s="323"/>
      <c r="B145" s="323"/>
      <c r="C145" s="303">
        <v>89.863</v>
      </c>
      <c r="D145" s="307" t="s">
        <v>26</v>
      </c>
      <c r="E145" s="307" t="s">
        <v>26</v>
      </c>
      <c r="F145" s="303"/>
      <c r="G145" s="307"/>
      <c r="H145" s="307"/>
      <c r="I145" s="307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  <c r="AA145" s="306"/>
      <c r="AB145" s="305"/>
      <c r="AC145" s="305"/>
      <c r="AD145" s="305"/>
      <c r="AE145" s="305"/>
    </row>
    <row r="146" spans="1:31">
      <c r="A146" s="323"/>
      <c r="B146" s="323"/>
      <c r="C146" s="303">
        <v>78.69</v>
      </c>
      <c r="D146" s="307" t="s">
        <v>26</v>
      </c>
      <c r="E146" s="307" t="s">
        <v>26</v>
      </c>
      <c r="F146" s="303"/>
      <c r="G146" s="307"/>
      <c r="H146" s="307"/>
      <c r="I146" s="307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  <c r="AA146" s="306"/>
      <c r="AB146" s="305"/>
      <c r="AC146" s="305"/>
      <c r="AD146" s="305"/>
      <c r="AE146" s="305"/>
    </row>
    <row r="147" spans="1:31">
      <c r="A147" s="323"/>
      <c r="B147" s="323"/>
      <c r="C147" s="303">
        <v>87.11</v>
      </c>
      <c r="D147" s="307" t="s">
        <v>26</v>
      </c>
      <c r="E147" s="307" t="s">
        <v>26</v>
      </c>
      <c r="F147" s="303"/>
      <c r="G147" s="307"/>
      <c r="H147" s="307"/>
      <c r="I147" s="307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5"/>
      <c r="AC147" s="305"/>
      <c r="AD147" s="305"/>
      <c r="AE147" s="305"/>
    </row>
    <row r="148" spans="1:31">
      <c r="A148" s="323"/>
      <c r="B148" s="323"/>
      <c r="C148" s="303">
        <v>80.867000000000004</v>
      </c>
      <c r="D148" s="307" t="s">
        <v>26</v>
      </c>
      <c r="E148" s="307" t="s">
        <v>26</v>
      </c>
      <c r="F148" s="303"/>
      <c r="G148" s="307"/>
      <c r="H148" s="307"/>
      <c r="I148" s="307"/>
      <c r="J148" s="306"/>
      <c r="K148" s="306"/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  <c r="AA148" s="306"/>
      <c r="AB148" s="305"/>
      <c r="AC148" s="305"/>
      <c r="AD148" s="305"/>
      <c r="AE148" s="305"/>
    </row>
    <row r="149" spans="1:31">
      <c r="A149" s="323"/>
      <c r="B149" s="323"/>
      <c r="C149" s="303">
        <v>70.013000000000005</v>
      </c>
      <c r="D149" s="307" t="s">
        <v>26</v>
      </c>
      <c r="E149" s="307" t="s">
        <v>26</v>
      </c>
      <c r="F149" s="307"/>
      <c r="G149" s="307"/>
      <c r="H149" s="307"/>
      <c r="I149" s="307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5"/>
      <c r="AC149" s="305"/>
      <c r="AD149" s="305"/>
      <c r="AE149" s="305"/>
    </row>
    <row r="150" spans="1:31">
      <c r="A150" s="323"/>
      <c r="B150" s="323"/>
      <c r="C150" s="303">
        <v>66.037999999999997</v>
      </c>
      <c r="D150" s="307" t="s">
        <v>26</v>
      </c>
      <c r="E150" s="307" t="s">
        <v>26</v>
      </c>
      <c r="F150" s="307"/>
      <c r="G150" s="307"/>
      <c r="H150" s="307"/>
      <c r="I150" s="307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5"/>
      <c r="AC150" s="305"/>
      <c r="AD150" s="305"/>
      <c r="AE150" s="305"/>
    </row>
    <row r="151" spans="1:31">
      <c r="A151" s="323"/>
      <c r="B151" s="323"/>
      <c r="C151" s="303">
        <v>72.408000000000001</v>
      </c>
      <c r="D151" s="307" t="s">
        <v>26</v>
      </c>
      <c r="E151" s="307" t="s">
        <v>26</v>
      </c>
      <c r="F151" s="307"/>
      <c r="G151" s="307"/>
      <c r="H151" s="307"/>
      <c r="I151" s="307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5"/>
      <c r="AC151" s="305"/>
      <c r="AD151" s="305"/>
      <c r="AE151" s="305"/>
    </row>
    <row r="152" spans="1:31">
      <c r="A152" s="323"/>
      <c r="B152" s="323"/>
      <c r="C152" s="303">
        <v>85.745999999999995</v>
      </c>
      <c r="D152" s="307" t="s">
        <v>26</v>
      </c>
      <c r="E152" s="307" t="s">
        <v>26</v>
      </c>
      <c r="F152" s="307"/>
      <c r="G152" s="307"/>
      <c r="H152" s="307"/>
      <c r="I152" s="307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  <c r="AA152" s="306"/>
      <c r="AB152" s="305"/>
      <c r="AC152" s="305"/>
      <c r="AD152" s="305"/>
      <c r="AE152" s="305"/>
    </row>
    <row r="153" spans="1:31">
      <c r="A153" s="323"/>
      <c r="B153" s="323"/>
      <c r="C153" s="303" t="s">
        <v>26</v>
      </c>
      <c r="D153" s="307" t="s">
        <v>26</v>
      </c>
      <c r="E153" s="307" t="s">
        <v>26</v>
      </c>
      <c r="F153" s="307"/>
      <c r="G153" s="307"/>
      <c r="H153" s="307"/>
      <c r="I153" s="307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  <c r="AA153" s="306"/>
      <c r="AB153" s="305"/>
      <c r="AC153" s="305"/>
      <c r="AD153" s="305"/>
      <c r="AE153" s="305"/>
    </row>
    <row r="154" spans="1:31">
      <c r="A154" s="323"/>
      <c r="B154" s="323"/>
      <c r="C154" s="303">
        <v>35.085000000000001</v>
      </c>
      <c r="D154" s="307" t="s">
        <v>26</v>
      </c>
      <c r="E154" s="307" t="s">
        <v>26</v>
      </c>
      <c r="F154" s="307"/>
      <c r="G154" s="307"/>
      <c r="H154" s="307"/>
      <c r="I154" s="307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5"/>
      <c r="AC154" s="305"/>
      <c r="AD154" s="305"/>
      <c r="AE154" s="305"/>
    </row>
    <row r="155" spans="1:31">
      <c r="A155" s="323"/>
      <c r="B155" s="323"/>
      <c r="C155" s="303">
        <v>18.398</v>
      </c>
      <c r="D155" s="307" t="s">
        <v>26</v>
      </c>
      <c r="E155" s="307" t="s">
        <v>26</v>
      </c>
      <c r="F155" s="307"/>
      <c r="G155" s="307"/>
      <c r="H155" s="307"/>
      <c r="I155" s="307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  <c r="AA155" s="306"/>
      <c r="AB155" s="305"/>
      <c r="AC155" s="305"/>
      <c r="AD155" s="305"/>
      <c r="AE155" s="305"/>
    </row>
    <row r="156" spans="1:31">
      <c r="A156" s="323"/>
      <c r="B156" s="323"/>
      <c r="C156" s="303">
        <v>86.29</v>
      </c>
      <c r="D156" s="307" t="s">
        <v>26</v>
      </c>
      <c r="E156" s="307" t="s">
        <v>26</v>
      </c>
      <c r="F156" s="307"/>
      <c r="G156" s="307"/>
      <c r="H156" s="307"/>
      <c r="I156" s="307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5"/>
      <c r="AC156" s="305"/>
      <c r="AD156" s="305"/>
      <c r="AE156" s="305"/>
    </row>
    <row r="157" spans="1:31">
      <c r="A157" s="323"/>
      <c r="B157" s="323"/>
      <c r="C157" s="303">
        <v>88.009</v>
      </c>
      <c r="D157" s="307" t="s">
        <v>26</v>
      </c>
      <c r="E157" s="307" t="s">
        <v>26</v>
      </c>
      <c r="F157" s="307"/>
      <c r="G157" s="307"/>
      <c r="H157" s="307"/>
      <c r="I157" s="307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  <c r="AA157" s="306"/>
      <c r="AB157" s="305"/>
      <c r="AC157" s="305"/>
      <c r="AD157" s="305"/>
      <c r="AE157" s="305"/>
    </row>
    <row r="158" spans="1:31">
      <c r="A158" s="323"/>
      <c r="B158" s="323"/>
      <c r="C158" s="303">
        <v>8.5190000000000001</v>
      </c>
      <c r="D158" s="307" t="s">
        <v>26</v>
      </c>
      <c r="E158" s="307" t="s">
        <v>26</v>
      </c>
      <c r="F158" s="307"/>
      <c r="G158" s="307"/>
      <c r="H158" s="307"/>
      <c r="I158" s="307"/>
      <c r="J158" s="306"/>
      <c r="K158" s="306"/>
      <c r="L158" s="306"/>
      <c r="M158" s="306"/>
      <c r="N158" s="306"/>
      <c r="O158" s="306"/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5"/>
      <c r="AC158" s="305"/>
      <c r="AD158" s="305"/>
      <c r="AE158" s="305"/>
    </row>
    <row r="159" spans="1:31">
      <c r="A159" s="323"/>
      <c r="B159" s="323"/>
      <c r="C159" s="303">
        <v>72.358000000000004</v>
      </c>
      <c r="D159" s="307" t="s">
        <v>26</v>
      </c>
      <c r="E159" s="307" t="s">
        <v>26</v>
      </c>
      <c r="F159" s="307"/>
      <c r="G159" s="307"/>
      <c r="H159" s="307"/>
      <c r="I159" s="307"/>
      <c r="J159" s="306"/>
      <c r="K159" s="306"/>
      <c r="L159" s="306"/>
      <c r="M159" s="306"/>
      <c r="N159" s="306"/>
      <c r="O159" s="306"/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  <c r="AA159" s="306"/>
      <c r="AB159" s="305"/>
      <c r="AC159" s="305"/>
      <c r="AD159" s="305"/>
      <c r="AE159" s="305"/>
    </row>
    <row r="160" spans="1:31">
      <c r="A160" s="323"/>
      <c r="B160" s="323"/>
      <c r="C160" s="303">
        <v>82.875</v>
      </c>
      <c r="D160" s="307" t="s">
        <v>26</v>
      </c>
      <c r="E160" s="307" t="s">
        <v>26</v>
      </c>
      <c r="F160" s="307"/>
      <c r="G160" s="307"/>
      <c r="H160" s="307"/>
      <c r="I160" s="307"/>
      <c r="J160" s="306"/>
      <c r="K160" s="306"/>
      <c r="L160" s="306"/>
      <c r="M160" s="306"/>
      <c r="N160" s="306"/>
      <c r="O160" s="306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5"/>
      <c r="AC160" s="305"/>
      <c r="AD160" s="305"/>
      <c r="AE160" s="305"/>
    </row>
    <row r="161" spans="1:31">
      <c r="A161" s="323"/>
      <c r="B161" s="323"/>
      <c r="C161" s="303">
        <v>72.332999999999998</v>
      </c>
      <c r="D161" s="307" t="s">
        <v>26</v>
      </c>
      <c r="E161" s="307" t="s">
        <v>26</v>
      </c>
      <c r="F161" s="307"/>
      <c r="G161" s="307"/>
      <c r="H161" s="307"/>
      <c r="I161" s="307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  <c r="W161" s="306"/>
      <c r="X161" s="306"/>
      <c r="Y161" s="306"/>
      <c r="Z161" s="306"/>
      <c r="AA161" s="306"/>
      <c r="AB161" s="305"/>
      <c r="AC161" s="305"/>
      <c r="AD161" s="305"/>
      <c r="AE161" s="305"/>
    </row>
    <row r="162" spans="1:31">
      <c r="A162" s="323"/>
      <c r="B162" s="323"/>
      <c r="C162" s="303">
        <v>85.103999999999999</v>
      </c>
      <c r="D162" s="307" t="s">
        <v>26</v>
      </c>
      <c r="E162" s="307" t="s">
        <v>26</v>
      </c>
      <c r="F162" s="307"/>
      <c r="G162" s="307"/>
      <c r="H162" s="307"/>
      <c r="I162" s="307"/>
      <c r="J162" s="306"/>
      <c r="K162" s="306"/>
      <c r="L162" s="306"/>
      <c r="M162" s="306"/>
      <c r="N162" s="306"/>
      <c r="O162" s="306"/>
      <c r="P162" s="306"/>
      <c r="Q162" s="306"/>
      <c r="R162" s="306"/>
      <c r="S162" s="306"/>
      <c r="T162" s="306"/>
      <c r="U162" s="306"/>
      <c r="V162" s="306"/>
      <c r="W162" s="306"/>
      <c r="X162" s="306"/>
      <c r="Y162" s="306"/>
      <c r="Z162" s="306"/>
      <c r="AA162" s="306"/>
      <c r="AB162" s="305"/>
      <c r="AC162" s="305"/>
      <c r="AD162" s="305"/>
      <c r="AE162" s="305"/>
    </row>
    <row r="163" spans="1:31">
      <c r="A163" s="323"/>
      <c r="B163" s="323"/>
      <c r="C163" s="303">
        <v>77.905000000000001</v>
      </c>
      <c r="D163" s="307" t="s">
        <v>26</v>
      </c>
      <c r="E163" s="307" t="s">
        <v>26</v>
      </c>
      <c r="F163" s="307"/>
      <c r="G163" s="307"/>
      <c r="H163" s="307"/>
      <c r="I163" s="307"/>
      <c r="J163" s="306"/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06"/>
      <c r="Z163" s="306"/>
      <c r="AA163" s="306"/>
      <c r="AB163" s="305"/>
      <c r="AC163" s="305"/>
      <c r="AD163" s="305"/>
      <c r="AE163" s="305"/>
    </row>
    <row r="164" spans="1:31">
      <c r="A164" s="323"/>
      <c r="B164" s="323"/>
      <c r="C164" s="303">
        <v>74.802000000000007</v>
      </c>
      <c r="D164" s="307" t="s">
        <v>26</v>
      </c>
      <c r="E164" s="307" t="s">
        <v>26</v>
      </c>
      <c r="F164" s="307"/>
      <c r="G164" s="307"/>
      <c r="H164" s="307"/>
      <c r="I164" s="307"/>
      <c r="J164" s="306"/>
      <c r="K164" s="306"/>
      <c r="L164" s="306"/>
      <c r="M164" s="306"/>
      <c r="N164" s="306"/>
      <c r="O164" s="306"/>
      <c r="P164" s="306"/>
      <c r="Q164" s="306"/>
      <c r="R164" s="306"/>
      <c r="S164" s="306"/>
      <c r="T164" s="306"/>
      <c r="U164" s="306"/>
      <c r="V164" s="306"/>
      <c r="W164" s="306"/>
      <c r="X164" s="306"/>
      <c r="Y164" s="306"/>
      <c r="Z164" s="306"/>
      <c r="AA164" s="306"/>
      <c r="AB164" s="305"/>
      <c r="AC164" s="305"/>
      <c r="AD164" s="305"/>
      <c r="AE164" s="305"/>
    </row>
    <row r="165" spans="1:31">
      <c r="A165" s="323"/>
      <c r="B165" s="323"/>
      <c r="C165" s="303">
        <v>78.533000000000001</v>
      </c>
      <c r="D165" s="307" t="s">
        <v>26</v>
      </c>
      <c r="E165" s="307" t="s">
        <v>26</v>
      </c>
      <c r="F165" s="307"/>
      <c r="G165" s="307"/>
      <c r="H165" s="307"/>
      <c r="I165" s="307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  <c r="AA165" s="306"/>
      <c r="AB165" s="305"/>
      <c r="AC165" s="305"/>
      <c r="AD165" s="305"/>
      <c r="AE165" s="305"/>
    </row>
    <row r="166" spans="1:31">
      <c r="A166" s="323"/>
      <c r="B166" s="323"/>
      <c r="C166" s="303">
        <v>66.471999999999994</v>
      </c>
      <c r="D166" s="307" t="s">
        <v>26</v>
      </c>
      <c r="E166" s="307" t="s">
        <v>26</v>
      </c>
      <c r="F166" s="307"/>
      <c r="G166" s="307"/>
      <c r="H166" s="307"/>
      <c r="I166" s="307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5"/>
      <c r="AC166" s="305"/>
      <c r="AD166" s="305"/>
      <c r="AE166" s="305"/>
    </row>
    <row r="167" spans="1:31">
      <c r="A167" s="323"/>
      <c r="B167" s="323"/>
      <c r="C167" s="303">
        <v>82.685000000000002</v>
      </c>
      <c r="D167" s="307" t="s">
        <v>26</v>
      </c>
      <c r="E167" s="307" t="s">
        <v>26</v>
      </c>
      <c r="F167" s="307"/>
      <c r="G167" s="307"/>
      <c r="H167" s="307"/>
      <c r="I167" s="307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5"/>
      <c r="AC167" s="305"/>
      <c r="AD167" s="305"/>
      <c r="AE167" s="305"/>
    </row>
    <row r="168" spans="1:31">
      <c r="A168" s="323"/>
      <c r="B168" s="323"/>
      <c r="C168" s="303">
        <v>82.545000000000002</v>
      </c>
      <c r="D168" s="307" t="s">
        <v>26</v>
      </c>
      <c r="E168" s="307" t="s">
        <v>26</v>
      </c>
      <c r="F168" s="307"/>
      <c r="G168" s="307"/>
      <c r="H168" s="307"/>
      <c r="I168" s="307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5"/>
      <c r="AC168" s="305"/>
      <c r="AD168" s="305"/>
      <c r="AE168" s="305"/>
    </row>
    <row r="169" spans="1:31">
      <c r="A169" s="323"/>
      <c r="B169" s="323"/>
      <c r="C169" s="303">
        <v>87.331999999999994</v>
      </c>
      <c r="D169" s="307" t="s">
        <v>26</v>
      </c>
      <c r="E169" s="307" t="s">
        <v>26</v>
      </c>
      <c r="F169" s="307"/>
      <c r="G169" s="307"/>
      <c r="H169" s="307"/>
      <c r="I169" s="307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5"/>
      <c r="AC169" s="305"/>
      <c r="AD169" s="305"/>
      <c r="AE169" s="305"/>
    </row>
    <row r="170" spans="1:31">
      <c r="A170" s="323"/>
      <c r="B170" s="323"/>
      <c r="C170" s="303">
        <v>87.375</v>
      </c>
      <c r="D170" s="307" t="s">
        <v>26</v>
      </c>
      <c r="E170" s="307" t="s">
        <v>26</v>
      </c>
      <c r="F170" s="307"/>
      <c r="G170" s="307"/>
      <c r="H170" s="307"/>
      <c r="I170" s="307"/>
      <c r="J170" s="304"/>
      <c r="K170" s="304"/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5"/>
      <c r="AC170" s="305"/>
      <c r="AD170" s="305"/>
      <c r="AE170" s="305"/>
    </row>
    <row r="171" spans="1:31">
      <c r="A171" s="323"/>
      <c r="B171" s="323"/>
      <c r="C171" s="303">
        <v>80.747</v>
      </c>
      <c r="D171" s="307" t="s">
        <v>26</v>
      </c>
      <c r="E171" s="307" t="s">
        <v>26</v>
      </c>
      <c r="F171" s="307"/>
      <c r="G171" s="307"/>
      <c r="H171" s="307"/>
      <c r="I171" s="307"/>
      <c r="J171" s="304"/>
      <c r="K171" s="304"/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5"/>
      <c r="AC171" s="305"/>
      <c r="AD171" s="305"/>
      <c r="AE171" s="305"/>
    </row>
    <row r="172" spans="1:31">
      <c r="A172" s="323"/>
      <c r="B172" s="323"/>
      <c r="C172" s="303">
        <v>88.192999999999998</v>
      </c>
      <c r="D172" s="307" t="s">
        <v>26</v>
      </c>
      <c r="E172" s="307" t="s">
        <v>26</v>
      </c>
      <c r="F172" s="307"/>
      <c r="G172" s="307"/>
      <c r="H172" s="307"/>
      <c r="I172" s="307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5"/>
      <c r="AC172" s="305"/>
      <c r="AD172" s="305"/>
      <c r="AE172" s="305"/>
    </row>
    <row r="173" spans="1:31">
      <c r="A173" s="323"/>
      <c r="B173" s="323"/>
      <c r="C173" s="303">
        <v>84.364999999999995</v>
      </c>
      <c r="D173" s="307" t="s">
        <v>26</v>
      </c>
      <c r="E173" s="307" t="s">
        <v>26</v>
      </c>
      <c r="F173" s="307"/>
      <c r="G173" s="307"/>
      <c r="H173" s="307"/>
      <c r="I173" s="307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5"/>
      <c r="AC173" s="305"/>
      <c r="AD173" s="305"/>
      <c r="AE173" s="305"/>
    </row>
    <row r="174" spans="1:31">
      <c r="A174" s="323"/>
      <c r="B174" s="323"/>
      <c r="C174" s="303">
        <v>88.85</v>
      </c>
      <c r="D174" s="307" t="s">
        <v>26</v>
      </c>
      <c r="E174" s="307" t="s">
        <v>26</v>
      </c>
      <c r="F174" s="307"/>
      <c r="G174" s="307"/>
      <c r="H174" s="307"/>
      <c r="I174" s="307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5"/>
      <c r="AC174" s="305"/>
      <c r="AD174" s="305"/>
      <c r="AE174" s="305"/>
    </row>
    <row r="175" spans="1:31">
      <c r="A175" s="323"/>
      <c r="B175" s="323"/>
      <c r="C175" s="303">
        <v>71.540000000000006</v>
      </c>
      <c r="D175" s="307" t="s">
        <v>26</v>
      </c>
      <c r="E175" s="307" t="s">
        <v>26</v>
      </c>
      <c r="F175" s="307"/>
      <c r="G175" s="307"/>
      <c r="H175" s="307"/>
      <c r="I175" s="307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5"/>
      <c r="AC175" s="305"/>
      <c r="AD175" s="305"/>
      <c r="AE175" s="305"/>
    </row>
    <row r="176" spans="1:31">
      <c r="A176" s="323"/>
      <c r="B176" s="323"/>
      <c r="C176" s="303">
        <v>75.316999999999993</v>
      </c>
      <c r="D176" s="307" t="s">
        <v>26</v>
      </c>
      <c r="E176" s="307" t="s">
        <v>26</v>
      </c>
      <c r="F176" s="307"/>
      <c r="G176" s="307"/>
      <c r="H176" s="307"/>
      <c r="I176" s="307"/>
      <c r="J176" s="304"/>
      <c r="K176" s="304"/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5"/>
      <c r="AC176" s="305"/>
      <c r="AD176" s="305"/>
      <c r="AE176" s="305"/>
    </row>
    <row r="177" spans="1:31">
      <c r="A177" s="323"/>
      <c r="B177" s="323"/>
      <c r="C177" s="303">
        <v>81.766999999999996</v>
      </c>
      <c r="D177" s="307" t="s">
        <v>26</v>
      </c>
      <c r="E177" s="307" t="s">
        <v>26</v>
      </c>
      <c r="F177" s="307"/>
      <c r="G177" s="307"/>
      <c r="H177" s="307"/>
      <c r="I177" s="307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5"/>
      <c r="AC177" s="305"/>
      <c r="AD177" s="305"/>
      <c r="AE177" s="305"/>
    </row>
    <row r="178" spans="1:31">
      <c r="A178" s="323"/>
      <c r="B178" s="323"/>
      <c r="C178" s="303">
        <v>89.215000000000003</v>
      </c>
      <c r="D178" s="307" t="s">
        <v>26</v>
      </c>
      <c r="E178" s="307" t="s">
        <v>26</v>
      </c>
      <c r="F178" s="307"/>
      <c r="G178" s="307"/>
      <c r="H178" s="307"/>
      <c r="I178" s="307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05"/>
      <c r="Y178" s="305"/>
      <c r="Z178" s="305"/>
      <c r="AA178" s="305"/>
      <c r="AB178" s="305"/>
      <c r="AC178" s="305"/>
      <c r="AD178" s="305"/>
      <c r="AE178" s="305"/>
    </row>
    <row r="179" spans="1:31">
      <c r="A179" s="323"/>
      <c r="B179" s="323"/>
      <c r="C179" s="303" t="s">
        <v>26</v>
      </c>
      <c r="D179" s="307" t="s">
        <v>26</v>
      </c>
      <c r="E179" s="307" t="s">
        <v>26</v>
      </c>
      <c r="F179" s="307"/>
      <c r="G179" s="307"/>
      <c r="H179" s="307"/>
      <c r="I179" s="307"/>
      <c r="J179" s="305"/>
      <c r="K179" s="305"/>
      <c r="L179" s="305"/>
      <c r="M179" s="305"/>
      <c r="N179" s="305"/>
      <c r="O179" s="305"/>
      <c r="P179" s="305"/>
      <c r="Q179" s="305"/>
      <c r="R179" s="305"/>
      <c r="S179" s="305"/>
      <c r="T179" s="305"/>
      <c r="U179" s="305"/>
      <c r="V179" s="305"/>
      <c r="W179" s="305"/>
      <c r="X179" s="305"/>
      <c r="Y179" s="305"/>
      <c r="Z179" s="305"/>
      <c r="AA179" s="305"/>
      <c r="AB179" s="305"/>
      <c r="AC179" s="305"/>
      <c r="AD179" s="305"/>
      <c r="AE179" s="305"/>
    </row>
    <row r="180" spans="1:31">
      <c r="A180" s="323"/>
      <c r="B180" s="323"/>
      <c r="C180" s="303" t="s">
        <v>26</v>
      </c>
      <c r="D180" s="307" t="s">
        <v>26</v>
      </c>
      <c r="E180" s="307" t="s">
        <v>26</v>
      </c>
      <c r="F180" s="307"/>
      <c r="G180" s="307"/>
      <c r="H180" s="307"/>
      <c r="I180" s="307"/>
      <c r="J180" s="305"/>
      <c r="K180" s="305"/>
      <c r="L180" s="305"/>
      <c r="M180" s="305"/>
      <c r="N180" s="305"/>
      <c r="O180" s="305"/>
      <c r="P180" s="305"/>
      <c r="Q180" s="305"/>
      <c r="R180" s="305"/>
      <c r="S180" s="305"/>
      <c r="T180" s="305"/>
      <c r="U180" s="305"/>
      <c r="V180" s="305"/>
      <c r="W180" s="305"/>
      <c r="X180" s="305"/>
      <c r="Y180" s="305"/>
      <c r="Z180" s="305"/>
      <c r="AA180" s="305"/>
      <c r="AB180" s="305"/>
      <c r="AC180" s="305"/>
      <c r="AD180" s="305"/>
      <c r="AE180" s="305"/>
    </row>
    <row r="181" spans="1:31">
      <c r="A181" s="323"/>
      <c r="B181" s="323"/>
      <c r="C181" s="303" t="s">
        <v>26</v>
      </c>
      <c r="D181" s="307" t="s">
        <v>26</v>
      </c>
      <c r="E181" s="307" t="s">
        <v>26</v>
      </c>
      <c r="F181" s="307"/>
      <c r="G181" s="307"/>
      <c r="H181" s="307"/>
      <c r="I181" s="307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05"/>
      <c r="Y181" s="305"/>
      <c r="Z181" s="305"/>
      <c r="AA181" s="305"/>
      <c r="AB181" s="305"/>
      <c r="AC181" s="305"/>
      <c r="AD181" s="305"/>
      <c r="AE181" s="305"/>
    </row>
    <row r="182" spans="1:31">
      <c r="A182" s="323"/>
      <c r="B182" s="323">
        <v>25720</v>
      </c>
      <c r="C182" s="303">
        <v>5.89</v>
      </c>
      <c r="D182" s="307" t="s">
        <v>26</v>
      </c>
      <c r="E182" s="303">
        <v>6.1340000000000003</v>
      </c>
      <c r="F182" s="307"/>
      <c r="G182" s="307"/>
      <c r="H182" s="307"/>
      <c r="I182" s="307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  <c r="Z182" s="305"/>
      <c r="AA182" s="305"/>
      <c r="AB182" s="305"/>
      <c r="AC182" s="305"/>
      <c r="AD182" s="305"/>
      <c r="AE182" s="305"/>
    </row>
    <row r="183" spans="1:31">
      <c r="A183" s="323"/>
      <c r="B183" s="323"/>
      <c r="C183" s="303">
        <v>36.654000000000003</v>
      </c>
      <c r="D183" s="307" t="s">
        <v>26</v>
      </c>
      <c r="E183" s="303">
        <v>6.1210000000000004</v>
      </c>
      <c r="F183" s="307"/>
      <c r="G183" s="307"/>
      <c r="H183" s="307"/>
      <c r="I183" s="307"/>
      <c r="J183" s="305"/>
      <c r="K183" s="305"/>
      <c r="L183" s="305"/>
      <c r="M183" s="305"/>
      <c r="N183" s="305"/>
      <c r="O183" s="305"/>
      <c r="P183" s="305"/>
      <c r="Q183" s="305"/>
      <c r="R183" s="305"/>
      <c r="S183" s="305"/>
      <c r="T183" s="305"/>
      <c r="U183" s="305"/>
      <c r="V183" s="305"/>
      <c r="W183" s="305"/>
      <c r="X183" s="305"/>
      <c r="Y183" s="305"/>
      <c r="Z183" s="305"/>
      <c r="AA183" s="305"/>
      <c r="AB183" s="305"/>
      <c r="AC183" s="305"/>
      <c r="AD183" s="305"/>
      <c r="AE183" s="305"/>
    </row>
    <row r="184" spans="1:31">
      <c r="A184" s="323"/>
      <c r="B184" s="323"/>
      <c r="C184" s="303">
        <v>8.9290000000000003</v>
      </c>
      <c r="D184" s="307" t="s">
        <v>26</v>
      </c>
      <c r="E184" s="303">
        <v>2.6680000000000001</v>
      </c>
      <c r="F184" s="307"/>
      <c r="G184" s="307"/>
      <c r="H184" s="307"/>
      <c r="I184" s="307"/>
      <c r="J184" s="305"/>
      <c r="K184" s="305"/>
      <c r="L184" s="305"/>
      <c r="M184" s="305"/>
      <c r="N184" s="305"/>
      <c r="O184" s="305"/>
      <c r="P184" s="305"/>
      <c r="Q184" s="305"/>
      <c r="R184" s="305"/>
      <c r="S184" s="305"/>
      <c r="T184" s="305"/>
      <c r="U184" s="305"/>
      <c r="V184" s="305"/>
      <c r="W184" s="305"/>
      <c r="X184" s="305"/>
      <c r="Y184" s="305"/>
      <c r="Z184" s="305"/>
      <c r="AA184" s="305"/>
      <c r="AB184" s="305"/>
      <c r="AC184" s="305"/>
      <c r="AD184" s="305"/>
      <c r="AE184" s="305"/>
    </row>
    <row r="185" spans="1:31">
      <c r="A185" s="323"/>
      <c r="B185" s="323"/>
      <c r="C185" s="303">
        <v>22.876000000000001</v>
      </c>
      <c r="D185" s="307" t="s">
        <v>26</v>
      </c>
      <c r="E185" s="303">
        <v>1.7869999999999999</v>
      </c>
      <c r="F185" s="307"/>
      <c r="G185" s="307"/>
      <c r="H185" s="307"/>
      <c r="I185" s="307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/>
      <c r="T185" s="305"/>
      <c r="U185" s="305"/>
      <c r="V185" s="305"/>
      <c r="W185" s="305"/>
      <c r="X185" s="305"/>
      <c r="Y185" s="305"/>
      <c r="Z185" s="305"/>
      <c r="AA185" s="305"/>
      <c r="AB185" s="305"/>
      <c r="AC185" s="305"/>
      <c r="AD185" s="305"/>
      <c r="AE185" s="305"/>
    </row>
    <row r="186" spans="1:31">
      <c r="A186" s="323"/>
      <c r="B186" s="323"/>
      <c r="C186" s="303">
        <v>4.4429999999999996</v>
      </c>
      <c r="D186" s="307" t="s">
        <v>26</v>
      </c>
      <c r="E186" s="303">
        <v>3.1789999999999998</v>
      </c>
      <c r="F186" s="307"/>
      <c r="G186" s="307"/>
      <c r="H186" s="307"/>
      <c r="I186" s="307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/>
      <c r="U186" s="305"/>
      <c r="V186" s="305"/>
      <c r="W186" s="305"/>
      <c r="X186" s="305"/>
      <c r="Y186" s="305"/>
      <c r="Z186" s="305"/>
      <c r="AA186" s="305"/>
      <c r="AB186" s="305"/>
      <c r="AC186" s="305"/>
      <c r="AD186" s="305"/>
      <c r="AE186" s="305"/>
    </row>
    <row r="187" spans="1:31">
      <c r="A187" s="323"/>
      <c r="B187" s="323"/>
      <c r="C187" s="303">
        <v>72.531999999999996</v>
      </c>
      <c r="D187" s="307" t="s">
        <v>26</v>
      </c>
      <c r="E187" s="303">
        <v>1.6819999999999999</v>
      </c>
      <c r="F187" s="307"/>
      <c r="G187" s="307"/>
      <c r="H187" s="307"/>
      <c r="I187" s="307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/>
      <c r="V187" s="305"/>
      <c r="W187" s="305"/>
      <c r="X187" s="305"/>
      <c r="Y187" s="305"/>
      <c r="Z187" s="305"/>
      <c r="AA187" s="305"/>
      <c r="AB187" s="305"/>
      <c r="AC187" s="305"/>
      <c r="AD187" s="305"/>
      <c r="AE187" s="305"/>
    </row>
    <row r="188" spans="1:31">
      <c r="A188" s="323"/>
      <c r="B188" s="323"/>
      <c r="C188" s="303">
        <v>87.781999999999996</v>
      </c>
      <c r="D188" s="307" t="s">
        <v>26</v>
      </c>
      <c r="E188" s="303">
        <v>1.0049999999999999</v>
      </c>
      <c r="F188" s="307"/>
      <c r="G188" s="307"/>
      <c r="H188" s="307"/>
      <c r="I188" s="307"/>
      <c r="J188" s="305"/>
      <c r="K188" s="305"/>
      <c r="L188" s="305"/>
      <c r="M188" s="305"/>
      <c r="N188" s="305"/>
      <c r="O188" s="305"/>
      <c r="P188" s="305"/>
      <c r="Q188" s="305"/>
      <c r="R188" s="305"/>
      <c r="S188" s="305"/>
      <c r="T188" s="305"/>
      <c r="U188" s="305"/>
      <c r="V188" s="305"/>
      <c r="W188" s="305"/>
      <c r="X188" s="305"/>
      <c r="Y188" s="305"/>
      <c r="Z188" s="305"/>
      <c r="AA188" s="305"/>
      <c r="AB188" s="305"/>
      <c r="AC188" s="305"/>
      <c r="AD188" s="305"/>
      <c r="AE188" s="305"/>
    </row>
    <row r="189" spans="1:31">
      <c r="A189" s="323"/>
      <c r="B189" s="323"/>
      <c r="C189" s="303">
        <v>74.245999999999995</v>
      </c>
      <c r="D189" s="307" t="s">
        <v>26</v>
      </c>
      <c r="E189" s="303">
        <v>3.3210000000000002</v>
      </c>
      <c r="F189" s="307"/>
      <c r="G189" s="307"/>
      <c r="H189" s="307"/>
      <c r="I189" s="307"/>
      <c r="J189" s="305"/>
      <c r="K189" s="305"/>
      <c r="L189" s="305"/>
      <c r="M189" s="305"/>
      <c r="N189" s="305"/>
      <c r="O189" s="305"/>
      <c r="P189" s="305"/>
      <c r="Q189" s="305"/>
      <c r="R189" s="305"/>
      <c r="S189" s="305"/>
      <c r="T189" s="305"/>
      <c r="U189" s="305"/>
      <c r="V189" s="305"/>
      <c r="W189" s="305"/>
      <c r="X189" s="305"/>
      <c r="Y189" s="305"/>
      <c r="Z189" s="305"/>
      <c r="AA189" s="305"/>
      <c r="AB189" s="305"/>
      <c r="AC189" s="305"/>
      <c r="AD189" s="305"/>
      <c r="AE189" s="305"/>
    </row>
    <row r="190" spans="1:31">
      <c r="A190" s="323"/>
      <c r="B190" s="323"/>
      <c r="C190" s="303">
        <v>55.017000000000003</v>
      </c>
      <c r="D190" s="307" t="s">
        <v>26</v>
      </c>
      <c r="E190" s="303">
        <v>3.9140000000000001</v>
      </c>
      <c r="F190" s="307"/>
      <c r="G190" s="307"/>
      <c r="H190" s="307"/>
      <c r="I190" s="307"/>
      <c r="J190" s="305"/>
      <c r="K190" s="305"/>
      <c r="L190" s="305"/>
      <c r="M190" s="305"/>
      <c r="N190" s="305"/>
      <c r="O190" s="305"/>
      <c r="P190" s="305"/>
      <c r="Q190" s="305"/>
      <c r="R190" s="305"/>
      <c r="S190" s="305"/>
      <c r="T190" s="305"/>
      <c r="U190" s="305"/>
      <c r="V190" s="305"/>
      <c r="W190" s="305"/>
      <c r="X190" s="305"/>
      <c r="Y190" s="305"/>
      <c r="Z190" s="305"/>
      <c r="AA190" s="305"/>
      <c r="AB190" s="305"/>
      <c r="AC190" s="305"/>
      <c r="AD190" s="305"/>
      <c r="AE190" s="305"/>
    </row>
    <row r="191" spans="1:31">
      <c r="A191" s="323"/>
      <c r="B191" s="323"/>
      <c r="C191" s="303">
        <v>87.611000000000004</v>
      </c>
      <c r="D191" s="307" t="s">
        <v>26</v>
      </c>
      <c r="E191" s="303">
        <v>5.87</v>
      </c>
      <c r="F191" s="307"/>
      <c r="G191" s="307"/>
      <c r="H191" s="307"/>
      <c r="I191" s="307"/>
      <c r="J191" s="305"/>
      <c r="K191" s="305"/>
      <c r="L191" s="305"/>
      <c r="M191" s="305"/>
      <c r="N191" s="305"/>
      <c r="O191" s="305"/>
      <c r="P191" s="305"/>
      <c r="Q191" s="305"/>
      <c r="R191" s="305"/>
      <c r="S191" s="305"/>
      <c r="T191" s="305"/>
      <c r="U191" s="305"/>
      <c r="V191" s="305"/>
      <c r="W191" s="305"/>
      <c r="X191" s="305"/>
      <c r="Y191" s="305"/>
      <c r="Z191" s="305"/>
      <c r="AA191" s="305"/>
      <c r="AB191" s="305"/>
      <c r="AC191" s="305"/>
      <c r="AD191" s="305"/>
      <c r="AE191" s="305"/>
    </row>
    <row r="192" spans="1:31">
      <c r="A192" s="323"/>
      <c r="B192" s="323"/>
      <c r="C192" s="303">
        <v>81.673000000000002</v>
      </c>
      <c r="D192" s="307" t="s">
        <v>26</v>
      </c>
      <c r="E192" s="303">
        <v>18.963000000000001</v>
      </c>
      <c r="F192" s="307"/>
      <c r="G192" s="307"/>
      <c r="H192" s="307"/>
      <c r="I192" s="307"/>
      <c r="J192" s="305"/>
      <c r="K192" s="305"/>
      <c r="L192" s="305"/>
      <c r="M192" s="305"/>
      <c r="N192" s="305"/>
      <c r="O192" s="305"/>
      <c r="P192" s="305"/>
      <c r="Q192" s="305"/>
      <c r="R192" s="305"/>
      <c r="S192" s="305"/>
      <c r="T192" s="305"/>
      <c r="U192" s="305"/>
      <c r="V192" s="305"/>
      <c r="W192" s="305"/>
      <c r="X192" s="305"/>
      <c r="Y192" s="305"/>
      <c r="Z192" s="305"/>
      <c r="AA192" s="305"/>
      <c r="AB192" s="305"/>
      <c r="AC192" s="305"/>
      <c r="AD192" s="305"/>
      <c r="AE192" s="305"/>
    </row>
    <row r="193" spans="1:31">
      <c r="A193" s="323"/>
      <c r="B193" s="323"/>
      <c r="C193" s="303">
        <v>89.465000000000003</v>
      </c>
      <c r="D193" s="307" t="s">
        <v>26</v>
      </c>
      <c r="E193" s="303">
        <v>3.7250000000000001</v>
      </c>
      <c r="F193" s="307"/>
      <c r="G193" s="307"/>
      <c r="H193" s="307"/>
      <c r="I193" s="307"/>
      <c r="J193" s="305"/>
      <c r="K193" s="305"/>
      <c r="L193" s="305"/>
      <c r="M193" s="305"/>
      <c r="N193" s="305"/>
      <c r="O193" s="305"/>
      <c r="P193" s="305"/>
      <c r="Q193" s="305"/>
      <c r="R193" s="305"/>
      <c r="S193" s="305"/>
      <c r="T193" s="305"/>
      <c r="U193" s="305"/>
      <c r="V193" s="305"/>
      <c r="W193" s="305"/>
      <c r="X193" s="305"/>
      <c r="Y193" s="305"/>
      <c r="Z193" s="305"/>
      <c r="AA193" s="305"/>
      <c r="AB193" s="305"/>
      <c r="AC193" s="305"/>
      <c r="AD193" s="305"/>
      <c r="AE193" s="305"/>
    </row>
    <row r="194" spans="1:31">
      <c r="A194" s="323"/>
      <c r="B194" s="323"/>
      <c r="C194" s="303">
        <v>89.355999999999995</v>
      </c>
      <c r="D194" s="307" t="s">
        <v>26</v>
      </c>
      <c r="E194" s="303">
        <v>20.94</v>
      </c>
      <c r="F194" s="307"/>
      <c r="G194" s="307"/>
      <c r="H194" s="307"/>
      <c r="I194" s="307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05"/>
      <c r="Y194" s="305"/>
      <c r="Z194" s="305"/>
      <c r="AA194" s="305"/>
      <c r="AB194" s="305"/>
      <c r="AC194" s="305"/>
      <c r="AD194" s="305"/>
      <c r="AE194" s="305"/>
    </row>
    <row r="195" spans="1:31">
      <c r="A195" s="323"/>
      <c r="B195" s="323"/>
      <c r="C195" s="303">
        <v>85.962000000000003</v>
      </c>
      <c r="D195" s="307" t="s">
        <v>26</v>
      </c>
      <c r="E195" s="303">
        <v>9.0980000000000008</v>
      </c>
      <c r="F195" s="307"/>
      <c r="G195" s="307"/>
      <c r="H195" s="307"/>
      <c r="I195" s="307"/>
      <c r="J195" s="305"/>
      <c r="K195" s="305"/>
      <c r="L195" s="305"/>
      <c r="M195" s="305"/>
      <c r="N195" s="305"/>
      <c r="O195" s="305"/>
      <c r="P195" s="305"/>
      <c r="Q195" s="305"/>
      <c r="R195" s="305"/>
      <c r="S195" s="305"/>
      <c r="T195" s="305"/>
      <c r="U195" s="305"/>
      <c r="V195" s="305"/>
      <c r="W195" s="305"/>
      <c r="X195" s="305"/>
      <c r="Y195" s="305"/>
      <c r="Z195" s="305"/>
      <c r="AA195" s="305"/>
      <c r="AB195" s="305"/>
      <c r="AC195" s="305"/>
      <c r="AD195" s="305"/>
      <c r="AE195" s="305"/>
    </row>
    <row r="196" spans="1:31">
      <c r="A196" s="323"/>
      <c r="B196" s="323"/>
      <c r="C196" s="303">
        <v>87.864000000000004</v>
      </c>
      <c r="D196" s="307" t="s">
        <v>26</v>
      </c>
      <c r="E196" s="303">
        <v>12.224</v>
      </c>
      <c r="F196" s="307"/>
      <c r="G196" s="307"/>
      <c r="H196" s="307"/>
      <c r="I196" s="307"/>
      <c r="J196" s="305"/>
      <c r="K196" s="305"/>
      <c r="L196" s="305"/>
      <c r="M196" s="305"/>
      <c r="N196" s="305"/>
      <c r="O196" s="305"/>
      <c r="P196" s="305"/>
      <c r="Q196" s="305"/>
      <c r="R196" s="305"/>
      <c r="S196" s="305"/>
      <c r="T196" s="305"/>
      <c r="U196" s="305"/>
      <c r="V196" s="305"/>
      <c r="W196" s="305"/>
      <c r="X196" s="305"/>
      <c r="Y196" s="305"/>
      <c r="Z196" s="305"/>
      <c r="AA196" s="305"/>
      <c r="AB196" s="305"/>
      <c r="AC196" s="305"/>
      <c r="AD196" s="305"/>
      <c r="AE196" s="305"/>
    </row>
    <row r="197" spans="1:31">
      <c r="A197" s="323"/>
      <c r="B197" s="323"/>
      <c r="C197" s="303">
        <v>70.78</v>
      </c>
      <c r="D197" s="307" t="s">
        <v>26</v>
      </c>
      <c r="E197" s="303" t="s">
        <v>26</v>
      </c>
      <c r="F197" s="307"/>
      <c r="G197" s="307"/>
      <c r="H197" s="307"/>
      <c r="I197" s="307"/>
      <c r="J197" s="305"/>
      <c r="K197" s="305"/>
      <c r="L197" s="305"/>
      <c r="M197" s="305"/>
      <c r="N197" s="305"/>
      <c r="O197" s="305"/>
      <c r="P197" s="305"/>
      <c r="Q197" s="305"/>
      <c r="R197" s="305"/>
      <c r="S197" s="305"/>
      <c r="T197" s="305"/>
      <c r="U197" s="305"/>
      <c r="V197" s="305"/>
      <c r="W197" s="305"/>
      <c r="X197" s="305"/>
      <c r="Y197" s="305"/>
      <c r="Z197" s="305"/>
      <c r="AA197" s="305"/>
      <c r="AB197" s="305"/>
      <c r="AC197" s="305"/>
      <c r="AD197" s="305"/>
      <c r="AE197" s="305"/>
    </row>
    <row r="198" spans="1:31">
      <c r="A198" s="323"/>
      <c r="B198" s="323"/>
      <c r="C198" s="303">
        <v>87.265000000000001</v>
      </c>
      <c r="D198" s="307" t="s">
        <v>26</v>
      </c>
      <c r="E198" s="303">
        <v>4.8849999999999998</v>
      </c>
      <c r="F198" s="307"/>
      <c r="G198" s="307"/>
      <c r="H198" s="307"/>
      <c r="I198" s="307"/>
      <c r="J198" s="305"/>
      <c r="K198" s="305"/>
      <c r="L198" s="305"/>
      <c r="M198" s="305"/>
      <c r="N198" s="305"/>
      <c r="O198" s="305"/>
      <c r="P198" s="305"/>
      <c r="Q198" s="305"/>
      <c r="R198" s="305"/>
      <c r="S198" s="305"/>
      <c r="T198" s="305"/>
      <c r="U198" s="305"/>
      <c r="V198" s="305"/>
      <c r="W198" s="305"/>
      <c r="X198" s="305"/>
      <c r="Y198" s="305"/>
      <c r="Z198" s="305"/>
      <c r="AA198" s="305"/>
      <c r="AB198" s="305"/>
      <c r="AC198" s="305"/>
      <c r="AD198" s="305"/>
      <c r="AE198" s="305"/>
    </row>
    <row r="199" spans="1:31">
      <c r="A199" s="323"/>
      <c r="B199" s="323"/>
      <c r="C199" s="303">
        <v>88.061999999999998</v>
      </c>
      <c r="D199" s="307" t="s">
        <v>26</v>
      </c>
      <c r="E199" s="303">
        <v>35.835000000000001</v>
      </c>
      <c r="F199" s="307"/>
      <c r="G199" s="307"/>
      <c r="H199" s="307"/>
      <c r="I199" s="307"/>
      <c r="J199" s="305"/>
      <c r="K199" s="305"/>
      <c r="L199" s="305"/>
      <c r="M199" s="305"/>
      <c r="N199" s="305"/>
      <c r="O199" s="305"/>
      <c r="P199" s="305"/>
      <c r="Q199" s="305"/>
      <c r="R199" s="305"/>
      <c r="S199" s="305"/>
      <c r="T199" s="305"/>
      <c r="U199" s="305"/>
      <c r="V199" s="305"/>
      <c r="W199" s="305"/>
      <c r="X199" s="305"/>
      <c r="Y199" s="305"/>
      <c r="Z199" s="305"/>
      <c r="AA199" s="305"/>
      <c r="AB199" s="305"/>
      <c r="AC199" s="305"/>
      <c r="AD199" s="305"/>
      <c r="AE199" s="305"/>
    </row>
    <row r="200" spans="1:31">
      <c r="A200" s="323"/>
      <c r="B200" s="323"/>
      <c r="C200" s="303">
        <v>71.823999999999998</v>
      </c>
      <c r="D200" s="307" t="s">
        <v>26</v>
      </c>
      <c r="E200" s="303">
        <v>19.148</v>
      </c>
      <c r="F200" s="307"/>
      <c r="G200" s="307"/>
      <c r="H200" s="307"/>
      <c r="I200" s="307"/>
      <c r="J200" s="305"/>
      <c r="K200" s="305"/>
      <c r="L200" s="305"/>
      <c r="M200" s="305"/>
      <c r="N200" s="305"/>
      <c r="O200" s="305"/>
      <c r="P200" s="305"/>
      <c r="Q200" s="305"/>
      <c r="R200" s="305"/>
      <c r="S200" s="305"/>
      <c r="T200" s="305"/>
      <c r="U200" s="305"/>
      <c r="V200" s="305"/>
      <c r="W200" s="305"/>
      <c r="X200" s="305"/>
      <c r="Y200" s="305"/>
      <c r="Z200" s="305"/>
      <c r="AA200" s="305"/>
      <c r="AB200" s="305"/>
      <c r="AC200" s="305"/>
      <c r="AD200" s="305"/>
      <c r="AE200" s="305"/>
    </row>
    <row r="201" spans="1:31">
      <c r="A201" s="323"/>
      <c r="B201" s="323"/>
      <c r="C201" s="303">
        <v>86.02</v>
      </c>
      <c r="D201" s="307" t="s">
        <v>26</v>
      </c>
      <c r="E201" s="303">
        <v>4.2300000000000004</v>
      </c>
      <c r="F201" s="307"/>
      <c r="G201" s="307"/>
      <c r="H201" s="307"/>
      <c r="I201" s="307"/>
      <c r="J201" s="305"/>
      <c r="K201" s="305"/>
      <c r="L201" s="305"/>
      <c r="M201" s="305"/>
      <c r="N201" s="305"/>
      <c r="O201" s="305"/>
      <c r="P201" s="305"/>
      <c r="Q201" s="305"/>
      <c r="R201" s="305"/>
      <c r="S201" s="305"/>
      <c r="T201" s="305"/>
      <c r="U201" s="305"/>
      <c r="V201" s="305"/>
      <c r="W201" s="305"/>
      <c r="X201" s="305"/>
      <c r="Y201" s="305"/>
      <c r="Z201" s="305"/>
      <c r="AA201" s="305"/>
      <c r="AB201" s="305"/>
      <c r="AC201" s="305"/>
      <c r="AD201" s="305"/>
      <c r="AE201" s="305"/>
    </row>
    <row r="202" spans="1:31">
      <c r="A202" s="323"/>
      <c r="B202" s="323"/>
      <c r="C202" s="303">
        <v>47.564</v>
      </c>
      <c r="D202" s="307" t="s">
        <v>26</v>
      </c>
      <c r="E202" s="303">
        <v>55.445999999999998</v>
      </c>
      <c r="F202" s="307"/>
      <c r="G202" s="307"/>
      <c r="H202" s="307"/>
      <c r="I202" s="307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5"/>
      <c r="V202" s="305"/>
      <c r="W202" s="305"/>
      <c r="X202" s="305"/>
      <c r="Y202" s="305"/>
      <c r="Z202" s="305"/>
      <c r="AA202" s="305"/>
      <c r="AB202" s="305"/>
      <c r="AC202" s="305"/>
      <c r="AD202" s="305"/>
      <c r="AE202" s="305"/>
    </row>
    <row r="203" spans="1:31">
      <c r="A203" s="323"/>
      <c r="B203" s="323"/>
      <c r="C203" s="303">
        <v>4.8540000000000001</v>
      </c>
      <c r="D203" s="307" t="s">
        <v>26</v>
      </c>
      <c r="E203" s="303">
        <v>5.7409999999999997</v>
      </c>
      <c r="F203" s="307"/>
      <c r="G203" s="307"/>
      <c r="H203" s="307"/>
      <c r="I203" s="307"/>
      <c r="J203" s="305"/>
      <c r="K203" s="305"/>
      <c r="L203" s="305"/>
      <c r="M203" s="305"/>
      <c r="N203" s="305"/>
      <c r="O203" s="305"/>
      <c r="P203" s="305"/>
      <c r="Q203" s="305"/>
      <c r="R203" s="305"/>
      <c r="S203" s="305"/>
      <c r="T203" s="305"/>
      <c r="U203" s="305"/>
      <c r="V203" s="305"/>
      <c r="W203" s="305"/>
      <c r="X203" s="305"/>
      <c r="Y203" s="305"/>
      <c r="Z203" s="305"/>
      <c r="AA203" s="305"/>
      <c r="AB203" s="305"/>
      <c r="AC203" s="305"/>
      <c r="AD203" s="305"/>
      <c r="AE203" s="305"/>
    </row>
    <row r="204" spans="1:31">
      <c r="A204" s="323"/>
      <c r="B204" s="323"/>
      <c r="C204" s="303">
        <v>47.396999999999998</v>
      </c>
      <c r="D204" s="307" t="s">
        <v>26</v>
      </c>
      <c r="E204" s="303">
        <v>17.12</v>
      </c>
      <c r="F204" s="307"/>
      <c r="G204" s="307"/>
      <c r="H204" s="307"/>
      <c r="I204" s="307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5"/>
      <c r="V204" s="305"/>
      <c r="W204" s="305"/>
      <c r="X204" s="305"/>
      <c r="Y204" s="305"/>
      <c r="Z204" s="305"/>
      <c r="AA204" s="305"/>
      <c r="AB204" s="305"/>
      <c r="AC204" s="305"/>
      <c r="AD204" s="305"/>
      <c r="AE204" s="305"/>
    </row>
    <row r="205" spans="1:31">
      <c r="A205" s="323"/>
      <c r="B205" s="323"/>
      <c r="C205" s="303">
        <v>28.106000000000002</v>
      </c>
      <c r="D205" s="307" t="s">
        <v>26</v>
      </c>
      <c r="E205" s="303">
        <v>13.436999999999999</v>
      </c>
      <c r="F205" s="307"/>
      <c r="G205" s="307"/>
      <c r="H205" s="307"/>
      <c r="I205" s="307"/>
      <c r="J205" s="305"/>
      <c r="K205" s="305"/>
      <c r="L205" s="305"/>
      <c r="M205" s="305"/>
      <c r="N205" s="305"/>
      <c r="O205" s="305"/>
      <c r="P205" s="305"/>
      <c r="Q205" s="305"/>
      <c r="R205" s="305"/>
      <c r="S205" s="305"/>
      <c r="T205" s="305"/>
      <c r="U205" s="305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</row>
    <row r="206" spans="1:31">
      <c r="A206" s="323"/>
      <c r="B206" s="323"/>
      <c r="C206" s="303">
        <v>50.905000000000001</v>
      </c>
      <c r="D206" s="307" t="s">
        <v>26</v>
      </c>
      <c r="E206" s="303">
        <v>49.81</v>
      </c>
      <c r="F206" s="307"/>
      <c r="G206" s="307"/>
      <c r="H206" s="307"/>
      <c r="I206" s="307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5"/>
      <c r="V206" s="305"/>
      <c r="W206" s="305"/>
      <c r="X206" s="305"/>
      <c r="Y206" s="305"/>
      <c r="Z206" s="305"/>
      <c r="AA206" s="305"/>
      <c r="AB206" s="305"/>
      <c r="AC206" s="305"/>
      <c r="AD206" s="305"/>
      <c r="AE206" s="305"/>
    </row>
    <row r="207" spans="1:31">
      <c r="A207" s="323"/>
      <c r="B207" s="323"/>
      <c r="C207" s="303">
        <v>78.188000000000002</v>
      </c>
      <c r="D207" s="307" t="s">
        <v>26</v>
      </c>
      <c r="E207" s="303">
        <v>84.099000000000004</v>
      </c>
      <c r="F207" s="307"/>
      <c r="G207" s="307"/>
      <c r="H207" s="307"/>
      <c r="I207" s="307"/>
      <c r="J207" s="305"/>
      <c r="K207" s="305"/>
      <c r="L207" s="305"/>
      <c r="M207" s="305"/>
      <c r="N207" s="305"/>
      <c r="O207" s="305"/>
      <c r="P207" s="305"/>
      <c r="Q207" s="305"/>
      <c r="R207" s="305"/>
      <c r="S207" s="305"/>
      <c r="T207" s="305"/>
      <c r="U207" s="305"/>
      <c r="V207" s="305"/>
      <c r="W207" s="305"/>
      <c r="X207" s="305"/>
      <c r="Y207" s="305"/>
      <c r="Z207" s="305"/>
      <c r="AA207" s="305"/>
      <c r="AB207" s="305"/>
      <c r="AC207" s="305"/>
      <c r="AD207" s="305"/>
      <c r="AE207" s="305"/>
    </row>
    <row r="208" spans="1:31">
      <c r="A208" s="323"/>
      <c r="B208" s="323"/>
      <c r="C208" s="303" t="s">
        <v>26</v>
      </c>
      <c r="D208" s="307" t="s">
        <v>26</v>
      </c>
      <c r="E208" s="303">
        <v>5.4749999999999996</v>
      </c>
      <c r="F208" s="307"/>
      <c r="G208" s="307"/>
      <c r="H208" s="307"/>
      <c r="I208" s="307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5"/>
      <c r="V208" s="305"/>
      <c r="W208" s="305"/>
      <c r="X208" s="305"/>
      <c r="Y208" s="305"/>
      <c r="Z208" s="305"/>
      <c r="AA208" s="305"/>
      <c r="AB208" s="305"/>
      <c r="AC208" s="305"/>
      <c r="AD208" s="305"/>
      <c r="AE208" s="305"/>
    </row>
    <row r="209" spans="1:31">
      <c r="A209" s="323"/>
      <c r="B209" s="323"/>
      <c r="C209" s="303">
        <v>33.110999999999997</v>
      </c>
      <c r="D209" s="307" t="s">
        <v>26</v>
      </c>
      <c r="E209" s="303">
        <v>55.253</v>
      </c>
      <c r="F209" s="307"/>
      <c r="G209" s="307"/>
      <c r="H209" s="307"/>
      <c r="I209" s="307"/>
      <c r="J209" s="305"/>
      <c r="K209" s="305"/>
      <c r="L209" s="305"/>
      <c r="M209" s="305"/>
      <c r="N209" s="305"/>
      <c r="O209" s="305"/>
      <c r="P209" s="305"/>
      <c r="Q209" s="305"/>
      <c r="R209" s="305"/>
      <c r="S209" s="305"/>
      <c r="T209" s="305"/>
      <c r="U209" s="305"/>
      <c r="V209" s="305"/>
      <c r="W209" s="305"/>
      <c r="X209" s="305"/>
      <c r="Y209" s="305"/>
      <c r="Z209" s="305"/>
      <c r="AA209" s="305"/>
      <c r="AB209" s="305"/>
      <c r="AC209" s="305"/>
      <c r="AD209" s="305"/>
      <c r="AE209" s="305"/>
    </row>
    <row r="210" spans="1:31">
      <c r="A210" s="323"/>
      <c r="B210" s="323"/>
      <c r="C210" s="303">
        <v>43.337000000000003</v>
      </c>
      <c r="D210" s="307" t="s">
        <v>26</v>
      </c>
      <c r="E210" s="303">
        <v>22.931000000000001</v>
      </c>
      <c r="F210" s="307"/>
      <c r="G210" s="307"/>
      <c r="H210" s="307"/>
      <c r="I210" s="307"/>
      <c r="J210" s="305"/>
      <c r="K210" s="305"/>
      <c r="L210" s="305"/>
      <c r="M210" s="305"/>
      <c r="N210" s="305"/>
      <c r="O210" s="305"/>
      <c r="P210" s="305"/>
      <c r="Q210" s="305"/>
      <c r="R210" s="305"/>
      <c r="S210" s="305"/>
      <c r="T210" s="305"/>
      <c r="U210" s="305"/>
      <c r="V210" s="305"/>
      <c r="W210" s="305"/>
      <c r="X210" s="305"/>
      <c r="Y210" s="305"/>
      <c r="Z210" s="305"/>
      <c r="AA210" s="305"/>
      <c r="AB210" s="305"/>
      <c r="AC210" s="305"/>
      <c r="AD210" s="305"/>
      <c r="AE210" s="305"/>
    </row>
    <row r="211" spans="1:31">
      <c r="A211" s="323"/>
      <c r="B211" s="323"/>
      <c r="C211" s="303">
        <v>62.136000000000003</v>
      </c>
      <c r="D211" s="307" t="s">
        <v>26</v>
      </c>
      <c r="E211" s="303">
        <v>7.1509999999999998</v>
      </c>
      <c r="F211" s="307"/>
      <c r="G211" s="307"/>
      <c r="H211" s="307"/>
      <c r="I211" s="307"/>
      <c r="J211" s="305"/>
      <c r="K211" s="305"/>
      <c r="L211" s="305"/>
      <c r="M211" s="305"/>
      <c r="N211" s="305"/>
      <c r="O211" s="305"/>
      <c r="P211" s="305"/>
      <c r="Q211" s="305"/>
      <c r="R211" s="305"/>
      <c r="S211" s="305"/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5"/>
      <c r="AD211" s="305"/>
      <c r="AE211" s="305"/>
    </row>
    <row r="212" spans="1:31">
      <c r="A212" s="323"/>
      <c r="B212" s="323"/>
      <c r="C212" s="303">
        <v>16.114000000000001</v>
      </c>
      <c r="D212" s="307" t="s">
        <v>26</v>
      </c>
      <c r="E212" s="303">
        <v>8.5679999999999996</v>
      </c>
      <c r="F212" s="307"/>
      <c r="G212" s="307"/>
      <c r="H212" s="307"/>
      <c r="I212" s="307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5"/>
      <c r="V212" s="305"/>
      <c r="W212" s="305"/>
      <c r="X212" s="305"/>
      <c r="Y212" s="305"/>
      <c r="Z212" s="305"/>
      <c r="AA212" s="305"/>
      <c r="AB212" s="305"/>
      <c r="AC212" s="305"/>
      <c r="AD212" s="305"/>
      <c r="AE212" s="305"/>
    </row>
    <row r="213" spans="1:31">
      <c r="A213" s="323"/>
      <c r="B213" s="323"/>
      <c r="C213" s="303">
        <v>71.259</v>
      </c>
      <c r="D213" s="307" t="s">
        <v>26</v>
      </c>
      <c r="E213" s="303" t="s">
        <v>26</v>
      </c>
      <c r="F213" s="307"/>
      <c r="G213" s="307"/>
      <c r="H213" s="307"/>
      <c r="I213" s="307"/>
      <c r="J213" s="305"/>
      <c r="K213" s="305"/>
      <c r="L213" s="305"/>
      <c r="M213" s="305"/>
      <c r="N213" s="305"/>
      <c r="O213" s="305"/>
      <c r="P213" s="305"/>
      <c r="Q213" s="305"/>
      <c r="R213" s="305"/>
      <c r="S213" s="305"/>
      <c r="T213" s="305"/>
      <c r="U213" s="305"/>
      <c r="V213" s="305"/>
      <c r="W213" s="305"/>
      <c r="X213" s="305"/>
      <c r="Y213" s="305"/>
      <c r="Z213" s="305"/>
      <c r="AA213" s="305"/>
      <c r="AB213" s="305"/>
      <c r="AC213" s="305"/>
      <c r="AD213" s="305"/>
      <c r="AE213" s="305"/>
    </row>
    <row r="214" spans="1:31">
      <c r="A214" s="323"/>
      <c r="B214" s="323"/>
      <c r="C214" s="303">
        <v>74.242999999999995</v>
      </c>
      <c r="D214" s="307" t="s">
        <v>26</v>
      </c>
      <c r="E214" s="303">
        <v>43.375999999999998</v>
      </c>
      <c r="F214" s="303"/>
      <c r="G214" s="307"/>
      <c r="H214" s="307"/>
      <c r="I214" s="307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05"/>
      <c r="Y214" s="305"/>
      <c r="Z214" s="305"/>
      <c r="AA214" s="305"/>
      <c r="AB214" s="305"/>
      <c r="AC214" s="305"/>
      <c r="AD214" s="305"/>
      <c r="AE214" s="305"/>
    </row>
    <row r="215" spans="1:31">
      <c r="A215" s="323"/>
      <c r="B215" s="323"/>
      <c r="C215" s="303">
        <v>86.33</v>
      </c>
      <c r="D215" s="307" t="s">
        <v>26</v>
      </c>
      <c r="E215" s="303">
        <v>84.668000000000006</v>
      </c>
      <c r="F215" s="303"/>
      <c r="G215" s="307"/>
      <c r="H215" s="307"/>
      <c r="I215" s="307"/>
      <c r="J215" s="305"/>
      <c r="K215" s="305"/>
      <c r="L215" s="305"/>
      <c r="M215" s="305"/>
      <c r="N215" s="305"/>
      <c r="O215" s="305"/>
      <c r="P215" s="305"/>
      <c r="Q215" s="305"/>
      <c r="R215" s="305"/>
      <c r="S215" s="305"/>
      <c r="T215" s="305"/>
      <c r="U215" s="305"/>
      <c r="V215" s="305"/>
      <c r="W215" s="305"/>
      <c r="X215" s="305"/>
      <c r="Y215" s="305"/>
      <c r="Z215" s="305"/>
      <c r="AA215" s="305"/>
      <c r="AB215" s="305"/>
      <c r="AC215" s="305"/>
      <c r="AD215" s="305"/>
      <c r="AE215" s="305"/>
    </row>
    <row r="216" spans="1:31">
      <c r="A216" s="323"/>
      <c r="B216" s="323"/>
      <c r="C216" s="303">
        <v>85.373999999999995</v>
      </c>
      <c r="D216" s="307" t="s">
        <v>26</v>
      </c>
      <c r="E216" s="303">
        <v>24.303000000000001</v>
      </c>
      <c r="F216" s="303"/>
      <c r="G216" s="307"/>
      <c r="H216" s="307"/>
      <c r="I216" s="307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  <c r="Z216" s="305"/>
      <c r="AA216" s="305"/>
      <c r="AB216" s="305"/>
      <c r="AC216" s="305"/>
      <c r="AD216" s="305"/>
      <c r="AE216" s="305"/>
    </row>
    <row r="217" spans="1:31">
      <c r="A217" s="323"/>
      <c r="B217" s="323"/>
      <c r="C217" s="303">
        <v>88.019000000000005</v>
      </c>
      <c r="D217" s="307" t="s">
        <v>26</v>
      </c>
      <c r="E217" s="303">
        <v>6.923</v>
      </c>
      <c r="F217" s="303"/>
      <c r="G217" s="307"/>
      <c r="H217" s="307"/>
      <c r="I217" s="307"/>
      <c r="J217" s="305"/>
      <c r="K217" s="305"/>
      <c r="L217" s="305"/>
      <c r="M217" s="305"/>
      <c r="N217" s="305"/>
      <c r="O217" s="305"/>
      <c r="P217" s="305"/>
      <c r="Q217" s="305"/>
      <c r="R217" s="305"/>
      <c r="S217" s="305"/>
      <c r="T217" s="305"/>
      <c r="U217" s="305"/>
      <c r="V217" s="305"/>
      <c r="W217" s="305"/>
      <c r="X217" s="305"/>
      <c r="Y217" s="305"/>
      <c r="Z217" s="305"/>
      <c r="AA217" s="305"/>
      <c r="AB217" s="305"/>
      <c r="AC217" s="305"/>
      <c r="AD217" s="305"/>
      <c r="AE217" s="305"/>
    </row>
    <row r="218" spans="1:31">
      <c r="A218" s="323"/>
      <c r="B218" s="323"/>
      <c r="C218" s="303">
        <v>88.989000000000004</v>
      </c>
      <c r="D218" s="307" t="s">
        <v>26</v>
      </c>
      <c r="E218" s="303">
        <v>9.1920000000000002</v>
      </c>
      <c r="F218" s="303"/>
      <c r="G218" s="307"/>
      <c r="H218" s="307"/>
      <c r="I218" s="307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5"/>
      <c r="Z218" s="305"/>
      <c r="AA218" s="305"/>
      <c r="AB218" s="305"/>
      <c r="AC218" s="305"/>
      <c r="AD218" s="305"/>
      <c r="AE218" s="305"/>
    </row>
    <row r="219" spans="1:31">
      <c r="A219" s="323"/>
      <c r="B219" s="323"/>
      <c r="C219" s="303">
        <v>82.917000000000002</v>
      </c>
      <c r="D219" s="307" t="s">
        <v>26</v>
      </c>
      <c r="E219" s="303">
        <v>8.0749999999999993</v>
      </c>
      <c r="F219" s="303"/>
      <c r="G219" s="307"/>
      <c r="H219" s="307"/>
      <c r="I219" s="307"/>
      <c r="J219" s="305"/>
      <c r="K219" s="305"/>
      <c r="L219" s="305"/>
      <c r="M219" s="305"/>
      <c r="N219" s="305"/>
      <c r="O219" s="305"/>
      <c r="P219" s="305"/>
      <c r="Q219" s="305"/>
      <c r="R219" s="305"/>
      <c r="S219" s="305"/>
      <c r="T219" s="305"/>
      <c r="U219" s="305"/>
      <c r="V219" s="305"/>
      <c r="W219" s="305"/>
      <c r="X219" s="305"/>
      <c r="Y219" s="305"/>
      <c r="Z219" s="305"/>
      <c r="AA219" s="305"/>
      <c r="AB219" s="305"/>
      <c r="AC219" s="305"/>
      <c r="AD219" s="305"/>
      <c r="AE219" s="305"/>
    </row>
    <row r="220" spans="1:31">
      <c r="A220" s="323"/>
      <c r="B220" s="323"/>
      <c r="C220" s="303">
        <v>84.471999999999994</v>
      </c>
      <c r="D220" s="307" t="s">
        <v>26</v>
      </c>
      <c r="E220" s="303">
        <v>1.294</v>
      </c>
      <c r="F220" s="303"/>
      <c r="G220" s="307"/>
      <c r="H220" s="307"/>
      <c r="I220" s="307"/>
      <c r="J220" s="305"/>
      <c r="K220" s="305"/>
      <c r="L220" s="305"/>
      <c r="M220" s="305"/>
      <c r="N220" s="305"/>
      <c r="O220" s="305"/>
      <c r="P220" s="305"/>
      <c r="Q220" s="305"/>
      <c r="R220" s="305"/>
      <c r="S220" s="305"/>
      <c r="T220" s="305"/>
      <c r="U220" s="305"/>
      <c r="V220" s="305"/>
      <c r="W220" s="305"/>
      <c r="X220" s="305"/>
      <c r="Y220" s="305"/>
      <c r="Z220" s="305"/>
      <c r="AA220" s="305"/>
      <c r="AB220" s="305"/>
      <c r="AC220" s="305"/>
      <c r="AD220" s="305"/>
      <c r="AE220" s="305"/>
    </row>
    <row r="221" spans="1:31">
      <c r="A221" s="323"/>
      <c r="B221" s="323"/>
      <c r="C221" s="303">
        <v>87.340999999999994</v>
      </c>
      <c r="D221" s="307" t="s">
        <v>26</v>
      </c>
      <c r="E221" s="303">
        <v>21.370999999999999</v>
      </c>
      <c r="F221" s="303"/>
      <c r="G221" s="307"/>
      <c r="H221" s="307"/>
      <c r="I221" s="307"/>
      <c r="J221" s="305"/>
      <c r="K221" s="305"/>
      <c r="L221" s="305"/>
      <c r="M221" s="305"/>
      <c r="N221" s="305"/>
      <c r="O221" s="305"/>
      <c r="P221" s="305"/>
      <c r="Q221" s="305"/>
      <c r="R221" s="305"/>
      <c r="S221" s="305"/>
      <c r="T221" s="305"/>
      <c r="U221" s="305"/>
      <c r="V221" s="305"/>
      <c r="W221" s="305"/>
      <c r="X221" s="305"/>
      <c r="Y221" s="305"/>
      <c r="Z221" s="305"/>
      <c r="AA221" s="305"/>
      <c r="AB221" s="305"/>
      <c r="AC221" s="305"/>
      <c r="AD221" s="305"/>
      <c r="AE221" s="305"/>
    </row>
    <row r="222" spans="1:31">
      <c r="A222" s="323"/>
      <c r="B222" s="323"/>
      <c r="C222" s="303">
        <v>81.769000000000005</v>
      </c>
      <c r="D222" s="307" t="s">
        <v>26</v>
      </c>
      <c r="E222" s="303">
        <v>47.609000000000002</v>
      </c>
      <c r="F222" s="303"/>
      <c r="G222" s="307"/>
      <c r="H222" s="307"/>
      <c r="I222" s="307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05"/>
      <c r="Y222" s="305"/>
      <c r="Z222" s="305"/>
      <c r="AA222" s="305"/>
      <c r="AB222" s="305"/>
      <c r="AC222" s="305"/>
      <c r="AD222" s="305"/>
      <c r="AE222" s="305"/>
    </row>
    <row r="223" spans="1:31">
      <c r="A223" s="323"/>
      <c r="B223" s="323"/>
      <c r="C223" s="303">
        <v>88.421000000000006</v>
      </c>
      <c r="D223" s="307" t="s">
        <v>26</v>
      </c>
      <c r="E223" s="303">
        <v>60.945</v>
      </c>
      <c r="F223" s="303"/>
      <c r="G223" s="307"/>
      <c r="H223" s="307"/>
      <c r="I223" s="307"/>
      <c r="J223" s="305"/>
      <c r="K223" s="305"/>
      <c r="L223" s="305"/>
      <c r="M223" s="305"/>
      <c r="N223" s="305"/>
      <c r="O223" s="305"/>
      <c r="P223" s="305"/>
      <c r="Q223" s="305"/>
      <c r="R223" s="305"/>
      <c r="S223" s="305"/>
      <c r="T223" s="305"/>
      <c r="U223" s="305"/>
      <c r="V223" s="305"/>
      <c r="W223" s="305"/>
      <c r="X223" s="305"/>
      <c r="Y223" s="305"/>
      <c r="Z223" s="305"/>
      <c r="AA223" s="305"/>
      <c r="AB223" s="305"/>
      <c r="AC223" s="305"/>
      <c r="AD223" s="305"/>
      <c r="AE223" s="305"/>
    </row>
    <row r="224" spans="1:31">
      <c r="A224" s="323"/>
      <c r="B224" s="323"/>
      <c r="C224" s="303">
        <v>89.718000000000004</v>
      </c>
      <c r="D224" s="307" t="s">
        <v>26</v>
      </c>
      <c r="E224" s="303">
        <v>19.52</v>
      </c>
      <c r="F224" s="303"/>
      <c r="G224" s="307"/>
      <c r="H224" s="307"/>
      <c r="I224" s="307"/>
      <c r="J224" s="305"/>
      <c r="K224" s="305"/>
      <c r="L224" s="305"/>
      <c r="M224" s="305"/>
      <c r="N224" s="305"/>
      <c r="O224" s="305"/>
      <c r="P224" s="305"/>
      <c r="Q224" s="305"/>
      <c r="R224" s="305"/>
      <c r="S224" s="305"/>
      <c r="T224" s="305"/>
      <c r="U224" s="305"/>
      <c r="V224" s="305"/>
      <c r="W224" s="305"/>
      <c r="X224" s="305"/>
      <c r="Y224" s="305"/>
      <c r="Z224" s="305"/>
      <c r="AA224" s="305"/>
      <c r="AB224" s="305"/>
      <c r="AC224" s="305"/>
      <c r="AD224" s="305"/>
      <c r="AE224" s="305"/>
    </row>
    <row r="225" spans="1:31">
      <c r="A225" s="323"/>
      <c r="B225" s="323"/>
      <c r="C225" s="303">
        <v>87.677000000000007</v>
      </c>
      <c r="D225" s="307" t="s">
        <v>26</v>
      </c>
      <c r="E225" s="303">
        <v>76.200999999999993</v>
      </c>
      <c r="F225" s="303"/>
      <c r="G225" s="307"/>
      <c r="H225" s="307"/>
      <c r="I225" s="307"/>
      <c r="J225" s="305"/>
      <c r="K225" s="305"/>
      <c r="L225" s="305"/>
      <c r="M225" s="305"/>
      <c r="N225" s="305"/>
      <c r="O225" s="305"/>
      <c r="P225" s="305"/>
      <c r="Q225" s="305"/>
      <c r="R225" s="305"/>
      <c r="S225" s="305"/>
      <c r="T225" s="305"/>
      <c r="U225" s="305"/>
      <c r="V225" s="305"/>
      <c r="W225" s="305"/>
      <c r="X225" s="305"/>
      <c r="Y225" s="305"/>
      <c r="Z225" s="305"/>
      <c r="AA225" s="305"/>
      <c r="AB225" s="305"/>
      <c r="AC225" s="305"/>
      <c r="AD225" s="305"/>
      <c r="AE225" s="305"/>
    </row>
    <row r="226" spans="1:31">
      <c r="A226" s="323"/>
      <c r="B226" s="323"/>
      <c r="C226" s="303">
        <v>83.475999999999999</v>
      </c>
      <c r="D226" s="307" t="s">
        <v>26</v>
      </c>
      <c r="E226" s="303">
        <v>74.644999999999996</v>
      </c>
      <c r="F226" s="303"/>
      <c r="G226" s="307"/>
      <c r="H226" s="307"/>
      <c r="I226" s="307"/>
      <c r="J226" s="305"/>
      <c r="K226" s="305"/>
      <c r="L226" s="305"/>
      <c r="M226" s="305"/>
      <c r="N226" s="305"/>
      <c r="O226" s="305"/>
      <c r="P226" s="305"/>
      <c r="Q226" s="305"/>
      <c r="R226" s="305"/>
      <c r="S226" s="305"/>
      <c r="T226" s="305"/>
      <c r="U226" s="305"/>
      <c r="V226" s="305"/>
      <c r="W226" s="305"/>
      <c r="X226" s="305"/>
      <c r="Y226" s="305"/>
      <c r="Z226" s="305"/>
      <c r="AA226" s="305"/>
      <c r="AB226" s="305"/>
      <c r="AC226" s="305"/>
      <c r="AD226" s="305"/>
      <c r="AE226" s="305"/>
    </row>
    <row r="227" spans="1:31">
      <c r="A227" s="323"/>
      <c r="B227" s="323"/>
      <c r="C227" s="303">
        <v>50.12</v>
      </c>
      <c r="D227" s="307" t="s">
        <v>26</v>
      </c>
      <c r="E227" s="303">
        <v>5.6849999999999996</v>
      </c>
      <c r="F227" s="303"/>
      <c r="G227" s="307"/>
      <c r="H227" s="307"/>
      <c r="I227" s="307"/>
      <c r="J227" s="305"/>
      <c r="K227" s="305"/>
      <c r="L227" s="305"/>
      <c r="M227" s="305"/>
      <c r="N227" s="305"/>
      <c r="O227" s="305"/>
      <c r="P227" s="305"/>
      <c r="Q227" s="305"/>
      <c r="R227" s="305"/>
      <c r="S227" s="305"/>
      <c r="T227" s="305"/>
      <c r="U227" s="305"/>
      <c r="V227" s="305"/>
      <c r="W227" s="305"/>
      <c r="X227" s="305"/>
      <c r="Y227" s="305"/>
      <c r="Z227" s="305"/>
      <c r="AA227" s="305"/>
      <c r="AB227" s="305"/>
      <c r="AC227" s="305"/>
      <c r="AD227" s="305"/>
      <c r="AE227" s="305"/>
    </row>
    <row r="228" spans="1:31">
      <c r="A228" s="323"/>
      <c r="B228" s="323"/>
      <c r="C228" s="303">
        <v>86.168000000000006</v>
      </c>
      <c r="D228" s="307" t="s">
        <v>26</v>
      </c>
      <c r="E228" s="303">
        <v>5.4539999999999997</v>
      </c>
      <c r="F228" s="303"/>
      <c r="G228" s="307"/>
      <c r="H228" s="307"/>
      <c r="I228" s="307"/>
      <c r="J228" s="305"/>
      <c r="K228" s="305"/>
      <c r="L228" s="305"/>
      <c r="M228" s="305"/>
      <c r="N228" s="305"/>
      <c r="O228" s="305"/>
      <c r="P228" s="305"/>
      <c r="Q228" s="305"/>
      <c r="R228" s="305"/>
      <c r="S228" s="305"/>
      <c r="T228" s="305"/>
      <c r="U228" s="305"/>
      <c r="V228" s="305"/>
      <c r="W228" s="305"/>
      <c r="X228" s="305"/>
      <c r="Y228" s="305"/>
      <c r="Z228" s="305"/>
      <c r="AA228" s="305"/>
      <c r="AB228" s="305"/>
      <c r="AC228" s="305"/>
      <c r="AD228" s="305"/>
      <c r="AE228" s="305"/>
    </row>
    <row r="229" spans="1:31">
      <c r="A229" s="323"/>
      <c r="B229" s="323"/>
      <c r="C229" s="303">
        <v>78.724999999999994</v>
      </c>
      <c r="D229" s="307" t="s">
        <v>26</v>
      </c>
      <c r="E229" s="303">
        <v>2.8290000000000002</v>
      </c>
      <c r="F229" s="303"/>
      <c r="G229" s="307"/>
      <c r="H229" s="307"/>
      <c r="I229" s="307"/>
      <c r="J229" s="305"/>
      <c r="K229" s="305"/>
      <c r="L229" s="305"/>
      <c r="M229" s="305"/>
      <c r="N229" s="305"/>
      <c r="O229" s="305"/>
      <c r="P229" s="305"/>
      <c r="Q229" s="305"/>
      <c r="R229" s="305"/>
      <c r="S229" s="305"/>
      <c r="T229" s="305"/>
      <c r="U229" s="305"/>
      <c r="V229" s="305"/>
      <c r="W229" s="305"/>
      <c r="X229" s="305"/>
      <c r="Y229" s="305"/>
      <c r="Z229" s="305"/>
      <c r="AA229" s="305"/>
      <c r="AB229" s="305"/>
      <c r="AC229" s="305"/>
      <c r="AD229" s="305"/>
      <c r="AE229" s="305"/>
    </row>
    <row r="230" spans="1:31">
      <c r="A230" s="323"/>
      <c r="B230" s="323"/>
      <c r="C230" s="303">
        <v>66.852000000000004</v>
      </c>
      <c r="D230" s="307" t="s">
        <v>26</v>
      </c>
      <c r="E230" s="303">
        <v>30.219000000000001</v>
      </c>
      <c r="F230" s="303"/>
      <c r="G230" s="307"/>
      <c r="H230" s="307"/>
      <c r="I230" s="307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</row>
    <row r="231" spans="1:31">
      <c r="A231" s="323"/>
      <c r="B231" s="323"/>
      <c r="C231" s="303">
        <v>73.834000000000003</v>
      </c>
      <c r="D231" s="307" t="s">
        <v>26</v>
      </c>
      <c r="E231" s="303">
        <v>15.898</v>
      </c>
      <c r="F231" s="303"/>
      <c r="G231" s="307"/>
      <c r="H231" s="307"/>
      <c r="I231" s="307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</row>
    <row r="232" spans="1:31">
      <c r="A232" s="323"/>
      <c r="B232" s="323"/>
      <c r="C232" s="303">
        <v>3.7589999999999999</v>
      </c>
      <c r="D232" s="307" t="s">
        <v>26</v>
      </c>
      <c r="E232" s="303">
        <v>30.805</v>
      </c>
      <c r="F232" s="303"/>
      <c r="G232" s="307"/>
      <c r="H232" s="307"/>
      <c r="I232" s="307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</row>
    <row r="233" spans="1:31">
      <c r="A233" s="323"/>
      <c r="B233" s="323"/>
      <c r="C233" s="303">
        <v>16.280999999999999</v>
      </c>
      <c r="D233" s="307" t="s">
        <v>26</v>
      </c>
      <c r="E233" s="303" t="s">
        <v>26</v>
      </c>
      <c r="F233" s="303"/>
      <c r="G233" s="307"/>
      <c r="H233" s="307"/>
      <c r="I233" s="307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</row>
    <row r="234" spans="1:31">
      <c r="A234" s="323"/>
      <c r="B234" s="323"/>
      <c r="C234" s="303" t="s">
        <v>26</v>
      </c>
      <c r="D234" s="307" t="s">
        <v>26</v>
      </c>
      <c r="E234" s="303" t="s">
        <v>26</v>
      </c>
      <c r="F234" s="303"/>
      <c r="G234" s="307"/>
      <c r="H234" s="307"/>
      <c r="I234" s="307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</row>
    <row r="235" spans="1:31">
      <c r="A235" s="323"/>
      <c r="B235" s="323"/>
      <c r="C235" s="303">
        <v>13.627000000000001</v>
      </c>
      <c r="D235" s="307" t="s">
        <v>26</v>
      </c>
      <c r="E235" s="303" t="s">
        <v>26</v>
      </c>
      <c r="F235" s="303"/>
      <c r="G235" s="307"/>
      <c r="H235" s="307"/>
      <c r="I235" s="307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</row>
    <row r="236" spans="1:31">
      <c r="A236" s="323"/>
      <c r="B236" s="323"/>
      <c r="C236" s="303">
        <v>11.36</v>
      </c>
      <c r="D236" s="307" t="s">
        <v>26</v>
      </c>
      <c r="E236" s="303" t="s">
        <v>26</v>
      </c>
      <c r="F236" s="303"/>
      <c r="G236" s="307"/>
      <c r="H236" s="307"/>
      <c r="I236" s="307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</row>
    <row r="237" spans="1:31">
      <c r="A237" s="323"/>
      <c r="B237" s="323"/>
      <c r="C237" s="303">
        <v>62.869</v>
      </c>
      <c r="D237" s="307" t="s">
        <v>26</v>
      </c>
      <c r="E237" s="303" t="s">
        <v>26</v>
      </c>
      <c r="F237" s="303"/>
      <c r="G237" s="307"/>
      <c r="H237" s="307"/>
      <c r="I237" s="307"/>
      <c r="J237" s="30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</row>
    <row r="238" spans="1:31">
      <c r="A238" s="323"/>
      <c r="B238" s="323"/>
      <c r="C238" s="303">
        <v>79.808000000000007</v>
      </c>
      <c r="D238" s="307" t="s">
        <v>26</v>
      </c>
      <c r="E238" s="303" t="s">
        <v>26</v>
      </c>
      <c r="F238" s="303"/>
      <c r="G238" s="307"/>
      <c r="H238" s="307"/>
      <c r="I238" s="307"/>
      <c r="J238" s="305"/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</row>
    <row r="239" spans="1:31">
      <c r="A239" s="323"/>
      <c r="B239" s="323"/>
      <c r="C239" s="303">
        <v>66.77</v>
      </c>
      <c r="D239" s="307" t="s">
        <v>26</v>
      </c>
      <c r="E239" s="307" t="s">
        <v>26</v>
      </c>
      <c r="F239" s="303"/>
      <c r="G239" s="307"/>
      <c r="H239" s="307"/>
      <c r="I239" s="307"/>
      <c r="J239" s="305"/>
      <c r="K239" s="305"/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</row>
    <row r="240" spans="1:31">
      <c r="A240" s="323"/>
      <c r="B240" s="323"/>
      <c r="C240" s="303">
        <v>79.445999999999998</v>
      </c>
      <c r="D240" s="307" t="s">
        <v>26</v>
      </c>
      <c r="E240" s="307" t="s">
        <v>26</v>
      </c>
      <c r="F240" s="303"/>
      <c r="G240" s="307"/>
      <c r="H240" s="307"/>
      <c r="I240" s="307"/>
      <c r="J240" s="305"/>
      <c r="K240" s="305"/>
      <c r="L240" s="305"/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</row>
    <row r="241" spans="1:31">
      <c r="A241" s="323"/>
      <c r="B241" s="323"/>
      <c r="C241" s="303">
        <v>79.042000000000002</v>
      </c>
      <c r="D241" s="307" t="s">
        <v>26</v>
      </c>
      <c r="E241" s="307" t="s">
        <v>26</v>
      </c>
      <c r="F241" s="303"/>
      <c r="G241" s="307"/>
      <c r="H241" s="307"/>
      <c r="I241" s="307"/>
      <c r="J241" s="305"/>
      <c r="K241" s="305"/>
      <c r="L241" s="305"/>
      <c r="M241" s="305"/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</row>
    <row r="242" spans="1:31">
      <c r="A242" s="323"/>
      <c r="B242" s="323"/>
      <c r="C242" s="303">
        <v>77.366</v>
      </c>
      <c r="D242" s="307" t="s">
        <v>26</v>
      </c>
      <c r="E242" s="307" t="s">
        <v>26</v>
      </c>
      <c r="F242" s="303"/>
      <c r="G242" s="307"/>
      <c r="H242" s="307"/>
      <c r="I242" s="307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</row>
    <row r="243" spans="1:31">
      <c r="A243" s="323"/>
      <c r="B243" s="323"/>
      <c r="C243" s="303">
        <v>85.08</v>
      </c>
      <c r="D243" s="307" t="s">
        <v>26</v>
      </c>
      <c r="E243" s="307" t="s">
        <v>26</v>
      </c>
      <c r="F243" s="303"/>
      <c r="G243" s="307"/>
      <c r="H243" s="307"/>
      <c r="I243" s="307"/>
      <c r="J243" s="305"/>
      <c r="K243" s="305"/>
      <c r="L243" s="305"/>
      <c r="M243" s="305"/>
      <c r="N243" s="305"/>
      <c r="O243" s="305"/>
      <c r="P243" s="30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</row>
    <row r="244" spans="1:31">
      <c r="A244" s="323"/>
      <c r="B244" s="323"/>
      <c r="C244" s="303">
        <v>52.021999999999998</v>
      </c>
      <c r="D244" s="307" t="s">
        <v>26</v>
      </c>
      <c r="E244" s="307" t="s">
        <v>26</v>
      </c>
      <c r="F244" s="303"/>
      <c r="G244" s="307"/>
      <c r="H244" s="307"/>
      <c r="I244" s="307"/>
      <c r="J244" s="305"/>
      <c r="K244" s="305"/>
      <c r="L244" s="305"/>
      <c r="M244" s="305"/>
      <c r="N244" s="305"/>
      <c r="O244" s="305"/>
      <c r="P244" s="305"/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</row>
    <row r="245" spans="1:31">
      <c r="A245" s="323"/>
      <c r="B245" s="323"/>
      <c r="C245" s="303">
        <v>76.989000000000004</v>
      </c>
      <c r="D245" s="307" t="s">
        <v>26</v>
      </c>
      <c r="E245" s="307" t="s">
        <v>26</v>
      </c>
      <c r="F245" s="303"/>
      <c r="G245" s="307"/>
      <c r="H245" s="307"/>
      <c r="I245" s="307"/>
      <c r="J245" s="305"/>
      <c r="K245" s="305"/>
      <c r="L245" s="305"/>
      <c r="M245" s="305"/>
      <c r="N245" s="305"/>
      <c r="O245" s="305"/>
      <c r="P245" s="305"/>
      <c r="Q245" s="305"/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</row>
    <row r="246" spans="1:31">
      <c r="A246" s="323"/>
      <c r="B246" s="323"/>
      <c r="C246" s="303">
        <v>88.576999999999998</v>
      </c>
      <c r="D246" s="307" t="s">
        <v>26</v>
      </c>
      <c r="E246" s="307" t="s">
        <v>26</v>
      </c>
      <c r="F246" s="303"/>
      <c r="G246" s="307"/>
      <c r="H246" s="307"/>
      <c r="I246" s="307"/>
      <c r="J246" s="305"/>
      <c r="K246" s="305"/>
      <c r="L246" s="305"/>
      <c r="M246" s="305"/>
      <c r="N246" s="305"/>
      <c r="O246" s="305"/>
      <c r="P246" s="305"/>
      <c r="Q246" s="305"/>
      <c r="R246" s="305"/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</row>
    <row r="247" spans="1:31">
      <c r="A247" s="323"/>
      <c r="B247" s="323"/>
      <c r="C247" s="303">
        <v>86.760999999999996</v>
      </c>
      <c r="D247" s="307" t="s">
        <v>26</v>
      </c>
      <c r="E247" s="307" t="s">
        <v>26</v>
      </c>
      <c r="F247" s="303"/>
      <c r="G247" s="307"/>
      <c r="H247" s="307"/>
      <c r="I247" s="307"/>
      <c r="J247" s="305"/>
      <c r="K247" s="305"/>
      <c r="L247" s="305"/>
      <c r="M247" s="305"/>
      <c r="N247" s="305"/>
      <c r="O247" s="305"/>
      <c r="P247" s="305"/>
      <c r="Q247" s="305"/>
      <c r="R247" s="305"/>
      <c r="S247" s="305"/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</row>
    <row r="248" spans="1:31">
      <c r="A248" s="323"/>
      <c r="B248" s="323"/>
      <c r="C248" s="303">
        <v>77.977999999999994</v>
      </c>
      <c r="D248" s="307" t="s">
        <v>26</v>
      </c>
      <c r="E248" s="307" t="s">
        <v>26</v>
      </c>
      <c r="F248" s="303"/>
      <c r="G248" s="307"/>
      <c r="H248" s="307"/>
      <c r="I248" s="307"/>
      <c r="J248" s="305"/>
      <c r="K248" s="305"/>
      <c r="L248" s="305"/>
      <c r="M248" s="305"/>
      <c r="N248" s="305"/>
      <c r="O248" s="305"/>
      <c r="P248" s="305"/>
      <c r="Q248" s="305"/>
      <c r="R248" s="305"/>
      <c r="S248" s="305"/>
      <c r="T248" s="305"/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</row>
    <row r="249" spans="1:31">
      <c r="A249" s="323"/>
      <c r="B249" s="323"/>
      <c r="C249" s="303">
        <v>43.654000000000003</v>
      </c>
      <c r="D249" s="307" t="s">
        <v>26</v>
      </c>
      <c r="E249" s="307" t="s">
        <v>26</v>
      </c>
      <c r="F249" s="303"/>
      <c r="G249" s="307"/>
      <c r="H249" s="307"/>
      <c r="I249" s="307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5"/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</row>
    <row r="250" spans="1:31">
      <c r="A250" s="323"/>
      <c r="B250" s="323"/>
      <c r="C250" s="303">
        <v>71.08</v>
      </c>
      <c r="D250" s="307" t="s">
        <v>26</v>
      </c>
      <c r="E250" s="307" t="s">
        <v>26</v>
      </c>
      <c r="F250" s="303"/>
      <c r="G250" s="307"/>
      <c r="H250" s="307"/>
      <c r="I250" s="307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  <c r="Z250" s="305"/>
      <c r="AA250" s="305"/>
      <c r="AB250" s="305"/>
      <c r="AC250" s="305"/>
      <c r="AD250" s="305"/>
      <c r="AE250" s="305"/>
    </row>
    <row r="251" spans="1:31">
      <c r="A251" s="323"/>
      <c r="B251" s="323"/>
      <c r="C251" s="303">
        <v>64.540999999999997</v>
      </c>
      <c r="D251" s="307" t="s">
        <v>26</v>
      </c>
      <c r="E251" s="307" t="s">
        <v>26</v>
      </c>
      <c r="F251" s="303"/>
      <c r="G251" s="304"/>
      <c r="H251" s="304"/>
      <c r="I251" s="304"/>
      <c r="J251" s="305"/>
      <c r="K251" s="305"/>
      <c r="L251" s="305"/>
      <c r="M251" s="305"/>
      <c r="N251" s="305"/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  <c r="Z251" s="305"/>
      <c r="AA251" s="305"/>
      <c r="AB251" s="305"/>
      <c r="AC251" s="305"/>
      <c r="AD251" s="305"/>
      <c r="AE251" s="305"/>
    </row>
    <row r="252" spans="1:31">
      <c r="A252" s="302"/>
      <c r="B252" s="323"/>
      <c r="C252" s="303">
        <v>40.759</v>
      </c>
      <c r="D252" s="307" t="s">
        <v>26</v>
      </c>
      <c r="E252" s="307" t="s">
        <v>26</v>
      </c>
      <c r="F252" s="303"/>
      <c r="G252" s="304"/>
      <c r="H252" s="304"/>
      <c r="I252" s="304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  <c r="Z252" s="305"/>
      <c r="AA252" s="305"/>
      <c r="AB252" s="305"/>
      <c r="AC252" s="305"/>
      <c r="AD252" s="305"/>
      <c r="AE252" s="305"/>
    </row>
    <row r="253" spans="1:31">
      <c r="A253" s="302"/>
      <c r="B253" s="323"/>
      <c r="C253" s="303">
        <v>46.750999999999998</v>
      </c>
      <c r="D253" s="307" t="s">
        <v>26</v>
      </c>
      <c r="E253" s="307" t="s">
        <v>26</v>
      </c>
      <c r="F253" s="303"/>
      <c r="G253" s="304"/>
      <c r="H253" s="304"/>
      <c r="I253" s="304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/>
      <c r="T253" s="305"/>
      <c r="U253" s="305"/>
      <c r="V253" s="305"/>
      <c r="W253" s="305"/>
      <c r="X253" s="305"/>
      <c r="Y253" s="305"/>
      <c r="Z253" s="305"/>
      <c r="AA253" s="305"/>
      <c r="AB253" s="305"/>
      <c r="AC253" s="305"/>
      <c r="AD253" s="305"/>
      <c r="AE253" s="305"/>
    </row>
    <row r="254" spans="1:31">
      <c r="A254" s="302"/>
      <c r="B254" s="323"/>
      <c r="C254" s="303">
        <v>39.011000000000003</v>
      </c>
      <c r="D254" s="307" t="s">
        <v>26</v>
      </c>
      <c r="E254" s="307" t="s">
        <v>26</v>
      </c>
      <c r="F254" s="303"/>
      <c r="G254" s="304"/>
      <c r="H254" s="304"/>
      <c r="I254" s="304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/>
      <c r="U254" s="305"/>
      <c r="V254" s="305"/>
      <c r="W254" s="305"/>
      <c r="X254" s="305"/>
      <c r="Y254" s="305"/>
      <c r="Z254" s="305"/>
      <c r="AA254" s="305"/>
      <c r="AB254" s="305"/>
      <c r="AC254" s="305"/>
      <c r="AD254" s="305"/>
      <c r="AE254" s="305"/>
    </row>
    <row r="255" spans="1:31">
      <c r="A255" s="302"/>
      <c r="B255" s="323"/>
      <c r="C255" s="303">
        <v>85.751999999999995</v>
      </c>
      <c r="D255" s="307" t="s">
        <v>26</v>
      </c>
      <c r="E255" s="307" t="s">
        <v>26</v>
      </c>
      <c r="F255" s="303"/>
      <c r="G255" s="304"/>
      <c r="H255" s="304"/>
      <c r="I255" s="304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/>
      <c r="V255" s="305"/>
      <c r="W255" s="305"/>
      <c r="X255" s="305"/>
      <c r="Y255" s="305"/>
      <c r="Z255" s="305"/>
      <c r="AA255" s="305"/>
      <c r="AB255" s="305"/>
      <c r="AC255" s="305"/>
      <c r="AD255" s="305"/>
      <c r="AE255" s="305"/>
    </row>
    <row r="256" spans="1:31">
      <c r="A256" s="302"/>
      <c r="B256" s="323"/>
      <c r="C256" s="303">
        <v>82.6</v>
      </c>
      <c r="D256" s="307" t="s">
        <v>26</v>
      </c>
      <c r="E256" s="307" t="s">
        <v>26</v>
      </c>
      <c r="F256" s="303"/>
      <c r="G256" s="304"/>
      <c r="H256" s="304"/>
      <c r="I256" s="304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/>
      <c r="W256" s="305"/>
      <c r="X256" s="305"/>
      <c r="Y256" s="305"/>
      <c r="Z256" s="305"/>
      <c r="AA256" s="305"/>
      <c r="AB256" s="305"/>
      <c r="AC256" s="305"/>
      <c r="AD256" s="305"/>
      <c r="AE256" s="305"/>
    </row>
    <row r="257" spans="1:31">
      <c r="A257" s="302"/>
      <c r="B257" s="323"/>
      <c r="C257" s="303">
        <v>65.87</v>
      </c>
      <c r="D257" s="307" t="s">
        <v>26</v>
      </c>
      <c r="E257" s="307" t="s">
        <v>26</v>
      </c>
      <c r="F257" s="303"/>
      <c r="G257" s="304"/>
      <c r="H257" s="304"/>
      <c r="I257" s="304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/>
      <c r="X257" s="305"/>
      <c r="Y257" s="305"/>
      <c r="Z257" s="305"/>
      <c r="AA257" s="305"/>
      <c r="AB257" s="305"/>
      <c r="AC257" s="305"/>
      <c r="AD257" s="305"/>
      <c r="AE257" s="305"/>
    </row>
    <row r="258" spans="1:31">
      <c r="A258" s="323"/>
      <c r="B258" s="323"/>
      <c r="C258" s="303" t="s">
        <v>26</v>
      </c>
      <c r="D258" s="307" t="s">
        <v>26</v>
      </c>
      <c r="E258" s="307" t="s">
        <v>26</v>
      </c>
      <c r="F258" s="303"/>
      <c r="G258" s="304"/>
      <c r="H258" s="304"/>
      <c r="I258" s="304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/>
      <c r="Y258" s="305"/>
      <c r="Z258" s="305"/>
      <c r="AA258" s="305"/>
      <c r="AB258" s="305"/>
      <c r="AC258" s="305"/>
      <c r="AD258" s="305"/>
      <c r="AE258" s="305"/>
    </row>
    <row r="259" spans="1:31">
      <c r="A259" s="323"/>
      <c r="B259" s="323"/>
      <c r="C259" s="303" t="s">
        <v>26</v>
      </c>
      <c r="D259" s="307" t="s">
        <v>26</v>
      </c>
      <c r="E259" s="307" t="s">
        <v>26</v>
      </c>
      <c r="F259" s="303"/>
      <c r="G259" s="304"/>
      <c r="H259" s="304"/>
      <c r="I259" s="304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/>
      <c r="Z259" s="305"/>
      <c r="AA259" s="305"/>
      <c r="AB259" s="305"/>
      <c r="AC259" s="305"/>
      <c r="AD259" s="305"/>
      <c r="AE259" s="305"/>
    </row>
    <row r="260" spans="1:31">
      <c r="A260" s="323"/>
      <c r="B260" s="323"/>
      <c r="C260" s="303" t="s">
        <v>26</v>
      </c>
      <c r="D260" s="307" t="s">
        <v>26</v>
      </c>
      <c r="E260" s="307" t="s">
        <v>26</v>
      </c>
      <c r="F260" s="303"/>
      <c r="G260" s="304"/>
      <c r="H260" s="304"/>
      <c r="I260" s="304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/>
      <c r="AA260" s="305"/>
      <c r="AB260" s="305"/>
      <c r="AC260" s="305"/>
      <c r="AD260" s="305"/>
      <c r="AE260" s="305"/>
    </row>
    <row r="261" spans="1:31">
      <c r="A261" s="323"/>
      <c r="B261" s="323"/>
      <c r="C261" s="303" t="s">
        <v>26</v>
      </c>
      <c r="D261" s="307" t="s">
        <v>26</v>
      </c>
      <c r="E261" s="307" t="s">
        <v>26</v>
      </c>
      <c r="F261" s="303"/>
      <c r="G261" s="304"/>
      <c r="H261" s="304"/>
      <c r="I261" s="304"/>
      <c r="J261" s="305"/>
      <c r="K261" s="305"/>
      <c r="L261" s="305"/>
      <c r="M261" s="305"/>
      <c r="N261" s="305"/>
      <c r="O261" s="305"/>
      <c r="P261" s="305"/>
      <c r="Q261" s="305"/>
      <c r="R261" s="305"/>
      <c r="S261" s="305"/>
      <c r="T261" s="305"/>
      <c r="U261" s="305"/>
      <c r="V261" s="305"/>
      <c r="W261" s="305"/>
      <c r="X261" s="305"/>
      <c r="Y261" s="305"/>
      <c r="Z261" s="305"/>
      <c r="AA261" s="305"/>
      <c r="AB261" s="305"/>
      <c r="AC261" s="305"/>
      <c r="AD261" s="305"/>
      <c r="AE261" s="305"/>
    </row>
    <row r="262" spans="1:31">
      <c r="A262" s="323"/>
      <c r="B262" s="323"/>
      <c r="C262" s="303" t="s">
        <v>26</v>
      </c>
      <c r="D262" s="307" t="s">
        <v>26</v>
      </c>
      <c r="E262" s="307" t="s">
        <v>26</v>
      </c>
      <c r="F262" s="303"/>
      <c r="G262" s="304"/>
      <c r="H262" s="304"/>
      <c r="I262" s="304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</row>
    <row r="263" spans="1:31">
      <c r="A263" s="323"/>
      <c r="B263" s="323">
        <v>28720</v>
      </c>
      <c r="C263" s="303">
        <v>69.444000000000003</v>
      </c>
      <c r="D263" s="307" t="s">
        <v>26</v>
      </c>
      <c r="E263" s="303">
        <v>17.277999999999999</v>
      </c>
      <c r="F263" s="303"/>
      <c r="G263" s="304"/>
      <c r="H263" s="304"/>
      <c r="I263" s="304"/>
      <c r="J263" s="305"/>
      <c r="K263" s="305"/>
      <c r="L263" s="305"/>
      <c r="M263" s="305"/>
      <c r="N263" s="305"/>
      <c r="O263" s="305"/>
      <c r="P263" s="305"/>
      <c r="Q263" s="305"/>
      <c r="R263" s="305"/>
      <c r="S263" s="305"/>
      <c r="T263" s="305"/>
      <c r="U263" s="305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</row>
    <row r="264" spans="1:31">
      <c r="A264" s="323"/>
      <c r="B264" s="323"/>
      <c r="C264" s="303">
        <v>69.39</v>
      </c>
      <c r="D264" s="307" t="s">
        <v>26</v>
      </c>
      <c r="E264" s="303">
        <v>36.6</v>
      </c>
      <c r="F264" s="303"/>
      <c r="G264" s="304"/>
      <c r="H264" s="304"/>
      <c r="I264" s="304"/>
      <c r="J264" s="305"/>
      <c r="K264" s="305"/>
      <c r="L264" s="305"/>
      <c r="M264" s="305"/>
      <c r="N264" s="305"/>
      <c r="O264" s="305"/>
      <c r="P264" s="305"/>
      <c r="Q264" s="305"/>
      <c r="R264" s="305"/>
      <c r="S264" s="305"/>
      <c r="T264" s="305"/>
      <c r="U264" s="305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</row>
    <row r="265" spans="1:31">
      <c r="A265" s="323"/>
      <c r="B265" s="323"/>
      <c r="C265" s="303">
        <v>31.603999999999999</v>
      </c>
      <c r="D265" s="307" t="s">
        <v>26</v>
      </c>
      <c r="E265" s="303">
        <v>16.434000000000001</v>
      </c>
      <c r="F265" s="303"/>
      <c r="G265" s="304"/>
      <c r="H265" s="304"/>
      <c r="I265" s="304"/>
      <c r="J265" s="305"/>
      <c r="K265" s="305"/>
      <c r="L265" s="305"/>
      <c r="M265" s="305"/>
      <c r="N265" s="305"/>
      <c r="O265" s="305"/>
      <c r="P265" s="305"/>
      <c r="Q265" s="305"/>
      <c r="R265" s="305"/>
      <c r="S265" s="305"/>
      <c r="T265" s="305"/>
      <c r="U265" s="305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</row>
    <row r="266" spans="1:31">
      <c r="A266" s="323"/>
      <c r="B266" s="323"/>
      <c r="C266" s="303">
        <v>2.0499999999999998</v>
      </c>
      <c r="D266" s="307" t="s">
        <v>26</v>
      </c>
      <c r="E266" s="303">
        <v>3.74</v>
      </c>
      <c r="F266" s="303"/>
      <c r="G266" s="304"/>
      <c r="H266" s="304"/>
      <c r="I266" s="304"/>
      <c r="J266" s="305"/>
      <c r="K266" s="305"/>
      <c r="L266" s="305"/>
      <c r="M266" s="305"/>
      <c r="N266" s="305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</row>
    <row r="267" spans="1:31">
      <c r="A267" s="323"/>
      <c r="B267" s="323"/>
      <c r="C267" s="303">
        <v>25.15</v>
      </c>
      <c r="D267" s="307" t="s">
        <v>26</v>
      </c>
      <c r="E267" s="303">
        <v>12.624000000000001</v>
      </c>
      <c r="F267" s="303"/>
      <c r="G267" s="304"/>
      <c r="H267" s="304"/>
      <c r="I267" s="304"/>
      <c r="J267" s="305"/>
      <c r="K267" s="305"/>
      <c r="L267" s="305"/>
      <c r="M267" s="305"/>
      <c r="N267" s="305"/>
      <c r="O267" s="305"/>
      <c r="P267" s="305"/>
      <c r="Q267" s="305"/>
      <c r="R267" s="305"/>
      <c r="S267" s="305"/>
      <c r="T267" s="305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</row>
    <row r="268" spans="1:31">
      <c r="A268" s="323"/>
      <c r="B268" s="323"/>
      <c r="C268" s="303">
        <v>75.813999999999993</v>
      </c>
      <c r="D268" s="307" t="s">
        <v>26</v>
      </c>
      <c r="E268" s="303">
        <v>2.6339999999999999</v>
      </c>
      <c r="F268" s="303"/>
      <c r="G268" s="304"/>
      <c r="H268" s="304"/>
      <c r="I268" s="304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</row>
    <row r="269" spans="1:31">
      <c r="A269" s="323"/>
      <c r="B269" s="323"/>
      <c r="C269" s="303">
        <v>84.793000000000006</v>
      </c>
      <c r="D269" s="307" t="s">
        <v>26</v>
      </c>
      <c r="E269" s="303">
        <v>26.507000000000001</v>
      </c>
      <c r="F269" s="303"/>
      <c r="G269" s="304"/>
      <c r="H269" s="304"/>
      <c r="I269" s="304"/>
      <c r="J269" s="305"/>
      <c r="K269" s="305"/>
      <c r="L269" s="305"/>
      <c r="M269" s="305"/>
      <c r="N269" s="305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</row>
    <row r="270" spans="1:31">
      <c r="A270" s="323"/>
      <c r="B270" s="323"/>
      <c r="C270" s="303">
        <v>88.948999999999998</v>
      </c>
      <c r="D270" s="307" t="s">
        <v>26</v>
      </c>
      <c r="E270" s="303">
        <v>12.673999999999999</v>
      </c>
      <c r="F270" s="303"/>
      <c r="G270" s="304"/>
      <c r="H270" s="304"/>
      <c r="I270" s="304"/>
      <c r="J270" s="305"/>
      <c r="K270" s="305"/>
      <c r="L270" s="305"/>
      <c r="M270" s="305"/>
      <c r="N270" s="305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</row>
    <row r="271" spans="1:31">
      <c r="A271" s="323"/>
      <c r="B271" s="323"/>
      <c r="C271" s="303">
        <v>83.53</v>
      </c>
      <c r="D271" s="307" t="s">
        <v>26</v>
      </c>
      <c r="E271" s="303">
        <v>13.866</v>
      </c>
      <c r="F271" s="307"/>
      <c r="G271" s="304"/>
      <c r="H271" s="304"/>
      <c r="I271" s="304"/>
      <c r="J271" s="305"/>
      <c r="K271" s="305"/>
      <c r="L271" s="305"/>
      <c r="M271" s="305"/>
      <c r="N271" s="305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</row>
    <row r="272" spans="1:31">
      <c r="A272" s="323"/>
      <c r="B272" s="323"/>
      <c r="C272" s="303">
        <v>73.45</v>
      </c>
      <c r="D272" s="307" t="s">
        <v>26</v>
      </c>
      <c r="E272" s="303">
        <v>41.457999999999998</v>
      </c>
      <c r="F272" s="307"/>
      <c r="G272" s="304"/>
      <c r="H272" s="304"/>
      <c r="I272" s="304"/>
      <c r="J272" s="305"/>
      <c r="K272" s="305"/>
      <c r="L272" s="305"/>
      <c r="M272" s="305"/>
      <c r="N272" s="305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</row>
    <row r="273" spans="1:31">
      <c r="A273" s="323"/>
      <c r="B273" s="323"/>
      <c r="C273" s="303">
        <v>76.415999999999997</v>
      </c>
      <c r="D273" s="307" t="s">
        <v>26</v>
      </c>
      <c r="E273" s="303">
        <v>30.286999999999999</v>
      </c>
      <c r="F273" s="307"/>
      <c r="G273" s="304"/>
      <c r="H273" s="304"/>
      <c r="I273" s="304"/>
      <c r="J273" s="305"/>
      <c r="K273" s="305"/>
      <c r="L273" s="305"/>
      <c r="M273" s="305"/>
      <c r="N273" s="305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</row>
    <row r="274" spans="1:31">
      <c r="A274" s="323"/>
      <c r="B274" s="323"/>
      <c r="C274" s="303">
        <v>83.528000000000006</v>
      </c>
      <c r="D274" s="307" t="s">
        <v>26</v>
      </c>
      <c r="E274" s="303">
        <v>8.8490000000000002</v>
      </c>
      <c r="F274" s="307"/>
      <c r="G274" s="304"/>
      <c r="H274" s="304"/>
      <c r="I274" s="304"/>
      <c r="J274" s="304"/>
      <c r="K274" s="304"/>
      <c r="L274" s="304"/>
      <c r="M274" s="304"/>
      <c r="N274" s="304"/>
      <c r="O274" s="304"/>
      <c r="P274" s="304"/>
      <c r="Q274" s="304"/>
      <c r="R274" s="304"/>
      <c r="S274" s="304"/>
      <c r="T274" s="304"/>
      <c r="U274" s="304"/>
      <c r="V274" s="304"/>
      <c r="W274" s="304"/>
      <c r="X274" s="304"/>
      <c r="Y274" s="304"/>
      <c r="Z274" s="304"/>
      <c r="AA274" s="304"/>
      <c r="AB274" s="305"/>
      <c r="AC274" s="305"/>
      <c r="AD274" s="305"/>
      <c r="AE274" s="305"/>
    </row>
    <row r="275" spans="1:31">
      <c r="A275" s="323"/>
      <c r="B275" s="323"/>
      <c r="C275" s="303">
        <v>86.787999999999997</v>
      </c>
      <c r="D275" s="307" t="s">
        <v>26</v>
      </c>
      <c r="E275" s="303">
        <v>28.283000000000001</v>
      </c>
      <c r="F275" s="307"/>
      <c r="G275" s="304"/>
      <c r="H275" s="304"/>
      <c r="I275" s="304"/>
      <c r="J275" s="304"/>
      <c r="K275" s="304"/>
      <c r="L275" s="304"/>
      <c r="M275" s="304"/>
      <c r="N275" s="304"/>
      <c r="O275" s="304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5"/>
      <c r="AC275" s="305"/>
      <c r="AD275" s="305"/>
      <c r="AE275" s="305"/>
    </row>
    <row r="276" spans="1:31">
      <c r="A276" s="323"/>
      <c r="B276" s="323"/>
      <c r="C276" s="303">
        <v>85.552000000000007</v>
      </c>
      <c r="D276" s="307" t="s">
        <v>26</v>
      </c>
      <c r="E276" s="303">
        <v>22.344000000000001</v>
      </c>
      <c r="F276" s="307"/>
      <c r="G276" s="304"/>
      <c r="H276" s="304"/>
      <c r="I276" s="304"/>
      <c r="J276" s="304"/>
      <c r="K276" s="304"/>
      <c r="L276" s="304"/>
      <c r="M276" s="304"/>
      <c r="N276" s="304"/>
      <c r="O276" s="304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5"/>
      <c r="AC276" s="305"/>
      <c r="AD276" s="305"/>
      <c r="AE276" s="305"/>
    </row>
    <row r="277" spans="1:31">
      <c r="A277" s="323"/>
      <c r="B277" s="323"/>
      <c r="C277" s="303">
        <v>61.351999999999997</v>
      </c>
      <c r="D277" s="307" t="s">
        <v>26</v>
      </c>
      <c r="E277" s="303">
        <v>17.433</v>
      </c>
      <c r="F277" s="307"/>
      <c r="G277" s="304"/>
      <c r="H277" s="304"/>
      <c r="I277" s="304"/>
      <c r="J277" s="304"/>
      <c r="K277" s="304"/>
      <c r="L277" s="304"/>
      <c r="M277" s="304"/>
      <c r="N277" s="304"/>
      <c r="O277" s="304"/>
      <c r="P277" s="304"/>
      <c r="Q277" s="304"/>
      <c r="R277" s="304"/>
      <c r="S277" s="304"/>
      <c r="T277" s="304"/>
      <c r="U277" s="304"/>
      <c r="V277" s="304"/>
      <c r="W277" s="304"/>
      <c r="X277" s="304"/>
      <c r="Y277" s="304"/>
      <c r="Z277" s="304"/>
      <c r="AA277" s="304"/>
      <c r="AB277" s="305"/>
      <c r="AC277" s="305"/>
      <c r="AD277" s="305"/>
      <c r="AE277" s="305"/>
    </row>
    <row r="278" spans="1:31">
      <c r="A278" s="323"/>
      <c r="B278" s="323"/>
      <c r="C278" s="303">
        <v>78.912000000000006</v>
      </c>
      <c r="D278" s="307" t="s">
        <v>26</v>
      </c>
      <c r="E278" s="303" t="s">
        <v>26</v>
      </c>
      <c r="F278" s="307"/>
      <c r="G278" s="304"/>
      <c r="H278" s="304"/>
      <c r="I278" s="304"/>
      <c r="J278" s="304"/>
      <c r="K278" s="304"/>
      <c r="L278" s="304"/>
      <c r="M278" s="304"/>
      <c r="N278" s="304"/>
      <c r="O278" s="304"/>
      <c r="P278" s="304"/>
      <c r="Q278" s="304"/>
      <c r="R278" s="304"/>
      <c r="S278" s="304"/>
      <c r="T278" s="304"/>
      <c r="U278" s="304"/>
      <c r="V278" s="304"/>
      <c r="W278" s="304"/>
      <c r="X278" s="304"/>
      <c r="Y278" s="304"/>
      <c r="Z278" s="304"/>
      <c r="AA278" s="304"/>
      <c r="AB278" s="305"/>
      <c r="AC278" s="305"/>
      <c r="AD278" s="305"/>
      <c r="AE278" s="305"/>
    </row>
    <row r="279" spans="1:31">
      <c r="A279" s="323"/>
      <c r="B279" s="323"/>
      <c r="C279" s="303">
        <v>79.436000000000007</v>
      </c>
      <c r="D279" s="307" t="s">
        <v>26</v>
      </c>
      <c r="E279" s="303">
        <v>36.027000000000001</v>
      </c>
      <c r="F279" s="307"/>
      <c r="G279" s="304"/>
      <c r="H279" s="304"/>
      <c r="I279" s="304"/>
      <c r="J279" s="304"/>
      <c r="K279" s="304"/>
      <c r="L279" s="304"/>
      <c r="M279" s="304"/>
      <c r="N279" s="304"/>
      <c r="O279" s="304"/>
      <c r="P279" s="304"/>
      <c r="Q279" s="304"/>
      <c r="R279" s="304"/>
      <c r="S279" s="304"/>
      <c r="T279" s="304"/>
      <c r="U279" s="304"/>
      <c r="V279" s="304"/>
      <c r="W279" s="304"/>
      <c r="X279" s="304"/>
      <c r="Y279" s="304"/>
      <c r="Z279" s="304"/>
      <c r="AA279" s="304"/>
      <c r="AB279" s="305"/>
      <c r="AC279" s="305"/>
      <c r="AD279" s="305"/>
      <c r="AE279" s="305"/>
    </row>
    <row r="280" spans="1:31">
      <c r="A280" s="323"/>
      <c r="B280" s="323"/>
      <c r="C280" s="303">
        <v>86.290999999999997</v>
      </c>
      <c r="D280" s="307" t="s">
        <v>26</v>
      </c>
      <c r="E280" s="303">
        <v>18.184000000000001</v>
      </c>
      <c r="F280" s="307"/>
      <c r="G280" s="304"/>
      <c r="H280" s="304"/>
      <c r="I280" s="304"/>
      <c r="J280" s="304"/>
      <c r="K280" s="304"/>
      <c r="L280" s="304"/>
      <c r="M280" s="304"/>
      <c r="N280" s="304"/>
      <c r="O280" s="304"/>
      <c r="P280" s="304"/>
      <c r="Q280" s="304"/>
      <c r="R280" s="304"/>
      <c r="S280" s="304"/>
      <c r="T280" s="304"/>
      <c r="U280" s="304"/>
      <c r="V280" s="304"/>
      <c r="W280" s="304"/>
      <c r="X280" s="304"/>
      <c r="Y280" s="304"/>
      <c r="Z280" s="304"/>
      <c r="AA280" s="304"/>
      <c r="AB280" s="305"/>
      <c r="AC280" s="305"/>
      <c r="AD280" s="305"/>
      <c r="AE280" s="305"/>
    </row>
    <row r="281" spans="1:31">
      <c r="A281" s="323"/>
      <c r="B281" s="323"/>
      <c r="C281" s="303">
        <v>79.841999999999999</v>
      </c>
      <c r="D281" s="307" t="s">
        <v>26</v>
      </c>
      <c r="E281" s="303">
        <v>5.8849999999999998</v>
      </c>
      <c r="F281" s="307"/>
      <c r="G281" s="304"/>
      <c r="H281" s="304"/>
      <c r="I281" s="304"/>
      <c r="J281" s="304"/>
      <c r="K281" s="304"/>
      <c r="L281" s="304"/>
      <c r="M281" s="304"/>
      <c r="N281" s="304"/>
      <c r="O281" s="304"/>
      <c r="P281" s="304"/>
      <c r="Q281" s="304"/>
      <c r="R281" s="304"/>
      <c r="S281" s="304"/>
      <c r="T281" s="304"/>
      <c r="U281" s="304"/>
      <c r="V281" s="304"/>
      <c r="W281" s="304"/>
      <c r="X281" s="304"/>
      <c r="Y281" s="304"/>
      <c r="Z281" s="304"/>
      <c r="AA281" s="304"/>
      <c r="AB281" s="305"/>
      <c r="AC281" s="305"/>
      <c r="AD281" s="305"/>
      <c r="AE281" s="305"/>
    </row>
    <row r="282" spans="1:31">
      <c r="A282" s="323"/>
      <c r="B282" s="323"/>
      <c r="C282" s="303">
        <v>85.962000000000003</v>
      </c>
      <c r="D282" s="307" t="s">
        <v>26</v>
      </c>
      <c r="E282" s="303">
        <v>37.640999999999998</v>
      </c>
      <c r="F282" s="307"/>
      <c r="G282" s="304"/>
      <c r="H282" s="304"/>
      <c r="I282" s="304"/>
      <c r="J282" s="304"/>
      <c r="K282" s="304"/>
      <c r="L282" s="302"/>
      <c r="M282" s="302"/>
      <c r="N282" s="302"/>
      <c r="O282" s="302"/>
      <c r="P282" s="302"/>
      <c r="Q282" s="302"/>
      <c r="R282" s="302"/>
      <c r="S282" s="302"/>
      <c r="T282" s="302"/>
      <c r="U282" s="302"/>
      <c r="V282" s="302"/>
      <c r="W282" s="302"/>
      <c r="X282" s="302"/>
      <c r="Y282" s="302"/>
      <c r="Z282" s="302"/>
      <c r="AA282" s="302"/>
      <c r="AB282" s="305"/>
      <c r="AC282" s="305"/>
      <c r="AD282" s="305"/>
      <c r="AE282" s="305"/>
    </row>
    <row r="283" spans="1:31">
      <c r="A283" s="323"/>
      <c r="B283" s="323"/>
      <c r="C283" s="303">
        <v>88.192999999999998</v>
      </c>
      <c r="D283" s="307" t="s">
        <v>26</v>
      </c>
      <c r="E283" s="303">
        <v>13.058</v>
      </c>
      <c r="F283" s="307"/>
      <c r="G283" s="304"/>
      <c r="H283" s="304"/>
      <c r="I283" s="304"/>
      <c r="J283" s="304"/>
      <c r="K283" s="304"/>
      <c r="L283" s="302"/>
      <c r="M283" s="302"/>
      <c r="N283" s="302"/>
      <c r="O283" s="302"/>
      <c r="P283" s="302"/>
      <c r="Q283" s="302"/>
      <c r="R283" s="302"/>
      <c r="S283" s="302"/>
      <c r="T283" s="302"/>
      <c r="U283" s="302"/>
      <c r="V283" s="302"/>
      <c r="W283" s="302"/>
      <c r="X283" s="302"/>
      <c r="Y283" s="302"/>
      <c r="Z283" s="302"/>
      <c r="AA283" s="302"/>
      <c r="AB283" s="305"/>
      <c r="AC283" s="305"/>
      <c r="AD283" s="305"/>
      <c r="AE283" s="305"/>
    </row>
    <row r="284" spans="1:31">
      <c r="A284" s="323"/>
      <c r="B284" s="323"/>
      <c r="C284" s="303">
        <v>86.588999999999999</v>
      </c>
      <c r="D284" s="307" t="s">
        <v>26</v>
      </c>
      <c r="E284" s="303">
        <v>26.620999999999999</v>
      </c>
      <c r="F284" s="307"/>
      <c r="G284" s="304"/>
      <c r="H284" s="304"/>
      <c r="I284" s="304"/>
      <c r="J284" s="304"/>
      <c r="K284" s="304"/>
      <c r="L284" s="302"/>
      <c r="M284" s="302"/>
      <c r="N284" s="302"/>
      <c r="O284" s="302"/>
      <c r="P284" s="302"/>
      <c r="Q284" s="302"/>
      <c r="R284" s="302"/>
      <c r="S284" s="302"/>
      <c r="T284" s="302"/>
      <c r="U284" s="302"/>
      <c r="V284" s="302"/>
      <c r="W284" s="302"/>
      <c r="X284" s="302"/>
      <c r="Y284" s="302"/>
      <c r="Z284" s="302"/>
      <c r="AA284" s="302"/>
      <c r="AB284" s="305"/>
      <c r="AC284" s="305"/>
      <c r="AD284" s="305"/>
      <c r="AE284" s="305"/>
    </row>
    <row r="285" spans="1:31">
      <c r="A285" s="323"/>
      <c r="B285" s="323"/>
      <c r="C285" s="303">
        <v>76.757000000000005</v>
      </c>
      <c r="D285" s="307" t="s">
        <v>26</v>
      </c>
      <c r="E285" s="303">
        <v>20.106999999999999</v>
      </c>
      <c r="F285" s="307"/>
      <c r="G285" s="304"/>
      <c r="H285" s="304"/>
      <c r="I285" s="304"/>
      <c r="J285" s="304"/>
      <c r="K285" s="304"/>
      <c r="L285" s="302"/>
      <c r="M285" s="302"/>
      <c r="N285" s="302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5"/>
      <c r="AC285" s="305"/>
      <c r="AD285" s="305"/>
      <c r="AE285" s="305"/>
    </row>
    <row r="286" spans="1:31">
      <c r="A286" s="323"/>
      <c r="B286" s="323"/>
      <c r="C286" s="303">
        <v>86.087999999999994</v>
      </c>
      <c r="D286" s="307" t="s">
        <v>26</v>
      </c>
      <c r="E286" s="303">
        <v>11.693</v>
      </c>
      <c r="F286" s="307"/>
      <c r="G286" s="304"/>
      <c r="H286" s="304"/>
      <c r="I286" s="304"/>
      <c r="J286" s="304"/>
      <c r="K286" s="304"/>
      <c r="L286" s="302"/>
      <c r="M286" s="302"/>
      <c r="N286" s="302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5"/>
      <c r="AC286" s="305"/>
      <c r="AD286" s="305"/>
      <c r="AE286" s="305"/>
    </row>
    <row r="287" spans="1:31">
      <c r="A287" s="323"/>
      <c r="B287" s="323"/>
      <c r="C287" s="303">
        <v>83.387</v>
      </c>
      <c r="D287" s="307" t="s">
        <v>26</v>
      </c>
      <c r="E287" s="303">
        <v>6.8250000000000002</v>
      </c>
      <c r="F287" s="307"/>
      <c r="G287" s="304"/>
      <c r="H287" s="304"/>
      <c r="I287" s="304"/>
      <c r="J287" s="304"/>
      <c r="K287" s="304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  <c r="V287" s="302"/>
      <c r="W287" s="302"/>
      <c r="X287" s="302"/>
      <c r="Y287" s="302"/>
      <c r="Z287" s="302"/>
      <c r="AA287" s="302"/>
      <c r="AB287" s="305"/>
      <c r="AC287" s="305"/>
      <c r="AD287" s="305"/>
      <c r="AE287" s="305"/>
    </row>
    <row r="288" spans="1:31">
      <c r="A288" s="323"/>
      <c r="B288" s="323"/>
      <c r="C288" s="303">
        <v>66.707999999999998</v>
      </c>
      <c r="D288" s="307" t="s">
        <v>26</v>
      </c>
      <c r="E288" s="303">
        <v>47.908000000000001</v>
      </c>
      <c r="F288" s="307"/>
      <c r="G288" s="304"/>
      <c r="H288" s="304"/>
      <c r="I288" s="304"/>
      <c r="J288" s="304"/>
      <c r="K288" s="304"/>
      <c r="L288" s="302"/>
      <c r="M288" s="302"/>
      <c r="N288" s="302"/>
      <c r="O288" s="302"/>
      <c r="P288" s="302"/>
      <c r="Q288" s="302"/>
      <c r="R288" s="302"/>
      <c r="S288" s="302"/>
      <c r="T288" s="302"/>
      <c r="U288" s="302"/>
      <c r="V288" s="302"/>
      <c r="W288" s="302"/>
      <c r="X288" s="302"/>
      <c r="Y288" s="302"/>
      <c r="Z288" s="302"/>
      <c r="AA288" s="302"/>
      <c r="AB288" s="305"/>
      <c r="AC288" s="305"/>
      <c r="AD288" s="305"/>
      <c r="AE288" s="305"/>
    </row>
    <row r="289" spans="1:31">
      <c r="A289" s="323"/>
      <c r="B289" s="323"/>
      <c r="C289" s="303">
        <v>49.831000000000003</v>
      </c>
      <c r="D289" s="307" t="s">
        <v>26</v>
      </c>
      <c r="E289" s="303">
        <v>15.298</v>
      </c>
      <c r="F289" s="307"/>
      <c r="G289" s="304"/>
      <c r="H289" s="304"/>
      <c r="I289" s="304"/>
      <c r="J289" s="304"/>
      <c r="K289" s="304"/>
      <c r="L289" s="302"/>
      <c r="M289" s="302"/>
      <c r="N289" s="302"/>
      <c r="O289" s="302"/>
      <c r="P289" s="302"/>
      <c r="Q289" s="302"/>
      <c r="R289" s="302"/>
      <c r="S289" s="302"/>
      <c r="T289" s="302"/>
      <c r="U289" s="302"/>
      <c r="V289" s="302"/>
      <c r="W289" s="302"/>
      <c r="X289" s="302"/>
      <c r="Y289" s="302"/>
      <c r="Z289" s="302"/>
      <c r="AA289" s="302"/>
      <c r="AB289" s="305"/>
      <c r="AC289" s="305"/>
      <c r="AD289" s="305"/>
      <c r="AE289" s="305"/>
    </row>
    <row r="290" spans="1:31">
      <c r="A290" s="323"/>
      <c r="B290" s="323"/>
      <c r="C290" s="303">
        <v>88.492999999999995</v>
      </c>
      <c r="D290" s="307" t="s">
        <v>26</v>
      </c>
      <c r="E290" s="303">
        <v>23.122</v>
      </c>
      <c r="F290" s="307"/>
      <c r="G290" s="304"/>
      <c r="H290" s="304"/>
      <c r="I290" s="304"/>
      <c r="J290" s="304"/>
      <c r="K290" s="304"/>
      <c r="L290" s="302"/>
      <c r="M290" s="302"/>
      <c r="N290" s="302"/>
      <c r="O290" s="302"/>
      <c r="P290" s="302"/>
      <c r="Q290" s="302"/>
      <c r="R290" s="302"/>
      <c r="S290" s="302"/>
      <c r="T290" s="302"/>
      <c r="U290" s="302"/>
      <c r="V290" s="302"/>
      <c r="W290" s="302"/>
      <c r="X290" s="302"/>
      <c r="Y290" s="302"/>
      <c r="Z290" s="302"/>
      <c r="AA290" s="302"/>
      <c r="AB290" s="305"/>
      <c r="AC290" s="305"/>
      <c r="AD290" s="305"/>
      <c r="AE290" s="305"/>
    </row>
    <row r="291" spans="1:31">
      <c r="A291" s="323"/>
      <c r="B291" s="323"/>
      <c r="C291" s="303">
        <v>88.391999999999996</v>
      </c>
      <c r="D291" s="307" t="s">
        <v>26</v>
      </c>
      <c r="E291" s="303">
        <v>14.574999999999999</v>
      </c>
      <c r="F291" s="307"/>
      <c r="G291" s="304"/>
      <c r="H291" s="304"/>
      <c r="I291" s="304"/>
      <c r="J291" s="304"/>
      <c r="K291" s="304"/>
      <c r="L291" s="302"/>
      <c r="M291" s="302"/>
      <c r="N291" s="302"/>
      <c r="O291" s="302"/>
      <c r="P291" s="302"/>
      <c r="Q291" s="302"/>
      <c r="R291" s="302"/>
      <c r="S291" s="302"/>
      <c r="T291" s="302"/>
      <c r="U291" s="302"/>
      <c r="V291" s="302"/>
      <c r="W291" s="302"/>
      <c r="X291" s="302"/>
      <c r="Y291" s="302"/>
      <c r="Z291" s="302"/>
      <c r="AA291" s="302"/>
      <c r="AB291" s="305"/>
      <c r="AC291" s="305"/>
      <c r="AD291" s="305"/>
      <c r="AE291" s="305"/>
    </row>
    <row r="292" spans="1:31">
      <c r="A292" s="323"/>
      <c r="B292" s="323"/>
      <c r="C292" s="303">
        <v>68.117000000000004</v>
      </c>
      <c r="D292" s="307" t="s">
        <v>26</v>
      </c>
      <c r="E292" s="303">
        <v>31.675000000000001</v>
      </c>
      <c r="F292" s="307"/>
      <c r="G292" s="304"/>
      <c r="H292" s="304"/>
      <c r="I292" s="304"/>
      <c r="J292" s="304"/>
      <c r="K292" s="304"/>
      <c r="L292" s="304"/>
      <c r="M292" s="304"/>
      <c r="N292" s="304"/>
      <c r="O292" s="304"/>
      <c r="P292" s="304"/>
      <c r="Q292" s="304"/>
      <c r="R292" s="304"/>
      <c r="S292" s="304"/>
      <c r="T292" s="304"/>
      <c r="U292" s="304"/>
      <c r="V292" s="304"/>
      <c r="W292" s="304"/>
      <c r="X292" s="304"/>
      <c r="Y292" s="304"/>
      <c r="Z292" s="304"/>
      <c r="AA292" s="304"/>
      <c r="AB292" s="305"/>
      <c r="AC292" s="305"/>
      <c r="AD292" s="305"/>
      <c r="AE292" s="305"/>
    </row>
    <row r="293" spans="1:31">
      <c r="A293" s="323"/>
      <c r="B293" s="323"/>
      <c r="C293" s="303">
        <v>87.968999999999994</v>
      </c>
      <c r="D293" s="307" t="s">
        <v>26</v>
      </c>
      <c r="E293" s="303">
        <v>20.425999999999998</v>
      </c>
      <c r="F293" s="307"/>
      <c r="G293" s="304"/>
      <c r="H293" s="304"/>
      <c r="I293" s="304"/>
      <c r="J293" s="304"/>
      <c r="K293" s="304"/>
      <c r="L293" s="304"/>
      <c r="M293" s="304"/>
      <c r="N293" s="304"/>
      <c r="O293" s="304"/>
      <c r="P293" s="304"/>
      <c r="Q293" s="304"/>
      <c r="R293" s="304"/>
      <c r="S293" s="304"/>
      <c r="T293" s="304"/>
      <c r="U293" s="304"/>
      <c r="V293" s="304"/>
      <c r="W293" s="304"/>
      <c r="X293" s="304"/>
      <c r="Y293" s="304"/>
      <c r="Z293" s="304"/>
      <c r="AA293" s="304"/>
      <c r="AB293" s="305"/>
      <c r="AC293" s="305"/>
      <c r="AD293" s="305"/>
      <c r="AE293" s="305"/>
    </row>
    <row r="294" spans="1:31">
      <c r="A294" s="323"/>
      <c r="B294" s="323"/>
      <c r="C294" s="303">
        <v>88.513999999999996</v>
      </c>
      <c r="D294" s="307" t="s">
        <v>26</v>
      </c>
      <c r="E294" s="303">
        <v>6.9</v>
      </c>
      <c r="F294" s="307"/>
      <c r="G294" s="304"/>
      <c r="H294" s="304"/>
      <c r="I294" s="304"/>
      <c r="J294" s="304"/>
      <c r="K294" s="304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5"/>
      <c r="AC294" s="305"/>
      <c r="AD294" s="305"/>
      <c r="AE294" s="305"/>
    </row>
    <row r="295" spans="1:31">
      <c r="A295" s="323"/>
      <c r="B295" s="323"/>
      <c r="C295" s="303" t="s">
        <v>26</v>
      </c>
      <c r="D295" s="307" t="s">
        <v>26</v>
      </c>
      <c r="E295" s="303" t="s">
        <v>26</v>
      </c>
      <c r="F295" s="303"/>
      <c r="G295" s="304"/>
      <c r="H295" s="304"/>
      <c r="I295" s="304"/>
      <c r="J295" s="304"/>
      <c r="K295" s="304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5"/>
      <c r="AC295" s="305"/>
      <c r="AD295" s="305"/>
      <c r="AE295" s="305"/>
    </row>
    <row r="296" spans="1:31">
      <c r="A296" s="323"/>
      <c r="B296" s="323"/>
      <c r="C296" s="303">
        <v>69.701999999999998</v>
      </c>
      <c r="D296" s="307" t="s">
        <v>26</v>
      </c>
      <c r="E296" s="303">
        <v>19.253</v>
      </c>
      <c r="F296" s="303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5"/>
      <c r="AC296" s="305"/>
      <c r="AD296" s="305"/>
      <c r="AE296" s="305"/>
    </row>
    <row r="297" spans="1:31">
      <c r="A297" s="323"/>
      <c r="B297" s="323"/>
      <c r="C297" s="303">
        <v>82.659000000000006</v>
      </c>
      <c r="D297" s="307" t="s">
        <v>26</v>
      </c>
      <c r="E297" s="303">
        <v>14.911</v>
      </c>
      <c r="F297" s="303"/>
      <c r="G297" s="304"/>
      <c r="H297" s="304"/>
      <c r="I297" s="304"/>
      <c r="J297" s="304"/>
      <c r="K297" s="304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5"/>
      <c r="AC297" s="305"/>
      <c r="AD297" s="305"/>
      <c r="AE297" s="305"/>
    </row>
    <row r="298" spans="1:31">
      <c r="A298" s="323"/>
      <c r="B298" s="323"/>
      <c r="C298" s="303">
        <v>30.11</v>
      </c>
      <c r="D298" s="307" t="s">
        <v>26</v>
      </c>
      <c r="E298" s="303">
        <v>83.927999999999997</v>
      </c>
      <c r="F298" s="303"/>
      <c r="G298" s="304"/>
      <c r="H298" s="304"/>
      <c r="I298" s="304"/>
      <c r="J298" s="304"/>
      <c r="K298" s="304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5"/>
      <c r="AC298" s="305"/>
      <c r="AD298" s="305"/>
      <c r="AE298" s="305"/>
    </row>
    <row r="299" spans="1:31">
      <c r="A299" s="323"/>
      <c r="B299" s="323"/>
      <c r="C299" s="303">
        <v>89.141000000000005</v>
      </c>
      <c r="D299" s="307" t="s">
        <v>26</v>
      </c>
      <c r="E299" s="303">
        <v>46.960999999999999</v>
      </c>
      <c r="F299" s="303"/>
      <c r="G299" s="304"/>
      <c r="H299" s="304"/>
      <c r="I299" s="304"/>
      <c r="J299" s="304"/>
      <c r="K299" s="304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5"/>
      <c r="AC299" s="305"/>
      <c r="AD299" s="305"/>
      <c r="AE299" s="305"/>
    </row>
    <row r="300" spans="1:31">
      <c r="A300" s="323"/>
      <c r="B300" s="323"/>
      <c r="C300" s="303">
        <v>5.0860000000000003</v>
      </c>
      <c r="D300" s="307" t="s">
        <v>26</v>
      </c>
      <c r="E300" s="303">
        <v>72.411000000000001</v>
      </c>
      <c r="F300" s="303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5"/>
      <c r="AC300" s="305"/>
      <c r="AD300" s="305"/>
      <c r="AE300" s="305"/>
    </row>
    <row r="301" spans="1:31">
      <c r="A301" s="323"/>
      <c r="B301" s="323"/>
      <c r="C301" s="303">
        <v>27.184999999999999</v>
      </c>
      <c r="D301" s="307" t="s">
        <v>26</v>
      </c>
      <c r="E301" s="303">
        <v>58.473999999999997</v>
      </c>
      <c r="F301" s="303"/>
      <c r="G301" s="304"/>
      <c r="H301" s="304"/>
      <c r="I301" s="304"/>
      <c r="J301" s="304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5"/>
      <c r="AC301" s="305"/>
      <c r="AD301" s="305"/>
      <c r="AE301" s="305"/>
    </row>
    <row r="302" spans="1:31">
      <c r="A302" s="323"/>
      <c r="B302" s="323"/>
      <c r="C302" s="303">
        <v>70.887</v>
      </c>
      <c r="D302" s="307" t="s">
        <v>26</v>
      </c>
      <c r="E302" s="303">
        <v>1.748</v>
      </c>
      <c r="F302" s="303"/>
      <c r="G302" s="304"/>
      <c r="H302" s="304"/>
      <c r="I302" s="304"/>
      <c r="J302" s="304"/>
      <c r="K302" s="304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5"/>
      <c r="AC302" s="305"/>
      <c r="AD302" s="305"/>
      <c r="AE302" s="305"/>
    </row>
    <row r="303" spans="1:31">
      <c r="A303" s="323"/>
      <c r="B303" s="323"/>
      <c r="C303" s="303">
        <v>23.050999999999998</v>
      </c>
      <c r="D303" s="307" t="s">
        <v>26</v>
      </c>
      <c r="E303" s="303">
        <v>6.6310000000000002</v>
      </c>
      <c r="F303" s="303"/>
      <c r="G303" s="304"/>
      <c r="H303" s="304"/>
      <c r="I303" s="304"/>
      <c r="J303" s="304"/>
      <c r="K303" s="304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5"/>
      <c r="AC303" s="305"/>
      <c r="AD303" s="305"/>
      <c r="AE303" s="305"/>
    </row>
    <row r="304" spans="1:31">
      <c r="A304" s="323"/>
      <c r="B304" s="323"/>
      <c r="C304" s="303">
        <v>82.823999999999998</v>
      </c>
      <c r="D304" s="307" t="s">
        <v>26</v>
      </c>
      <c r="E304" s="303">
        <v>13.974</v>
      </c>
      <c r="F304" s="303"/>
      <c r="G304" s="304"/>
      <c r="H304" s="304"/>
      <c r="I304" s="304"/>
      <c r="J304" s="304"/>
      <c r="K304" s="304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5"/>
      <c r="AC304" s="305"/>
      <c r="AD304" s="305"/>
      <c r="AE304" s="305"/>
    </row>
    <row r="305" spans="1:31">
      <c r="A305" s="323"/>
      <c r="B305" s="323"/>
      <c r="C305" s="303">
        <v>80.197999999999993</v>
      </c>
      <c r="D305" s="307" t="s">
        <v>26</v>
      </c>
      <c r="E305" s="303">
        <v>14.891</v>
      </c>
      <c r="F305" s="303"/>
      <c r="G305" s="304"/>
      <c r="H305" s="304"/>
      <c r="I305" s="304"/>
      <c r="J305" s="304"/>
      <c r="K305" s="304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5"/>
      <c r="AC305" s="305"/>
      <c r="AD305" s="305"/>
      <c r="AE305" s="305"/>
    </row>
    <row r="306" spans="1:31">
      <c r="A306" s="323"/>
      <c r="B306" s="323"/>
      <c r="C306" s="303">
        <v>88.870999999999995</v>
      </c>
      <c r="D306" s="307" t="s">
        <v>26</v>
      </c>
      <c r="E306" s="303">
        <v>9.7070000000000007</v>
      </c>
      <c r="F306" s="303"/>
      <c r="G306" s="304"/>
      <c r="H306" s="304"/>
      <c r="I306" s="304"/>
      <c r="J306" s="305"/>
      <c r="K306" s="305"/>
      <c r="L306" s="305"/>
      <c r="M306" s="305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</row>
    <row r="307" spans="1:31">
      <c r="A307" s="323"/>
      <c r="B307" s="323"/>
      <c r="C307" s="303">
        <v>85.673000000000002</v>
      </c>
      <c r="D307" s="307" t="s">
        <v>26</v>
      </c>
      <c r="E307" s="303">
        <v>17.225000000000001</v>
      </c>
      <c r="F307" s="303"/>
      <c r="G307" s="304"/>
      <c r="H307" s="304"/>
      <c r="I307" s="304"/>
      <c r="J307" s="305"/>
      <c r="K307" s="305"/>
      <c r="L307" s="305"/>
      <c r="M307" s="305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</row>
    <row r="308" spans="1:31">
      <c r="A308" s="323"/>
      <c r="B308" s="323"/>
      <c r="C308" s="303">
        <v>83.66</v>
      </c>
      <c r="D308" s="307" t="s">
        <v>26</v>
      </c>
      <c r="E308" s="303">
        <v>27.327000000000002</v>
      </c>
      <c r="F308" s="303"/>
      <c r="G308" s="304"/>
      <c r="H308" s="304"/>
      <c r="I308" s="304"/>
      <c r="J308" s="305"/>
      <c r="K308" s="305"/>
      <c r="L308" s="305"/>
      <c r="M308" s="305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</row>
    <row r="309" spans="1:31">
      <c r="A309" s="323"/>
      <c r="B309" s="323"/>
      <c r="C309" s="303">
        <v>87.204999999999998</v>
      </c>
      <c r="D309" s="307" t="s">
        <v>26</v>
      </c>
      <c r="E309" s="303">
        <v>52.991999999999997</v>
      </c>
      <c r="F309" s="303"/>
      <c r="G309" s="304"/>
      <c r="H309" s="304"/>
      <c r="I309" s="304"/>
      <c r="J309" s="305"/>
      <c r="K309" s="305"/>
      <c r="L309" s="305"/>
      <c r="M309" s="305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</row>
    <row r="310" spans="1:31">
      <c r="A310" s="323"/>
      <c r="B310" s="323"/>
      <c r="C310" s="303">
        <v>88.814999999999998</v>
      </c>
      <c r="D310" s="307" t="s">
        <v>26</v>
      </c>
      <c r="E310" s="303">
        <v>5.2</v>
      </c>
      <c r="F310" s="303"/>
      <c r="G310" s="304"/>
      <c r="H310" s="304"/>
      <c r="I310" s="304"/>
      <c r="J310" s="305"/>
      <c r="K310" s="305"/>
      <c r="L310" s="305"/>
      <c r="M310" s="305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</row>
    <row r="311" spans="1:31">
      <c r="A311" s="323"/>
      <c r="B311" s="323"/>
      <c r="C311" s="303">
        <v>62.813999999999993</v>
      </c>
      <c r="D311" s="307" t="s">
        <v>26</v>
      </c>
      <c r="E311" s="303">
        <v>40.951000000000001</v>
      </c>
      <c r="F311" s="303"/>
      <c r="G311" s="304"/>
      <c r="H311" s="304"/>
      <c r="I311" s="304"/>
      <c r="J311" s="305"/>
      <c r="K311" s="305"/>
      <c r="L311" s="305"/>
      <c r="M311" s="305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</row>
    <row r="312" spans="1:31">
      <c r="A312" s="323"/>
      <c r="B312" s="323"/>
      <c r="C312" s="303">
        <v>85.381</v>
      </c>
      <c r="D312" s="307" t="s">
        <v>26</v>
      </c>
      <c r="E312" s="303">
        <v>44.552</v>
      </c>
      <c r="F312" s="303"/>
      <c r="G312" s="304"/>
      <c r="H312" s="304"/>
      <c r="I312" s="304"/>
      <c r="J312" s="305"/>
      <c r="K312" s="305"/>
      <c r="L312" s="305"/>
      <c r="M312" s="305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</row>
    <row r="313" spans="1:31">
      <c r="A313" s="323"/>
      <c r="B313" s="323"/>
      <c r="C313" s="303">
        <v>87.638999999999996</v>
      </c>
      <c r="D313" s="307" t="s">
        <v>26</v>
      </c>
      <c r="E313" s="303">
        <v>29.952999999999999</v>
      </c>
      <c r="F313" s="303"/>
      <c r="G313" s="304"/>
      <c r="H313" s="304"/>
      <c r="I313" s="304"/>
      <c r="J313" s="305"/>
      <c r="K313" s="305"/>
      <c r="L313" s="305"/>
      <c r="M313" s="305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</row>
    <row r="314" spans="1:31">
      <c r="A314" s="323"/>
      <c r="B314" s="323"/>
      <c r="C314" s="303">
        <v>66.539000000000001</v>
      </c>
      <c r="D314" s="307" t="s">
        <v>26</v>
      </c>
      <c r="E314" s="303">
        <v>29.643999999999998</v>
      </c>
      <c r="F314" s="303"/>
      <c r="G314" s="304"/>
      <c r="H314" s="304"/>
      <c r="I314" s="304"/>
      <c r="J314" s="305"/>
      <c r="K314" s="305"/>
      <c r="L314" s="305"/>
      <c r="M314" s="305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</row>
    <row r="315" spans="1:31">
      <c r="A315" s="323"/>
      <c r="B315" s="323"/>
      <c r="C315" s="303">
        <v>65.215000000000003</v>
      </c>
      <c r="D315" s="307" t="s">
        <v>26</v>
      </c>
      <c r="E315" s="303">
        <v>4.5659999999999998</v>
      </c>
      <c r="F315" s="303"/>
      <c r="G315" s="304"/>
      <c r="H315" s="304"/>
      <c r="I315" s="304"/>
      <c r="J315" s="305"/>
      <c r="K315" s="305"/>
      <c r="L315" s="305"/>
      <c r="M315" s="305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</row>
    <row r="316" spans="1:31">
      <c r="A316" s="323"/>
      <c r="B316" s="323"/>
      <c r="C316" s="303">
        <v>57.426000000000002</v>
      </c>
      <c r="D316" s="307" t="s">
        <v>26</v>
      </c>
      <c r="E316" s="303" t="s">
        <v>26</v>
      </c>
      <c r="F316" s="303"/>
      <c r="G316" s="304"/>
      <c r="H316" s="304"/>
      <c r="I316" s="304"/>
      <c r="J316" s="305"/>
      <c r="K316" s="305"/>
      <c r="L316" s="305"/>
      <c r="M316" s="305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</row>
    <row r="317" spans="1:31">
      <c r="A317" s="323"/>
      <c r="B317" s="323"/>
      <c r="C317" s="303">
        <v>67.373000000000005</v>
      </c>
      <c r="D317" s="307" t="s">
        <v>26</v>
      </c>
      <c r="E317" s="303" t="s">
        <v>26</v>
      </c>
      <c r="F317" s="303"/>
      <c r="G317" s="304"/>
      <c r="H317" s="304"/>
      <c r="I317" s="304"/>
      <c r="J317" s="305"/>
      <c r="K317" s="305"/>
      <c r="L317" s="305"/>
      <c r="M317" s="305"/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</row>
    <row r="318" spans="1:31">
      <c r="A318" s="323"/>
      <c r="B318" s="323"/>
      <c r="C318" s="303">
        <v>45</v>
      </c>
      <c r="D318" s="307" t="s">
        <v>26</v>
      </c>
      <c r="E318" s="303" t="s">
        <v>26</v>
      </c>
      <c r="F318" s="303"/>
      <c r="G318" s="304"/>
      <c r="H318" s="304"/>
      <c r="I318" s="304"/>
      <c r="J318" s="305"/>
      <c r="K318" s="305"/>
      <c r="L318" s="305"/>
      <c r="M318" s="305"/>
      <c r="N318" s="305"/>
      <c r="O318" s="305"/>
      <c r="P318" s="30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</row>
    <row r="319" spans="1:31">
      <c r="A319" s="323"/>
      <c r="B319" s="323"/>
      <c r="C319" s="303">
        <v>74.042000000000002</v>
      </c>
      <c r="D319" s="307" t="s">
        <v>26</v>
      </c>
      <c r="E319" s="307" t="s">
        <v>26</v>
      </c>
      <c r="F319" s="303"/>
      <c r="G319" s="304"/>
      <c r="H319" s="304"/>
      <c r="I319" s="304"/>
      <c r="J319" s="305"/>
      <c r="K319" s="305"/>
      <c r="L319" s="305"/>
      <c r="M319" s="305"/>
      <c r="N319" s="305"/>
      <c r="O319" s="305"/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</row>
    <row r="320" spans="1:31">
      <c r="A320" s="323"/>
      <c r="B320" s="323"/>
      <c r="C320" s="303">
        <v>1.081</v>
      </c>
      <c r="D320" s="307" t="s">
        <v>26</v>
      </c>
      <c r="E320" s="307" t="s">
        <v>26</v>
      </c>
      <c r="F320" s="303"/>
      <c r="G320" s="304"/>
      <c r="H320" s="304"/>
      <c r="I320" s="304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</row>
    <row r="321" spans="1:31">
      <c r="A321" s="323"/>
      <c r="B321" s="323"/>
      <c r="C321" s="303">
        <v>47.94</v>
      </c>
      <c r="D321" s="307" t="s">
        <v>26</v>
      </c>
      <c r="E321" s="307" t="s">
        <v>26</v>
      </c>
      <c r="F321" s="303"/>
      <c r="G321" s="304"/>
      <c r="H321" s="304"/>
      <c r="I321" s="304"/>
      <c r="J321" s="305"/>
      <c r="K321" s="305"/>
      <c r="L321" s="305"/>
      <c r="M321" s="305"/>
      <c r="N321" s="305"/>
      <c r="O321" s="305"/>
      <c r="P321" s="305"/>
      <c r="Q321" s="305"/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</row>
    <row r="322" spans="1:31">
      <c r="A322" s="323"/>
      <c r="B322" s="323"/>
      <c r="C322" s="303">
        <v>21.048999999999999</v>
      </c>
      <c r="D322" s="307" t="s">
        <v>26</v>
      </c>
      <c r="E322" s="307" t="s">
        <v>26</v>
      </c>
      <c r="F322" s="303"/>
      <c r="G322" s="304"/>
      <c r="H322" s="304"/>
      <c r="I322" s="304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</row>
    <row r="323" spans="1:31">
      <c r="A323" s="323"/>
      <c r="B323" s="323"/>
      <c r="C323" s="303">
        <v>31.51</v>
      </c>
      <c r="D323" s="307" t="s">
        <v>26</v>
      </c>
      <c r="E323" s="307" t="s">
        <v>26</v>
      </c>
      <c r="F323" s="303"/>
      <c r="G323" s="304"/>
      <c r="H323" s="304"/>
      <c r="I323" s="304"/>
      <c r="J323" s="305"/>
      <c r="K323" s="305"/>
      <c r="L323" s="305"/>
      <c r="M323" s="305"/>
      <c r="N323" s="305"/>
      <c r="O323" s="305"/>
      <c r="P323" s="305"/>
      <c r="Q323" s="305"/>
      <c r="R323" s="305"/>
      <c r="S323" s="305"/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</row>
    <row r="324" spans="1:31">
      <c r="A324" s="323"/>
      <c r="B324" s="323"/>
      <c r="C324" s="303">
        <v>29.486999999999998</v>
      </c>
      <c r="D324" s="307" t="s">
        <v>26</v>
      </c>
      <c r="E324" s="307" t="s">
        <v>26</v>
      </c>
      <c r="F324" s="303"/>
      <c r="G324" s="304"/>
      <c r="H324" s="304"/>
      <c r="I324" s="304"/>
      <c r="J324" s="305"/>
      <c r="K324" s="305"/>
      <c r="L324" s="305"/>
      <c r="M324" s="305"/>
      <c r="N324" s="305"/>
      <c r="O324" s="305"/>
      <c r="P324" s="305"/>
      <c r="Q324" s="305"/>
      <c r="R324" s="305"/>
      <c r="S324" s="305"/>
      <c r="T324" s="305"/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</row>
    <row r="325" spans="1:31">
      <c r="A325" s="323"/>
      <c r="B325" s="323"/>
      <c r="C325" s="303">
        <v>31.498000000000001</v>
      </c>
      <c r="D325" s="307" t="s">
        <v>26</v>
      </c>
      <c r="E325" s="307" t="s">
        <v>26</v>
      </c>
      <c r="F325" s="303"/>
      <c r="G325" s="304"/>
      <c r="H325" s="304"/>
      <c r="I325" s="304"/>
      <c r="J325" s="305"/>
      <c r="K325" s="305"/>
      <c r="L325" s="305"/>
      <c r="M325" s="305"/>
      <c r="N325" s="305"/>
      <c r="O325" s="305"/>
      <c r="P325" s="305"/>
      <c r="Q325" s="305"/>
      <c r="R325" s="305"/>
      <c r="S325" s="305"/>
      <c r="T325" s="305"/>
      <c r="U325" s="305"/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</row>
    <row r="326" spans="1:31">
      <c r="A326" s="323"/>
      <c r="B326" s="323"/>
      <c r="C326" s="303" t="s">
        <v>26</v>
      </c>
      <c r="D326" s="307" t="s">
        <v>26</v>
      </c>
      <c r="E326" s="307" t="s">
        <v>26</v>
      </c>
      <c r="F326" s="303"/>
      <c r="G326" s="304"/>
      <c r="H326" s="304"/>
      <c r="I326" s="304"/>
      <c r="J326" s="305"/>
      <c r="K326" s="305"/>
      <c r="L326" s="305"/>
      <c r="M326" s="305"/>
      <c r="N326" s="305"/>
      <c r="O326" s="305"/>
      <c r="P326" s="305"/>
      <c r="Q326" s="305"/>
      <c r="R326" s="305"/>
      <c r="S326" s="305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05"/>
      <c r="AE326" s="305"/>
    </row>
    <row r="327" spans="1:31">
      <c r="A327" s="323"/>
      <c r="B327" s="323"/>
      <c r="C327" s="303">
        <v>49.637999999999998</v>
      </c>
      <c r="D327" s="307" t="s">
        <v>26</v>
      </c>
      <c r="E327" s="307" t="s">
        <v>26</v>
      </c>
      <c r="F327" s="303"/>
      <c r="G327" s="304"/>
      <c r="H327" s="304"/>
      <c r="I327" s="304"/>
      <c r="J327" s="305"/>
      <c r="K327" s="305"/>
      <c r="L327" s="305"/>
      <c r="M327" s="305"/>
      <c r="N327" s="305"/>
      <c r="O327" s="305"/>
      <c r="P327" s="305"/>
      <c r="Q327" s="305"/>
      <c r="R327" s="305"/>
      <c r="S327" s="305"/>
      <c r="T327" s="305"/>
      <c r="U327" s="305"/>
      <c r="V327" s="305"/>
      <c r="W327" s="305"/>
      <c r="X327" s="305"/>
      <c r="Y327" s="305"/>
      <c r="Z327" s="305"/>
      <c r="AA327" s="305"/>
      <c r="AB327" s="305"/>
      <c r="AC327" s="305"/>
      <c r="AD327" s="305"/>
      <c r="AE327" s="305"/>
    </row>
    <row r="328" spans="1:31">
      <c r="A328" s="323"/>
      <c r="B328" s="323"/>
      <c r="C328" s="303">
        <v>71.284000000000006</v>
      </c>
      <c r="D328" s="307" t="s">
        <v>26</v>
      </c>
      <c r="E328" s="307" t="s">
        <v>26</v>
      </c>
      <c r="F328" s="303"/>
      <c r="G328" s="304"/>
      <c r="H328" s="304"/>
      <c r="I328" s="304"/>
      <c r="J328" s="305"/>
      <c r="K328" s="305"/>
      <c r="L328" s="305"/>
      <c r="M328" s="305"/>
      <c r="N328" s="305"/>
      <c r="O328" s="305"/>
      <c r="P328" s="305"/>
      <c r="Q328" s="305"/>
      <c r="R328" s="305"/>
      <c r="S328" s="305"/>
      <c r="T328" s="305"/>
      <c r="U328" s="305"/>
      <c r="V328" s="305"/>
      <c r="W328" s="305"/>
      <c r="X328" s="305"/>
      <c r="Y328" s="305"/>
      <c r="Z328" s="305"/>
      <c r="AA328" s="305"/>
      <c r="AB328" s="305"/>
      <c r="AC328" s="305"/>
      <c r="AD328" s="305"/>
      <c r="AE328" s="305"/>
    </row>
    <row r="329" spans="1:31">
      <c r="A329" s="323"/>
      <c r="B329" s="323"/>
      <c r="C329" s="303">
        <v>51.213999999999999</v>
      </c>
      <c r="D329" s="307" t="s">
        <v>26</v>
      </c>
      <c r="E329" s="307" t="s">
        <v>26</v>
      </c>
      <c r="F329" s="303"/>
      <c r="G329" s="304"/>
      <c r="H329" s="304"/>
      <c r="I329" s="304"/>
      <c r="J329" s="305"/>
      <c r="K329" s="305"/>
      <c r="L329" s="305"/>
      <c r="M329" s="305"/>
      <c r="N329" s="305"/>
      <c r="O329" s="305"/>
      <c r="P329" s="305"/>
      <c r="Q329" s="305"/>
      <c r="R329" s="305"/>
      <c r="S329" s="305"/>
      <c r="T329" s="305"/>
      <c r="U329" s="305"/>
      <c r="V329" s="305"/>
      <c r="W329" s="305"/>
      <c r="X329" s="305"/>
      <c r="Y329" s="305"/>
      <c r="Z329" s="305"/>
      <c r="AA329" s="305"/>
      <c r="AB329" s="305"/>
      <c r="AC329" s="305"/>
      <c r="AD329" s="305"/>
      <c r="AE329" s="305"/>
    </row>
    <row r="330" spans="1:31">
      <c r="A330" s="323"/>
      <c r="B330" s="323"/>
      <c r="C330" s="303">
        <v>53.625999999999998</v>
      </c>
      <c r="D330" s="307" t="s">
        <v>26</v>
      </c>
      <c r="E330" s="307" t="s">
        <v>26</v>
      </c>
      <c r="F330" s="303"/>
      <c r="G330" s="304"/>
      <c r="H330" s="304"/>
      <c r="I330" s="304"/>
      <c r="J330" s="305"/>
      <c r="K330" s="305"/>
      <c r="L330" s="305"/>
      <c r="M330" s="305"/>
      <c r="N330" s="305"/>
      <c r="O330" s="305"/>
      <c r="P330" s="305"/>
      <c r="Q330" s="305"/>
      <c r="R330" s="305"/>
      <c r="S330" s="305"/>
      <c r="T330" s="305"/>
      <c r="U330" s="305"/>
      <c r="V330" s="305"/>
      <c r="W330" s="305"/>
      <c r="X330" s="305"/>
      <c r="Y330" s="305"/>
      <c r="Z330" s="305"/>
      <c r="AA330" s="305"/>
      <c r="AB330" s="305"/>
      <c r="AC330" s="305"/>
      <c r="AD330" s="305"/>
      <c r="AE330" s="305"/>
    </row>
    <row r="331" spans="1:31">
      <c r="A331" s="323"/>
      <c r="B331" s="323"/>
      <c r="C331" s="303">
        <v>79.819999999999993</v>
      </c>
      <c r="D331" s="307" t="s">
        <v>26</v>
      </c>
      <c r="E331" s="307" t="s">
        <v>26</v>
      </c>
      <c r="F331" s="303"/>
      <c r="G331" s="304"/>
      <c r="H331" s="304"/>
      <c r="I331" s="304"/>
      <c r="J331" s="305"/>
      <c r="K331" s="305"/>
      <c r="L331" s="305"/>
      <c r="M331" s="305"/>
      <c r="N331" s="305"/>
      <c r="O331" s="305"/>
      <c r="P331" s="305"/>
      <c r="Q331" s="305"/>
      <c r="R331" s="305"/>
      <c r="S331" s="305"/>
      <c r="T331" s="305"/>
      <c r="U331" s="305"/>
      <c r="V331" s="305"/>
      <c r="W331" s="305"/>
      <c r="X331" s="305"/>
      <c r="Y331" s="305"/>
      <c r="Z331" s="305"/>
      <c r="AA331" s="305"/>
      <c r="AB331" s="305"/>
      <c r="AC331" s="305"/>
      <c r="AD331" s="305"/>
      <c r="AE331" s="305"/>
    </row>
    <row r="332" spans="1:31">
      <c r="A332" s="323"/>
      <c r="B332" s="323"/>
      <c r="C332" s="303">
        <v>72.984999999999999</v>
      </c>
      <c r="D332" s="307" t="s">
        <v>26</v>
      </c>
      <c r="E332" s="307" t="s">
        <v>26</v>
      </c>
      <c r="F332" s="303"/>
      <c r="G332" s="304"/>
      <c r="H332" s="304"/>
      <c r="I332" s="304"/>
      <c r="J332" s="305"/>
      <c r="K332" s="305"/>
      <c r="L332" s="305"/>
      <c r="M332" s="305"/>
      <c r="N332" s="305"/>
      <c r="O332" s="305"/>
      <c r="P332" s="30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/>
      <c r="AA332" s="305"/>
      <c r="AB332" s="305"/>
      <c r="AC332" s="305"/>
      <c r="AD332" s="305"/>
      <c r="AE332" s="305"/>
    </row>
    <row r="333" spans="1:31">
      <c r="A333" s="323"/>
      <c r="B333" s="323"/>
      <c r="C333" s="303">
        <v>54.17</v>
      </c>
      <c r="D333" s="307" t="s">
        <v>26</v>
      </c>
      <c r="E333" s="307" t="s">
        <v>26</v>
      </c>
      <c r="F333" s="303"/>
      <c r="G333" s="304"/>
      <c r="H333" s="304"/>
      <c r="I333" s="304"/>
      <c r="J333" s="305"/>
      <c r="K333" s="305"/>
      <c r="L333" s="305"/>
      <c r="M333" s="305"/>
      <c r="N333" s="305"/>
      <c r="O333" s="305"/>
      <c r="P333" s="30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/>
      <c r="AB333" s="305"/>
      <c r="AC333" s="305"/>
      <c r="AD333" s="305"/>
      <c r="AE333" s="305"/>
    </row>
    <row r="334" spans="1:31">
      <c r="A334" s="323"/>
      <c r="B334" s="323"/>
      <c r="C334" s="303">
        <v>72.459999999999994</v>
      </c>
      <c r="D334" s="307" t="s">
        <v>26</v>
      </c>
      <c r="E334" s="307" t="s">
        <v>26</v>
      </c>
      <c r="F334" s="303"/>
      <c r="G334" s="304"/>
      <c r="H334" s="304"/>
      <c r="I334" s="304"/>
      <c r="J334" s="305"/>
      <c r="K334" s="305"/>
      <c r="L334" s="305"/>
      <c r="M334" s="305"/>
      <c r="N334" s="305"/>
      <c r="O334" s="305"/>
      <c r="P334" s="30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/>
      <c r="AC334" s="305"/>
      <c r="AD334" s="305"/>
      <c r="AE334" s="305"/>
    </row>
    <row r="335" spans="1:31">
      <c r="A335" s="323"/>
      <c r="B335" s="323"/>
      <c r="C335" s="303">
        <v>69.775000000000006</v>
      </c>
      <c r="D335" s="307" t="s">
        <v>26</v>
      </c>
      <c r="E335" s="307" t="s">
        <v>26</v>
      </c>
      <c r="F335" s="303"/>
      <c r="G335" s="304"/>
      <c r="H335" s="304"/>
      <c r="I335" s="304"/>
      <c r="J335" s="305"/>
      <c r="K335" s="305"/>
      <c r="L335" s="305"/>
      <c r="M335" s="305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/>
      <c r="AD335" s="305"/>
      <c r="AE335" s="305"/>
    </row>
    <row r="336" spans="1:31">
      <c r="A336" s="323"/>
      <c r="B336" s="323"/>
      <c r="C336" s="303">
        <v>71.260000000000005</v>
      </c>
      <c r="D336" s="307" t="s">
        <v>26</v>
      </c>
      <c r="E336" s="307" t="s">
        <v>26</v>
      </c>
      <c r="F336" s="303"/>
      <c r="G336" s="304"/>
      <c r="H336" s="304"/>
      <c r="I336" s="304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/>
      <c r="AE336" s="305"/>
    </row>
    <row r="337" spans="1:31">
      <c r="A337" s="323"/>
      <c r="B337" s="323"/>
      <c r="C337" s="303">
        <v>73.727000000000004</v>
      </c>
      <c r="D337" s="307" t="s">
        <v>26</v>
      </c>
      <c r="E337" s="307" t="s">
        <v>26</v>
      </c>
      <c r="F337" s="303"/>
      <c r="G337" s="304"/>
      <c r="H337" s="304"/>
      <c r="I337" s="304"/>
      <c r="J337" s="305"/>
      <c r="K337" s="305"/>
      <c r="L337" s="305"/>
      <c r="M337" s="305"/>
      <c r="N337" s="305"/>
      <c r="O337" s="305"/>
      <c r="P337" s="305"/>
      <c r="Q337" s="305"/>
      <c r="R337" s="305"/>
      <c r="S337" s="305"/>
      <c r="T337" s="305"/>
      <c r="U337" s="305"/>
      <c r="V337" s="305"/>
      <c r="W337" s="305"/>
      <c r="X337" s="305"/>
      <c r="Y337" s="305"/>
      <c r="Z337" s="305"/>
      <c r="AA337" s="305"/>
      <c r="AB337" s="305"/>
      <c r="AC337" s="305"/>
      <c r="AD337" s="305"/>
      <c r="AE337" s="305"/>
    </row>
    <row r="338" spans="1:31">
      <c r="A338" s="323"/>
      <c r="B338" s="323"/>
      <c r="C338" s="303">
        <v>83.426000000000002</v>
      </c>
      <c r="D338" s="307" t="s">
        <v>26</v>
      </c>
      <c r="E338" s="307" t="s">
        <v>26</v>
      </c>
      <c r="F338" s="303"/>
      <c r="G338" s="304"/>
      <c r="H338" s="304"/>
      <c r="I338" s="304"/>
      <c r="J338" s="305"/>
      <c r="K338" s="305"/>
      <c r="L338" s="305"/>
      <c r="M338" s="305"/>
      <c r="N338" s="305"/>
      <c r="O338" s="305"/>
      <c r="P338" s="305"/>
      <c r="Q338" s="305"/>
      <c r="R338" s="305"/>
      <c r="S338" s="305"/>
      <c r="T338" s="305"/>
      <c r="U338" s="305"/>
      <c r="V338" s="305"/>
      <c r="W338" s="305"/>
      <c r="X338" s="305"/>
      <c r="Y338" s="305"/>
      <c r="Z338" s="305"/>
      <c r="AA338" s="305"/>
      <c r="AB338" s="305"/>
      <c r="AC338" s="305"/>
      <c r="AD338" s="305"/>
      <c r="AE338" s="305"/>
    </row>
    <row r="339" spans="1:31">
      <c r="A339" s="323"/>
      <c r="B339" s="323"/>
      <c r="C339" s="303">
        <v>86.247</v>
      </c>
      <c r="D339" s="307" t="s">
        <v>26</v>
      </c>
      <c r="E339" s="307" t="s">
        <v>26</v>
      </c>
      <c r="F339" s="303"/>
      <c r="G339" s="304"/>
      <c r="H339" s="304"/>
      <c r="I339" s="304"/>
      <c r="J339" s="305"/>
      <c r="K339" s="305"/>
      <c r="L339" s="305"/>
      <c r="M339" s="305"/>
      <c r="N339" s="305"/>
      <c r="O339" s="305"/>
      <c r="P339" s="305"/>
      <c r="Q339" s="305"/>
      <c r="R339" s="305"/>
      <c r="S339" s="305"/>
      <c r="T339" s="305"/>
      <c r="U339" s="305"/>
      <c r="V339" s="305"/>
      <c r="W339" s="305"/>
      <c r="X339" s="305"/>
      <c r="Y339" s="305"/>
      <c r="Z339" s="305"/>
      <c r="AA339" s="305"/>
      <c r="AB339" s="305"/>
      <c r="AC339" s="305"/>
      <c r="AD339" s="305"/>
      <c r="AE339" s="305"/>
    </row>
    <row r="340" spans="1:31">
      <c r="A340" s="323"/>
      <c r="B340" s="323"/>
      <c r="C340" s="303">
        <v>21.693999999999999</v>
      </c>
      <c r="D340" s="307" t="s">
        <v>26</v>
      </c>
      <c r="E340" s="307" t="s">
        <v>26</v>
      </c>
      <c r="F340" s="303"/>
      <c r="G340" s="304"/>
      <c r="H340" s="304"/>
      <c r="I340" s="304"/>
      <c r="J340" s="305"/>
      <c r="K340" s="305"/>
      <c r="L340" s="305"/>
      <c r="M340" s="305"/>
      <c r="N340" s="305"/>
      <c r="O340" s="305"/>
      <c r="P340" s="305"/>
      <c r="Q340" s="305"/>
      <c r="R340" s="305"/>
      <c r="S340" s="305"/>
      <c r="T340" s="305"/>
      <c r="U340" s="305"/>
      <c r="V340" s="305"/>
      <c r="W340" s="305"/>
      <c r="X340" s="305"/>
      <c r="Y340" s="305"/>
      <c r="Z340" s="305"/>
      <c r="AA340" s="305"/>
      <c r="AB340" s="305"/>
      <c r="AC340" s="305"/>
      <c r="AD340" s="305"/>
      <c r="AE340" s="305"/>
    </row>
    <row r="341" spans="1:31">
      <c r="A341" s="323"/>
      <c r="B341" s="323"/>
      <c r="C341" s="303">
        <v>74.792000000000002</v>
      </c>
      <c r="D341" s="307" t="s">
        <v>26</v>
      </c>
      <c r="E341" s="307" t="s">
        <v>26</v>
      </c>
      <c r="F341" s="303"/>
      <c r="G341" s="304"/>
      <c r="H341" s="304"/>
      <c r="I341" s="304"/>
      <c r="J341" s="305"/>
      <c r="K341" s="305"/>
      <c r="L341" s="305"/>
      <c r="M341" s="305"/>
      <c r="N341" s="305"/>
      <c r="O341" s="305"/>
      <c r="P341" s="305"/>
      <c r="Q341" s="305"/>
      <c r="R341" s="305"/>
      <c r="S341" s="305"/>
      <c r="T341" s="305"/>
      <c r="U341" s="305"/>
      <c r="V341" s="305"/>
      <c r="W341" s="305"/>
      <c r="X341" s="305"/>
      <c r="Y341" s="305"/>
      <c r="Z341" s="305"/>
      <c r="AA341" s="305"/>
      <c r="AB341" s="305"/>
      <c r="AC341" s="305"/>
      <c r="AD341" s="305"/>
      <c r="AE341" s="305"/>
    </row>
    <row r="342" spans="1:31">
      <c r="A342" s="323"/>
      <c r="B342" s="323"/>
      <c r="C342" s="303">
        <v>66.438000000000002</v>
      </c>
      <c r="D342" s="307" t="s">
        <v>26</v>
      </c>
      <c r="E342" s="307" t="s">
        <v>26</v>
      </c>
      <c r="F342" s="303"/>
      <c r="G342" s="304"/>
      <c r="H342" s="304"/>
      <c r="I342" s="304"/>
      <c r="J342" s="305"/>
      <c r="K342" s="305"/>
      <c r="L342" s="305"/>
      <c r="M342" s="305"/>
      <c r="N342" s="305"/>
      <c r="O342" s="305"/>
      <c r="P342" s="305"/>
      <c r="Q342" s="305"/>
      <c r="R342" s="305"/>
      <c r="S342" s="305"/>
      <c r="T342" s="305"/>
      <c r="U342" s="305"/>
      <c r="V342" s="305"/>
      <c r="W342" s="305"/>
      <c r="X342" s="305"/>
      <c r="Y342" s="305"/>
      <c r="Z342" s="305"/>
      <c r="AA342" s="305"/>
      <c r="AB342" s="305"/>
      <c r="AC342" s="305"/>
      <c r="AD342" s="305"/>
      <c r="AE342" s="305"/>
    </row>
    <row r="343" spans="1:31">
      <c r="A343" s="323"/>
      <c r="B343" s="323"/>
      <c r="C343" s="303">
        <v>89.515000000000001</v>
      </c>
      <c r="D343" s="307" t="s">
        <v>26</v>
      </c>
      <c r="E343" s="307" t="s">
        <v>26</v>
      </c>
      <c r="F343" s="303"/>
      <c r="G343" s="304"/>
      <c r="H343" s="304"/>
      <c r="I343" s="304"/>
      <c r="J343" s="305"/>
      <c r="K343" s="305"/>
      <c r="L343" s="305"/>
      <c r="M343" s="305"/>
      <c r="N343" s="305"/>
      <c r="O343" s="305"/>
      <c r="P343" s="305"/>
      <c r="Q343" s="305"/>
      <c r="R343" s="305"/>
      <c r="S343" s="305"/>
      <c r="T343" s="305"/>
      <c r="U343" s="305"/>
      <c r="V343" s="305"/>
      <c r="W343" s="305"/>
      <c r="X343" s="305"/>
      <c r="Y343" s="305"/>
      <c r="Z343" s="305"/>
      <c r="AA343" s="305"/>
      <c r="AB343" s="305"/>
      <c r="AC343" s="305"/>
      <c r="AD343" s="305"/>
      <c r="AE343" s="305"/>
    </row>
    <row r="344" spans="1:31">
      <c r="A344" s="323"/>
      <c r="B344" s="323"/>
      <c r="C344" s="303">
        <v>58.064999999999998</v>
      </c>
      <c r="D344" s="307" t="s">
        <v>26</v>
      </c>
      <c r="E344" s="307" t="s">
        <v>26</v>
      </c>
      <c r="F344" s="303"/>
      <c r="G344" s="304"/>
      <c r="H344" s="304"/>
      <c r="I344" s="304"/>
      <c r="J344" s="305"/>
      <c r="K344" s="305"/>
      <c r="L344" s="305"/>
      <c r="M344" s="305"/>
      <c r="N344" s="305"/>
      <c r="O344" s="305"/>
      <c r="P344" s="305"/>
      <c r="Q344" s="305"/>
      <c r="R344" s="305"/>
      <c r="S344" s="305"/>
      <c r="T344" s="305"/>
      <c r="U344" s="305"/>
      <c r="V344" s="305"/>
      <c r="W344" s="305"/>
      <c r="X344" s="305"/>
      <c r="Y344" s="305"/>
      <c r="Z344" s="305"/>
      <c r="AA344" s="305"/>
      <c r="AB344" s="305"/>
      <c r="AC344" s="305"/>
      <c r="AD344" s="305"/>
      <c r="AE344" s="305"/>
    </row>
    <row r="345" spans="1:31">
      <c r="A345" s="323"/>
      <c r="B345" s="323"/>
      <c r="C345" s="303">
        <v>88.679000000000002</v>
      </c>
      <c r="D345" s="307" t="s">
        <v>26</v>
      </c>
      <c r="E345" s="307" t="s">
        <v>26</v>
      </c>
      <c r="F345" s="303"/>
      <c r="G345" s="304"/>
      <c r="H345" s="304"/>
      <c r="I345" s="304"/>
      <c r="J345" s="305"/>
      <c r="K345" s="305"/>
      <c r="L345" s="305"/>
      <c r="M345" s="305"/>
      <c r="N345" s="305"/>
      <c r="O345" s="305"/>
      <c r="P345" s="305"/>
      <c r="Q345" s="305"/>
      <c r="R345" s="305"/>
      <c r="S345" s="305"/>
      <c r="T345" s="305"/>
      <c r="U345" s="305"/>
      <c r="V345" s="305"/>
      <c r="W345" s="305"/>
      <c r="X345" s="305"/>
      <c r="Y345" s="305"/>
      <c r="Z345" s="305"/>
      <c r="AA345" s="305"/>
      <c r="AB345" s="305"/>
      <c r="AC345" s="305"/>
      <c r="AD345" s="305"/>
      <c r="AE345" s="305"/>
    </row>
    <row r="346" spans="1:31">
      <c r="A346" s="323"/>
      <c r="B346" s="323"/>
      <c r="C346" s="303">
        <v>84.335999999999999</v>
      </c>
      <c r="D346" s="307" t="s">
        <v>26</v>
      </c>
      <c r="E346" s="307" t="s">
        <v>26</v>
      </c>
      <c r="F346" s="303"/>
      <c r="G346" s="304"/>
      <c r="H346" s="304"/>
      <c r="I346" s="304"/>
      <c r="J346" s="305"/>
      <c r="K346" s="305"/>
      <c r="L346" s="305"/>
      <c r="M346" s="305"/>
      <c r="N346" s="305"/>
      <c r="O346" s="305"/>
      <c r="P346" s="305"/>
      <c r="Q346" s="305"/>
      <c r="R346" s="305"/>
      <c r="S346" s="305"/>
      <c r="T346" s="305"/>
      <c r="U346" s="305"/>
      <c r="V346" s="305"/>
      <c r="W346" s="305"/>
      <c r="X346" s="305"/>
      <c r="Y346" s="305"/>
      <c r="Z346" s="305"/>
      <c r="AA346" s="305"/>
      <c r="AB346" s="305"/>
      <c r="AC346" s="305"/>
      <c r="AD346" s="305"/>
      <c r="AE346" s="305"/>
    </row>
    <row r="347" spans="1:31">
      <c r="A347" s="323"/>
      <c r="B347" s="323"/>
      <c r="C347" s="303">
        <v>85.74</v>
      </c>
      <c r="D347" s="307" t="s">
        <v>26</v>
      </c>
      <c r="E347" s="307" t="s">
        <v>26</v>
      </c>
      <c r="F347" s="303"/>
      <c r="G347" s="304"/>
      <c r="H347" s="304"/>
      <c r="I347" s="304"/>
      <c r="J347" s="305"/>
      <c r="K347" s="305"/>
      <c r="L347" s="305"/>
      <c r="M347" s="305"/>
      <c r="N347" s="305"/>
      <c r="O347" s="305"/>
      <c r="P347" s="305"/>
      <c r="Q347" s="305"/>
      <c r="R347" s="305"/>
      <c r="S347" s="305"/>
      <c r="T347" s="305"/>
      <c r="U347" s="305"/>
      <c r="V347" s="305"/>
      <c r="W347" s="305"/>
      <c r="X347" s="305"/>
      <c r="Y347" s="305"/>
      <c r="Z347" s="305"/>
      <c r="AA347" s="305"/>
      <c r="AB347" s="305"/>
      <c r="AC347" s="305"/>
      <c r="AD347" s="305"/>
      <c r="AE347" s="305"/>
    </row>
    <row r="348" spans="1:31">
      <c r="A348" s="323"/>
      <c r="B348" s="323"/>
      <c r="C348" s="303">
        <v>81.274000000000001</v>
      </c>
      <c r="D348" s="307" t="s">
        <v>26</v>
      </c>
      <c r="E348" s="307" t="s">
        <v>26</v>
      </c>
      <c r="F348" s="303"/>
      <c r="G348" s="304"/>
      <c r="H348" s="304"/>
      <c r="I348" s="304"/>
      <c r="J348" s="305"/>
      <c r="K348" s="305"/>
      <c r="L348" s="305"/>
      <c r="M348" s="305"/>
      <c r="N348" s="305"/>
      <c r="O348" s="305"/>
      <c r="P348" s="305"/>
      <c r="Q348" s="305"/>
      <c r="R348" s="305"/>
      <c r="S348" s="305"/>
      <c r="T348" s="305"/>
      <c r="U348" s="305"/>
      <c r="V348" s="305"/>
      <c r="W348" s="305"/>
      <c r="X348" s="305"/>
      <c r="Y348" s="305"/>
      <c r="Z348" s="305"/>
      <c r="AA348" s="305"/>
      <c r="AB348" s="305"/>
      <c r="AC348" s="305"/>
      <c r="AD348" s="305"/>
      <c r="AE348" s="305"/>
    </row>
    <row r="349" spans="1:31">
      <c r="A349" s="323"/>
      <c r="B349" s="323"/>
      <c r="C349" s="303">
        <v>81.674000000000007</v>
      </c>
      <c r="D349" s="307" t="s">
        <v>26</v>
      </c>
      <c r="E349" s="307" t="s">
        <v>26</v>
      </c>
      <c r="F349" s="303"/>
      <c r="G349" s="304"/>
      <c r="H349" s="304"/>
      <c r="I349" s="304"/>
      <c r="J349" s="305"/>
      <c r="K349" s="305"/>
      <c r="L349" s="305"/>
      <c r="M349" s="305"/>
      <c r="N349" s="305"/>
      <c r="O349" s="305"/>
      <c r="P349" s="305"/>
      <c r="Q349" s="305"/>
      <c r="R349" s="305"/>
      <c r="S349" s="305"/>
      <c r="T349" s="305"/>
      <c r="U349" s="305"/>
      <c r="V349" s="305"/>
      <c r="W349" s="305"/>
      <c r="X349" s="305"/>
      <c r="Y349" s="305"/>
      <c r="Z349" s="305"/>
      <c r="AA349" s="305"/>
      <c r="AB349" s="305"/>
      <c r="AC349" s="305"/>
      <c r="AD349" s="305"/>
      <c r="AE349" s="305"/>
    </row>
    <row r="350" spans="1:31">
      <c r="A350" s="323"/>
      <c r="B350" s="323"/>
      <c r="C350" s="303">
        <v>81.811999999999998</v>
      </c>
      <c r="D350" s="307" t="s">
        <v>26</v>
      </c>
      <c r="E350" s="307" t="s">
        <v>26</v>
      </c>
      <c r="F350" s="303"/>
      <c r="G350" s="304"/>
      <c r="H350" s="304"/>
      <c r="I350" s="304"/>
      <c r="J350" s="305"/>
      <c r="K350" s="305"/>
      <c r="L350" s="305"/>
      <c r="M350" s="305"/>
      <c r="N350" s="305"/>
      <c r="O350" s="305"/>
      <c r="P350" s="305"/>
      <c r="Q350" s="305"/>
      <c r="R350" s="305"/>
      <c r="S350" s="305"/>
      <c r="T350" s="305"/>
      <c r="U350" s="305"/>
      <c r="V350" s="305"/>
      <c r="W350" s="305"/>
      <c r="X350" s="305"/>
      <c r="Y350" s="305"/>
      <c r="Z350" s="305"/>
      <c r="AA350" s="305"/>
      <c r="AB350" s="305"/>
      <c r="AC350" s="305"/>
      <c r="AD350" s="305"/>
      <c r="AE350" s="305"/>
    </row>
    <row r="351" spans="1:31">
      <c r="A351" s="323"/>
      <c r="B351" s="323"/>
      <c r="C351" s="303">
        <v>88.828999999999994</v>
      </c>
      <c r="D351" s="307" t="s">
        <v>26</v>
      </c>
      <c r="E351" s="307" t="s">
        <v>26</v>
      </c>
      <c r="F351" s="307"/>
      <c r="G351" s="304"/>
      <c r="H351" s="304"/>
      <c r="I351" s="304"/>
      <c r="J351" s="305"/>
      <c r="K351" s="305"/>
      <c r="L351" s="305"/>
      <c r="M351" s="305"/>
      <c r="N351" s="305"/>
      <c r="O351" s="305"/>
      <c r="P351" s="305"/>
      <c r="Q351" s="305"/>
      <c r="R351" s="305"/>
      <c r="S351" s="305"/>
      <c r="T351" s="305"/>
      <c r="U351" s="305"/>
      <c r="V351" s="305"/>
      <c r="W351" s="305"/>
      <c r="X351" s="305"/>
      <c r="Y351" s="305"/>
      <c r="Z351" s="305"/>
      <c r="AA351" s="305"/>
      <c r="AB351" s="305"/>
      <c r="AC351" s="305"/>
      <c r="AD351" s="305"/>
      <c r="AE351" s="305"/>
    </row>
    <row r="352" spans="1:31">
      <c r="A352" s="323"/>
      <c r="B352" s="323"/>
      <c r="C352" s="303">
        <v>87.063999999999993</v>
      </c>
      <c r="D352" s="307" t="s">
        <v>26</v>
      </c>
      <c r="E352" s="307" t="s">
        <v>26</v>
      </c>
      <c r="F352" s="307"/>
      <c r="G352" s="304"/>
      <c r="H352" s="304"/>
      <c r="I352" s="304"/>
      <c r="J352" s="305"/>
      <c r="K352" s="305"/>
      <c r="L352" s="305"/>
      <c r="M352" s="305"/>
      <c r="N352" s="305"/>
      <c r="O352" s="305"/>
      <c r="P352" s="305"/>
      <c r="Q352" s="305"/>
      <c r="R352" s="305"/>
      <c r="S352" s="305"/>
      <c r="T352" s="305"/>
      <c r="U352" s="305"/>
      <c r="V352" s="305"/>
      <c r="W352" s="305"/>
      <c r="X352" s="305"/>
      <c r="Y352" s="305"/>
      <c r="Z352" s="305"/>
      <c r="AA352" s="305"/>
      <c r="AB352" s="305"/>
      <c r="AC352" s="305"/>
      <c r="AD352" s="305"/>
      <c r="AE352" s="305"/>
    </row>
    <row r="353" spans="1:31">
      <c r="A353" s="323"/>
      <c r="B353" s="323"/>
      <c r="C353" s="303">
        <v>39.805999999999997</v>
      </c>
      <c r="D353" s="307" t="s">
        <v>26</v>
      </c>
      <c r="E353" s="307" t="s">
        <v>26</v>
      </c>
      <c r="F353" s="307"/>
      <c r="G353" s="304"/>
      <c r="H353" s="304"/>
      <c r="I353" s="304"/>
      <c r="J353" s="305"/>
      <c r="K353" s="305"/>
      <c r="L353" s="305"/>
      <c r="M353" s="305"/>
      <c r="N353" s="305"/>
      <c r="O353" s="305"/>
      <c r="P353" s="305"/>
      <c r="Q353" s="305"/>
      <c r="R353" s="305"/>
      <c r="S353" s="305"/>
      <c r="T353" s="305"/>
      <c r="U353" s="305"/>
      <c r="V353" s="305"/>
      <c r="W353" s="305"/>
      <c r="X353" s="305"/>
      <c r="Y353" s="305"/>
      <c r="Z353" s="305"/>
      <c r="AA353" s="305"/>
      <c r="AB353" s="305"/>
      <c r="AC353" s="305"/>
      <c r="AD353" s="305"/>
      <c r="AE353" s="305"/>
    </row>
    <row r="354" spans="1:31">
      <c r="A354" s="323"/>
      <c r="B354" s="323"/>
      <c r="C354" s="303">
        <v>43.116</v>
      </c>
      <c r="D354" s="307" t="s">
        <v>26</v>
      </c>
      <c r="E354" s="307" t="s">
        <v>26</v>
      </c>
      <c r="F354" s="307"/>
      <c r="G354" s="304"/>
      <c r="H354" s="304"/>
      <c r="I354" s="304"/>
      <c r="J354" s="305"/>
      <c r="K354" s="305"/>
      <c r="L354" s="305"/>
      <c r="M354" s="305"/>
      <c r="N354" s="305"/>
      <c r="O354" s="305"/>
      <c r="P354" s="305"/>
      <c r="Q354" s="305"/>
      <c r="R354" s="305"/>
      <c r="S354" s="305"/>
      <c r="T354" s="305"/>
      <c r="U354" s="305"/>
      <c r="V354" s="305"/>
      <c r="W354" s="305"/>
      <c r="X354" s="305"/>
      <c r="Y354" s="305"/>
      <c r="Z354" s="305"/>
      <c r="AA354" s="305"/>
      <c r="AB354" s="305"/>
      <c r="AC354" s="305"/>
      <c r="AD354" s="305"/>
      <c r="AE354" s="305"/>
    </row>
    <row r="355" spans="1:31">
      <c r="A355" s="323"/>
      <c r="B355" s="323"/>
      <c r="C355" s="303">
        <v>15.884</v>
      </c>
      <c r="D355" s="307" t="s">
        <v>26</v>
      </c>
      <c r="E355" s="307" t="s">
        <v>26</v>
      </c>
      <c r="F355" s="307"/>
      <c r="G355" s="304"/>
      <c r="H355" s="304"/>
      <c r="I355" s="304"/>
      <c r="J355" s="305"/>
      <c r="K355" s="305"/>
      <c r="L355" s="305"/>
      <c r="M355" s="305"/>
      <c r="N355" s="305"/>
      <c r="O355" s="305"/>
      <c r="P355" s="305"/>
      <c r="Q355" s="305"/>
      <c r="R355" s="305"/>
      <c r="S355" s="305"/>
      <c r="T355" s="305"/>
      <c r="U355" s="305"/>
      <c r="V355" s="305"/>
      <c r="W355" s="305"/>
      <c r="X355" s="305"/>
      <c r="Y355" s="305"/>
      <c r="Z355" s="305"/>
      <c r="AA355" s="305"/>
      <c r="AB355" s="305"/>
      <c r="AC355" s="305"/>
      <c r="AD355" s="305"/>
      <c r="AE355" s="305"/>
    </row>
    <row r="356" spans="1:31">
      <c r="A356" s="323"/>
      <c r="B356" s="323"/>
      <c r="C356" s="303">
        <v>54.896000000000001</v>
      </c>
      <c r="D356" s="307" t="s">
        <v>26</v>
      </c>
      <c r="E356" s="307" t="s">
        <v>26</v>
      </c>
      <c r="F356" s="307"/>
      <c r="G356" s="304"/>
      <c r="H356" s="304"/>
      <c r="I356" s="304"/>
      <c r="J356" s="305"/>
      <c r="K356" s="305"/>
      <c r="L356" s="305"/>
      <c r="M356" s="305"/>
      <c r="N356" s="305"/>
      <c r="O356" s="305"/>
      <c r="P356" s="305"/>
      <c r="Q356" s="305"/>
      <c r="R356" s="305"/>
      <c r="S356" s="305"/>
      <c r="T356" s="305"/>
      <c r="U356" s="305"/>
      <c r="V356" s="305"/>
      <c r="W356" s="305"/>
      <c r="X356" s="305"/>
      <c r="Y356" s="305"/>
      <c r="Z356" s="305"/>
      <c r="AA356" s="305"/>
      <c r="AB356" s="305"/>
      <c r="AC356" s="305"/>
      <c r="AD356" s="305"/>
      <c r="AE356" s="305"/>
    </row>
    <row r="357" spans="1:31">
      <c r="A357" s="323"/>
      <c r="B357" s="323"/>
      <c r="C357" s="303">
        <v>66.495000000000005</v>
      </c>
      <c r="D357" s="307" t="s">
        <v>26</v>
      </c>
      <c r="E357" s="307" t="s">
        <v>26</v>
      </c>
      <c r="F357" s="307"/>
      <c r="G357" s="304"/>
      <c r="H357" s="304"/>
      <c r="I357" s="304"/>
      <c r="J357" s="305"/>
      <c r="K357" s="305"/>
      <c r="L357" s="305"/>
      <c r="M357" s="305"/>
      <c r="N357" s="305"/>
      <c r="O357" s="305"/>
      <c r="P357" s="305"/>
      <c r="Q357" s="305"/>
      <c r="R357" s="305"/>
      <c r="S357" s="305"/>
      <c r="T357" s="305"/>
      <c r="U357" s="305"/>
      <c r="V357" s="305"/>
      <c r="W357" s="305"/>
      <c r="X357" s="305"/>
      <c r="Y357" s="305"/>
      <c r="Z357" s="305"/>
      <c r="AA357" s="305"/>
      <c r="AB357" s="305"/>
      <c r="AC357" s="305"/>
      <c r="AD357" s="305"/>
      <c r="AE357" s="305"/>
    </row>
    <row r="358" spans="1:31">
      <c r="A358" s="323"/>
      <c r="B358" s="323"/>
      <c r="C358" s="303">
        <v>3.718</v>
      </c>
      <c r="D358" s="307" t="s">
        <v>26</v>
      </c>
      <c r="E358" s="307" t="s">
        <v>26</v>
      </c>
      <c r="F358" s="307"/>
      <c r="G358" s="303"/>
      <c r="H358" s="303"/>
      <c r="I358" s="303"/>
      <c r="J358" s="305"/>
      <c r="K358" s="305"/>
      <c r="L358" s="305"/>
      <c r="M358" s="305"/>
      <c r="N358" s="305"/>
      <c r="O358" s="305"/>
      <c r="P358" s="305"/>
      <c r="Q358" s="305"/>
      <c r="R358" s="305"/>
      <c r="S358" s="305"/>
      <c r="T358" s="305"/>
      <c r="U358" s="305"/>
      <c r="V358" s="305"/>
      <c r="W358" s="305"/>
      <c r="X358" s="305"/>
      <c r="Y358" s="305"/>
      <c r="Z358" s="305"/>
      <c r="AA358" s="305"/>
      <c r="AB358" s="305"/>
      <c r="AC358" s="305"/>
      <c r="AD358" s="305"/>
      <c r="AE358" s="305"/>
    </row>
    <row r="359" spans="1:31">
      <c r="A359" s="323"/>
      <c r="B359" s="323"/>
      <c r="C359" s="303">
        <v>5.2290000000000001</v>
      </c>
      <c r="D359" s="307" t="s">
        <v>26</v>
      </c>
      <c r="E359" s="307" t="s">
        <v>26</v>
      </c>
      <c r="F359" s="307"/>
      <c r="G359" s="303"/>
      <c r="H359" s="303"/>
      <c r="I359" s="303"/>
      <c r="J359" s="305"/>
      <c r="K359" s="305"/>
      <c r="L359" s="305"/>
      <c r="M359" s="305"/>
      <c r="N359" s="305"/>
      <c r="O359" s="305"/>
      <c r="P359" s="305"/>
      <c r="Q359" s="305"/>
      <c r="R359" s="305"/>
      <c r="S359" s="305"/>
      <c r="T359" s="305"/>
      <c r="U359" s="305"/>
      <c r="V359" s="305"/>
      <c r="W359" s="305"/>
      <c r="X359" s="305"/>
      <c r="Y359" s="305"/>
      <c r="Z359" s="305"/>
      <c r="AA359" s="305"/>
      <c r="AB359" s="305"/>
      <c r="AC359" s="305"/>
      <c r="AD359" s="305"/>
      <c r="AE359" s="305"/>
    </row>
    <row r="360" spans="1:31">
      <c r="A360" s="323"/>
      <c r="B360" s="323"/>
      <c r="C360" s="303">
        <v>16.824000000000002</v>
      </c>
      <c r="D360" s="307" t="s">
        <v>26</v>
      </c>
      <c r="E360" s="307" t="s">
        <v>26</v>
      </c>
      <c r="F360" s="307"/>
      <c r="G360" s="303"/>
      <c r="H360" s="303"/>
      <c r="I360" s="303"/>
      <c r="J360" s="305"/>
      <c r="K360" s="305"/>
      <c r="L360" s="305"/>
      <c r="M360" s="305"/>
      <c r="N360" s="305"/>
      <c r="O360" s="305"/>
      <c r="P360" s="305"/>
      <c r="Q360" s="305"/>
      <c r="R360" s="305"/>
      <c r="S360" s="305"/>
      <c r="T360" s="305"/>
      <c r="U360" s="305"/>
      <c r="V360" s="305"/>
      <c r="W360" s="305"/>
      <c r="X360" s="305"/>
      <c r="Y360" s="305"/>
      <c r="Z360" s="305"/>
      <c r="AA360" s="305"/>
      <c r="AB360" s="305"/>
      <c r="AC360" s="305"/>
      <c r="AD360" s="305"/>
      <c r="AE360" s="305"/>
    </row>
    <row r="361" spans="1:31">
      <c r="A361" s="323"/>
      <c r="B361" s="323"/>
      <c r="C361" s="303">
        <v>10.628</v>
      </c>
      <c r="D361" s="307" t="s">
        <v>26</v>
      </c>
      <c r="E361" s="307" t="s">
        <v>26</v>
      </c>
      <c r="F361" s="307"/>
      <c r="G361" s="303"/>
      <c r="H361" s="303"/>
      <c r="I361" s="303"/>
      <c r="J361" s="305"/>
      <c r="K361" s="305"/>
      <c r="L361" s="305"/>
      <c r="M361" s="305"/>
      <c r="N361" s="305"/>
      <c r="O361" s="305"/>
      <c r="P361" s="305"/>
      <c r="Q361" s="305"/>
      <c r="R361" s="305"/>
      <c r="S361" s="305"/>
      <c r="T361" s="305"/>
      <c r="U361" s="305"/>
      <c r="V361" s="305"/>
      <c r="W361" s="305"/>
      <c r="X361" s="305"/>
      <c r="Y361" s="305"/>
      <c r="Z361" s="305"/>
      <c r="AA361" s="305"/>
      <c r="AB361" s="305"/>
      <c r="AC361" s="305"/>
      <c r="AD361" s="305"/>
      <c r="AE361" s="305"/>
    </row>
    <row r="362" spans="1:31">
      <c r="A362" s="323"/>
      <c r="B362" s="323"/>
      <c r="C362" s="303">
        <v>18.902000000000001</v>
      </c>
      <c r="D362" s="307" t="s">
        <v>26</v>
      </c>
      <c r="E362" s="307" t="s">
        <v>26</v>
      </c>
      <c r="F362" s="307"/>
      <c r="G362" s="303"/>
      <c r="H362" s="303"/>
      <c r="I362" s="303"/>
      <c r="J362" s="305"/>
      <c r="K362" s="305"/>
      <c r="L362" s="305"/>
      <c r="M362" s="305"/>
      <c r="N362" s="305"/>
      <c r="O362" s="305"/>
      <c r="P362" s="305"/>
      <c r="Q362" s="305"/>
      <c r="R362" s="305"/>
      <c r="S362" s="305"/>
      <c r="T362" s="305"/>
      <c r="U362" s="305"/>
      <c r="V362" s="305"/>
      <c r="W362" s="305"/>
      <c r="X362" s="305"/>
      <c r="Y362" s="305"/>
      <c r="Z362" s="305"/>
      <c r="AA362" s="305"/>
      <c r="AB362" s="305"/>
      <c r="AC362" s="305"/>
      <c r="AD362" s="305"/>
      <c r="AE362" s="305"/>
    </row>
    <row r="363" spans="1:31">
      <c r="A363" s="323"/>
      <c r="B363" s="323"/>
      <c r="C363" s="303" t="s">
        <v>26</v>
      </c>
      <c r="D363" s="307" t="s">
        <v>26</v>
      </c>
      <c r="E363" s="307" t="s">
        <v>26</v>
      </c>
      <c r="F363" s="307"/>
      <c r="G363" s="303"/>
      <c r="H363" s="303"/>
      <c r="I363" s="303"/>
      <c r="J363" s="305"/>
      <c r="K363" s="305"/>
      <c r="L363" s="305"/>
      <c r="M363" s="305"/>
      <c r="N363" s="305"/>
      <c r="O363" s="305"/>
      <c r="P363" s="305"/>
      <c r="Q363" s="305"/>
      <c r="R363" s="305"/>
      <c r="S363" s="305"/>
      <c r="T363" s="305"/>
      <c r="U363" s="305"/>
      <c r="V363" s="305"/>
      <c r="W363" s="305"/>
      <c r="X363" s="305"/>
      <c r="Y363" s="305"/>
      <c r="Z363" s="305"/>
      <c r="AA363" s="305"/>
      <c r="AB363" s="305"/>
      <c r="AC363" s="305"/>
      <c r="AD363" s="305"/>
      <c r="AE363" s="305"/>
    </row>
    <row r="364" spans="1:31">
      <c r="A364" s="323"/>
      <c r="B364" s="323"/>
      <c r="C364" s="303">
        <v>84.531000000000006</v>
      </c>
      <c r="D364" s="307" t="s">
        <v>26</v>
      </c>
      <c r="E364" s="307" t="s">
        <v>26</v>
      </c>
      <c r="F364" s="307"/>
      <c r="G364" s="303"/>
      <c r="H364" s="303"/>
      <c r="I364" s="303"/>
      <c r="J364" s="305"/>
      <c r="K364" s="305"/>
      <c r="L364" s="305"/>
      <c r="M364" s="305"/>
      <c r="N364" s="305"/>
      <c r="O364" s="305"/>
      <c r="P364" s="305"/>
      <c r="Q364" s="305"/>
      <c r="R364" s="305"/>
      <c r="S364" s="305"/>
      <c r="T364" s="305"/>
      <c r="U364" s="305"/>
      <c r="V364" s="305"/>
      <c r="W364" s="305"/>
      <c r="X364" s="305"/>
      <c r="Y364" s="305"/>
      <c r="Z364" s="305"/>
      <c r="AA364" s="305"/>
      <c r="AB364" s="305"/>
      <c r="AC364" s="305"/>
      <c r="AD364" s="305"/>
      <c r="AE364" s="305"/>
    </row>
    <row r="365" spans="1:31">
      <c r="A365" s="323"/>
      <c r="B365" s="323"/>
      <c r="C365" s="303">
        <v>55.840999999999994</v>
      </c>
      <c r="D365" s="307" t="s">
        <v>26</v>
      </c>
      <c r="E365" s="307" t="s">
        <v>26</v>
      </c>
      <c r="F365" s="307"/>
      <c r="G365" s="303"/>
      <c r="H365" s="303"/>
      <c r="I365" s="303"/>
      <c r="J365" s="305"/>
      <c r="K365" s="305"/>
      <c r="L365" s="305"/>
      <c r="M365" s="305"/>
      <c r="N365" s="305"/>
      <c r="O365" s="305"/>
      <c r="P365" s="305"/>
      <c r="Q365" s="305"/>
      <c r="R365" s="305"/>
      <c r="S365" s="305"/>
      <c r="T365" s="305"/>
      <c r="U365" s="305"/>
      <c r="V365" s="305"/>
      <c r="W365" s="305"/>
      <c r="X365" s="305"/>
      <c r="Y365" s="305"/>
      <c r="Z365" s="305"/>
      <c r="AA365" s="305"/>
      <c r="AB365" s="305"/>
      <c r="AC365" s="305"/>
      <c r="AD365" s="305"/>
      <c r="AE365" s="305"/>
    </row>
    <row r="366" spans="1:31">
      <c r="A366" s="323"/>
      <c r="B366" s="323"/>
      <c r="C366" s="303">
        <v>80.804000000000002</v>
      </c>
      <c r="D366" s="307" t="s">
        <v>26</v>
      </c>
      <c r="E366" s="307" t="s">
        <v>26</v>
      </c>
      <c r="F366" s="307"/>
      <c r="G366" s="303"/>
      <c r="H366" s="303"/>
      <c r="I366" s="303"/>
      <c r="J366" s="305"/>
      <c r="K366" s="305"/>
      <c r="L366" s="305"/>
      <c r="M366" s="305"/>
      <c r="N366" s="305"/>
      <c r="O366" s="305"/>
      <c r="P366" s="305"/>
      <c r="Q366" s="305"/>
      <c r="R366" s="305"/>
      <c r="S366" s="305"/>
      <c r="T366" s="305"/>
      <c r="U366" s="305"/>
      <c r="V366" s="305"/>
      <c r="W366" s="305"/>
      <c r="X366" s="305"/>
      <c r="Y366" s="305"/>
      <c r="Z366" s="305"/>
      <c r="AA366" s="305"/>
      <c r="AB366" s="305"/>
      <c r="AC366" s="305"/>
      <c r="AD366" s="305"/>
      <c r="AE366" s="305"/>
    </row>
    <row r="367" spans="1:31">
      <c r="A367" s="323"/>
      <c r="B367" s="323"/>
      <c r="C367" s="303">
        <v>73.644999999999996</v>
      </c>
      <c r="D367" s="307" t="s">
        <v>26</v>
      </c>
      <c r="E367" s="307" t="s">
        <v>26</v>
      </c>
      <c r="F367" s="307"/>
      <c r="G367" s="303"/>
      <c r="H367" s="303"/>
      <c r="I367" s="303"/>
      <c r="J367" s="305"/>
      <c r="K367" s="305"/>
      <c r="L367" s="305"/>
      <c r="M367" s="305"/>
      <c r="N367" s="305"/>
      <c r="O367" s="305"/>
      <c r="P367" s="305"/>
      <c r="Q367" s="305"/>
      <c r="R367" s="305"/>
      <c r="S367" s="305"/>
      <c r="T367" s="305"/>
      <c r="U367" s="305"/>
      <c r="V367" s="305"/>
      <c r="W367" s="305"/>
      <c r="X367" s="305"/>
      <c r="Y367" s="305"/>
      <c r="Z367" s="305"/>
      <c r="AA367" s="305"/>
      <c r="AB367" s="305"/>
      <c r="AC367" s="305"/>
      <c r="AD367" s="305"/>
      <c r="AE367" s="305"/>
    </row>
    <row r="368" spans="1:31">
      <c r="A368" s="323"/>
      <c r="B368" s="323"/>
      <c r="C368" s="303">
        <v>78.277000000000001</v>
      </c>
      <c r="D368" s="307" t="s">
        <v>26</v>
      </c>
      <c r="E368" s="307" t="s">
        <v>26</v>
      </c>
      <c r="F368" s="307"/>
      <c r="G368" s="303"/>
      <c r="H368" s="303"/>
      <c r="I368" s="303"/>
      <c r="J368" s="305"/>
      <c r="K368" s="305"/>
      <c r="L368" s="305"/>
      <c r="M368" s="305"/>
      <c r="N368" s="305"/>
      <c r="O368" s="305"/>
      <c r="P368" s="305"/>
      <c r="Q368" s="305"/>
      <c r="R368" s="305"/>
      <c r="S368" s="305"/>
      <c r="T368" s="305"/>
      <c r="U368" s="305"/>
      <c r="V368" s="305"/>
      <c r="W368" s="305"/>
      <c r="X368" s="305"/>
      <c r="Y368" s="305"/>
      <c r="Z368" s="305"/>
      <c r="AA368" s="305"/>
      <c r="AB368" s="305"/>
      <c r="AC368" s="305"/>
      <c r="AD368" s="305"/>
      <c r="AE368" s="305"/>
    </row>
    <row r="369" spans="1:31">
      <c r="A369" s="323"/>
      <c r="B369" s="323"/>
      <c r="C369" s="303">
        <v>82.003</v>
      </c>
      <c r="D369" s="307" t="s">
        <v>26</v>
      </c>
      <c r="E369" s="307" t="s">
        <v>26</v>
      </c>
      <c r="F369" s="307"/>
      <c r="G369" s="303"/>
      <c r="H369" s="303"/>
      <c r="I369" s="303"/>
      <c r="J369" s="305"/>
      <c r="K369" s="305"/>
      <c r="L369" s="305"/>
      <c r="M369" s="305"/>
      <c r="N369" s="305"/>
      <c r="O369" s="305"/>
      <c r="P369" s="305"/>
      <c r="Q369" s="305"/>
      <c r="R369" s="305"/>
      <c r="S369" s="305"/>
      <c r="T369" s="305"/>
      <c r="U369" s="305"/>
      <c r="V369" s="305"/>
      <c r="W369" s="305"/>
      <c r="X369" s="305"/>
      <c r="Y369" s="305"/>
      <c r="Z369" s="305"/>
      <c r="AA369" s="305"/>
      <c r="AB369" s="305"/>
      <c r="AC369" s="305"/>
      <c r="AD369" s="305"/>
      <c r="AE369" s="305"/>
    </row>
    <row r="370" spans="1:31">
      <c r="A370" s="323"/>
      <c r="B370" s="323"/>
      <c r="C370" s="303">
        <v>85.197000000000003</v>
      </c>
      <c r="D370" s="307" t="s">
        <v>26</v>
      </c>
      <c r="E370" s="307" t="s">
        <v>26</v>
      </c>
      <c r="F370" s="307"/>
      <c r="G370" s="305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5"/>
      <c r="Z370" s="305"/>
      <c r="AA370" s="305"/>
      <c r="AB370" s="305"/>
      <c r="AC370" s="305"/>
      <c r="AD370" s="305"/>
      <c r="AE370" s="305"/>
    </row>
    <row r="371" spans="1:31">
      <c r="A371" s="323"/>
      <c r="B371" s="323"/>
      <c r="C371" s="303">
        <v>71.436999999999998</v>
      </c>
      <c r="D371" s="307" t="s">
        <v>26</v>
      </c>
      <c r="E371" s="307" t="s">
        <v>26</v>
      </c>
      <c r="F371" s="307"/>
      <c r="G371" s="305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</row>
    <row r="372" spans="1:31">
      <c r="A372" s="323"/>
      <c r="B372" s="323"/>
      <c r="C372" s="303">
        <v>61.301000000000002</v>
      </c>
      <c r="D372" s="307" t="s">
        <v>26</v>
      </c>
      <c r="E372" s="307" t="s">
        <v>26</v>
      </c>
      <c r="F372" s="307"/>
      <c r="G372" s="305"/>
      <c r="H372" s="305"/>
      <c r="I372" s="305"/>
      <c r="J372" s="305"/>
      <c r="K372" s="305"/>
      <c r="L372" s="305"/>
      <c r="M372" s="305"/>
      <c r="N372" s="305"/>
      <c r="O372" s="305"/>
      <c r="P372" s="305"/>
      <c r="Q372" s="305"/>
      <c r="R372" s="305"/>
      <c r="S372" s="305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</row>
    <row r="373" spans="1:31">
      <c r="A373" s="323"/>
      <c r="B373" s="323"/>
      <c r="C373" s="303">
        <v>85.968000000000004</v>
      </c>
      <c r="D373" s="307" t="s">
        <v>26</v>
      </c>
      <c r="E373" s="307" t="s">
        <v>26</v>
      </c>
      <c r="F373" s="307"/>
      <c r="G373" s="305"/>
      <c r="H373" s="305"/>
      <c r="I373" s="305"/>
      <c r="J373" s="305"/>
      <c r="K373" s="305"/>
      <c r="L373" s="305"/>
      <c r="M373" s="305"/>
      <c r="N373" s="305"/>
      <c r="O373" s="305"/>
      <c r="P373" s="305"/>
      <c r="Q373" s="305"/>
      <c r="R373" s="305"/>
      <c r="S373" s="305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</row>
    <row r="374" spans="1:31">
      <c r="A374" s="323"/>
      <c r="B374" s="323"/>
      <c r="C374" s="303">
        <v>4.2270000000000003</v>
      </c>
      <c r="D374" s="307" t="s">
        <v>26</v>
      </c>
      <c r="E374" s="307" t="s">
        <v>26</v>
      </c>
      <c r="F374" s="307"/>
      <c r="G374" s="305"/>
      <c r="H374" s="305"/>
      <c r="I374" s="305"/>
      <c r="J374" s="305"/>
      <c r="K374" s="305"/>
      <c r="L374" s="305"/>
      <c r="M374" s="305"/>
      <c r="N374" s="305"/>
      <c r="O374" s="305"/>
      <c r="P374" s="305"/>
      <c r="Q374" s="305"/>
      <c r="R374" s="305"/>
      <c r="S374" s="305"/>
      <c r="T374" s="305"/>
      <c r="U374" s="305"/>
      <c r="V374" s="305"/>
      <c r="W374" s="305"/>
      <c r="X374" s="305"/>
      <c r="Y374" s="305"/>
      <c r="Z374" s="305"/>
      <c r="AA374" s="305"/>
      <c r="AB374" s="305"/>
      <c r="AC374" s="305"/>
      <c r="AD374" s="305"/>
      <c r="AE374" s="305"/>
    </row>
    <row r="375" spans="1:31">
      <c r="A375" s="323"/>
      <c r="B375" s="323"/>
      <c r="C375" s="303">
        <v>45.835000000000001</v>
      </c>
      <c r="D375" s="307" t="s">
        <v>26</v>
      </c>
      <c r="E375" s="307" t="s">
        <v>26</v>
      </c>
      <c r="F375" s="307"/>
      <c r="G375" s="305"/>
      <c r="H375" s="305"/>
      <c r="I375" s="305"/>
      <c r="J375" s="305"/>
      <c r="K375" s="305"/>
      <c r="L375" s="305"/>
      <c r="M375" s="305"/>
      <c r="N375" s="305"/>
      <c r="O375" s="305"/>
      <c r="P375" s="305"/>
      <c r="Q375" s="305"/>
      <c r="R375" s="305"/>
      <c r="S375" s="305"/>
      <c r="T375" s="305"/>
      <c r="U375" s="305"/>
      <c r="V375" s="305"/>
      <c r="W375" s="305"/>
      <c r="X375" s="305"/>
      <c r="Y375" s="305"/>
      <c r="Z375" s="305"/>
      <c r="AA375" s="305"/>
      <c r="AB375" s="305"/>
      <c r="AC375" s="305"/>
      <c r="AD375" s="305"/>
      <c r="AE375" s="305"/>
    </row>
    <row r="376" spans="1:31">
      <c r="A376" s="323"/>
      <c r="B376" s="323"/>
      <c r="C376" s="303">
        <v>6.6989999999999998</v>
      </c>
      <c r="D376" s="307" t="s">
        <v>26</v>
      </c>
      <c r="E376" s="303" t="s">
        <v>26</v>
      </c>
      <c r="F376" s="307"/>
      <c r="G376" s="305"/>
      <c r="H376" s="305"/>
      <c r="I376" s="305"/>
      <c r="J376" s="305"/>
      <c r="K376" s="305"/>
      <c r="L376" s="305"/>
      <c r="M376" s="305"/>
      <c r="N376" s="305"/>
      <c r="O376" s="305"/>
      <c r="P376" s="305"/>
      <c r="Q376" s="305"/>
      <c r="R376" s="305"/>
      <c r="S376" s="305"/>
      <c r="T376" s="305"/>
      <c r="U376" s="305"/>
      <c r="V376" s="305"/>
      <c r="W376" s="305"/>
      <c r="X376" s="305"/>
      <c r="Y376" s="305"/>
      <c r="Z376" s="305"/>
      <c r="AA376" s="305"/>
      <c r="AB376" s="305"/>
      <c r="AC376" s="305"/>
      <c r="AD376" s="305"/>
      <c r="AE376" s="305"/>
    </row>
    <row r="377" spans="1:31">
      <c r="A377" s="323"/>
      <c r="B377" s="323"/>
      <c r="C377" s="303">
        <v>14.305</v>
      </c>
      <c r="D377" s="307" t="s">
        <v>26</v>
      </c>
      <c r="E377" s="303" t="s">
        <v>26</v>
      </c>
      <c r="F377" s="307"/>
      <c r="G377" s="305"/>
      <c r="H377" s="305"/>
      <c r="I377" s="305"/>
      <c r="J377" s="305"/>
      <c r="K377" s="305"/>
      <c r="L377" s="305"/>
      <c r="M377" s="305"/>
      <c r="N377" s="305"/>
      <c r="O377" s="305"/>
      <c r="P377" s="305"/>
      <c r="Q377" s="305"/>
      <c r="R377" s="305"/>
      <c r="S377" s="305"/>
      <c r="T377" s="305"/>
      <c r="U377" s="305"/>
      <c r="V377" s="305"/>
      <c r="W377" s="305"/>
      <c r="X377" s="305"/>
      <c r="Y377" s="305"/>
      <c r="Z377" s="305"/>
      <c r="AA377" s="305"/>
      <c r="AB377" s="305"/>
      <c r="AC377" s="305"/>
      <c r="AD377" s="305"/>
      <c r="AE377" s="305"/>
    </row>
    <row r="378" spans="1:31">
      <c r="A378" s="323"/>
      <c r="B378" s="323"/>
      <c r="C378" s="303">
        <v>50.963999999999999</v>
      </c>
      <c r="D378" s="307" t="s">
        <v>26</v>
      </c>
      <c r="E378" s="303" t="s">
        <v>26</v>
      </c>
      <c r="F378" s="307"/>
      <c r="G378" s="305"/>
      <c r="H378" s="305"/>
      <c r="I378" s="305"/>
      <c r="J378" s="305"/>
      <c r="K378" s="305"/>
      <c r="L378" s="305"/>
      <c r="M378" s="305"/>
      <c r="N378" s="305"/>
      <c r="O378" s="305"/>
      <c r="P378" s="305"/>
      <c r="Q378" s="305"/>
      <c r="R378" s="305"/>
      <c r="S378" s="305"/>
      <c r="T378" s="305"/>
      <c r="U378" s="305"/>
      <c r="V378" s="305"/>
      <c r="W378" s="305"/>
      <c r="X378" s="305"/>
      <c r="Y378" s="305"/>
      <c r="Z378" s="305"/>
      <c r="AA378" s="305"/>
      <c r="AB378" s="305"/>
      <c r="AC378" s="305"/>
      <c r="AD378" s="305"/>
      <c r="AE378" s="305"/>
    </row>
    <row r="379" spans="1:31">
      <c r="A379" s="323"/>
      <c r="B379" s="323"/>
      <c r="C379" s="303">
        <v>41.697000000000003</v>
      </c>
      <c r="D379" s="307" t="s">
        <v>26</v>
      </c>
      <c r="E379" s="303" t="s">
        <v>26</v>
      </c>
      <c r="F379" s="307"/>
      <c r="G379" s="305"/>
      <c r="H379" s="305"/>
      <c r="I379" s="305"/>
      <c r="J379" s="305"/>
      <c r="K379" s="305"/>
      <c r="L379" s="305"/>
      <c r="M379" s="305"/>
      <c r="N379" s="305"/>
      <c r="O379" s="305"/>
      <c r="P379" s="305"/>
      <c r="Q379" s="305"/>
      <c r="R379" s="305"/>
      <c r="S379" s="305"/>
      <c r="T379" s="305"/>
      <c r="U379" s="305"/>
      <c r="V379" s="305"/>
      <c r="W379" s="305"/>
      <c r="X379" s="305"/>
      <c r="Y379" s="305"/>
      <c r="Z379" s="305"/>
      <c r="AA379" s="305"/>
      <c r="AB379" s="305"/>
      <c r="AC379" s="305"/>
      <c r="AD379" s="305"/>
      <c r="AE379" s="305"/>
    </row>
    <row r="380" spans="1:31">
      <c r="A380" s="323"/>
      <c r="B380" s="323"/>
      <c r="C380" s="303">
        <v>69.78</v>
      </c>
      <c r="D380" s="307" t="s">
        <v>26</v>
      </c>
      <c r="E380" s="303" t="s">
        <v>26</v>
      </c>
      <c r="F380" s="307"/>
      <c r="G380" s="305"/>
      <c r="H380" s="305"/>
      <c r="I380" s="305"/>
      <c r="J380" s="305"/>
      <c r="K380" s="305"/>
      <c r="L380" s="305"/>
      <c r="M380" s="305"/>
      <c r="N380" s="305"/>
      <c r="O380" s="305"/>
      <c r="P380" s="305"/>
      <c r="Q380" s="305"/>
      <c r="R380" s="305"/>
      <c r="S380" s="305"/>
      <c r="T380" s="305"/>
      <c r="U380" s="305"/>
      <c r="V380" s="305"/>
      <c r="W380" s="305"/>
      <c r="X380" s="305"/>
      <c r="Y380" s="305"/>
      <c r="Z380" s="305"/>
      <c r="AA380" s="305"/>
      <c r="AB380" s="305"/>
      <c r="AC380" s="305"/>
      <c r="AD380" s="305"/>
      <c r="AE380" s="305"/>
    </row>
    <row r="381" spans="1:31">
      <c r="A381" s="323"/>
      <c r="B381" s="323"/>
      <c r="C381" s="303">
        <v>67.727000000000004</v>
      </c>
      <c r="D381" s="307" t="s">
        <v>26</v>
      </c>
      <c r="E381" s="303" t="s">
        <v>26</v>
      </c>
      <c r="F381" s="307"/>
      <c r="G381" s="305"/>
      <c r="H381" s="305"/>
      <c r="I381" s="305"/>
      <c r="J381" s="305"/>
      <c r="K381" s="305"/>
      <c r="L381" s="305"/>
      <c r="M381" s="305"/>
      <c r="N381" s="305"/>
      <c r="O381" s="305"/>
      <c r="P381" s="305"/>
      <c r="Q381" s="305"/>
      <c r="R381" s="305"/>
      <c r="S381" s="305"/>
      <c r="T381" s="305"/>
      <c r="U381" s="305"/>
      <c r="V381" s="305"/>
      <c r="W381" s="305"/>
      <c r="X381" s="305"/>
      <c r="Y381" s="305"/>
      <c r="Z381" s="305"/>
      <c r="AA381" s="305"/>
      <c r="AB381" s="305"/>
      <c r="AC381" s="305"/>
      <c r="AD381" s="305"/>
      <c r="AE381" s="305"/>
    </row>
    <row r="382" spans="1:31">
      <c r="A382" s="323"/>
      <c r="B382" s="323"/>
      <c r="C382" s="303">
        <v>82.034999999999997</v>
      </c>
      <c r="D382" s="307" t="s">
        <v>26</v>
      </c>
      <c r="E382" s="303" t="s">
        <v>26</v>
      </c>
      <c r="F382" s="307"/>
      <c r="G382" s="305"/>
      <c r="H382" s="305"/>
      <c r="I382" s="305"/>
      <c r="J382" s="305"/>
      <c r="K382" s="305"/>
      <c r="L382" s="305"/>
      <c r="M382" s="305"/>
      <c r="N382" s="305"/>
      <c r="O382" s="305"/>
      <c r="P382" s="305"/>
      <c r="Q382" s="305"/>
      <c r="R382" s="305"/>
      <c r="S382" s="305"/>
      <c r="T382" s="305"/>
      <c r="U382" s="305"/>
      <c r="V382" s="305"/>
      <c r="W382" s="305"/>
      <c r="X382" s="305"/>
      <c r="Y382" s="305"/>
      <c r="Z382" s="305"/>
      <c r="AA382" s="305"/>
      <c r="AB382" s="305"/>
      <c r="AC382" s="305"/>
      <c r="AD382" s="305"/>
      <c r="AE382" s="305"/>
    </row>
    <row r="383" spans="1:31">
      <c r="A383" s="323"/>
      <c r="B383" s="323"/>
      <c r="C383" s="303">
        <v>63.051000000000002</v>
      </c>
      <c r="D383" s="307" t="s">
        <v>26</v>
      </c>
      <c r="E383" s="303" t="s">
        <v>26</v>
      </c>
      <c r="F383" s="307"/>
      <c r="G383" s="305"/>
      <c r="H383" s="305"/>
      <c r="I383" s="305"/>
      <c r="J383" s="305"/>
      <c r="K383" s="305"/>
      <c r="L383" s="305"/>
      <c r="M383" s="305"/>
      <c r="N383" s="305"/>
      <c r="O383" s="305"/>
      <c r="P383" s="305"/>
      <c r="Q383" s="305"/>
      <c r="R383" s="305"/>
      <c r="S383" s="305"/>
      <c r="T383" s="305"/>
      <c r="U383" s="305"/>
      <c r="V383" s="305"/>
      <c r="W383" s="305"/>
      <c r="X383" s="305"/>
      <c r="Y383" s="305"/>
      <c r="Z383" s="305"/>
      <c r="AA383" s="305"/>
      <c r="AB383" s="305"/>
      <c r="AC383" s="305"/>
      <c r="AD383" s="305"/>
      <c r="AE383" s="305"/>
    </row>
    <row r="384" spans="1:31">
      <c r="A384" s="323"/>
      <c r="B384" s="323"/>
      <c r="C384" s="303">
        <v>84.652000000000001</v>
      </c>
      <c r="D384" s="307" t="s">
        <v>26</v>
      </c>
      <c r="E384" s="303" t="s">
        <v>26</v>
      </c>
      <c r="F384" s="307"/>
      <c r="G384" s="305"/>
      <c r="H384" s="305"/>
      <c r="I384" s="305"/>
      <c r="J384" s="305"/>
      <c r="K384" s="305"/>
      <c r="L384" s="305"/>
      <c r="M384" s="305"/>
      <c r="N384" s="305"/>
      <c r="O384" s="305"/>
      <c r="P384" s="305"/>
      <c r="Q384" s="305"/>
      <c r="R384" s="305"/>
      <c r="S384" s="305"/>
      <c r="T384" s="305"/>
      <c r="U384" s="305"/>
      <c r="V384" s="305"/>
      <c r="W384" s="305"/>
      <c r="X384" s="305"/>
      <c r="Y384" s="305"/>
      <c r="Z384" s="305"/>
      <c r="AA384" s="305"/>
      <c r="AB384" s="305"/>
      <c r="AC384" s="305"/>
      <c r="AD384" s="305"/>
      <c r="AE384" s="305"/>
    </row>
    <row r="385" spans="1:31">
      <c r="A385" s="323"/>
      <c r="B385" s="323"/>
      <c r="C385" s="303">
        <v>80.781000000000006</v>
      </c>
      <c r="D385" s="307" t="s">
        <v>26</v>
      </c>
      <c r="E385" s="303" t="s">
        <v>26</v>
      </c>
      <c r="F385" s="307"/>
      <c r="G385" s="305"/>
      <c r="H385" s="305"/>
      <c r="I385" s="305"/>
      <c r="J385" s="305"/>
      <c r="K385" s="305"/>
      <c r="L385" s="305"/>
      <c r="M385" s="305"/>
      <c r="N385" s="305"/>
      <c r="O385" s="305"/>
      <c r="P385" s="305"/>
      <c r="Q385" s="305"/>
      <c r="R385" s="305"/>
      <c r="S385" s="305"/>
      <c r="T385" s="305"/>
      <c r="U385" s="305"/>
      <c r="V385" s="305"/>
      <c r="W385" s="305"/>
      <c r="X385" s="305"/>
      <c r="Y385" s="305"/>
      <c r="Z385" s="305"/>
      <c r="AA385" s="305"/>
      <c r="AB385" s="305"/>
      <c r="AC385" s="305"/>
      <c r="AD385" s="305"/>
      <c r="AE385" s="305"/>
    </row>
    <row r="386" spans="1:31">
      <c r="A386" s="323"/>
      <c r="B386" s="323"/>
      <c r="C386" s="303">
        <v>86.968000000000004</v>
      </c>
      <c r="D386" s="307" t="s">
        <v>26</v>
      </c>
      <c r="E386" s="303" t="s">
        <v>26</v>
      </c>
      <c r="F386" s="307"/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/>
      <c r="Z386" s="305"/>
      <c r="AA386" s="305"/>
      <c r="AB386" s="305"/>
      <c r="AC386" s="305"/>
      <c r="AD386" s="305"/>
      <c r="AE386" s="305"/>
    </row>
    <row r="387" spans="1:31">
      <c r="A387" s="323"/>
      <c r="B387" s="323"/>
      <c r="C387" s="303">
        <v>89.844999999999999</v>
      </c>
      <c r="D387" s="307" t="s">
        <v>26</v>
      </c>
      <c r="E387" s="303" t="s">
        <v>26</v>
      </c>
      <c r="F387" s="307"/>
      <c r="G387" s="305"/>
      <c r="H387" s="305"/>
      <c r="I387" s="305"/>
      <c r="J387" s="305"/>
      <c r="K387" s="305"/>
      <c r="L387" s="305"/>
      <c r="M387" s="305"/>
      <c r="N387" s="305"/>
      <c r="O387" s="305"/>
      <c r="P387" s="305"/>
      <c r="Q387" s="305"/>
      <c r="R387" s="305"/>
      <c r="S387" s="305"/>
      <c r="T387" s="305"/>
      <c r="U387" s="305"/>
      <c r="V387" s="305"/>
      <c r="W387" s="305"/>
      <c r="X387" s="305"/>
      <c r="Y387" s="305"/>
      <c r="Z387" s="305"/>
      <c r="AA387" s="305"/>
      <c r="AB387" s="305"/>
      <c r="AC387" s="305"/>
      <c r="AD387" s="305"/>
      <c r="AE387" s="305"/>
    </row>
    <row r="388" spans="1:31">
      <c r="A388" s="323"/>
      <c r="B388" s="323"/>
      <c r="C388" s="303">
        <v>72.927000000000007</v>
      </c>
      <c r="D388" s="307" t="s">
        <v>26</v>
      </c>
      <c r="E388" s="303" t="s">
        <v>26</v>
      </c>
      <c r="F388" s="307"/>
      <c r="G388" s="305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5"/>
      <c r="Z388" s="305"/>
      <c r="AA388" s="305"/>
      <c r="AB388" s="305"/>
      <c r="AC388" s="305"/>
      <c r="AD388" s="305"/>
      <c r="AE388" s="305"/>
    </row>
    <row r="389" spans="1:31">
      <c r="A389" s="323"/>
      <c r="B389" s="323"/>
      <c r="C389" s="303">
        <v>22.271999999999998</v>
      </c>
      <c r="D389" s="307" t="s">
        <v>26</v>
      </c>
      <c r="E389" s="303" t="s">
        <v>26</v>
      </c>
      <c r="F389" s="307"/>
      <c r="G389" s="305"/>
      <c r="H389" s="305"/>
      <c r="I389" s="305"/>
      <c r="J389" s="305"/>
      <c r="K389" s="305"/>
      <c r="L389" s="305"/>
      <c r="M389" s="305"/>
      <c r="N389" s="305"/>
      <c r="O389" s="305"/>
      <c r="P389" s="305"/>
      <c r="Q389" s="305"/>
      <c r="R389" s="305"/>
      <c r="S389" s="305"/>
      <c r="T389" s="305"/>
      <c r="U389" s="305"/>
      <c r="V389" s="305"/>
      <c r="W389" s="305"/>
      <c r="X389" s="305"/>
      <c r="Y389" s="305"/>
      <c r="Z389" s="305"/>
      <c r="AA389" s="305"/>
      <c r="AB389" s="305"/>
      <c r="AC389" s="305"/>
      <c r="AD389" s="305"/>
      <c r="AE389" s="305"/>
    </row>
    <row r="390" spans="1:31">
      <c r="A390" s="323"/>
      <c r="B390" s="323"/>
      <c r="C390" s="303">
        <v>2.4319999999999999</v>
      </c>
      <c r="D390" s="307" t="s">
        <v>26</v>
      </c>
      <c r="E390" s="303" t="s">
        <v>26</v>
      </c>
      <c r="F390" s="307"/>
      <c r="G390" s="305"/>
      <c r="H390" s="305"/>
      <c r="I390" s="305"/>
      <c r="J390" s="305"/>
      <c r="K390" s="305"/>
      <c r="L390" s="305"/>
      <c r="M390" s="305"/>
      <c r="N390" s="305"/>
      <c r="O390" s="305"/>
      <c r="P390" s="305"/>
      <c r="Q390" s="305"/>
      <c r="R390" s="305"/>
      <c r="S390" s="305"/>
      <c r="T390" s="305"/>
      <c r="U390" s="305"/>
      <c r="V390" s="305"/>
      <c r="W390" s="305"/>
      <c r="X390" s="305"/>
      <c r="Y390" s="305"/>
      <c r="Z390" s="305"/>
      <c r="AA390" s="305"/>
      <c r="AB390" s="305"/>
      <c r="AC390" s="305"/>
      <c r="AD390" s="305"/>
      <c r="AE390" s="305"/>
    </row>
    <row r="391" spans="1:31">
      <c r="A391" s="323"/>
      <c r="B391" s="323"/>
      <c r="C391" s="303">
        <v>34.447000000000003</v>
      </c>
      <c r="D391" s="307" t="s">
        <v>26</v>
      </c>
      <c r="E391" s="303" t="s">
        <v>26</v>
      </c>
      <c r="F391" s="307"/>
      <c r="G391" s="305"/>
      <c r="H391" s="305"/>
      <c r="I391" s="305"/>
      <c r="J391" s="305"/>
      <c r="K391" s="305"/>
      <c r="L391" s="305"/>
      <c r="M391" s="305"/>
      <c r="N391" s="305"/>
      <c r="O391" s="305"/>
      <c r="P391" s="305"/>
      <c r="Q391" s="305"/>
      <c r="R391" s="305"/>
      <c r="S391" s="305"/>
      <c r="T391" s="305"/>
      <c r="U391" s="305"/>
      <c r="V391" s="305"/>
      <c r="W391" s="305"/>
      <c r="X391" s="305"/>
      <c r="Y391" s="305"/>
      <c r="Z391" s="305"/>
      <c r="AA391" s="305"/>
      <c r="AB391" s="305"/>
      <c r="AC391" s="305"/>
      <c r="AD391" s="305"/>
      <c r="AE391" s="305"/>
    </row>
    <row r="392" spans="1:31">
      <c r="A392" s="323"/>
      <c r="B392" s="323"/>
      <c r="C392" s="303">
        <v>28.646000000000001</v>
      </c>
      <c r="D392" s="307" t="s">
        <v>26</v>
      </c>
      <c r="E392" s="303" t="s">
        <v>26</v>
      </c>
      <c r="F392" s="307"/>
      <c r="G392" s="305"/>
      <c r="H392" s="305"/>
      <c r="I392" s="305"/>
      <c r="J392" s="305"/>
      <c r="K392" s="305"/>
      <c r="L392" s="305"/>
      <c r="M392" s="305"/>
      <c r="N392" s="305"/>
      <c r="O392" s="305"/>
      <c r="P392" s="305"/>
      <c r="Q392" s="305"/>
      <c r="R392" s="305"/>
      <c r="S392" s="305"/>
      <c r="T392" s="305"/>
      <c r="U392" s="305"/>
      <c r="V392" s="305"/>
      <c r="W392" s="305"/>
      <c r="X392" s="305"/>
      <c r="Y392" s="305"/>
      <c r="Z392" s="305"/>
      <c r="AA392" s="305"/>
      <c r="AB392" s="305"/>
      <c r="AC392" s="305"/>
      <c r="AD392" s="305"/>
      <c r="AE392" s="305"/>
    </row>
    <row r="393" spans="1:31">
      <c r="A393" s="323"/>
      <c r="B393" s="323"/>
      <c r="C393" s="303">
        <v>21.003</v>
      </c>
      <c r="D393" s="307" t="s">
        <v>26</v>
      </c>
      <c r="E393" s="303" t="s">
        <v>26</v>
      </c>
      <c r="F393" s="307"/>
      <c r="G393" s="305"/>
      <c r="H393" s="305"/>
      <c r="I393" s="305"/>
      <c r="J393" s="305"/>
      <c r="K393" s="305"/>
      <c r="L393" s="305"/>
      <c r="M393" s="305"/>
      <c r="N393" s="305"/>
      <c r="O393" s="305"/>
      <c r="P393" s="305"/>
      <c r="Q393" s="305"/>
      <c r="R393" s="305"/>
      <c r="S393" s="305"/>
      <c r="T393" s="305"/>
      <c r="U393" s="305"/>
      <c r="V393" s="305"/>
      <c r="W393" s="305"/>
      <c r="X393" s="305"/>
      <c r="Y393" s="305"/>
      <c r="Z393" s="305"/>
      <c r="AA393" s="305"/>
      <c r="AB393" s="305"/>
      <c r="AC393" s="305"/>
      <c r="AD393" s="305"/>
      <c r="AE393" s="305"/>
    </row>
    <row r="394" spans="1:31">
      <c r="A394" s="323"/>
      <c r="B394" s="323"/>
      <c r="C394" s="303">
        <v>87.117999999999995</v>
      </c>
      <c r="D394" s="307" t="s">
        <v>26</v>
      </c>
      <c r="E394" s="303" t="s">
        <v>26</v>
      </c>
      <c r="F394" s="307"/>
      <c r="G394" s="305"/>
      <c r="H394" s="305"/>
      <c r="I394" s="305"/>
      <c r="J394" s="305"/>
      <c r="K394" s="305"/>
      <c r="L394" s="305"/>
      <c r="M394" s="305"/>
      <c r="N394" s="305"/>
      <c r="O394" s="305"/>
      <c r="P394" s="305"/>
      <c r="Q394" s="305"/>
      <c r="R394" s="305"/>
      <c r="S394" s="305"/>
      <c r="T394" s="305"/>
      <c r="U394" s="305"/>
      <c r="V394" s="305"/>
      <c r="W394" s="305"/>
      <c r="X394" s="305"/>
      <c r="Y394" s="305"/>
      <c r="Z394" s="305"/>
      <c r="AA394" s="305"/>
      <c r="AB394" s="305"/>
      <c r="AC394" s="305"/>
      <c r="AD394" s="305"/>
      <c r="AE394" s="305"/>
    </row>
    <row r="395" spans="1:31">
      <c r="A395" s="323"/>
      <c r="B395" s="323"/>
      <c r="C395" s="303">
        <v>45.01</v>
      </c>
      <c r="D395" s="307" t="s">
        <v>26</v>
      </c>
      <c r="E395" s="303" t="s">
        <v>26</v>
      </c>
      <c r="F395" s="307"/>
      <c r="G395" s="305"/>
      <c r="H395" s="305"/>
      <c r="I395" s="305"/>
      <c r="J395" s="305"/>
      <c r="K395" s="305"/>
      <c r="L395" s="305"/>
      <c r="M395" s="305"/>
      <c r="N395" s="305"/>
      <c r="O395" s="305"/>
      <c r="P395" s="305"/>
      <c r="Q395" s="305"/>
      <c r="R395" s="305"/>
      <c r="S395" s="305"/>
      <c r="T395" s="305"/>
      <c r="U395" s="305"/>
      <c r="V395" s="305"/>
      <c r="W395" s="305"/>
      <c r="X395" s="305"/>
      <c r="Y395" s="305"/>
      <c r="Z395" s="305"/>
      <c r="AA395" s="305"/>
      <c r="AB395" s="305"/>
      <c r="AC395" s="305"/>
      <c r="AD395" s="305"/>
      <c r="AE395" s="305"/>
    </row>
    <row r="396" spans="1:31">
      <c r="A396" s="323"/>
      <c r="B396" s="323"/>
      <c r="C396" s="303" t="s">
        <v>26</v>
      </c>
      <c r="D396" s="307" t="s">
        <v>26</v>
      </c>
      <c r="E396" s="303" t="s">
        <v>26</v>
      </c>
      <c r="F396" s="307"/>
      <c r="G396" s="305"/>
      <c r="H396" s="305"/>
      <c r="I396" s="305"/>
      <c r="J396" s="305"/>
      <c r="K396" s="305"/>
      <c r="L396" s="305"/>
      <c r="M396" s="305"/>
      <c r="N396" s="305"/>
      <c r="O396" s="305"/>
      <c r="P396" s="305"/>
      <c r="Q396" s="305"/>
      <c r="R396" s="305"/>
      <c r="S396" s="305"/>
      <c r="T396" s="305"/>
      <c r="U396" s="305"/>
      <c r="V396" s="305"/>
      <c r="W396" s="305"/>
      <c r="X396" s="305"/>
      <c r="Y396" s="305"/>
      <c r="Z396" s="305"/>
      <c r="AA396" s="305"/>
      <c r="AB396" s="305"/>
      <c r="AC396" s="305"/>
      <c r="AD396" s="305"/>
      <c r="AE396" s="305"/>
    </row>
    <row r="397" spans="1:31">
      <c r="A397" s="323"/>
      <c r="B397" s="323"/>
      <c r="C397" s="303">
        <v>42.905000000000001</v>
      </c>
      <c r="D397" s="307" t="s">
        <v>26</v>
      </c>
      <c r="E397" s="303" t="s">
        <v>26</v>
      </c>
      <c r="F397" s="307"/>
      <c r="G397" s="305"/>
      <c r="H397" s="305"/>
      <c r="I397" s="305"/>
      <c r="J397" s="305"/>
      <c r="K397" s="305"/>
      <c r="L397" s="305"/>
      <c r="M397" s="305"/>
      <c r="N397" s="305"/>
      <c r="O397" s="305"/>
      <c r="P397" s="305"/>
      <c r="Q397" s="305"/>
      <c r="R397" s="305"/>
      <c r="S397" s="305"/>
      <c r="T397" s="305"/>
      <c r="U397" s="305"/>
      <c r="V397" s="305"/>
      <c r="W397" s="305"/>
      <c r="X397" s="305"/>
      <c r="Y397" s="305"/>
      <c r="Z397" s="305"/>
      <c r="AA397" s="305"/>
      <c r="AB397" s="305"/>
      <c r="AC397" s="305"/>
      <c r="AD397" s="305"/>
      <c r="AE397" s="305"/>
    </row>
    <row r="398" spans="1:31">
      <c r="A398" s="323"/>
      <c r="B398" s="323"/>
      <c r="C398" s="303">
        <v>80.2</v>
      </c>
      <c r="D398" s="307" t="s">
        <v>26</v>
      </c>
      <c r="E398" s="303" t="s">
        <v>26</v>
      </c>
      <c r="F398" s="307"/>
      <c r="G398" s="305"/>
      <c r="H398" s="305"/>
      <c r="I398" s="305"/>
      <c r="J398" s="305"/>
      <c r="K398" s="305"/>
      <c r="L398" s="305"/>
      <c r="M398" s="305"/>
      <c r="N398" s="305"/>
      <c r="O398" s="305"/>
      <c r="P398" s="305"/>
      <c r="Q398" s="305"/>
      <c r="R398" s="305"/>
      <c r="S398" s="305"/>
      <c r="T398" s="305"/>
      <c r="U398" s="305"/>
      <c r="V398" s="305"/>
      <c r="W398" s="305"/>
      <c r="X398" s="305"/>
      <c r="Y398" s="305"/>
      <c r="Z398" s="305"/>
      <c r="AA398" s="305"/>
      <c r="AB398" s="305"/>
      <c r="AC398" s="305"/>
      <c r="AD398" s="305"/>
      <c r="AE398" s="305"/>
    </row>
    <row r="399" spans="1:31">
      <c r="A399" s="323"/>
      <c r="B399" s="323"/>
      <c r="C399" s="303">
        <v>44.045999999999999</v>
      </c>
      <c r="D399" s="307" t="s">
        <v>26</v>
      </c>
      <c r="E399" s="303" t="s">
        <v>26</v>
      </c>
      <c r="F399" s="307"/>
      <c r="G399" s="305"/>
      <c r="H399" s="305"/>
      <c r="I399" s="305"/>
      <c r="J399" s="305"/>
      <c r="K399" s="305"/>
      <c r="L399" s="305"/>
      <c r="M399" s="305"/>
      <c r="N399" s="305"/>
      <c r="O399" s="305"/>
      <c r="P399" s="305"/>
      <c r="Q399" s="305"/>
      <c r="R399" s="305"/>
      <c r="S399" s="305"/>
      <c r="T399" s="305"/>
      <c r="U399" s="305"/>
      <c r="V399" s="305"/>
      <c r="W399" s="305"/>
      <c r="X399" s="305"/>
      <c r="Y399" s="305"/>
      <c r="Z399" s="305"/>
      <c r="AA399" s="305"/>
      <c r="AB399" s="305"/>
      <c r="AC399" s="305"/>
      <c r="AD399" s="305"/>
      <c r="AE399" s="305"/>
    </row>
    <row r="400" spans="1:31">
      <c r="A400" s="323"/>
      <c r="B400" s="323"/>
      <c r="C400" s="303">
        <v>26.532</v>
      </c>
      <c r="D400" s="307" t="s">
        <v>26</v>
      </c>
      <c r="E400" s="303" t="s">
        <v>26</v>
      </c>
      <c r="F400" s="307"/>
      <c r="G400" s="305"/>
      <c r="H400" s="305"/>
      <c r="I400" s="305"/>
      <c r="J400" s="305"/>
      <c r="K400" s="305"/>
      <c r="L400" s="305"/>
      <c r="M400" s="305"/>
      <c r="N400" s="305"/>
      <c r="O400" s="305"/>
      <c r="P400" s="305"/>
      <c r="Q400" s="305"/>
      <c r="R400" s="305"/>
      <c r="S400" s="305"/>
      <c r="T400" s="305"/>
      <c r="U400" s="305"/>
      <c r="V400" s="305"/>
      <c r="W400" s="305"/>
      <c r="X400" s="305"/>
      <c r="Y400" s="305"/>
      <c r="Z400" s="305"/>
      <c r="AA400" s="305"/>
      <c r="AB400" s="305"/>
      <c r="AC400" s="305"/>
      <c r="AD400" s="305"/>
      <c r="AE400" s="305"/>
    </row>
    <row r="401" spans="1:31">
      <c r="A401" s="323"/>
      <c r="B401" s="323"/>
      <c r="C401" s="303">
        <v>58.017000000000003</v>
      </c>
      <c r="D401" s="307" t="s">
        <v>26</v>
      </c>
      <c r="E401" s="303" t="s">
        <v>26</v>
      </c>
      <c r="F401" s="307"/>
      <c r="G401" s="305"/>
      <c r="H401" s="305"/>
      <c r="I401" s="305"/>
      <c r="J401" s="305"/>
      <c r="K401" s="305"/>
      <c r="L401" s="305"/>
      <c r="M401" s="305"/>
      <c r="N401" s="305"/>
      <c r="O401" s="305"/>
      <c r="P401" s="305"/>
      <c r="Q401" s="305"/>
      <c r="R401" s="305"/>
      <c r="S401" s="305"/>
      <c r="T401" s="305"/>
      <c r="U401" s="305"/>
      <c r="V401" s="305"/>
      <c r="W401" s="305"/>
      <c r="X401" s="305"/>
      <c r="Y401" s="305"/>
      <c r="Z401" s="305"/>
      <c r="AA401" s="305"/>
      <c r="AB401" s="305"/>
      <c r="AC401" s="305"/>
      <c r="AD401" s="305"/>
      <c r="AE401" s="305"/>
    </row>
    <row r="402" spans="1:31">
      <c r="A402" s="323"/>
      <c r="B402" s="323"/>
      <c r="C402" s="303">
        <v>71.442999999999998</v>
      </c>
      <c r="D402" s="307" t="s">
        <v>26</v>
      </c>
      <c r="E402" s="303" t="s">
        <v>26</v>
      </c>
      <c r="F402" s="307"/>
      <c r="G402" s="305"/>
      <c r="H402" s="305"/>
      <c r="I402" s="305"/>
      <c r="J402" s="305"/>
      <c r="K402" s="305"/>
      <c r="L402" s="305"/>
      <c r="M402" s="305"/>
      <c r="N402" s="305"/>
      <c r="O402" s="305"/>
      <c r="P402" s="305"/>
      <c r="Q402" s="305"/>
      <c r="R402" s="305"/>
      <c r="S402" s="305"/>
      <c r="T402" s="305"/>
      <c r="U402" s="305"/>
      <c r="V402" s="305"/>
      <c r="W402" s="305"/>
      <c r="X402" s="305"/>
      <c r="Y402" s="305"/>
      <c r="Z402" s="305"/>
      <c r="AA402" s="305"/>
      <c r="AB402" s="305"/>
      <c r="AC402" s="305"/>
      <c r="AD402" s="305"/>
      <c r="AE402" s="305"/>
    </row>
    <row r="403" spans="1:31">
      <c r="A403" s="323"/>
      <c r="B403" s="323"/>
      <c r="C403" s="303">
        <v>78.272999999999996</v>
      </c>
      <c r="D403" s="307" t="s">
        <v>26</v>
      </c>
      <c r="E403" s="303" t="s">
        <v>26</v>
      </c>
      <c r="F403" s="307"/>
      <c r="G403" s="305"/>
      <c r="H403" s="305"/>
      <c r="I403" s="305"/>
      <c r="J403" s="305"/>
      <c r="K403" s="305"/>
      <c r="L403" s="305"/>
      <c r="M403" s="305"/>
      <c r="N403" s="305"/>
      <c r="O403" s="305"/>
      <c r="P403" s="305"/>
      <c r="Q403" s="305"/>
      <c r="R403" s="305"/>
      <c r="S403" s="305"/>
      <c r="T403" s="305"/>
      <c r="U403" s="305"/>
      <c r="V403" s="305"/>
      <c r="W403" s="305"/>
      <c r="X403" s="305"/>
      <c r="Y403" s="305"/>
      <c r="Z403" s="305"/>
      <c r="AA403" s="305"/>
      <c r="AB403" s="305"/>
      <c r="AC403" s="305"/>
      <c r="AD403" s="305"/>
      <c r="AE403" s="305"/>
    </row>
    <row r="404" spans="1:31">
      <c r="A404" s="323"/>
      <c r="B404" s="323"/>
      <c r="C404" s="303">
        <v>64.073999999999998</v>
      </c>
      <c r="D404" s="307" t="s">
        <v>26</v>
      </c>
      <c r="E404" s="303" t="s">
        <v>26</v>
      </c>
      <c r="F404" s="307"/>
      <c r="G404" s="305"/>
      <c r="H404" s="305"/>
      <c r="I404" s="305"/>
      <c r="J404" s="305"/>
      <c r="K404" s="305"/>
      <c r="L404" s="305"/>
      <c r="M404" s="305"/>
      <c r="N404" s="305"/>
      <c r="O404" s="305"/>
      <c r="P404" s="305"/>
      <c r="Q404" s="305"/>
      <c r="R404" s="305"/>
      <c r="S404" s="305"/>
      <c r="T404" s="305"/>
      <c r="U404" s="305"/>
      <c r="V404" s="305"/>
      <c r="W404" s="305"/>
      <c r="X404" s="305"/>
      <c r="Y404" s="305"/>
      <c r="Z404" s="305"/>
      <c r="AA404" s="305"/>
      <c r="AB404" s="305"/>
      <c r="AC404" s="305"/>
      <c r="AD404" s="305"/>
      <c r="AE404" s="305"/>
    </row>
    <row r="405" spans="1:31">
      <c r="A405" s="323"/>
      <c r="B405" s="323"/>
      <c r="C405" s="303">
        <v>84.677000000000007</v>
      </c>
      <c r="D405" s="307" t="s">
        <v>26</v>
      </c>
      <c r="E405" s="303" t="s">
        <v>26</v>
      </c>
      <c r="F405" s="307"/>
      <c r="G405" s="305"/>
      <c r="H405" s="305"/>
      <c r="I405" s="305"/>
      <c r="J405" s="305"/>
      <c r="K405" s="305"/>
      <c r="L405" s="305"/>
      <c r="M405" s="305"/>
      <c r="N405" s="305"/>
      <c r="O405" s="305"/>
      <c r="P405" s="305"/>
      <c r="Q405" s="305"/>
      <c r="R405" s="305"/>
      <c r="S405" s="305"/>
      <c r="T405" s="305"/>
      <c r="U405" s="305"/>
      <c r="V405" s="305"/>
      <c r="W405" s="305"/>
      <c r="X405" s="305"/>
      <c r="Y405" s="305"/>
      <c r="Z405" s="305"/>
      <c r="AA405" s="305"/>
      <c r="AB405" s="305"/>
      <c r="AC405" s="305"/>
      <c r="AD405" s="305"/>
      <c r="AE405" s="305"/>
    </row>
    <row r="406" spans="1:31">
      <c r="A406" s="323"/>
      <c r="B406" s="323"/>
      <c r="C406" s="303">
        <v>31.03</v>
      </c>
      <c r="D406" s="307" t="s">
        <v>26</v>
      </c>
      <c r="E406" s="303" t="s">
        <v>26</v>
      </c>
      <c r="F406" s="307"/>
      <c r="G406" s="305"/>
      <c r="H406" s="305"/>
      <c r="I406" s="305"/>
      <c r="J406" s="305"/>
      <c r="K406" s="305"/>
      <c r="L406" s="305"/>
      <c r="M406" s="305"/>
      <c r="N406" s="305"/>
      <c r="O406" s="305"/>
      <c r="P406" s="305"/>
      <c r="Q406" s="305"/>
      <c r="R406" s="305"/>
      <c r="S406" s="305"/>
      <c r="T406" s="305"/>
      <c r="U406" s="305"/>
      <c r="V406" s="305"/>
      <c r="W406" s="305"/>
      <c r="X406" s="305"/>
      <c r="Y406" s="305"/>
      <c r="Z406" s="305"/>
      <c r="AA406" s="305"/>
      <c r="AB406" s="305"/>
      <c r="AC406" s="305"/>
      <c r="AD406" s="305"/>
      <c r="AE406" s="305"/>
    </row>
    <row r="407" spans="1:31">
      <c r="A407" s="323"/>
      <c r="B407" s="323"/>
      <c r="C407" s="303">
        <v>32.076000000000001</v>
      </c>
      <c r="D407" s="307" t="s">
        <v>26</v>
      </c>
      <c r="E407" s="303" t="s">
        <v>26</v>
      </c>
      <c r="F407" s="307"/>
      <c r="G407" s="305"/>
      <c r="H407" s="305"/>
      <c r="I407" s="305"/>
      <c r="J407" s="305"/>
      <c r="K407" s="305"/>
      <c r="L407" s="305"/>
      <c r="M407" s="305"/>
      <c r="N407" s="305"/>
      <c r="O407" s="305"/>
      <c r="P407" s="305"/>
      <c r="Q407" s="305"/>
      <c r="R407" s="305"/>
      <c r="S407" s="305"/>
      <c r="T407" s="305"/>
      <c r="U407" s="305"/>
      <c r="V407" s="305"/>
      <c r="W407" s="305"/>
      <c r="X407" s="305"/>
      <c r="Y407" s="305"/>
      <c r="Z407" s="305"/>
      <c r="AA407" s="305"/>
      <c r="AB407" s="305"/>
      <c r="AC407" s="305"/>
      <c r="AD407" s="305"/>
      <c r="AE407" s="305"/>
    </row>
    <row r="408" spans="1:31">
      <c r="A408" s="323"/>
      <c r="B408" s="323"/>
      <c r="C408" s="303">
        <v>10.91</v>
      </c>
      <c r="D408" s="307" t="s">
        <v>26</v>
      </c>
      <c r="E408" s="303" t="s">
        <v>26</v>
      </c>
      <c r="F408" s="303"/>
      <c r="G408" s="305"/>
      <c r="H408" s="305"/>
      <c r="I408" s="305"/>
      <c r="J408" s="305"/>
      <c r="K408" s="305"/>
      <c r="L408" s="305"/>
      <c r="M408" s="305"/>
      <c r="N408" s="305"/>
      <c r="O408" s="305"/>
      <c r="P408" s="305"/>
      <c r="Q408" s="305"/>
      <c r="R408" s="305"/>
      <c r="S408" s="305"/>
      <c r="T408" s="305"/>
      <c r="U408" s="305"/>
      <c r="V408" s="305"/>
      <c r="W408" s="305"/>
      <c r="X408" s="305"/>
      <c r="Y408" s="305"/>
      <c r="Z408" s="305"/>
      <c r="AA408" s="305"/>
      <c r="AB408" s="305"/>
      <c r="AC408" s="305"/>
      <c r="AD408" s="305"/>
      <c r="AE408" s="305"/>
    </row>
    <row r="409" spans="1:31">
      <c r="A409" s="323"/>
      <c r="B409" s="323"/>
      <c r="C409" s="303">
        <v>38.445</v>
      </c>
      <c r="D409" s="307" t="s">
        <v>26</v>
      </c>
      <c r="E409" s="303" t="s">
        <v>26</v>
      </c>
      <c r="F409" s="303"/>
      <c r="G409" s="305"/>
      <c r="H409" s="305"/>
      <c r="I409" s="305"/>
      <c r="J409" s="305"/>
      <c r="K409" s="305"/>
      <c r="L409" s="305"/>
      <c r="M409" s="305"/>
      <c r="N409" s="305"/>
      <c r="O409" s="305"/>
      <c r="P409" s="305"/>
      <c r="Q409" s="305"/>
      <c r="R409" s="305"/>
      <c r="S409" s="305"/>
      <c r="T409" s="305"/>
      <c r="U409" s="305"/>
      <c r="V409" s="305"/>
      <c r="W409" s="305"/>
      <c r="X409" s="305"/>
      <c r="Y409" s="305"/>
      <c r="Z409" s="305"/>
      <c r="AA409" s="305"/>
      <c r="AB409" s="305"/>
      <c r="AC409" s="305"/>
      <c r="AD409" s="305"/>
      <c r="AE409" s="305"/>
    </row>
    <row r="410" spans="1:31">
      <c r="A410" s="323"/>
      <c r="B410" s="323"/>
      <c r="C410" s="303">
        <v>83.4</v>
      </c>
      <c r="D410" s="307" t="s">
        <v>26</v>
      </c>
      <c r="E410" s="303" t="s">
        <v>26</v>
      </c>
      <c r="F410" s="303"/>
      <c r="G410" s="305"/>
      <c r="H410" s="305"/>
      <c r="I410" s="305"/>
      <c r="J410" s="305"/>
      <c r="K410" s="305"/>
      <c r="L410" s="305"/>
      <c r="M410" s="305"/>
      <c r="N410" s="305"/>
      <c r="O410" s="305"/>
      <c r="P410" s="305"/>
      <c r="Q410" s="305"/>
      <c r="R410" s="305"/>
      <c r="S410" s="305"/>
      <c r="T410" s="305"/>
      <c r="U410" s="305"/>
      <c r="V410" s="305"/>
      <c r="W410" s="305"/>
      <c r="X410" s="305"/>
      <c r="Y410" s="305"/>
      <c r="Z410" s="305"/>
      <c r="AA410" s="305"/>
      <c r="AB410" s="305"/>
      <c r="AC410" s="305"/>
      <c r="AD410" s="305"/>
      <c r="AE410" s="305"/>
    </row>
    <row r="411" spans="1:31">
      <c r="A411" s="323"/>
      <c r="B411" s="323"/>
      <c r="C411" s="303">
        <v>80.909000000000006</v>
      </c>
      <c r="D411" s="307" t="s">
        <v>26</v>
      </c>
      <c r="E411" s="303" t="s">
        <v>26</v>
      </c>
      <c r="F411" s="303"/>
      <c r="G411" s="305"/>
      <c r="H411" s="305"/>
      <c r="I411" s="305"/>
      <c r="J411" s="305"/>
      <c r="K411" s="305"/>
      <c r="L411" s="305"/>
      <c r="M411" s="305"/>
      <c r="N411" s="305"/>
      <c r="O411" s="305"/>
      <c r="P411" s="305"/>
      <c r="Q411" s="305"/>
      <c r="R411" s="305"/>
      <c r="S411" s="305"/>
      <c r="T411" s="305"/>
      <c r="U411" s="305"/>
      <c r="V411" s="305"/>
      <c r="W411" s="305"/>
      <c r="X411" s="305"/>
      <c r="Y411" s="305"/>
      <c r="Z411" s="305"/>
      <c r="AA411" s="305"/>
      <c r="AB411" s="305"/>
      <c r="AC411" s="305"/>
      <c r="AD411" s="305"/>
      <c r="AE411" s="305"/>
    </row>
    <row r="412" spans="1:31">
      <c r="A412" s="323"/>
      <c r="B412" s="323"/>
      <c r="C412" s="303">
        <v>80.915000000000006</v>
      </c>
      <c r="D412" s="307" t="s">
        <v>26</v>
      </c>
      <c r="E412" s="303" t="s">
        <v>26</v>
      </c>
      <c r="F412" s="303"/>
      <c r="G412" s="305"/>
      <c r="H412" s="305"/>
      <c r="I412" s="305"/>
      <c r="J412" s="305"/>
      <c r="K412" s="305"/>
      <c r="L412" s="305"/>
      <c r="M412" s="305"/>
      <c r="N412" s="305"/>
      <c r="O412" s="305"/>
      <c r="P412" s="305"/>
      <c r="Q412" s="305"/>
      <c r="R412" s="305"/>
      <c r="S412" s="305"/>
      <c r="T412" s="305"/>
      <c r="U412" s="305"/>
      <c r="V412" s="305"/>
      <c r="W412" s="305"/>
      <c r="X412" s="305"/>
      <c r="Y412" s="305"/>
      <c r="Z412" s="305"/>
      <c r="AA412" s="305"/>
      <c r="AB412" s="305"/>
      <c r="AC412" s="305"/>
      <c r="AD412" s="305"/>
      <c r="AE412" s="305"/>
    </row>
    <row r="413" spans="1:31">
      <c r="A413" s="323"/>
      <c r="B413" s="323"/>
      <c r="C413" s="303">
        <v>81.614000000000004</v>
      </c>
      <c r="D413" s="307" t="s">
        <v>26</v>
      </c>
      <c r="E413" s="303" t="s">
        <v>26</v>
      </c>
      <c r="F413" s="303"/>
      <c r="G413" s="305"/>
      <c r="H413" s="305"/>
      <c r="I413" s="305"/>
      <c r="J413" s="305"/>
      <c r="K413" s="305"/>
      <c r="L413" s="305"/>
      <c r="M413" s="305"/>
      <c r="N413" s="305"/>
      <c r="O413" s="305"/>
      <c r="P413" s="305"/>
      <c r="Q413" s="305"/>
      <c r="R413" s="305"/>
      <c r="S413" s="305"/>
      <c r="T413" s="305"/>
      <c r="U413" s="305"/>
      <c r="V413" s="305"/>
      <c r="W413" s="305"/>
      <c r="X413" s="305"/>
      <c r="Y413" s="305"/>
      <c r="Z413" s="305"/>
      <c r="AA413" s="305"/>
      <c r="AB413" s="305"/>
      <c r="AC413" s="305"/>
      <c r="AD413" s="305"/>
      <c r="AE413" s="305"/>
    </row>
    <row r="414" spans="1:31">
      <c r="A414" s="323"/>
      <c r="B414" s="323"/>
      <c r="C414" s="303">
        <v>88.53</v>
      </c>
      <c r="D414" s="307" t="s">
        <v>26</v>
      </c>
      <c r="E414" s="303" t="s">
        <v>26</v>
      </c>
      <c r="F414" s="303"/>
      <c r="G414" s="305"/>
      <c r="H414" s="305"/>
      <c r="I414" s="305"/>
      <c r="J414" s="305"/>
      <c r="K414" s="305"/>
      <c r="L414" s="305"/>
      <c r="M414" s="305"/>
      <c r="N414" s="305"/>
      <c r="O414" s="305"/>
      <c r="P414" s="305"/>
      <c r="Q414" s="305"/>
      <c r="R414" s="305"/>
      <c r="S414" s="305"/>
      <c r="T414" s="305"/>
      <c r="U414" s="305"/>
      <c r="V414" s="305"/>
      <c r="W414" s="305"/>
      <c r="X414" s="305"/>
      <c r="Y414" s="305"/>
      <c r="Z414" s="305"/>
      <c r="AA414" s="305"/>
      <c r="AB414" s="305"/>
      <c r="AC414" s="305"/>
      <c r="AD414" s="305"/>
      <c r="AE414" s="305"/>
    </row>
    <row r="415" spans="1:31">
      <c r="A415" s="323"/>
      <c r="B415" s="323"/>
      <c r="C415" s="303">
        <v>85.891000000000005</v>
      </c>
      <c r="D415" s="307" t="s">
        <v>26</v>
      </c>
      <c r="E415" s="303" t="s">
        <v>26</v>
      </c>
      <c r="F415" s="303"/>
      <c r="G415" s="305"/>
      <c r="H415" s="305"/>
      <c r="I415" s="305"/>
      <c r="J415" s="305"/>
      <c r="K415" s="305"/>
      <c r="L415" s="305"/>
      <c r="M415" s="305"/>
      <c r="N415" s="305"/>
      <c r="O415" s="305"/>
      <c r="P415" s="305"/>
      <c r="Q415" s="305"/>
      <c r="R415" s="305"/>
      <c r="S415" s="305"/>
      <c r="T415" s="305"/>
      <c r="U415" s="305"/>
      <c r="V415" s="305"/>
      <c r="W415" s="305"/>
      <c r="X415" s="305"/>
      <c r="Y415" s="305"/>
      <c r="Z415" s="305"/>
      <c r="AA415" s="305"/>
      <c r="AB415" s="305"/>
      <c r="AC415" s="305"/>
      <c r="AD415" s="305"/>
      <c r="AE415" s="305"/>
    </row>
    <row r="416" spans="1:31">
      <c r="A416" s="323"/>
      <c r="B416" s="323"/>
      <c r="C416" s="303">
        <v>67.207999999999998</v>
      </c>
      <c r="D416" s="307" t="s">
        <v>26</v>
      </c>
      <c r="E416" s="303" t="s">
        <v>26</v>
      </c>
      <c r="F416" s="303"/>
      <c r="G416" s="305"/>
      <c r="H416" s="305"/>
      <c r="I416" s="305"/>
      <c r="J416" s="305"/>
      <c r="K416" s="305"/>
      <c r="L416" s="305"/>
      <c r="M416" s="305"/>
      <c r="N416" s="305"/>
      <c r="O416" s="305"/>
      <c r="P416" s="305"/>
      <c r="Q416" s="305"/>
      <c r="R416" s="305"/>
      <c r="S416" s="305"/>
      <c r="T416" s="305"/>
      <c r="U416" s="305"/>
      <c r="V416" s="305"/>
      <c r="W416" s="305"/>
      <c r="X416" s="305"/>
      <c r="Y416" s="305"/>
      <c r="Z416" s="305"/>
      <c r="AA416" s="305"/>
      <c r="AB416" s="305"/>
      <c r="AC416" s="305"/>
      <c r="AD416" s="305"/>
      <c r="AE416" s="305"/>
    </row>
    <row r="417" spans="1:31">
      <c r="A417" s="323"/>
      <c r="B417" s="323"/>
      <c r="C417" s="303">
        <v>87.188999999999993</v>
      </c>
      <c r="D417" s="307" t="s">
        <v>26</v>
      </c>
      <c r="E417" s="303" t="s">
        <v>26</v>
      </c>
      <c r="F417" s="303"/>
      <c r="G417" s="305"/>
      <c r="H417" s="305"/>
      <c r="I417" s="305"/>
      <c r="J417" s="305"/>
      <c r="K417" s="305"/>
      <c r="L417" s="305"/>
      <c r="M417" s="305"/>
      <c r="N417" s="305"/>
      <c r="O417" s="305"/>
      <c r="P417" s="305"/>
      <c r="Q417" s="305"/>
      <c r="R417" s="305"/>
      <c r="S417" s="305"/>
      <c r="T417" s="305"/>
      <c r="U417" s="305"/>
      <c r="V417" s="305"/>
      <c r="W417" s="305"/>
      <c r="X417" s="305"/>
      <c r="Y417" s="305"/>
      <c r="Z417" s="305"/>
      <c r="AA417" s="305"/>
      <c r="AB417" s="305"/>
      <c r="AC417" s="305"/>
      <c r="AD417" s="305"/>
      <c r="AE417" s="305"/>
    </row>
    <row r="418" spans="1:31">
      <c r="A418" s="323"/>
      <c r="B418" s="323"/>
      <c r="C418" s="303">
        <v>46.100999999999999</v>
      </c>
      <c r="D418" s="307" t="s">
        <v>26</v>
      </c>
      <c r="E418" s="303" t="s">
        <v>26</v>
      </c>
      <c r="F418" s="305"/>
      <c r="G418" s="305"/>
      <c r="H418" s="305"/>
      <c r="I418" s="305"/>
      <c r="J418" s="305"/>
      <c r="K418" s="305"/>
      <c r="L418" s="305"/>
      <c r="M418" s="305"/>
      <c r="N418" s="305"/>
      <c r="O418" s="305"/>
      <c r="P418" s="305"/>
      <c r="Q418" s="305"/>
      <c r="R418" s="305"/>
      <c r="S418" s="305"/>
      <c r="T418" s="305"/>
      <c r="U418" s="305"/>
      <c r="V418" s="305"/>
      <c r="W418" s="305"/>
      <c r="X418" s="305"/>
      <c r="Y418" s="305"/>
      <c r="Z418" s="305"/>
      <c r="AA418" s="305"/>
      <c r="AB418" s="305"/>
      <c r="AC418" s="305"/>
      <c r="AD418" s="305"/>
      <c r="AE418" s="305"/>
    </row>
    <row r="419" spans="1:31">
      <c r="A419" s="323"/>
      <c r="B419" s="323"/>
      <c r="C419" s="303">
        <v>28.498999999999999</v>
      </c>
      <c r="D419" s="307" t="s">
        <v>26</v>
      </c>
      <c r="E419" s="303" t="s">
        <v>26</v>
      </c>
      <c r="F419" s="305"/>
      <c r="G419" s="305"/>
      <c r="H419" s="305"/>
      <c r="I419" s="305"/>
      <c r="J419" s="305"/>
      <c r="K419" s="305"/>
      <c r="L419" s="305"/>
      <c r="M419" s="305"/>
      <c r="N419" s="305"/>
      <c r="O419" s="305"/>
      <c r="P419" s="305"/>
      <c r="Q419" s="305"/>
      <c r="R419" s="305"/>
      <c r="S419" s="305"/>
      <c r="T419" s="305"/>
      <c r="U419" s="305"/>
      <c r="V419" s="305"/>
      <c r="W419" s="305"/>
      <c r="X419" s="305"/>
      <c r="Y419" s="305"/>
      <c r="Z419" s="305"/>
      <c r="AA419" s="305"/>
      <c r="AB419" s="305"/>
      <c r="AC419" s="305"/>
      <c r="AD419" s="305"/>
      <c r="AE419" s="305"/>
    </row>
    <row r="420" spans="1:31">
      <c r="A420" s="323"/>
      <c r="B420" s="323"/>
      <c r="C420" s="303">
        <v>63.311999999999998</v>
      </c>
      <c r="D420" s="307" t="s">
        <v>26</v>
      </c>
      <c r="E420" s="303" t="s">
        <v>26</v>
      </c>
      <c r="F420" s="305"/>
      <c r="G420" s="305"/>
      <c r="H420" s="305"/>
      <c r="I420" s="305"/>
      <c r="J420" s="305"/>
      <c r="K420" s="305"/>
      <c r="L420" s="305"/>
      <c r="M420" s="305"/>
      <c r="N420" s="305"/>
      <c r="O420" s="305"/>
      <c r="P420" s="305"/>
      <c r="Q420" s="305"/>
      <c r="R420" s="305"/>
      <c r="S420" s="305"/>
      <c r="T420" s="305"/>
      <c r="U420" s="305"/>
      <c r="V420" s="305"/>
      <c r="W420" s="305"/>
      <c r="X420" s="305"/>
      <c r="Y420" s="305"/>
      <c r="Z420" s="305"/>
      <c r="AA420" s="305"/>
      <c r="AB420" s="305"/>
      <c r="AC420" s="305"/>
      <c r="AD420" s="305"/>
      <c r="AE420" s="305"/>
    </row>
    <row r="421" spans="1:31">
      <c r="A421" s="323"/>
      <c r="B421" s="323"/>
      <c r="C421" s="303">
        <v>43.402999999999999</v>
      </c>
      <c r="D421" s="307" t="s">
        <v>26</v>
      </c>
      <c r="E421" s="303" t="s">
        <v>26</v>
      </c>
      <c r="F421" s="305"/>
      <c r="G421" s="305"/>
      <c r="H421" s="305"/>
      <c r="I421" s="305"/>
      <c r="J421" s="305"/>
      <c r="K421" s="305"/>
      <c r="L421" s="305"/>
      <c r="M421" s="305"/>
      <c r="N421" s="305"/>
      <c r="O421" s="305"/>
      <c r="P421" s="305"/>
      <c r="Q421" s="305"/>
      <c r="R421" s="305"/>
      <c r="S421" s="305"/>
      <c r="T421" s="305"/>
      <c r="U421" s="305"/>
      <c r="V421" s="305"/>
      <c r="W421" s="305"/>
      <c r="X421" s="305"/>
      <c r="Y421" s="305"/>
      <c r="Z421" s="305"/>
      <c r="AA421" s="305"/>
      <c r="AB421" s="305"/>
      <c r="AC421" s="305"/>
      <c r="AD421" s="305"/>
      <c r="AE421" s="305"/>
    </row>
    <row r="422" spans="1:31">
      <c r="A422" s="323"/>
      <c r="B422" s="323"/>
      <c r="C422" s="303">
        <v>49.637999999999998</v>
      </c>
      <c r="D422" s="307" t="s">
        <v>26</v>
      </c>
      <c r="E422" s="303" t="s">
        <v>26</v>
      </c>
      <c r="F422" s="305"/>
      <c r="G422" s="305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/>
      <c r="Z422" s="305"/>
      <c r="AA422" s="305"/>
      <c r="AB422" s="305"/>
      <c r="AC422" s="305"/>
      <c r="AD422" s="305"/>
      <c r="AE422" s="305"/>
    </row>
    <row r="423" spans="1:31">
      <c r="A423" s="323"/>
      <c r="B423" s="323"/>
      <c r="C423" s="303">
        <v>71.284000000000006</v>
      </c>
      <c r="D423" s="307" t="s">
        <v>26</v>
      </c>
      <c r="E423" s="303" t="s">
        <v>26</v>
      </c>
      <c r="F423" s="305"/>
      <c r="G423" s="305"/>
      <c r="H423" s="305"/>
      <c r="I423" s="305"/>
      <c r="J423" s="305"/>
      <c r="K423" s="305"/>
      <c r="L423" s="305"/>
      <c r="M423" s="305"/>
      <c r="N423" s="305"/>
      <c r="O423" s="305"/>
      <c r="P423" s="305"/>
      <c r="Q423" s="305"/>
      <c r="R423" s="305"/>
      <c r="S423" s="305"/>
      <c r="T423" s="305"/>
      <c r="U423" s="305"/>
      <c r="V423" s="305"/>
      <c r="W423" s="305"/>
      <c r="X423" s="305"/>
      <c r="Y423" s="305"/>
      <c r="Z423" s="305"/>
      <c r="AA423" s="305"/>
      <c r="AB423" s="305"/>
      <c r="AC423" s="305"/>
      <c r="AD423" s="305"/>
      <c r="AE423" s="305"/>
    </row>
    <row r="424" spans="1:31">
      <c r="A424" s="323"/>
      <c r="B424" s="323"/>
      <c r="C424" s="303">
        <v>51.213999999999999</v>
      </c>
      <c r="D424" s="307" t="s">
        <v>26</v>
      </c>
      <c r="E424" s="303" t="s">
        <v>26</v>
      </c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  <c r="Z424" s="305"/>
      <c r="AA424" s="305"/>
      <c r="AB424" s="305"/>
      <c r="AC424" s="305"/>
      <c r="AD424" s="305"/>
      <c r="AE424" s="305"/>
    </row>
    <row r="425" spans="1:31">
      <c r="A425" s="323"/>
      <c r="B425" s="323"/>
      <c r="C425" s="303">
        <v>53.625999999999998</v>
      </c>
      <c r="D425" s="307" t="s">
        <v>26</v>
      </c>
      <c r="E425" s="303" t="s">
        <v>26</v>
      </c>
      <c r="F425" s="305"/>
      <c r="G425" s="305"/>
      <c r="H425" s="305"/>
      <c r="I425" s="305"/>
      <c r="J425" s="305"/>
      <c r="K425" s="305"/>
      <c r="L425" s="305"/>
      <c r="M425" s="305"/>
      <c r="N425" s="305"/>
      <c r="O425" s="305"/>
      <c r="P425" s="305"/>
      <c r="Q425" s="305"/>
      <c r="R425" s="305"/>
      <c r="S425" s="305"/>
      <c r="T425" s="305"/>
      <c r="U425" s="305"/>
      <c r="V425" s="305"/>
      <c r="W425" s="305"/>
      <c r="X425" s="305"/>
      <c r="Y425" s="305"/>
      <c r="Z425" s="305"/>
      <c r="AA425" s="305"/>
      <c r="AB425" s="305"/>
      <c r="AC425" s="305"/>
      <c r="AD425" s="305"/>
      <c r="AE425" s="305"/>
    </row>
    <row r="426" spans="1:31">
      <c r="A426" s="323"/>
      <c r="B426" s="323"/>
      <c r="C426" s="303">
        <v>79.819999999999993</v>
      </c>
      <c r="D426" s="307" t="s">
        <v>26</v>
      </c>
      <c r="E426" s="303" t="s">
        <v>26</v>
      </c>
      <c r="F426" s="305"/>
      <c r="G426" s="305"/>
      <c r="H426" s="305"/>
      <c r="I426" s="305"/>
      <c r="J426" s="305"/>
      <c r="K426" s="305"/>
      <c r="L426" s="305"/>
      <c r="M426" s="305"/>
      <c r="N426" s="305"/>
      <c r="O426" s="305"/>
      <c r="P426" s="305"/>
      <c r="Q426" s="305"/>
      <c r="R426" s="305"/>
      <c r="S426" s="305"/>
      <c r="T426" s="305"/>
      <c r="U426" s="305"/>
      <c r="V426" s="305"/>
      <c r="W426" s="305"/>
      <c r="X426" s="305"/>
      <c r="Y426" s="305"/>
      <c r="Z426" s="305"/>
      <c r="AA426" s="305"/>
      <c r="AB426" s="305"/>
      <c r="AC426" s="305"/>
      <c r="AD426" s="305"/>
      <c r="AE426" s="305"/>
    </row>
    <row r="427" spans="1:31">
      <c r="A427" s="323"/>
      <c r="B427" s="323"/>
      <c r="C427" s="303">
        <v>72.984999999999999</v>
      </c>
      <c r="D427" s="307" t="s">
        <v>26</v>
      </c>
      <c r="E427" s="303" t="s">
        <v>26</v>
      </c>
      <c r="F427" s="305"/>
      <c r="G427" s="305"/>
      <c r="H427" s="305"/>
      <c r="I427" s="305"/>
      <c r="J427" s="305"/>
      <c r="K427" s="305"/>
      <c r="L427" s="305"/>
      <c r="M427" s="305"/>
      <c r="N427" s="305"/>
      <c r="O427" s="305"/>
      <c r="P427" s="305"/>
      <c r="Q427" s="305"/>
      <c r="R427" s="305"/>
      <c r="S427" s="305"/>
      <c r="T427" s="305"/>
      <c r="U427" s="305"/>
      <c r="V427" s="305"/>
      <c r="W427" s="305"/>
      <c r="X427" s="305"/>
      <c r="Y427" s="305"/>
      <c r="Z427" s="305"/>
      <c r="AA427" s="305"/>
      <c r="AB427" s="305"/>
      <c r="AC427" s="305"/>
      <c r="AD427" s="305"/>
      <c r="AE427" s="305"/>
    </row>
    <row r="428" spans="1:31">
      <c r="A428" s="323"/>
      <c r="B428" s="323"/>
      <c r="C428" s="303">
        <v>54.17</v>
      </c>
      <c r="D428" s="307" t="s">
        <v>26</v>
      </c>
      <c r="E428" s="303" t="s">
        <v>26</v>
      </c>
      <c r="F428" s="305"/>
      <c r="G428" s="305"/>
      <c r="H428" s="305"/>
      <c r="I428" s="305"/>
      <c r="J428" s="305"/>
      <c r="K428" s="305"/>
      <c r="L428" s="305"/>
      <c r="M428" s="305"/>
      <c r="N428" s="305"/>
      <c r="O428" s="305"/>
      <c r="P428" s="305"/>
      <c r="Q428" s="305"/>
      <c r="R428" s="305"/>
      <c r="S428" s="305"/>
      <c r="T428" s="305"/>
      <c r="U428" s="305"/>
      <c r="V428" s="305"/>
      <c r="W428" s="305"/>
      <c r="X428" s="305"/>
      <c r="Y428" s="305"/>
      <c r="Z428" s="305"/>
      <c r="AA428" s="305"/>
      <c r="AB428" s="305"/>
      <c r="AC428" s="305"/>
      <c r="AD428" s="305"/>
      <c r="AE428" s="305"/>
    </row>
    <row r="429" spans="1:31">
      <c r="A429" s="323"/>
      <c r="B429" s="323"/>
      <c r="C429" s="303">
        <v>72.459999999999994</v>
      </c>
      <c r="D429" s="307" t="s">
        <v>26</v>
      </c>
      <c r="E429" s="303" t="s">
        <v>26</v>
      </c>
      <c r="F429" s="305"/>
      <c r="G429" s="305"/>
      <c r="H429" s="305"/>
      <c r="I429" s="305"/>
      <c r="J429" s="305"/>
      <c r="K429" s="305"/>
      <c r="L429" s="305"/>
      <c r="M429" s="305"/>
      <c r="N429" s="305"/>
      <c r="O429" s="305"/>
      <c r="P429" s="305"/>
      <c r="Q429" s="305"/>
      <c r="R429" s="305"/>
      <c r="S429" s="305"/>
      <c r="T429" s="305"/>
      <c r="U429" s="305"/>
      <c r="V429" s="305"/>
      <c r="W429" s="305"/>
      <c r="X429" s="305"/>
      <c r="Y429" s="305"/>
      <c r="Z429" s="305"/>
      <c r="AA429" s="305"/>
      <c r="AB429" s="305"/>
      <c r="AC429" s="305"/>
      <c r="AD429" s="305"/>
      <c r="AE429" s="305"/>
    </row>
    <row r="430" spans="1:31">
      <c r="A430" s="323"/>
      <c r="B430" s="323"/>
      <c r="C430" s="303">
        <v>69.775000000000006</v>
      </c>
      <c r="D430" s="307" t="s">
        <v>26</v>
      </c>
      <c r="E430" s="303" t="s">
        <v>26</v>
      </c>
      <c r="F430" s="305"/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/>
      <c r="Z430" s="305"/>
      <c r="AA430" s="305"/>
      <c r="AB430" s="305"/>
      <c r="AC430" s="305"/>
      <c r="AD430" s="305"/>
      <c r="AE430" s="305"/>
    </row>
    <row r="431" spans="1:31">
      <c r="A431" s="323"/>
      <c r="B431" s="323"/>
      <c r="C431" s="303">
        <v>71.260000000000005</v>
      </c>
      <c r="D431" s="307" t="s">
        <v>26</v>
      </c>
      <c r="E431" s="303" t="s">
        <v>26</v>
      </c>
      <c r="F431" s="305"/>
      <c r="G431" s="305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5"/>
      <c r="Z431" s="305"/>
      <c r="AA431" s="305"/>
      <c r="AB431" s="305"/>
      <c r="AC431" s="305"/>
      <c r="AD431" s="305"/>
      <c r="AE431" s="305"/>
    </row>
    <row r="432" spans="1:31">
      <c r="A432" s="323"/>
      <c r="B432" s="323"/>
      <c r="C432" s="303">
        <v>73.727000000000004</v>
      </c>
      <c r="D432" s="307" t="s">
        <v>26</v>
      </c>
      <c r="E432" s="303" t="s">
        <v>26</v>
      </c>
      <c r="F432" s="305"/>
      <c r="G432" s="305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</row>
    <row r="433" spans="1:31">
      <c r="A433" s="323"/>
      <c r="B433" s="323"/>
      <c r="C433" s="303">
        <v>83.426000000000002</v>
      </c>
      <c r="D433" s="307" t="s">
        <v>26</v>
      </c>
      <c r="E433" s="303" t="s">
        <v>26</v>
      </c>
      <c r="F433" s="305"/>
      <c r="G433" s="305"/>
      <c r="H433" s="305"/>
      <c r="I433" s="305"/>
      <c r="J433" s="305"/>
      <c r="K433" s="305"/>
      <c r="L433" s="305"/>
      <c r="M433" s="305"/>
      <c r="N433" s="305"/>
      <c r="O433" s="305"/>
      <c r="P433" s="305"/>
      <c r="Q433" s="305"/>
      <c r="R433" s="305"/>
      <c r="S433" s="305"/>
      <c r="T433" s="305"/>
      <c r="U433" s="305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</row>
    <row r="434" spans="1:31">
      <c r="A434" s="323"/>
      <c r="B434" s="323"/>
      <c r="C434" s="303">
        <v>86.247</v>
      </c>
      <c r="D434" s="307" t="s">
        <v>26</v>
      </c>
      <c r="E434" s="303" t="s">
        <v>26</v>
      </c>
      <c r="F434" s="305"/>
      <c r="G434" s="305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305"/>
      <c r="AE434" s="305"/>
    </row>
    <row r="435" spans="1:31">
      <c r="A435" s="323"/>
      <c r="B435" s="323"/>
      <c r="C435" s="303">
        <v>21.693999999999999</v>
      </c>
      <c r="D435" s="307" t="s">
        <v>26</v>
      </c>
      <c r="E435" s="303" t="s">
        <v>26</v>
      </c>
      <c r="F435" s="305"/>
      <c r="G435" s="305"/>
      <c r="H435" s="305"/>
      <c r="I435" s="305"/>
      <c r="J435" s="305"/>
      <c r="K435" s="305"/>
      <c r="L435" s="305"/>
      <c r="M435" s="305"/>
      <c r="N435" s="305"/>
      <c r="O435" s="305"/>
      <c r="P435" s="305"/>
      <c r="Q435" s="305"/>
      <c r="R435" s="305"/>
      <c r="S435" s="305"/>
      <c r="T435" s="305"/>
      <c r="U435" s="305"/>
      <c r="V435" s="305"/>
      <c r="W435" s="305"/>
      <c r="X435" s="305"/>
      <c r="Y435" s="305"/>
      <c r="Z435" s="305"/>
      <c r="AA435" s="305"/>
      <c r="AB435" s="305"/>
      <c r="AC435" s="305"/>
      <c r="AD435" s="305"/>
      <c r="AE435" s="305"/>
    </row>
    <row r="436" spans="1:31">
      <c r="A436" s="323"/>
      <c r="B436" s="323"/>
      <c r="C436" s="303">
        <v>74.792000000000002</v>
      </c>
      <c r="D436" s="307" t="s">
        <v>26</v>
      </c>
      <c r="E436" s="303" t="s">
        <v>26</v>
      </c>
      <c r="F436" s="305"/>
      <c r="G436" s="305"/>
      <c r="H436" s="305"/>
      <c r="I436" s="305"/>
      <c r="J436" s="305"/>
      <c r="K436" s="305"/>
      <c r="L436" s="305"/>
      <c r="M436" s="305"/>
      <c r="N436" s="305"/>
      <c r="O436" s="305"/>
      <c r="P436" s="305"/>
      <c r="Q436" s="305"/>
      <c r="R436" s="305"/>
      <c r="S436" s="305"/>
      <c r="T436" s="305"/>
      <c r="U436" s="305"/>
      <c r="V436" s="305"/>
      <c r="W436" s="305"/>
      <c r="X436" s="305"/>
      <c r="Y436" s="305"/>
      <c r="Z436" s="305"/>
      <c r="AA436" s="305"/>
      <c r="AB436" s="305"/>
      <c r="AC436" s="305"/>
      <c r="AD436" s="305"/>
      <c r="AE436" s="305"/>
    </row>
    <row r="437" spans="1:31">
      <c r="A437" s="323"/>
      <c r="B437" s="323"/>
      <c r="C437" s="303">
        <v>66.438000000000002</v>
      </c>
      <c r="D437" s="307" t="s">
        <v>26</v>
      </c>
      <c r="E437" s="303" t="s">
        <v>26</v>
      </c>
      <c r="F437" s="305"/>
      <c r="G437" s="305"/>
      <c r="H437" s="305"/>
      <c r="I437" s="305"/>
      <c r="J437" s="305"/>
      <c r="K437" s="305"/>
      <c r="L437" s="305"/>
      <c r="M437" s="305"/>
      <c r="N437" s="305"/>
      <c r="O437" s="305"/>
      <c r="P437" s="305"/>
      <c r="Q437" s="305"/>
      <c r="R437" s="305"/>
      <c r="S437" s="305"/>
      <c r="T437" s="305"/>
      <c r="U437" s="305"/>
      <c r="V437" s="305"/>
      <c r="W437" s="305"/>
      <c r="X437" s="305"/>
      <c r="Y437" s="305"/>
      <c r="Z437" s="305"/>
      <c r="AA437" s="305"/>
      <c r="AB437" s="305"/>
      <c r="AC437" s="305"/>
      <c r="AD437" s="305"/>
      <c r="AE437" s="305"/>
    </row>
    <row r="438" spans="1:31">
      <c r="A438" s="323"/>
      <c r="B438" s="323"/>
      <c r="C438" s="303">
        <v>89.515000000000001</v>
      </c>
      <c r="D438" s="307" t="s">
        <v>26</v>
      </c>
      <c r="E438" s="303" t="s">
        <v>26</v>
      </c>
      <c r="F438" s="305"/>
      <c r="G438" s="305"/>
      <c r="H438" s="305"/>
      <c r="I438" s="305"/>
      <c r="J438" s="305"/>
      <c r="K438" s="305"/>
      <c r="L438" s="305"/>
      <c r="M438" s="305"/>
      <c r="N438" s="305"/>
      <c r="O438" s="305"/>
      <c r="P438" s="305"/>
      <c r="Q438" s="305"/>
      <c r="R438" s="305"/>
      <c r="S438" s="305"/>
      <c r="T438" s="305"/>
      <c r="U438" s="305"/>
      <c r="V438" s="305"/>
      <c r="W438" s="305"/>
      <c r="X438" s="305"/>
      <c r="Y438" s="305"/>
      <c r="Z438" s="305"/>
      <c r="AA438" s="305"/>
      <c r="AB438" s="305"/>
      <c r="AC438" s="305"/>
      <c r="AD438" s="305"/>
      <c r="AE438" s="305"/>
    </row>
    <row r="439" spans="1:31">
      <c r="A439" s="323"/>
      <c r="B439" s="323"/>
      <c r="C439" s="303">
        <v>58.064999999999998</v>
      </c>
      <c r="D439" s="307" t="s">
        <v>26</v>
      </c>
      <c r="E439" s="303" t="s">
        <v>26</v>
      </c>
      <c r="F439" s="305"/>
      <c r="G439" s="305"/>
      <c r="H439" s="305"/>
      <c r="I439" s="305"/>
      <c r="J439" s="305"/>
      <c r="K439" s="305"/>
      <c r="L439" s="305"/>
      <c r="M439" s="305"/>
      <c r="N439" s="305"/>
      <c r="O439" s="305"/>
      <c r="P439" s="305"/>
      <c r="Q439" s="305"/>
      <c r="R439" s="305"/>
      <c r="S439" s="305"/>
      <c r="T439" s="305"/>
      <c r="U439" s="305"/>
      <c r="V439" s="305"/>
      <c r="W439" s="305"/>
      <c r="X439" s="305"/>
      <c r="Y439" s="305"/>
      <c r="Z439" s="305"/>
      <c r="AA439" s="305"/>
      <c r="AB439" s="305"/>
      <c r="AC439" s="305"/>
      <c r="AD439" s="305"/>
      <c r="AE439" s="305"/>
    </row>
    <row r="440" spans="1:31">
      <c r="A440" s="323"/>
      <c r="B440" s="323"/>
      <c r="C440" s="303">
        <v>88.679000000000002</v>
      </c>
      <c r="D440" s="307" t="s">
        <v>26</v>
      </c>
      <c r="E440" s="303" t="s">
        <v>26</v>
      </c>
      <c r="F440" s="305"/>
      <c r="G440" s="305"/>
      <c r="H440" s="305"/>
      <c r="I440" s="305"/>
      <c r="J440" s="305"/>
      <c r="K440" s="305"/>
      <c r="L440" s="305"/>
      <c r="M440" s="305"/>
      <c r="N440" s="305"/>
      <c r="O440" s="305"/>
      <c r="P440" s="305"/>
      <c r="Q440" s="305"/>
      <c r="R440" s="305"/>
      <c r="S440" s="305"/>
      <c r="T440" s="305"/>
      <c r="U440" s="305"/>
      <c r="V440" s="305"/>
      <c r="W440" s="305"/>
      <c r="X440" s="305"/>
      <c r="Y440" s="305"/>
      <c r="Z440" s="305"/>
      <c r="AA440" s="305"/>
      <c r="AB440" s="305"/>
      <c r="AC440" s="305"/>
      <c r="AD440" s="305"/>
      <c r="AE440" s="305"/>
    </row>
    <row r="441" spans="1:31">
      <c r="A441" s="323"/>
      <c r="B441" s="323"/>
      <c r="C441" s="303">
        <v>84.335999999999999</v>
      </c>
      <c r="D441" s="307" t="s">
        <v>26</v>
      </c>
      <c r="E441" s="303" t="s">
        <v>26</v>
      </c>
      <c r="F441" s="305"/>
      <c r="G441" s="305"/>
      <c r="H441" s="305"/>
      <c r="I441" s="305"/>
      <c r="J441" s="305"/>
      <c r="K441" s="305"/>
      <c r="L441" s="305"/>
      <c r="M441" s="305"/>
      <c r="N441" s="305"/>
      <c r="O441" s="305"/>
      <c r="P441" s="305"/>
      <c r="Q441" s="305"/>
      <c r="R441" s="305"/>
      <c r="S441" s="305"/>
      <c r="T441" s="305"/>
      <c r="U441" s="305"/>
      <c r="V441" s="305"/>
      <c r="W441" s="305"/>
      <c r="X441" s="305"/>
      <c r="Y441" s="305"/>
      <c r="Z441" s="305"/>
      <c r="AA441" s="305"/>
      <c r="AB441" s="305"/>
      <c r="AC441" s="305"/>
      <c r="AD441" s="305"/>
      <c r="AE441" s="305"/>
    </row>
    <row r="442" spans="1:31">
      <c r="A442" s="323"/>
      <c r="B442" s="323"/>
      <c r="C442" s="303">
        <v>85.74</v>
      </c>
      <c r="D442" s="307" t="s">
        <v>26</v>
      </c>
      <c r="E442" s="303" t="s">
        <v>26</v>
      </c>
      <c r="F442" s="305"/>
      <c r="G442" s="305"/>
      <c r="H442" s="305"/>
      <c r="I442" s="305"/>
      <c r="J442" s="305"/>
      <c r="K442" s="305"/>
      <c r="L442" s="305"/>
      <c r="M442" s="305"/>
      <c r="N442" s="305"/>
      <c r="O442" s="305"/>
      <c r="P442" s="305"/>
      <c r="Q442" s="305"/>
      <c r="R442" s="305"/>
      <c r="S442" s="305"/>
      <c r="T442" s="305"/>
      <c r="U442" s="305"/>
      <c r="V442" s="305"/>
      <c r="W442" s="305"/>
      <c r="X442" s="305"/>
      <c r="Y442" s="305"/>
      <c r="Z442" s="305"/>
      <c r="AA442" s="305"/>
      <c r="AB442" s="305"/>
      <c r="AC442" s="305"/>
      <c r="AD442" s="305"/>
      <c r="AE442" s="305"/>
    </row>
    <row r="443" spans="1:31">
      <c r="A443" s="323"/>
      <c r="B443" s="323"/>
      <c r="C443" s="303">
        <v>81.274000000000001</v>
      </c>
      <c r="D443" s="307" t="s">
        <v>26</v>
      </c>
      <c r="E443" s="303" t="s">
        <v>26</v>
      </c>
      <c r="F443" s="305"/>
      <c r="G443" s="305"/>
      <c r="H443" s="305"/>
      <c r="I443" s="305"/>
      <c r="J443" s="305"/>
      <c r="K443" s="305"/>
      <c r="L443" s="305"/>
      <c r="M443" s="305"/>
      <c r="N443" s="305"/>
      <c r="O443" s="305"/>
      <c r="P443" s="305"/>
      <c r="Q443" s="305"/>
      <c r="R443" s="305"/>
      <c r="S443" s="305"/>
      <c r="T443" s="305"/>
      <c r="U443" s="305"/>
      <c r="V443" s="305"/>
      <c r="W443" s="305"/>
      <c r="X443" s="305"/>
      <c r="Y443" s="305"/>
      <c r="Z443" s="305"/>
      <c r="AA443" s="305"/>
      <c r="AB443" s="305"/>
      <c r="AC443" s="305"/>
      <c r="AD443" s="305"/>
      <c r="AE443" s="305"/>
    </row>
    <row r="444" spans="1:31">
      <c r="A444" s="323"/>
      <c r="B444" s="323"/>
      <c r="C444" s="303">
        <v>81.674000000000007</v>
      </c>
      <c r="D444" s="307" t="s">
        <v>26</v>
      </c>
      <c r="E444" s="303" t="s">
        <v>26</v>
      </c>
      <c r="F444" s="305"/>
      <c r="G444" s="305"/>
      <c r="H444" s="305"/>
      <c r="I444" s="305"/>
      <c r="J444" s="305"/>
      <c r="K444" s="305"/>
      <c r="L444" s="305"/>
      <c r="M444" s="305"/>
      <c r="N444" s="305"/>
      <c r="O444" s="305"/>
      <c r="P444" s="305"/>
      <c r="Q444" s="305"/>
      <c r="R444" s="305"/>
      <c r="S444" s="305"/>
      <c r="T444" s="305"/>
      <c r="U444" s="305"/>
      <c r="V444" s="305"/>
      <c r="W444" s="305"/>
      <c r="X444" s="305"/>
      <c r="Y444" s="305"/>
      <c r="Z444" s="305"/>
      <c r="AA444" s="305"/>
      <c r="AB444" s="305"/>
      <c r="AC444" s="305"/>
      <c r="AD444" s="305"/>
      <c r="AE444" s="305"/>
    </row>
    <row r="445" spans="1:31">
      <c r="A445" s="323"/>
      <c r="B445" s="323"/>
      <c r="C445" s="303">
        <v>81.811999999999998</v>
      </c>
      <c r="D445" s="307" t="s">
        <v>26</v>
      </c>
      <c r="E445" s="303" t="s">
        <v>26</v>
      </c>
      <c r="F445" s="305"/>
      <c r="G445" s="305"/>
      <c r="H445" s="305"/>
      <c r="I445" s="305"/>
      <c r="J445" s="305"/>
      <c r="K445" s="305"/>
      <c r="L445" s="305"/>
      <c r="M445" s="305"/>
      <c r="N445" s="305"/>
      <c r="O445" s="305"/>
      <c r="P445" s="305"/>
      <c r="Q445" s="305"/>
      <c r="R445" s="305"/>
      <c r="S445" s="305"/>
      <c r="T445" s="305"/>
      <c r="U445" s="305"/>
      <c r="V445" s="305"/>
      <c r="W445" s="305"/>
      <c r="X445" s="305"/>
      <c r="Y445" s="305"/>
      <c r="Z445" s="305"/>
      <c r="AA445" s="305"/>
      <c r="AB445" s="305"/>
      <c r="AC445" s="305"/>
      <c r="AD445" s="305"/>
      <c r="AE445" s="305"/>
    </row>
    <row r="446" spans="1:31">
      <c r="A446" s="323"/>
      <c r="B446" s="323"/>
      <c r="C446" s="303">
        <v>88.828999999999994</v>
      </c>
      <c r="D446" s="307" t="s">
        <v>26</v>
      </c>
      <c r="E446" s="303" t="s">
        <v>26</v>
      </c>
      <c r="F446" s="305"/>
      <c r="G446" s="305"/>
      <c r="H446" s="305"/>
      <c r="I446" s="305"/>
      <c r="J446" s="305"/>
      <c r="K446" s="305"/>
      <c r="L446" s="305"/>
      <c r="M446" s="305"/>
      <c r="N446" s="305"/>
      <c r="O446" s="305"/>
      <c r="P446" s="305"/>
      <c r="Q446" s="305"/>
      <c r="R446" s="305"/>
      <c r="S446" s="305"/>
      <c r="T446" s="305"/>
      <c r="U446" s="305"/>
      <c r="V446" s="305"/>
      <c r="W446" s="305"/>
      <c r="X446" s="305"/>
      <c r="Y446" s="305"/>
      <c r="Z446" s="305"/>
      <c r="AA446" s="305"/>
      <c r="AB446" s="305"/>
      <c r="AC446" s="305"/>
      <c r="AD446" s="305"/>
      <c r="AE446" s="305"/>
    </row>
    <row r="447" spans="1:31">
      <c r="A447" s="323"/>
      <c r="B447" s="323"/>
      <c r="C447" s="303">
        <v>87.063999999999993</v>
      </c>
      <c r="D447" s="307" t="s">
        <v>26</v>
      </c>
      <c r="E447" s="303" t="s">
        <v>26</v>
      </c>
      <c r="F447" s="305"/>
      <c r="G447" s="305"/>
      <c r="H447" s="305"/>
      <c r="I447" s="305"/>
      <c r="J447" s="305"/>
      <c r="K447" s="305"/>
      <c r="L447" s="305"/>
      <c r="M447" s="305"/>
      <c r="N447" s="305"/>
      <c r="O447" s="305"/>
      <c r="P447" s="305"/>
      <c r="Q447" s="305"/>
      <c r="R447" s="305"/>
      <c r="S447" s="305"/>
      <c r="T447" s="305"/>
      <c r="U447" s="305"/>
      <c r="V447" s="305"/>
      <c r="W447" s="305"/>
      <c r="X447" s="305"/>
      <c r="Y447" s="305"/>
      <c r="Z447" s="305"/>
      <c r="AA447" s="305"/>
      <c r="AB447" s="305"/>
      <c r="AC447" s="305"/>
      <c r="AD447" s="305"/>
      <c r="AE447" s="305"/>
    </row>
    <row r="448" spans="1:31">
      <c r="A448" s="323"/>
      <c r="B448" s="323"/>
      <c r="C448" s="303">
        <v>39.805999999999997</v>
      </c>
      <c r="D448" s="307" t="s">
        <v>26</v>
      </c>
      <c r="E448" s="303" t="s">
        <v>26</v>
      </c>
      <c r="F448" s="305"/>
      <c r="G448" s="305"/>
      <c r="H448" s="305"/>
      <c r="I448" s="305"/>
      <c r="J448" s="305"/>
      <c r="K448" s="305"/>
      <c r="L448" s="305"/>
      <c r="M448" s="305"/>
      <c r="N448" s="305"/>
      <c r="O448" s="305"/>
      <c r="P448" s="305"/>
      <c r="Q448" s="305"/>
      <c r="R448" s="305"/>
      <c r="S448" s="305"/>
      <c r="T448" s="305"/>
      <c r="U448" s="305"/>
      <c r="V448" s="305"/>
      <c r="W448" s="305"/>
      <c r="X448" s="305"/>
      <c r="Y448" s="305"/>
      <c r="Z448" s="305"/>
      <c r="AA448" s="305"/>
      <c r="AB448" s="305"/>
      <c r="AC448" s="305"/>
      <c r="AD448" s="305"/>
      <c r="AE448" s="305"/>
    </row>
    <row r="449" spans="1:31">
      <c r="A449" s="323"/>
      <c r="B449" s="323"/>
      <c r="C449" s="303">
        <v>43.116</v>
      </c>
      <c r="D449" s="307" t="s">
        <v>26</v>
      </c>
      <c r="E449" s="303" t="s">
        <v>26</v>
      </c>
      <c r="F449" s="305"/>
      <c r="G449" s="305"/>
      <c r="H449" s="305"/>
      <c r="I449" s="305"/>
      <c r="J449" s="305"/>
      <c r="K449" s="305"/>
      <c r="L449" s="305"/>
      <c r="M449" s="305"/>
      <c r="N449" s="305"/>
      <c r="O449" s="305"/>
      <c r="P449" s="305"/>
      <c r="Q449" s="305"/>
      <c r="R449" s="305"/>
      <c r="S449" s="305"/>
      <c r="T449" s="305"/>
      <c r="U449" s="305"/>
      <c r="V449" s="305"/>
      <c r="W449" s="305"/>
      <c r="X449" s="305"/>
      <c r="Y449" s="305"/>
      <c r="Z449" s="305"/>
      <c r="AA449" s="305"/>
      <c r="AB449" s="305"/>
      <c r="AC449" s="305"/>
      <c r="AD449" s="305"/>
      <c r="AE449" s="305"/>
    </row>
    <row r="450" spans="1:31">
      <c r="A450" s="323"/>
      <c r="B450" s="323"/>
      <c r="C450" s="303">
        <v>15.884</v>
      </c>
      <c r="D450" s="307" t="s">
        <v>26</v>
      </c>
      <c r="E450" s="303" t="s">
        <v>26</v>
      </c>
      <c r="F450" s="305"/>
      <c r="G450" s="305"/>
      <c r="H450" s="305"/>
      <c r="I450" s="305"/>
      <c r="J450" s="305"/>
      <c r="K450" s="305"/>
      <c r="L450" s="305"/>
      <c r="M450" s="305"/>
      <c r="N450" s="305"/>
      <c r="O450" s="305"/>
      <c r="P450" s="305"/>
      <c r="Q450" s="305"/>
      <c r="R450" s="305"/>
      <c r="S450" s="305"/>
      <c r="T450" s="305"/>
      <c r="U450" s="305"/>
      <c r="V450" s="305"/>
      <c r="W450" s="305"/>
      <c r="X450" s="305"/>
      <c r="Y450" s="305"/>
      <c r="Z450" s="305"/>
      <c r="AA450" s="305"/>
      <c r="AB450" s="305"/>
      <c r="AC450" s="305"/>
      <c r="AD450" s="305"/>
      <c r="AE450" s="305"/>
    </row>
    <row r="451" spans="1:31">
      <c r="A451" s="323"/>
      <c r="B451" s="323"/>
      <c r="C451" s="303">
        <v>54.896000000000001</v>
      </c>
      <c r="D451" s="307" t="s">
        <v>26</v>
      </c>
      <c r="E451" s="303" t="s">
        <v>26</v>
      </c>
      <c r="F451" s="305"/>
      <c r="G451" s="305"/>
      <c r="H451" s="305"/>
      <c r="I451" s="305"/>
      <c r="J451" s="305"/>
      <c r="K451" s="305"/>
      <c r="L451" s="305"/>
      <c r="M451" s="305"/>
      <c r="N451" s="305"/>
      <c r="O451" s="305"/>
      <c r="P451" s="305"/>
      <c r="Q451" s="305"/>
      <c r="R451" s="305"/>
      <c r="S451" s="305"/>
      <c r="T451" s="305"/>
      <c r="U451" s="305"/>
      <c r="V451" s="305"/>
      <c r="W451" s="305"/>
      <c r="X451" s="305"/>
      <c r="Y451" s="305"/>
      <c r="Z451" s="305"/>
      <c r="AA451" s="305"/>
      <c r="AB451" s="305"/>
      <c r="AC451" s="305"/>
      <c r="AD451" s="305"/>
      <c r="AE451" s="305"/>
    </row>
    <row r="452" spans="1:31">
      <c r="A452" s="323"/>
      <c r="B452" s="323"/>
      <c r="C452" s="303">
        <v>66.495000000000005</v>
      </c>
      <c r="D452" s="307" t="s">
        <v>26</v>
      </c>
      <c r="E452" s="303" t="s">
        <v>26</v>
      </c>
      <c r="F452" s="305"/>
      <c r="G452" s="305"/>
      <c r="H452" s="305"/>
      <c r="I452" s="305"/>
      <c r="J452" s="305"/>
      <c r="K452" s="305"/>
      <c r="L452" s="305"/>
      <c r="M452" s="305"/>
      <c r="N452" s="305"/>
      <c r="O452" s="305"/>
      <c r="P452" s="305"/>
      <c r="Q452" s="305"/>
      <c r="R452" s="305"/>
      <c r="S452" s="305"/>
      <c r="T452" s="305"/>
      <c r="U452" s="305"/>
      <c r="V452" s="305"/>
      <c r="W452" s="305"/>
      <c r="X452" s="305"/>
      <c r="Y452" s="305"/>
      <c r="Z452" s="305"/>
      <c r="AA452" s="305"/>
      <c r="AB452" s="305"/>
      <c r="AC452" s="305"/>
      <c r="AD452" s="305"/>
      <c r="AE452" s="305"/>
    </row>
    <row r="453" spans="1:31">
      <c r="A453" s="323"/>
      <c r="B453" s="323"/>
      <c r="C453" s="303">
        <v>3.718</v>
      </c>
      <c r="D453" s="307" t="s">
        <v>26</v>
      </c>
      <c r="E453" s="303" t="s">
        <v>26</v>
      </c>
      <c r="F453" s="305"/>
      <c r="G453" s="305"/>
      <c r="H453" s="305"/>
      <c r="I453" s="305"/>
      <c r="J453" s="305"/>
      <c r="K453" s="305"/>
      <c r="L453" s="305"/>
      <c r="M453" s="305"/>
      <c r="N453" s="305"/>
      <c r="O453" s="305"/>
      <c r="P453" s="305"/>
      <c r="Q453" s="305"/>
      <c r="R453" s="305"/>
      <c r="S453" s="305"/>
      <c r="T453" s="305"/>
      <c r="U453" s="305"/>
      <c r="V453" s="305"/>
      <c r="W453" s="305"/>
      <c r="X453" s="305"/>
      <c r="Y453" s="305"/>
      <c r="Z453" s="305"/>
      <c r="AA453" s="305"/>
      <c r="AB453" s="305"/>
      <c r="AC453" s="305"/>
      <c r="AD453" s="305"/>
      <c r="AE453" s="305"/>
    </row>
    <row r="454" spans="1:31">
      <c r="A454" s="323"/>
      <c r="B454" s="323"/>
      <c r="C454" s="303">
        <v>5.2290000000000001</v>
      </c>
      <c r="D454" s="307" t="s">
        <v>26</v>
      </c>
      <c r="E454" s="303" t="s">
        <v>26</v>
      </c>
      <c r="F454" s="305"/>
      <c r="G454" s="305"/>
      <c r="H454" s="305"/>
      <c r="I454" s="305"/>
      <c r="J454" s="305"/>
      <c r="K454" s="305"/>
      <c r="L454" s="305"/>
      <c r="M454" s="305"/>
      <c r="N454" s="305"/>
      <c r="O454" s="305"/>
      <c r="P454" s="305"/>
      <c r="Q454" s="305"/>
      <c r="R454" s="305"/>
      <c r="S454" s="305"/>
      <c r="T454" s="305"/>
      <c r="U454" s="305"/>
      <c r="V454" s="305"/>
      <c r="W454" s="305"/>
      <c r="X454" s="305"/>
      <c r="Y454" s="305"/>
      <c r="Z454" s="305"/>
      <c r="AA454" s="305"/>
      <c r="AB454" s="305"/>
      <c r="AC454" s="305"/>
      <c r="AD454" s="305"/>
      <c r="AE454" s="305"/>
    </row>
    <row r="455" spans="1:31">
      <c r="A455" s="323"/>
      <c r="B455" s="323"/>
      <c r="C455" s="303">
        <v>16.824000000000002</v>
      </c>
      <c r="D455" s="307" t="s">
        <v>26</v>
      </c>
      <c r="E455" s="303" t="s">
        <v>26</v>
      </c>
      <c r="F455" s="305"/>
      <c r="G455" s="305"/>
      <c r="H455" s="305"/>
      <c r="I455" s="305"/>
      <c r="J455" s="305"/>
      <c r="K455" s="305"/>
      <c r="L455" s="305"/>
      <c r="M455" s="305"/>
      <c r="N455" s="305"/>
      <c r="O455" s="305"/>
      <c r="P455" s="305"/>
      <c r="Q455" s="305"/>
      <c r="R455" s="305"/>
      <c r="S455" s="305"/>
      <c r="T455" s="305"/>
      <c r="U455" s="305"/>
      <c r="V455" s="305"/>
      <c r="W455" s="305"/>
      <c r="X455" s="305"/>
      <c r="Y455" s="305"/>
      <c r="Z455" s="305"/>
      <c r="AA455" s="305"/>
      <c r="AB455" s="305"/>
      <c r="AC455" s="305"/>
      <c r="AD455" s="305"/>
      <c r="AE455" s="305"/>
    </row>
    <row r="456" spans="1:31">
      <c r="A456" s="323"/>
      <c r="B456" s="323"/>
      <c r="C456" s="303">
        <v>10.628</v>
      </c>
      <c r="D456" s="307" t="s">
        <v>26</v>
      </c>
      <c r="E456" s="303" t="s">
        <v>26</v>
      </c>
      <c r="F456" s="305"/>
      <c r="G456" s="305"/>
      <c r="H456" s="305"/>
      <c r="I456" s="305"/>
      <c r="J456" s="305"/>
      <c r="K456" s="305"/>
      <c r="L456" s="305"/>
      <c r="M456" s="305"/>
      <c r="N456" s="305"/>
      <c r="O456" s="305"/>
      <c r="P456" s="305"/>
      <c r="Q456" s="305"/>
      <c r="R456" s="305"/>
      <c r="S456" s="305"/>
      <c r="T456" s="305"/>
      <c r="U456" s="305"/>
      <c r="V456" s="305"/>
      <c r="W456" s="305"/>
      <c r="X456" s="305"/>
      <c r="Y456" s="305"/>
      <c r="Z456" s="305"/>
      <c r="AA456" s="305"/>
      <c r="AB456" s="305"/>
      <c r="AC456" s="305"/>
      <c r="AD456" s="305"/>
      <c r="AE456" s="305"/>
    </row>
    <row r="457" spans="1:31">
      <c r="A457" s="323"/>
      <c r="B457" s="323"/>
      <c r="C457" s="303">
        <v>18.902000000000001</v>
      </c>
      <c r="D457" s="307" t="s">
        <v>26</v>
      </c>
      <c r="E457" s="303" t="s">
        <v>26</v>
      </c>
      <c r="F457" s="305"/>
      <c r="G457" s="305"/>
      <c r="H457" s="305"/>
      <c r="I457" s="305"/>
      <c r="J457" s="305"/>
      <c r="K457" s="305"/>
      <c r="L457" s="305"/>
      <c r="M457" s="305"/>
      <c r="N457" s="305"/>
      <c r="O457" s="305"/>
      <c r="P457" s="305"/>
      <c r="Q457" s="305"/>
      <c r="R457" s="305"/>
      <c r="S457" s="305"/>
      <c r="T457" s="305"/>
      <c r="U457" s="305"/>
      <c r="V457" s="305"/>
      <c r="W457" s="305"/>
      <c r="X457" s="305"/>
      <c r="Y457" s="305"/>
      <c r="Z457" s="305"/>
      <c r="AA457" s="305"/>
      <c r="AB457" s="305"/>
      <c r="AC457" s="305"/>
      <c r="AD457" s="305"/>
      <c r="AE457" s="305"/>
    </row>
    <row r="458" spans="1:31">
      <c r="A458" s="323"/>
      <c r="B458" s="323"/>
      <c r="C458" s="303" t="s">
        <v>26</v>
      </c>
      <c r="D458" s="307" t="s">
        <v>26</v>
      </c>
      <c r="E458" s="303" t="s">
        <v>26</v>
      </c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  <c r="Z458" s="305"/>
      <c r="AA458" s="305"/>
      <c r="AB458" s="305"/>
      <c r="AC458" s="305"/>
      <c r="AD458" s="305"/>
      <c r="AE458" s="305"/>
    </row>
    <row r="459" spans="1:31">
      <c r="A459" s="323"/>
      <c r="B459" s="323"/>
      <c r="C459" s="303">
        <v>84.531000000000006</v>
      </c>
      <c r="D459" s="307" t="s">
        <v>26</v>
      </c>
      <c r="E459" s="303" t="s">
        <v>26</v>
      </c>
      <c r="F459" s="305"/>
      <c r="G459" s="305"/>
      <c r="H459" s="305"/>
      <c r="I459" s="305"/>
      <c r="J459" s="305"/>
      <c r="K459" s="305"/>
      <c r="L459" s="305"/>
      <c r="M459" s="305"/>
      <c r="N459" s="305"/>
      <c r="O459" s="305"/>
      <c r="P459" s="305"/>
      <c r="Q459" s="305"/>
      <c r="R459" s="305"/>
      <c r="S459" s="305"/>
      <c r="T459" s="305"/>
      <c r="U459" s="305"/>
      <c r="V459" s="305"/>
      <c r="W459" s="305"/>
      <c r="X459" s="305"/>
      <c r="Y459" s="305"/>
      <c r="Z459" s="305"/>
      <c r="AA459" s="305"/>
      <c r="AB459" s="305"/>
      <c r="AC459" s="305"/>
      <c r="AD459" s="305"/>
      <c r="AE459" s="305"/>
    </row>
    <row r="460" spans="1:31">
      <c r="A460" s="323"/>
      <c r="B460" s="323"/>
      <c r="C460" s="303">
        <v>55.840999999999994</v>
      </c>
      <c r="D460" s="307" t="s">
        <v>26</v>
      </c>
      <c r="E460" s="303" t="s">
        <v>26</v>
      </c>
      <c r="F460" s="305"/>
      <c r="G460" s="305"/>
      <c r="H460" s="305"/>
      <c r="I460" s="305"/>
      <c r="J460" s="305"/>
      <c r="K460" s="305"/>
      <c r="L460" s="305"/>
      <c r="M460" s="305"/>
      <c r="N460" s="305"/>
      <c r="O460" s="305"/>
      <c r="P460" s="305"/>
      <c r="Q460" s="305"/>
      <c r="R460" s="305"/>
      <c r="S460" s="305"/>
      <c r="T460" s="305"/>
      <c r="U460" s="305"/>
      <c r="V460" s="305"/>
      <c r="W460" s="305"/>
      <c r="X460" s="305"/>
      <c r="Y460" s="305"/>
      <c r="Z460" s="305"/>
      <c r="AA460" s="305"/>
      <c r="AB460" s="305"/>
      <c r="AC460" s="305"/>
      <c r="AD460" s="305"/>
      <c r="AE460" s="305"/>
    </row>
    <row r="461" spans="1:31">
      <c r="A461" s="323"/>
      <c r="B461" s="323"/>
      <c r="C461" s="303">
        <v>80.804000000000002</v>
      </c>
      <c r="D461" s="307" t="s">
        <v>26</v>
      </c>
      <c r="E461" s="303" t="s">
        <v>26</v>
      </c>
      <c r="F461" s="305"/>
      <c r="G461" s="305"/>
      <c r="H461" s="305"/>
      <c r="I461" s="305"/>
      <c r="J461" s="305"/>
      <c r="K461" s="305"/>
      <c r="L461" s="305"/>
      <c r="M461" s="305"/>
      <c r="N461" s="305"/>
      <c r="O461" s="305"/>
      <c r="P461" s="305"/>
      <c r="Q461" s="305"/>
      <c r="R461" s="305"/>
      <c r="S461" s="305"/>
      <c r="T461" s="305"/>
      <c r="U461" s="305"/>
      <c r="V461" s="305"/>
      <c r="W461" s="305"/>
      <c r="X461" s="305"/>
      <c r="Y461" s="305"/>
      <c r="Z461" s="305"/>
      <c r="AA461" s="305"/>
      <c r="AB461" s="305"/>
      <c r="AC461" s="305"/>
      <c r="AD461" s="305"/>
      <c r="AE461" s="305"/>
    </row>
    <row r="462" spans="1:31">
      <c r="A462" s="323"/>
      <c r="B462" s="323"/>
      <c r="C462" s="303">
        <v>73.644999999999996</v>
      </c>
      <c r="D462" s="307" t="s">
        <v>26</v>
      </c>
      <c r="E462" s="303" t="s">
        <v>26</v>
      </c>
      <c r="F462" s="305"/>
      <c r="G462" s="305"/>
      <c r="H462" s="305"/>
      <c r="I462" s="305"/>
      <c r="J462" s="305"/>
      <c r="K462" s="305"/>
      <c r="L462" s="305"/>
      <c r="M462" s="305"/>
      <c r="N462" s="305"/>
      <c r="O462" s="305"/>
      <c r="P462" s="305"/>
      <c r="Q462" s="305"/>
      <c r="R462" s="305"/>
      <c r="S462" s="305"/>
      <c r="T462" s="305"/>
      <c r="U462" s="305"/>
      <c r="V462" s="305"/>
      <c r="W462" s="305"/>
      <c r="X462" s="305"/>
      <c r="Y462" s="305"/>
      <c r="Z462" s="305"/>
      <c r="AA462" s="305"/>
      <c r="AB462" s="305"/>
      <c r="AC462" s="305"/>
      <c r="AD462" s="305"/>
      <c r="AE462" s="305"/>
    </row>
    <row r="463" spans="1:31">
      <c r="A463" s="323"/>
      <c r="B463" s="323"/>
      <c r="C463" s="303">
        <v>78.277000000000001</v>
      </c>
      <c r="D463" s="307" t="s">
        <v>26</v>
      </c>
      <c r="E463" s="303" t="s">
        <v>26</v>
      </c>
      <c r="F463" s="305"/>
      <c r="G463" s="305"/>
      <c r="H463" s="305"/>
      <c r="I463" s="305"/>
      <c r="J463" s="305"/>
      <c r="K463" s="305"/>
      <c r="L463" s="305"/>
      <c r="M463" s="305"/>
      <c r="N463" s="305"/>
      <c r="O463" s="305"/>
      <c r="P463" s="305"/>
      <c r="Q463" s="305"/>
      <c r="R463" s="305"/>
      <c r="S463" s="305"/>
      <c r="T463" s="305"/>
      <c r="U463" s="305"/>
      <c r="V463" s="305"/>
      <c r="W463" s="305"/>
      <c r="X463" s="305"/>
      <c r="Y463" s="305"/>
      <c r="Z463" s="305"/>
      <c r="AA463" s="305"/>
      <c r="AB463" s="305"/>
      <c r="AC463" s="305"/>
      <c r="AD463" s="305"/>
      <c r="AE463" s="305"/>
    </row>
    <row r="464" spans="1:31">
      <c r="A464" s="323"/>
      <c r="B464" s="323"/>
      <c r="C464" s="303">
        <v>82.003</v>
      </c>
      <c r="D464" s="307" t="s">
        <v>26</v>
      </c>
      <c r="E464" s="303" t="s">
        <v>26</v>
      </c>
      <c r="F464" s="305"/>
      <c r="G464" s="305"/>
      <c r="H464" s="305"/>
      <c r="I464" s="305"/>
      <c r="J464" s="305"/>
      <c r="K464" s="305"/>
      <c r="L464" s="305"/>
      <c r="M464" s="305"/>
      <c r="N464" s="305"/>
      <c r="O464" s="305"/>
      <c r="P464" s="305"/>
      <c r="Q464" s="305"/>
      <c r="R464" s="305"/>
      <c r="S464" s="305"/>
      <c r="T464" s="305"/>
      <c r="U464" s="305"/>
      <c r="V464" s="305"/>
      <c r="W464" s="305"/>
      <c r="X464" s="305"/>
      <c r="Y464" s="305"/>
      <c r="Z464" s="305"/>
      <c r="AA464" s="305"/>
      <c r="AB464" s="305"/>
      <c r="AC464" s="305"/>
      <c r="AD464" s="305"/>
      <c r="AE464" s="305"/>
    </row>
    <row r="465" spans="1:31">
      <c r="A465" s="323"/>
      <c r="B465" s="323"/>
      <c r="C465" s="303">
        <v>85.197000000000003</v>
      </c>
      <c r="D465" s="307" t="s">
        <v>26</v>
      </c>
      <c r="E465" s="303" t="s">
        <v>26</v>
      </c>
      <c r="F465" s="305"/>
      <c r="G465" s="305"/>
      <c r="H465" s="305"/>
      <c r="I465" s="305"/>
      <c r="J465" s="305"/>
      <c r="K465" s="305"/>
      <c r="L465" s="305"/>
      <c r="M465" s="305"/>
      <c r="N465" s="305"/>
      <c r="O465" s="305"/>
      <c r="P465" s="305"/>
      <c r="Q465" s="305"/>
      <c r="R465" s="305"/>
      <c r="S465" s="305"/>
      <c r="T465" s="305"/>
      <c r="U465" s="305"/>
      <c r="V465" s="305"/>
      <c r="W465" s="305"/>
      <c r="X465" s="305"/>
      <c r="Y465" s="305"/>
      <c r="Z465" s="305"/>
      <c r="AA465" s="305"/>
      <c r="AB465" s="305"/>
      <c r="AC465" s="305"/>
      <c r="AD465" s="305"/>
      <c r="AE465" s="305"/>
    </row>
    <row r="466" spans="1:31">
      <c r="A466" s="323"/>
      <c r="B466" s="323"/>
      <c r="C466" s="303">
        <v>71.436999999999998</v>
      </c>
      <c r="D466" s="307" t="s">
        <v>26</v>
      </c>
      <c r="E466" s="303" t="s">
        <v>26</v>
      </c>
      <c r="F466" s="305"/>
      <c r="G466" s="305"/>
      <c r="H466" s="305"/>
      <c r="I466" s="305"/>
      <c r="J466" s="305"/>
      <c r="K466" s="305"/>
      <c r="L466" s="305"/>
      <c r="M466" s="305"/>
      <c r="N466" s="305"/>
      <c r="O466" s="305"/>
      <c r="P466" s="305"/>
      <c r="Q466" s="305"/>
      <c r="R466" s="305"/>
      <c r="S466" s="305"/>
      <c r="T466" s="305"/>
      <c r="U466" s="305"/>
      <c r="V466" s="305"/>
      <c r="W466" s="305"/>
      <c r="X466" s="305"/>
      <c r="Y466" s="305"/>
      <c r="Z466" s="305"/>
      <c r="AA466" s="305"/>
      <c r="AB466" s="305"/>
      <c r="AC466" s="305"/>
      <c r="AD466" s="305"/>
      <c r="AE466" s="305"/>
    </row>
    <row r="467" spans="1:31">
      <c r="A467" s="323"/>
      <c r="B467" s="323"/>
      <c r="C467" s="303">
        <v>61.301000000000002</v>
      </c>
      <c r="D467" s="307" t="s">
        <v>26</v>
      </c>
      <c r="E467" s="303" t="s">
        <v>26</v>
      </c>
      <c r="F467" s="305"/>
      <c r="G467" s="305"/>
      <c r="H467" s="305"/>
      <c r="I467" s="305"/>
      <c r="J467" s="305"/>
      <c r="K467" s="305"/>
      <c r="L467" s="305"/>
      <c r="M467" s="305"/>
      <c r="N467" s="305"/>
      <c r="O467" s="305"/>
      <c r="P467" s="305"/>
      <c r="Q467" s="305"/>
      <c r="R467" s="305"/>
      <c r="S467" s="305"/>
      <c r="T467" s="305"/>
      <c r="U467" s="305"/>
      <c r="V467" s="305"/>
      <c r="W467" s="305"/>
      <c r="X467" s="305"/>
      <c r="Y467" s="305"/>
      <c r="Z467" s="305"/>
      <c r="AA467" s="305"/>
      <c r="AB467" s="305"/>
      <c r="AC467" s="305"/>
      <c r="AD467" s="305"/>
      <c r="AE467" s="305"/>
    </row>
    <row r="468" spans="1:31">
      <c r="A468" s="323"/>
      <c r="B468" s="323"/>
      <c r="C468" s="303">
        <v>85.968000000000004</v>
      </c>
      <c r="D468" s="307" t="s">
        <v>26</v>
      </c>
      <c r="E468" s="303" t="s">
        <v>26</v>
      </c>
      <c r="F468" s="305"/>
      <c r="G468" s="305"/>
      <c r="H468" s="305"/>
      <c r="I468" s="305"/>
      <c r="J468" s="305"/>
      <c r="K468" s="305"/>
      <c r="L468" s="305"/>
      <c r="M468" s="305"/>
      <c r="N468" s="305"/>
      <c r="O468" s="305"/>
      <c r="P468" s="305"/>
      <c r="Q468" s="305"/>
      <c r="R468" s="305"/>
      <c r="S468" s="305"/>
      <c r="T468" s="305"/>
      <c r="U468" s="305"/>
      <c r="V468" s="305"/>
      <c r="W468" s="305"/>
      <c r="X468" s="305"/>
      <c r="Y468" s="305"/>
      <c r="Z468" s="305"/>
      <c r="AA468" s="305"/>
      <c r="AB468" s="305"/>
      <c r="AC468" s="305"/>
      <c r="AD468" s="305"/>
      <c r="AE468" s="305"/>
    </row>
    <row r="469" spans="1:31">
      <c r="A469" s="323"/>
      <c r="B469" s="323"/>
      <c r="C469" s="303">
        <v>4.2270000000000003</v>
      </c>
      <c r="D469" s="307" t="s">
        <v>26</v>
      </c>
      <c r="E469" s="303" t="s">
        <v>26</v>
      </c>
      <c r="F469" s="305"/>
      <c r="G469" s="305"/>
      <c r="H469" s="305"/>
      <c r="I469" s="305"/>
      <c r="J469" s="305"/>
      <c r="K469" s="305"/>
      <c r="L469" s="305"/>
      <c r="M469" s="305"/>
      <c r="N469" s="305"/>
      <c r="O469" s="305"/>
      <c r="P469" s="305"/>
      <c r="Q469" s="305"/>
      <c r="R469" s="305"/>
      <c r="S469" s="305"/>
      <c r="T469" s="305"/>
      <c r="U469" s="305"/>
      <c r="V469" s="305"/>
      <c r="W469" s="305"/>
      <c r="X469" s="305"/>
      <c r="Y469" s="305"/>
      <c r="Z469" s="305"/>
      <c r="AA469" s="305"/>
      <c r="AB469" s="305"/>
      <c r="AC469" s="305"/>
      <c r="AD469" s="305"/>
      <c r="AE469" s="305"/>
    </row>
    <row r="470" spans="1:31">
      <c r="A470" s="323"/>
      <c r="B470" s="323"/>
      <c r="C470" s="303">
        <v>45.835000000000001</v>
      </c>
      <c r="D470" s="307" t="s">
        <v>26</v>
      </c>
      <c r="E470" s="303" t="s">
        <v>26</v>
      </c>
      <c r="F470" s="305"/>
      <c r="G470" s="305"/>
      <c r="H470" s="305"/>
      <c r="I470" s="305"/>
      <c r="J470" s="305"/>
      <c r="K470" s="305"/>
      <c r="L470" s="305"/>
      <c r="M470" s="305"/>
      <c r="N470" s="305"/>
      <c r="O470" s="305"/>
      <c r="P470" s="305"/>
      <c r="Q470" s="305"/>
      <c r="R470" s="305"/>
      <c r="S470" s="305"/>
      <c r="T470" s="305"/>
      <c r="U470" s="305"/>
      <c r="V470" s="305"/>
      <c r="W470" s="305"/>
      <c r="X470" s="305"/>
      <c r="Y470" s="305"/>
      <c r="Z470" s="305"/>
      <c r="AA470" s="305"/>
      <c r="AB470" s="305"/>
      <c r="AC470" s="305"/>
      <c r="AD470" s="305"/>
      <c r="AE470" s="305"/>
    </row>
    <row r="471" spans="1:31">
      <c r="A471" s="323"/>
      <c r="B471" s="323"/>
      <c r="C471" s="303">
        <v>6.6989999999999998</v>
      </c>
      <c r="D471" s="307" t="s">
        <v>26</v>
      </c>
      <c r="E471" s="303" t="s">
        <v>26</v>
      </c>
      <c r="F471" s="305"/>
      <c r="G471" s="305"/>
      <c r="H471" s="305"/>
      <c r="I471" s="305"/>
      <c r="J471" s="305"/>
      <c r="K471" s="305"/>
      <c r="L471" s="305"/>
      <c r="M471" s="305"/>
      <c r="N471" s="305"/>
      <c r="O471" s="305"/>
      <c r="P471" s="305"/>
      <c r="Q471" s="305"/>
      <c r="R471" s="305"/>
      <c r="S471" s="305"/>
      <c r="T471" s="305"/>
      <c r="U471" s="305"/>
      <c r="V471" s="305"/>
      <c r="W471" s="305"/>
      <c r="X471" s="305"/>
      <c r="Y471" s="305"/>
      <c r="Z471" s="305"/>
      <c r="AA471" s="305"/>
      <c r="AB471" s="305"/>
      <c r="AC471" s="305"/>
      <c r="AD471" s="305"/>
      <c r="AE471" s="305"/>
    </row>
    <row r="472" spans="1:31">
      <c r="A472" s="323"/>
      <c r="B472" s="323"/>
      <c r="C472" s="303">
        <v>14.305</v>
      </c>
      <c r="D472" s="307" t="s">
        <v>26</v>
      </c>
      <c r="E472" s="303" t="s">
        <v>26</v>
      </c>
      <c r="F472" s="305"/>
      <c r="G472" s="305"/>
      <c r="H472" s="305"/>
      <c r="I472" s="305"/>
      <c r="J472" s="305"/>
      <c r="K472" s="305"/>
      <c r="L472" s="305"/>
      <c r="M472" s="305"/>
      <c r="N472" s="305"/>
      <c r="O472" s="305"/>
      <c r="P472" s="305"/>
      <c r="Q472" s="305"/>
      <c r="R472" s="305"/>
      <c r="S472" s="305"/>
      <c r="T472" s="305"/>
      <c r="U472" s="305"/>
      <c r="V472" s="305"/>
      <c r="W472" s="305"/>
      <c r="X472" s="305"/>
      <c r="Y472" s="305"/>
      <c r="Z472" s="305"/>
      <c r="AA472" s="305"/>
      <c r="AB472" s="305"/>
      <c r="AC472" s="305"/>
      <c r="AD472" s="305"/>
      <c r="AE472" s="305"/>
    </row>
    <row r="473" spans="1:31">
      <c r="A473" s="323"/>
      <c r="B473" s="323"/>
      <c r="C473" s="303">
        <v>50.963999999999999</v>
      </c>
      <c r="D473" s="307" t="s">
        <v>26</v>
      </c>
      <c r="E473" s="303" t="s">
        <v>26</v>
      </c>
      <c r="F473" s="305"/>
      <c r="G473" s="305"/>
      <c r="H473" s="305"/>
      <c r="I473" s="305"/>
      <c r="J473" s="305"/>
      <c r="K473" s="305"/>
      <c r="L473" s="305"/>
      <c r="M473" s="305"/>
      <c r="N473" s="305"/>
      <c r="O473" s="305"/>
      <c r="P473" s="305"/>
      <c r="Q473" s="305"/>
      <c r="R473" s="305"/>
      <c r="S473" s="305"/>
      <c r="T473" s="305"/>
      <c r="U473" s="305"/>
      <c r="V473" s="305"/>
      <c r="W473" s="305"/>
      <c r="X473" s="305"/>
      <c r="Y473" s="305"/>
      <c r="Z473" s="305"/>
      <c r="AA473" s="305"/>
      <c r="AB473" s="305"/>
      <c r="AC473" s="305"/>
      <c r="AD473" s="305"/>
      <c r="AE473" s="305"/>
    </row>
    <row r="474" spans="1:31">
      <c r="A474" s="323"/>
      <c r="B474" s="323"/>
      <c r="C474" s="303">
        <v>41.697000000000003</v>
      </c>
      <c r="D474" s="307" t="s">
        <v>26</v>
      </c>
      <c r="E474" s="303" t="s">
        <v>26</v>
      </c>
      <c r="F474" s="305"/>
      <c r="G474" s="305"/>
      <c r="H474" s="305"/>
      <c r="I474" s="305"/>
      <c r="J474" s="305"/>
      <c r="K474" s="305"/>
      <c r="L474" s="305"/>
      <c r="M474" s="305"/>
      <c r="N474" s="305"/>
      <c r="O474" s="305"/>
      <c r="P474" s="305"/>
      <c r="Q474" s="305"/>
      <c r="R474" s="305"/>
      <c r="S474" s="305"/>
      <c r="T474" s="305"/>
      <c r="U474" s="305"/>
      <c r="V474" s="305"/>
      <c r="W474" s="305"/>
      <c r="X474" s="305"/>
      <c r="Y474" s="305"/>
      <c r="Z474" s="305"/>
      <c r="AA474" s="305"/>
      <c r="AB474" s="305"/>
      <c r="AC474" s="305"/>
      <c r="AD474" s="305"/>
      <c r="AE474" s="305"/>
    </row>
    <row r="475" spans="1:31">
      <c r="A475" s="323"/>
      <c r="B475" s="323"/>
      <c r="C475" s="303">
        <v>69.78</v>
      </c>
      <c r="D475" s="307" t="s">
        <v>26</v>
      </c>
      <c r="E475" s="303" t="s">
        <v>26</v>
      </c>
      <c r="F475" s="305"/>
      <c r="G475" s="305"/>
      <c r="H475" s="305"/>
      <c r="I475" s="305"/>
      <c r="J475" s="305"/>
      <c r="K475" s="305"/>
      <c r="L475" s="305"/>
      <c r="M475" s="305"/>
      <c r="N475" s="305"/>
      <c r="O475" s="305"/>
      <c r="P475" s="305"/>
      <c r="Q475" s="305"/>
      <c r="R475" s="305"/>
      <c r="S475" s="305"/>
      <c r="T475" s="305"/>
      <c r="U475" s="305"/>
      <c r="V475" s="305"/>
      <c r="W475" s="305"/>
      <c r="X475" s="305"/>
      <c r="Y475" s="305"/>
      <c r="Z475" s="305"/>
      <c r="AA475" s="305"/>
      <c r="AB475" s="305"/>
      <c r="AC475" s="305"/>
      <c r="AD475" s="305"/>
      <c r="AE475" s="305"/>
    </row>
    <row r="476" spans="1:31">
      <c r="A476" s="323"/>
      <c r="B476" s="323"/>
      <c r="C476" s="303">
        <v>67.727000000000004</v>
      </c>
      <c r="D476" s="307" t="s">
        <v>26</v>
      </c>
      <c r="E476" s="303" t="s">
        <v>26</v>
      </c>
      <c r="F476" s="305"/>
      <c r="G476" s="305"/>
      <c r="H476" s="305"/>
      <c r="I476" s="305"/>
      <c r="J476" s="305"/>
      <c r="K476" s="305"/>
      <c r="L476" s="305"/>
      <c r="M476" s="305"/>
      <c r="N476" s="305"/>
      <c r="O476" s="305"/>
      <c r="P476" s="305"/>
      <c r="Q476" s="305"/>
      <c r="R476" s="305"/>
      <c r="S476" s="305"/>
      <c r="T476" s="305"/>
      <c r="U476" s="305"/>
      <c r="V476" s="305"/>
      <c r="W476" s="305"/>
      <c r="X476" s="305"/>
      <c r="Y476" s="305"/>
      <c r="Z476" s="305"/>
      <c r="AA476" s="305"/>
      <c r="AB476" s="305"/>
      <c r="AC476" s="305"/>
      <c r="AD476" s="305"/>
      <c r="AE476" s="305"/>
    </row>
    <row r="477" spans="1:31">
      <c r="A477" s="323"/>
      <c r="B477" s="323"/>
      <c r="C477" s="303">
        <v>82.034999999999997</v>
      </c>
      <c r="D477" s="307" t="s">
        <v>26</v>
      </c>
      <c r="E477" s="303" t="s">
        <v>26</v>
      </c>
      <c r="F477" s="305"/>
      <c r="G477" s="305"/>
      <c r="H477" s="305"/>
      <c r="I477" s="305"/>
      <c r="J477" s="305"/>
      <c r="K477" s="305"/>
      <c r="L477" s="305"/>
      <c r="M477" s="305"/>
      <c r="N477" s="305"/>
      <c r="O477" s="305"/>
      <c r="P477" s="305"/>
      <c r="Q477" s="305"/>
      <c r="R477" s="305"/>
      <c r="S477" s="305"/>
      <c r="T477" s="305"/>
      <c r="U477" s="305"/>
      <c r="V477" s="305"/>
      <c r="W477" s="305"/>
      <c r="X477" s="305"/>
      <c r="Y477" s="305"/>
      <c r="Z477" s="305"/>
      <c r="AA477" s="305"/>
      <c r="AB477" s="305"/>
      <c r="AC477" s="305"/>
      <c r="AD477" s="305"/>
      <c r="AE477" s="305"/>
    </row>
    <row r="478" spans="1:31">
      <c r="A478" s="323"/>
      <c r="B478" s="323"/>
      <c r="C478" s="303">
        <v>63.051000000000002</v>
      </c>
      <c r="D478" s="307" t="s">
        <v>26</v>
      </c>
      <c r="E478" s="303" t="s">
        <v>26</v>
      </c>
      <c r="F478" s="305"/>
      <c r="G478" s="305"/>
      <c r="H478" s="305"/>
      <c r="I478" s="305"/>
      <c r="J478" s="305"/>
      <c r="K478" s="305"/>
      <c r="L478" s="305"/>
      <c r="M478" s="305"/>
      <c r="N478" s="305"/>
      <c r="O478" s="305"/>
      <c r="P478" s="305"/>
      <c r="Q478" s="305"/>
      <c r="R478" s="305"/>
      <c r="S478" s="305"/>
      <c r="T478" s="305"/>
      <c r="U478" s="305"/>
      <c r="V478" s="305"/>
      <c r="W478" s="305"/>
      <c r="X478" s="305"/>
      <c r="Y478" s="305"/>
      <c r="Z478" s="305"/>
      <c r="AA478" s="305"/>
      <c r="AB478" s="305"/>
      <c r="AC478" s="305"/>
      <c r="AD478" s="305"/>
      <c r="AE478" s="305"/>
    </row>
    <row r="479" spans="1:31">
      <c r="A479" s="323"/>
      <c r="B479" s="323"/>
      <c r="C479" s="303">
        <v>84.652000000000001</v>
      </c>
      <c r="D479" s="307" t="s">
        <v>26</v>
      </c>
      <c r="E479" s="303" t="s">
        <v>26</v>
      </c>
      <c r="F479" s="305"/>
      <c r="G479" s="305"/>
      <c r="H479" s="305"/>
      <c r="I479" s="305"/>
      <c r="J479" s="305"/>
      <c r="K479" s="305"/>
      <c r="L479" s="305"/>
      <c r="M479" s="305"/>
      <c r="N479" s="305"/>
      <c r="O479" s="305"/>
      <c r="P479" s="305"/>
      <c r="Q479" s="305"/>
      <c r="R479" s="305"/>
      <c r="S479" s="305"/>
      <c r="T479" s="305"/>
      <c r="U479" s="305"/>
      <c r="V479" s="305"/>
      <c r="W479" s="305"/>
      <c r="X479" s="305"/>
      <c r="Y479" s="305"/>
      <c r="Z479" s="305"/>
      <c r="AA479" s="305"/>
      <c r="AB479" s="305"/>
      <c r="AC479" s="305"/>
      <c r="AD479" s="305"/>
      <c r="AE479" s="305"/>
    </row>
    <row r="480" spans="1:31">
      <c r="A480" s="323"/>
      <c r="B480" s="323"/>
      <c r="C480" s="303">
        <v>80.781000000000006</v>
      </c>
      <c r="D480" s="307" t="s">
        <v>26</v>
      </c>
      <c r="E480" s="303" t="s">
        <v>26</v>
      </c>
      <c r="F480" s="305"/>
      <c r="G480" s="305"/>
      <c r="H480" s="305"/>
      <c r="I480" s="305"/>
      <c r="J480" s="305"/>
      <c r="K480" s="305"/>
      <c r="L480" s="305"/>
      <c r="M480" s="305"/>
      <c r="N480" s="305"/>
      <c r="O480" s="305"/>
      <c r="P480" s="305"/>
      <c r="Q480" s="305"/>
      <c r="R480" s="305"/>
      <c r="S480" s="305"/>
      <c r="T480" s="305"/>
      <c r="U480" s="305"/>
      <c r="V480" s="305"/>
      <c r="W480" s="305"/>
      <c r="X480" s="305"/>
      <c r="Y480" s="305"/>
      <c r="Z480" s="305"/>
      <c r="AA480" s="305"/>
      <c r="AB480" s="305"/>
      <c r="AC480" s="305"/>
      <c r="AD480" s="305"/>
      <c r="AE480" s="305"/>
    </row>
    <row r="481" spans="1:31">
      <c r="A481" s="323"/>
      <c r="B481" s="323"/>
      <c r="C481" s="303">
        <v>86.968000000000004</v>
      </c>
      <c r="D481" s="307" t="s">
        <v>26</v>
      </c>
      <c r="E481" s="303" t="s">
        <v>26</v>
      </c>
      <c r="F481" s="305"/>
      <c r="G481" s="305"/>
      <c r="H481" s="305"/>
      <c r="I481" s="305"/>
      <c r="J481" s="305"/>
      <c r="K481" s="305"/>
      <c r="L481" s="305"/>
      <c r="M481" s="305"/>
      <c r="N481" s="305"/>
      <c r="O481" s="305"/>
      <c r="P481" s="305"/>
      <c r="Q481" s="305"/>
      <c r="R481" s="305"/>
      <c r="S481" s="305"/>
      <c r="T481" s="305"/>
      <c r="U481" s="305"/>
      <c r="V481" s="305"/>
      <c r="W481" s="305"/>
      <c r="X481" s="305"/>
      <c r="Y481" s="305"/>
      <c r="Z481" s="305"/>
      <c r="AA481" s="305"/>
      <c r="AB481" s="305"/>
      <c r="AC481" s="305"/>
      <c r="AD481" s="305"/>
      <c r="AE481" s="305"/>
    </row>
    <row r="482" spans="1:31">
      <c r="A482" s="323"/>
      <c r="B482" s="323"/>
      <c r="C482" s="303">
        <v>89.844999999999999</v>
      </c>
      <c r="D482" s="307" t="s">
        <v>26</v>
      </c>
      <c r="E482" s="303" t="s">
        <v>26</v>
      </c>
      <c r="F482" s="305"/>
      <c r="G482" s="305"/>
      <c r="H482" s="305"/>
      <c r="I482" s="305"/>
      <c r="J482" s="305"/>
      <c r="K482" s="305"/>
      <c r="L482" s="305"/>
      <c r="M482" s="305"/>
      <c r="N482" s="305"/>
      <c r="O482" s="305"/>
      <c r="P482" s="305"/>
      <c r="Q482" s="305"/>
      <c r="R482" s="305"/>
      <c r="S482" s="305"/>
      <c r="T482" s="305"/>
      <c r="U482" s="305"/>
      <c r="V482" s="305"/>
      <c r="W482" s="305"/>
      <c r="X482" s="305"/>
      <c r="Y482" s="305"/>
      <c r="Z482" s="305"/>
      <c r="AA482" s="305"/>
      <c r="AB482" s="305"/>
      <c r="AC482" s="305"/>
      <c r="AD482" s="305"/>
      <c r="AE482" s="305"/>
    </row>
    <row r="483" spans="1:31">
      <c r="A483" s="323"/>
      <c r="B483" s="323"/>
      <c r="C483" s="303">
        <v>72.927000000000007</v>
      </c>
      <c r="D483" s="307" t="s">
        <v>26</v>
      </c>
      <c r="E483" s="303" t="s">
        <v>26</v>
      </c>
      <c r="F483" s="305"/>
      <c r="G483" s="305"/>
      <c r="H483" s="305"/>
      <c r="I483" s="305"/>
      <c r="J483" s="305"/>
      <c r="K483" s="305"/>
      <c r="L483" s="305"/>
      <c r="M483" s="305"/>
      <c r="N483" s="305"/>
      <c r="O483" s="305"/>
      <c r="P483" s="305"/>
      <c r="Q483" s="305"/>
      <c r="R483" s="305"/>
      <c r="S483" s="305"/>
      <c r="T483" s="305"/>
      <c r="U483" s="305"/>
      <c r="V483" s="305"/>
      <c r="W483" s="305"/>
      <c r="X483" s="305"/>
      <c r="Y483" s="305"/>
      <c r="Z483" s="305"/>
      <c r="AA483" s="305"/>
      <c r="AB483" s="305"/>
      <c r="AC483" s="305"/>
      <c r="AD483" s="305"/>
      <c r="AE483" s="305"/>
    </row>
    <row r="484" spans="1:31">
      <c r="A484" s="323"/>
      <c r="B484" s="323"/>
      <c r="C484" s="303">
        <v>22.271999999999998</v>
      </c>
      <c r="D484" s="307" t="s">
        <v>26</v>
      </c>
      <c r="E484" s="303" t="s">
        <v>26</v>
      </c>
      <c r="F484" s="305"/>
      <c r="G484" s="305"/>
      <c r="H484" s="305"/>
      <c r="I484" s="305"/>
      <c r="J484" s="305"/>
      <c r="K484" s="305"/>
      <c r="L484" s="305"/>
      <c r="M484" s="305"/>
      <c r="N484" s="305"/>
      <c r="O484" s="305"/>
      <c r="P484" s="305"/>
      <c r="Q484" s="305"/>
      <c r="R484" s="305"/>
      <c r="S484" s="305"/>
      <c r="T484" s="305"/>
      <c r="U484" s="305"/>
      <c r="V484" s="305"/>
      <c r="W484" s="305"/>
      <c r="X484" s="305"/>
      <c r="Y484" s="305"/>
      <c r="Z484" s="305"/>
      <c r="AA484" s="305"/>
      <c r="AB484" s="305"/>
      <c r="AC484" s="305"/>
      <c r="AD484" s="305"/>
      <c r="AE484" s="305"/>
    </row>
    <row r="485" spans="1:31">
      <c r="A485" s="323"/>
      <c r="B485" s="323"/>
      <c r="C485" s="303">
        <v>2.4319999999999999</v>
      </c>
      <c r="D485" s="307" t="s">
        <v>26</v>
      </c>
      <c r="E485" s="303" t="s">
        <v>26</v>
      </c>
      <c r="F485" s="305"/>
      <c r="G485" s="305"/>
      <c r="H485" s="305"/>
      <c r="I485" s="305"/>
      <c r="J485" s="305"/>
      <c r="K485" s="305"/>
      <c r="L485" s="305"/>
      <c r="M485" s="305"/>
      <c r="N485" s="305"/>
      <c r="O485" s="305"/>
      <c r="P485" s="305"/>
      <c r="Q485" s="305"/>
      <c r="R485" s="305"/>
      <c r="S485" s="305"/>
      <c r="T485" s="305"/>
      <c r="U485" s="305"/>
      <c r="V485" s="305"/>
      <c r="W485" s="305"/>
      <c r="X485" s="305"/>
      <c r="Y485" s="305"/>
      <c r="Z485" s="305"/>
      <c r="AA485" s="305"/>
      <c r="AB485" s="305"/>
      <c r="AC485" s="305"/>
      <c r="AD485" s="305"/>
      <c r="AE485" s="305"/>
    </row>
    <row r="486" spans="1:31">
      <c r="A486" s="323"/>
      <c r="B486" s="323"/>
      <c r="C486" s="303">
        <v>34.447000000000003</v>
      </c>
      <c r="D486" s="307" t="s">
        <v>26</v>
      </c>
      <c r="E486" s="303" t="s">
        <v>26</v>
      </c>
      <c r="F486" s="305"/>
      <c r="G486" s="305"/>
      <c r="H486" s="305"/>
      <c r="I486" s="305"/>
      <c r="J486" s="305"/>
      <c r="K486" s="305"/>
      <c r="L486" s="305"/>
      <c r="M486" s="305"/>
      <c r="N486" s="305"/>
      <c r="O486" s="305"/>
      <c r="P486" s="305"/>
      <c r="Q486" s="305"/>
      <c r="R486" s="305"/>
      <c r="S486" s="305"/>
      <c r="T486" s="305"/>
      <c r="U486" s="305"/>
      <c r="V486" s="305"/>
      <c r="W486" s="305"/>
      <c r="X486" s="305"/>
      <c r="Y486" s="305"/>
      <c r="Z486" s="305"/>
      <c r="AA486" s="305"/>
      <c r="AB486" s="305"/>
      <c r="AC486" s="305"/>
      <c r="AD486" s="305"/>
      <c r="AE486" s="305"/>
    </row>
    <row r="487" spans="1:31">
      <c r="A487" s="323"/>
      <c r="B487" s="323"/>
      <c r="C487" s="303">
        <v>28.646000000000001</v>
      </c>
      <c r="D487" s="307" t="s">
        <v>26</v>
      </c>
      <c r="E487" s="303" t="s">
        <v>26</v>
      </c>
      <c r="F487" s="305"/>
      <c r="G487" s="305"/>
      <c r="H487" s="305"/>
      <c r="I487" s="305"/>
      <c r="J487" s="305"/>
      <c r="K487" s="305"/>
      <c r="L487" s="305"/>
      <c r="M487" s="305"/>
      <c r="N487" s="305"/>
      <c r="O487" s="305"/>
      <c r="P487" s="305"/>
      <c r="Q487" s="305"/>
      <c r="R487" s="305"/>
      <c r="S487" s="305"/>
      <c r="T487" s="305"/>
      <c r="U487" s="305"/>
      <c r="V487" s="305"/>
      <c r="W487" s="305"/>
      <c r="X487" s="305"/>
      <c r="Y487" s="305"/>
      <c r="Z487" s="305"/>
      <c r="AA487" s="305"/>
      <c r="AB487" s="305"/>
      <c r="AC487" s="305"/>
      <c r="AD487" s="305"/>
      <c r="AE487" s="305"/>
    </row>
    <row r="488" spans="1:31">
      <c r="A488" s="323"/>
      <c r="B488" s="323"/>
      <c r="C488" s="303">
        <v>21.003</v>
      </c>
      <c r="D488" s="307" t="s">
        <v>26</v>
      </c>
      <c r="E488" s="303" t="s">
        <v>26</v>
      </c>
      <c r="F488" s="305"/>
      <c r="G488" s="305"/>
      <c r="H488" s="305"/>
      <c r="I488" s="305"/>
      <c r="J488" s="305"/>
      <c r="K488" s="305"/>
      <c r="L488" s="305"/>
      <c r="M488" s="305"/>
      <c r="N488" s="305"/>
      <c r="O488" s="305"/>
      <c r="P488" s="305"/>
      <c r="Q488" s="305"/>
      <c r="R488" s="305"/>
      <c r="S488" s="305"/>
      <c r="T488" s="305"/>
      <c r="U488" s="305"/>
      <c r="V488" s="305"/>
      <c r="W488" s="305"/>
      <c r="X488" s="305"/>
      <c r="Y488" s="305"/>
      <c r="Z488" s="305"/>
      <c r="AA488" s="305"/>
      <c r="AB488" s="305"/>
      <c r="AC488" s="305"/>
      <c r="AD488" s="305"/>
      <c r="AE488" s="305"/>
    </row>
    <row r="489" spans="1:31">
      <c r="A489" s="323"/>
      <c r="B489" s="323"/>
      <c r="C489" s="303">
        <v>87.117999999999995</v>
      </c>
      <c r="D489" s="307" t="s">
        <v>26</v>
      </c>
      <c r="E489" s="303" t="s">
        <v>26</v>
      </c>
      <c r="F489" s="305"/>
      <c r="G489" s="305"/>
      <c r="H489" s="305"/>
      <c r="I489" s="305"/>
      <c r="J489" s="305"/>
      <c r="K489" s="305"/>
      <c r="L489" s="305"/>
      <c r="M489" s="305"/>
      <c r="N489" s="305"/>
      <c r="O489" s="305"/>
      <c r="P489" s="305"/>
      <c r="Q489" s="305"/>
      <c r="R489" s="305"/>
      <c r="S489" s="305"/>
      <c r="T489" s="305"/>
      <c r="U489" s="305"/>
      <c r="V489" s="305"/>
      <c r="W489" s="305"/>
      <c r="X489" s="305"/>
      <c r="Y489" s="305"/>
      <c r="Z489" s="305"/>
      <c r="AA489" s="305"/>
      <c r="AB489" s="305"/>
      <c r="AC489" s="305"/>
      <c r="AD489" s="305"/>
      <c r="AE489" s="305"/>
    </row>
    <row r="490" spans="1:31">
      <c r="A490" s="323"/>
      <c r="B490" s="323"/>
      <c r="C490" s="303">
        <v>45.01</v>
      </c>
      <c r="D490" s="307" t="s">
        <v>26</v>
      </c>
      <c r="E490" s="303" t="s">
        <v>26</v>
      </c>
      <c r="F490" s="305"/>
      <c r="G490" s="305"/>
      <c r="H490" s="305"/>
      <c r="I490" s="305"/>
      <c r="J490" s="305"/>
      <c r="K490" s="305"/>
      <c r="L490" s="305"/>
      <c r="M490" s="305"/>
      <c r="N490" s="305"/>
      <c r="O490" s="305"/>
      <c r="P490" s="305"/>
      <c r="Q490" s="305"/>
      <c r="R490" s="305"/>
      <c r="S490" s="305"/>
      <c r="T490" s="305"/>
      <c r="U490" s="305"/>
      <c r="V490" s="305"/>
      <c r="W490" s="305"/>
      <c r="X490" s="305"/>
      <c r="Y490" s="305"/>
      <c r="Z490" s="305"/>
      <c r="AA490" s="305"/>
      <c r="AB490" s="305"/>
      <c r="AC490" s="305"/>
      <c r="AD490" s="305"/>
      <c r="AE490" s="305"/>
    </row>
    <row r="491" spans="1:31">
      <c r="A491" s="323"/>
      <c r="B491" s="323"/>
      <c r="C491" s="303" t="s">
        <v>26</v>
      </c>
      <c r="D491" s="307" t="s">
        <v>26</v>
      </c>
      <c r="E491" s="303" t="s">
        <v>26</v>
      </c>
      <c r="F491" s="305"/>
      <c r="G491" s="305"/>
      <c r="H491" s="305"/>
      <c r="I491" s="305"/>
      <c r="J491" s="305"/>
      <c r="K491" s="305"/>
      <c r="L491" s="305"/>
      <c r="M491" s="305"/>
      <c r="N491" s="305"/>
      <c r="O491" s="305"/>
      <c r="P491" s="305"/>
      <c r="Q491" s="305"/>
      <c r="R491" s="305"/>
      <c r="S491" s="305"/>
      <c r="T491" s="305"/>
      <c r="U491" s="305"/>
      <c r="V491" s="305"/>
      <c r="W491" s="305"/>
      <c r="X491" s="305"/>
      <c r="Y491" s="305"/>
      <c r="Z491" s="305"/>
      <c r="AA491" s="305"/>
      <c r="AB491" s="305"/>
      <c r="AC491" s="305"/>
      <c r="AD491" s="305"/>
      <c r="AE491" s="305"/>
    </row>
    <row r="492" spans="1:31">
      <c r="A492" s="323"/>
      <c r="B492" s="323"/>
      <c r="C492" s="303">
        <v>42.905000000000001</v>
      </c>
      <c r="D492" s="307" t="s">
        <v>26</v>
      </c>
      <c r="E492" s="303" t="s">
        <v>26</v>
      </c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  <c r="Z492" s="305"/>
      <c r="AA492" s="305"/>
      <c r="AB492" s="305"/>
      <c r="AC492" s="305"/>
      <c r="AD492" s="305"/>
      <c r="AE492" s="305"/>
    </row>
    <row r="493" spans="1:31">
      <c r="A493" s="323"/>
      <c r="B493" s="323"/>
      <c r="C493" s="303">
        <v>80.2</v>
      </c>
      <c r="D493" s="307" t="s">
        <v>26</v>
      </c>
      <c r="E493" s="303" t="s">
        <v>26</v>
      </c>
      <c r="F493" s="305"/>
      <c r="G493" s="305"/>
      <c r="H493" s="305"/>
      <c r="I493" s="305"/>
      <c r="J493" s="305"/>
      <c r="K493" s="305"/>
      <c r="L493" s="305"/>
      <c r="M493" s="305"/>
      <c r="N493" s="305"/>
      <c r="O493" s="305"/>
      <c r="P493" s="305"/>
      <c r="Q493" s="305"/>
      <c r="R493" s="305"/>
      <c r="S493" s="305"/>
      <c r="T493" s="305"/>
      <c r="U493" s="305"/>
      <c r="V493" s="305"/>
      <c r="W493" s="305"/>
      <c r="X493" s="305"/>
      <c r="Y493" s="305"/>
      <c r="Z493" s="305"/>
      <c r="AA493" s="305"/>
      <c r="AB493" s="305"/>
      <c r="AC493" s="305"/>
      <c r="AD493" s="305"/>
      <c r="AE493" s="305"/>
    </row>
    <row r="494" spans="1:31">
      <c r="A494" s="323"/>
      <c r="B494" s="323"/>
      <c r="C494" s="303">
        <v>44.045999999999999</v>
      </c>
      <c r="D494" s="307" t="s">
        <v>26</v>
      </c>
      <c r="E494" s="303" t="s">
        <v>26</v>
      </c>
      <c r="F494" s="305"/>
      <c r="G494" s="305"/>
      <c r="H494" s="305"/>
      <c r="I494" s="305"/>
      <c r="J494" s="305"/>
      <c r="K494" s="305"/>
      <c r="L494" s="305"/>
      <c r="M494" s="305"/>
      <c r="N494" s="305"/>
      <c r="O494" s="305"/>
      <c r="P494" s="305"/>
      <c r="Q494" s="305"/>
      <c r="R494" s="305"/>
      <c r="S494" s="305"/>
      <c r="T494" s="305"/>
      <c r="U494" s="305"/>
      <c r="V494" s="305"/>
      <c r="W494" s="305"/>
      <c r="X494" s="305"/>
      <c r="Y494" s="305"/>
      <c r="Z494" s="305"/>
      <c r="AA494" s="305"/>
      <c r="AB494" s="305"/>
      <c r="AC494" s="305"/>
      <c r="AD494" s="305"/>
      <c r="AE494" s="305"/>
    </row>
    <row r="495" spans="1:31">
      <c r="A495" s="323"/>
      <c r="B495" s="323"/>
      <c r="C495" s="303">
        <v>26.532</v>
      </c>
      <c r="D495" s="307" t="s">
        <v>26</v>
      </c>
      <c r="E495" s="303" t="s">
        <v>26</v>
      </c>
      <c r="F495" s="305"/>
      <c r="G495" s="305"/>
      <c r="H495" s="305"/>
      <c r="I495" s="305"/>
      <c r="J495" s="305"/>
      <c r="K495" s="305"/>
      <c r="L495" s="305"/>
      <c r="M495" s="305"/>
      <c r="N495" s="305"/>
      <c r="O495" s="305"/>
      <c r="P495" s="305"/>
      <c r="Q495" s="305"/>
      <c r="R495" s="305"/>
      <c r="S495" s="305"/>
      <c r="T495" s="305"/>
      <c r="U495" s="305"/>
      <c r="V495" s="305"/>
      <c r="W495" s="305"/>
      <c r="X495" s="305"/>
      <c r="Y495" s="305"/>
      <c r="Z495" s="305"/>
      <c r="AA495" s="305"/>
      <c r="AB495" s="305"/>
      <c r="AC495" s="305"/>
      <c r="AD495" s="305"/>
      <c r="AE495" s="305"/>
    </row>
    <row r="496" spans="1:31">
      <c r="A496" s="323"/>
      <c r="B496" s="323"/>
      <c r="C496" s="303">
        <v>58.017000000000003</v>
      </c>
      <c r="D496" s="307" t="s">
        <v>26</v>
      </c>
      <c r="E496" s="303" t="s">
        <v>26</v>
      </c>
      <c r="F496" s="305"/>
      <c r="G496" s="305"/>
      <c r="H496" s="305"/>
      <c r="I496" s="305"/>
      <c r="J496" s="305"/>
      <c r="K496" s="305"/>
      <c r="L496" s="305"/>
      <c r="M496" s="305"/>
      <c r="N496" s="305"/>
      <c r="O496" s="305"/>
      <c r="P496" s="305"/>
      <c r="Q496" s="305"/>
      <c r="R496" s="305"/>
      <c r="S496" s="305"/>
      <c r="T496" s="305"/>
      <c r="U496" s="305"/>
      <c r="V496" s="305"/>
      <c r="W496" s="305"/>
      <c r="X496" s="305"/>
      <c r="Y496" s="305"/>
      <c r="Z496" s="305"/>
      <c r="AA496" s="305"/>
      <c r="AB496" s="305"/>
      <c r="AC496" s="305"/>
      <c r="AD496" s="305"/>
      <c r="AE496" s="305"/>
    </row>
    <row r="497" spans="1:31">
      <c r="A497" s="323"/>
      <c r="B497" s="323"/>
      <c r="C497" s="303">
        <v>71.442999999999998</v>
      </c>
      <c r="D497" s="307" t="s">
        <v>26</v>
      </c>
      <c r="E497" s="303" t="s">
        <v>26</v>
      </c>
      <c r="F497" s="305"/>
      <c r="G497" s="305"/>
      <c r="H497" s="305"/>
      <c r="I497" s="305"/>
      <c r="J497" s="305"/>
      <c r="K497" s="305"/>
      <c r="L497" s="305"/>
      <c r="M497" s="305"/>
      <c r="N497" s="305"/>
      <c r="O497" s="305"/>
      <c r="P497" s="305"/>
      <c r="Q497" s="305"/>
      <c r="R497" s="305"/>
      <c r="S497" s="305"/>
      <c r="T497" s="305"/>
      <c r="U497" s="305"/>
      <c r="V497" s="305"/>
      <c r="W497" s="305"/>
      <c r="X497" s="305"/>
      <c r="Y497" s="305"/>
      <c r="Z497" s="305"/>
      <c r="AA497" s="305"/>
      <c r="AB497" s="305"/>
      <c r="AC497" s="305"/>
      <c r="AD497" s="305"/>
      <c r="AE497" s="305"/>
    </row>
    <row r="498" spans="1:31">
      <c r="A498" s="323"/>
      <c r="B498" s="323"/>
      <c r="C498" s="303">
        <v>78.272999999999996</v>
      </c>
      <c r="D498" s="307" t="s">
        <v>26</v>
      </c>
      <c r="E498" s="303" t="s">
        <v>26</v>
      </c>
      <c r="F498" s="305"/>
      <c r="G498" s="305"/>
      <c r="H498" s="305"/>
      <c r="I498" s="305"/>
      <c r="J498" s="305"/>
      <c r="K498" s="305"/>
      <c r="L498" s="305"/>
      <c r="M498" s="305"/>
      <c r="N498" s="305"/>
      <c r="O498" s="305"/>
      <c r="P498" s="305"/>
      <c r="Q498" s="305"/>
      <c r="R498" s="305"/>
      <c r="S498" s="305"/>
      <c r="T498" s="305"/>
      <c r="U498" s="305"/>
      <c r="V498" s="305"/>
      <c r="W498" s="305"/>
      <c r="X498" s="305"/>
      <c r="Y498" s="305"/>
      <c r="Z498" s="305"/>
      <c r="AA498" s="305"/>
      <c r="AB498" s="305"/>
      <c r="AC498" s="305"/>
      <c r="AD498" s="305"/>
      <c r="AE498" s="305"/>
    </row>
    <row r="499" spans="1:31">
      <c r="A499" s="323"/>
      <c r="B499" s="323"/>
      <c r="C499" s="303">
        <v>64.073999999999998</v>
      </c>
      <c r="D499" s="307" t="s">
        <v>26</v>
      </c>
      <c r="E499" s="303" t="s">
        <v>26</v>
      </c>
      <c r="F499" s="305"/>
      <c r="G499" s="305"/>
      <c r="H499" s="305"/>
      <c r="I499" s="305"/>
      <c r="J499" s="305"/>
      <c r="K499" s="305"/>
      <c r="L499" s="305"/>
      <c r="M499" s="305"/>
      <c r="N499" s="305"/>
      <c r="O499" s="305"/>
      <c r="P499" s="305"/>
      <c r="Q499" s="305"/>
      <c r="R499" s="305"/>
      <c r="S499" s="305"/>
      <c r="T499" s="305"/>
      <c r="U499" s="305"/>
      <c r="V499" s="305"/>
      <c r="W499" s="305"/>
      <c r="X499" s="305"/>
      <c r="Y499" s="305"/>
      <c r="Z499" s="305"/>
      <c r="AA499" s="305"/>
      <c r="AB499" s="305"/>
      <c r="AC499" s="305"/>
      <c r="AD499" s="305"/>
      <c r="AE499" s="305"/>
    </row>
    <row r="500" spans="1:31">
      <c r="A500" s="323"/>
      <c r="B500" s="323"/>
      <c r="C500" s="303">
        <v>84.677000000000007</v>
      </c>
      <c r="D500" s="307" t="s">
        <v>26</v>
      </c>
      <c r="E500" s="303" t="s">
        <v>26</v>
      </c>
      <c r="F500" s="305"/>
      <c r="G500" s="305"/>
      <c r="H500" s="305"/>
      <c r="I500" s="305"/>
      <c r="J500" s="305"/>
      <c r="K500" s="305"/>
      <c r="L500" s="305"/>
      <c r="M500" s="305"/>
      <c r="N500" s="305"/>
      <c r="O500" s="305"/>
      <c r="P500" s="305"/>
      <c r="Q500" s="305"/>
      <c r="R500" s="305"/>
      <c r="S500" s="305"/>
      <c r="T500" s="305"/>
      <c r="U500" s="305"/>
      <c r="V500" s="305"/>
      <c r="W500" s="305"/>
      <c r="X500" s="305"/>
      <c r="Y500" s="305"/>
      <c r="Z500" s="305"/>
      <c r="AA500" s="305"/>
      <c r="AB500" s="305"/>
      <c r="AC500" s="305"/>
      <c r="AD500" s="305"/>
      <c r="AE500" s="305"/>
    </row>
    <row r="501" spans="1:31">
      <c r="A501" s="323"/>
      <c r="B501" s="323"/>
      <c r="C501" s="303">
        <v>31.03</v>
      </c>
      <c r="D501" s="307" t="s">
        <v>26</v>
      </c>
      <c r="E501" s="303" t="s">
        <v>26</v>
      </c>
      <c r="F501" s="305"/>
      <c r="G501" s="305"/>
      <c r="H501" s="305"/>
      <c r="I501" s="305"/>
      <c r="J501" s="305"/>
      <c r="K501" s="305"/>
      <c r="L501" s="305"/>
      <c r="M501" s="305"/>
      <c r="N501" s="305"/>
      <c r="O501" s="305"/>
      <c r="P501" s="305"/>
      <c r="Q501" s="305"/>
      <c r="R501" s="305"/>
      <c r="S501" s="305"/>
      <c r="T501" s="305"/>
      <c r="U501" s="305"/>
      <c r="V501" s="305"/>
      <c r="W501" s="305"/>
      <c r="X501" s="305"/>
      <c r="Y501" s="305"/>
      <c r="Z501" s="305"/>
      <c r="AA501" s="305"/>
      <c r="AB501" s="305"/>
      <c r="AC501" s="305"/>
      <c r="AD501" s="305"/>
      <c r="AE501" s="305"/>
    </row>
    <row r="502" spans="1:31">
      <c r="A502" s="323"/>
      <c r="B502" s="323"/>
      <c r="C502" s="303">
        <v>32.076000000000001</v>
      </c>
      <c r="D502" s="307" t="s">
        <v>26</v>
      </c>
      <c r="E502" s="303" t="s">
        <v>26</v>
      </c>
      <c r="F502" s="305"/>
      <c r="G502" s="305"/>
      <c r="H502" s="305"/>
      <c r="I502" s="305"/>
      <c r="J502" s="305"/>
      <c r="K502" s="305"/>
      <c r="L502" s="305"/>
      <c r="M502" s="305"/>
      <c r="N502" s="305"/>
      <c r="O502" s="305"/>
      <c r="P502" s="305"/>
      <c r="Q502" s="305"/>
      <c r="R502" s="305"/>
      <c r="S502" s="305"/>
      <c r="T502" s="305"/>
      <c r="U502" s="305"/>
      <c r="V502" s="305"/>
      <c r="W502" s="305"/>
      <c r="X502" s="305"/>
      <c r="Y502" s="305"/>
      <c r="Z502" s="305"/>
      <c r="AA502" s="305"/>
      <c r="AB502" s="305"/>
      <c r="AC502" s="305"/>
      <c r="AD502" s="305"/>
      <c r="AE502" s="305"/>
    </row>
    <row r="503" spans="1:31">
      <c r="A503" s="323"/>
      <c r="B503" s="323"/>
      <c r="C503" s="303">
        <v>10.91</v>
      </c>
      <c r="D503" s="307" t="s">
        <v>26</v>
      </c>
      <c r="E503" s="303" t="s">
        <v>26</v>
      </c>
      <c r="F503" s="305"/>
      <c r="G503" s="305"/>
      <c r="H503" s="305"/>
      <c r="I503" s="305"/>
      <c r="J503" s="305"/>
      <c r="K503" s="305"/>
      <c r="L503" s="305"/>
      <c r="M503" s="305"/>
      <c r="N503" s="305"/>
      <c r="O503" s="305"/>
      <c r="P503" s="305"/>
      <c r="Q503" s="305"/>
      <c r="R503" s="305"/>
      <c r="S503" s="305"/>
      <c r="T503" s="305"/>
      <c r="U503" s="305"/>
      <c r="V503" s="305"/>
      <c r="W503" s="305"/>
      <c r="X503" s="305"/>
      <c r="Y503" s="305"/>
      <c r="Z503" s="305"/>
      <c r="AA503" s="305"/>
      <c r="AB503" s="305"/>
      <c r="AC503" s="305"/>
      <c r="AD503" s="305"/>
      <c r="AE503" s="305"/>
    </row>
    <row r="504" spans="1:31">
      <c r="A504" s="323"/>
      <c r="B504" s="323"/>
      <c r="C504" s="303">
        <v>38.445</v>
      </c>
      <c r="D504" s="307" t="s">
        <v>26</v>
      </c>
      <c r="E504" s="303" t="s">
        <v>26</v>
      </c>
      <c r="F504" s="305"/>
      <c r="G504" s="305"/>
      <c r="H504" s="305"/>
      <c r="I504" s="305"/>
      <c r="J504" s="305"/>
      <c r="K504" s="305"/>
      <c r="L504" s="305"/>
      <c r="M504" s="305"/>
      <c r="N504" s="305"/>
      <c r="O504" s="305"/>
      <c r="P504" s="305"/>
      <c r="Q504" s="305"/>
      <c r="R504" s="305"/>
      <c r="S504" s="305"/>
      <c r="T504" s="305"/>
      <c r="U504" s="305"/>
      <c r="V504" s="305"/>
      <c r="W504" s="305"/>
      <c r="X504" s="305"/>
      <c r="Y504" s="305"/>
      <c r="Z504" s="305"/>
      <c r="AA504" s="305"/>
      <c r="AB504" s="305"/>
      <c r="AC504" s="305"/>
      <c r="AD504" s="305"/>
      <c r="AE504" s="305"/>
    </row>
    <row r="505" spans="1:31">
      <c r="A505" s="323"/>
      <c r="B505" s="323"/>
      <c r="C505" s="303">
        <v>83.4</v>
      </c>
      <c r="D505" s="307" t="s">
        <v>26</v>
      </c>
      <c r="E505" s="303" t="s">
        <v>26</v>
      </c>
      <c r="F505" s="305"/>
      <c r="G505" s="305"/>
      <c r="H505" s="305"/>
      <c r="I505" s="305"/>
      <c r="J505" s="305"/>
      <c r="K505" s="305"/>
      <c r="L505" s="305"/>
      <c r="M505" s="305"/>
      <c r="N505" s="305"/>
      <c r="O505" s="305"/>
      <c r="P505" s="305"/>
      <c r="Q505" s="305"/>
      <c r="R505" s="305"/>
      <c r="S505" s="305"/>
      <c r="T505" s="305"/>
      <c r="U505" s="305"/>
      <c r="V505" s="305"/>
      <c r="W505" s="305"/>
      <c r="X505" s="305"/>
      <c r="Y505" s="305"/>
      <c r="Z505" s="305"/>
      <c r="AA505" s="305"/>
      <c r="AB505" s="305"/>
      <c r="AC505" s="305"/>
      <c r="AD505" s="305"/>
      <c r="AE505" s="305"/>
    </row>
    <row r="506" spans="1:31">
      <c r="A506" s="323"/>
      <c r="B506" s="323"/>
      <c r="C506" s="303">
        <v>80.909000000000006</v>
      </c>
      <c r="D506" s="307" t="s">
        <v>26</v>
      </c>
      <c r="E506" s="303" t="s">
        <v>26</v>
      </c>
      <c r="F506" s="305"/>
      <c r="G506" s="305"/>
      <c r="H506" s="305"/>
      <c r="I506" s="305"/>
      <c r="J506" s="305"/>
      <c r="K506" s="305"/>
      <c r="L506" s="305"/>
      <c r="M506" s="305"/>
      <c r="N506" s="305"/>
      <c r="O506" s="305"/>
      <c r="P506" s="305"/>
      <c r="Q506" s="305"/>
      <c r="R506" s="305"/>
      <c r="S506" s="305"/>
      <c r="T506" s="305"/>
      <c r="U506" s="305"/>
      <c r="V506" s="305"/>
      <c r="W506" s="305"/>
      <c r="X506" s="305"/>
      <c r="Y506" s="305"/>
      <c r="Z506" s="305"/>
      <c r="AA506" s="305"/>
      <c r="AB506" s="305"/>
      <c r="AC506" s="305"/>
      <c r="AD506" s="305"/>
      <c r="AE506" s="305"/>
    </row>
    <row r="507" spans="1:31">
      <c r="A507" s="323"/>
      <c r="B507" s="323"/>
      <c r="C507" s="303">
        <v>80.915000000000006</v>
      </c>
      <c r="D507" s="307" t="s">
        <v>26</v>
      </c>
      <c r="E507" s="303" t="s">
        <v>26</v>
      </c>
      <c r="F507" s="305"/>
      <c r="G507" s="305"/>
      <c r="H507" s="305"/>
      <c r="I507" s="305"/>
      <c r="J507" s="305"/>
      <c r="K507" s="305"/>
      <c r="L507" s="305"/>
      <c r="M507" s="305"/>
      <c r="N507" s="305"/>
      <c r="O507" s="305"/>
      <c r="P507" s="305"/>
      <c r="Q507" s="305"/>
      <c r="R507" s="305"/>
      <c r="S507" s="305"/>
      <c r="T507" s="305"/>
      <c r="U507" s="305"/>
      <c r="V507" s="305"/>
      <c r="W507" s="305"/>
      <c r="X507" s="305"/>
      <c r="Y507" s="305"/>
      <c r="Z507" s="305"/>
      <c r="AA507" s="305"/>
      <c r="AB507" s="305"/>
      <c r="AC507" s="305"/>
      <c r="AD507" s="305"/>
      <c r="AE507" s="305"/>
    </row>
    <row r="508" spans="1:31">
      <c r="A508" s="323"/>
      <c r="B508" s="323"/>
      <c r="C508" s="303">
        <v>81.614000000000004</v>
      </c>
      <c r="D508" s="307" t="s">
        <v>26</v>
      </c>
      <c r="E508" s="303" t="s">
        <v>26</v>
      </c>
      <c r="F508" s="305"/>
      <c r="G508" s="305"/>
      <c r="H508" s="305"/>
      <c r="I508" s="305"/>
      <c r="J508" s="305"/>
      <c r="K508" s="305"/>
      <c r="L508" s="305"/>
      <c r="M508" s="305"/>
      <c r="N508" s="305"/>
      <c r="O508" s="305"/>
      <c r="P508" s="305"/>
      <c r="Q508" s="305"/>
      <c r="R508" s="305"/>
      <c r="S508" s="305"/>
      <c r="T508" s="305"/>
      <c r="U508" s="305"/>
      <c r="V508" s="305"/>
      <c r="W508" s="305"/>
      <c r="X508" s="305"/>
      <c r="Y508" s="305"/>
      <c r="Z508" s="305"/>
      <c r="AA508" s="305"/>
      <c r="AB508" s="305"/>
      <c r="AC508" s="305"/>
      <c r="AD508" s="305"/>
      <c r="AE508" s="305"/>
    </row>
    <row r="509" spans="1:31">
      <c r="A509" s="323"/>
      <c r="B509" s="323"/>
      <c r="C509" s="303">
        <v>88.53</v>
      </c>
      <c r="D509" s="307" t="s">
        <v>26</v>
      </c>
      <c r="E509" s="303" t="s">
        <v>26</v>
      </c>
      <c r="F509" s="305"/>
      <c r="G509" s="305"/>
      <c r="H509" s="305"/>
      <c r="I509" s="305"/>
      <c r="J509" s="305"/>
      <c r="K509" s="305"/>
      <c r="L509" s="305"/>
      <c r="M509" s="305"/>
      <c r="N509" s="305"/>
      <c r="O509" s="305"/>
      <c r="P509" s="305"/>
      <c r="Q509" s="305"/>
      <c r="R509" s="305"/>
      <c r="S509" s="305"/>
      <c r="T509" s="305"/>
      <c r="U509" s="305"/>
      <c r="V509" s="305"/>
      <c r="W509" s="305"/>
      <c r="X509" s="305"/>
      <c r="Y509" s="305"/>
      <c r="Z509" s="305"/>
      <c r="AA509" s="305"/>
      <c r="AB509" s="305"/>
      <c r="AC509" s="305"/>
      <c r="AD509" s="305"/>
      <c r="AE509" s="305"/>
    </row>
    <row r="510" spans="1:31">
      <c r="A510" s="323"/>
      <c r="B510" s="323"/>
      <c r="C510" s="303">
        <v>85.891000000000005</v>
      </c>
      <c r="D510" s="307" t="s">
        <v>26</v>
      </c>
      <c r="E510" s="303" t="s">
        <v>26</v>
      </c>
      <c r="F510" s="305"/>
      <c r="G510" s="305"/>
      <c r="H510" s="305"/>
      <c r="I510" s="305"/>
      <c r="J510" s="305"/>
      <c r="K510" s="305"/>
      <c r="L510" s="305"/>
      <c r="M510" s="305"/>
      <c r="N510" s="305"/>
      <c r="O510" s="305"/>
      <c r="P510" s="305"/>
      <c r="Q510" s="305"/>
      <c r="R510" s="305"/>
      <c r="S510" s="305"/>
      <c r="T510" s="305"/>
      <c r="U510" s="305"/>
      <c r="V510" s="305"/>
      <c r="W510" s="305"/>
      <c r="X510" s="305"/>
      <c r="Y510" s="305"/>
      <c r="Z510" s="305"/>
      <c r="AA510" s="305"/>
      <c r="AB510" s="305"/>
      <c r="AC510" s="305"/>
      <c r="AD510" s="305"/>
      <c r="AE510" s="305"/>
    </row>
    <row r="511" spans="1:31">
      <c r="A511" s="323"/>
      <c r="B511" s="323"/>
      <c r="C511" s="303">
        <v>67.207999999999998</v>
      </c>
      <c r="D511" s="307" t="s">
        <v>26</v>
      </c>
      <c r="E511" s="303" t="s">
        <v>26</v>
      </c>
      <c r="F511" s="305"/>
      <c r="G511" s="305"/>
      <c r="H511" s="305"/>
      <c r="I511" s="305"/>
      <c r="J511" s="305"/>
      <c r="K511" s="305"/>
      <c r="L511" s="305"/>
      <c r="M511" s="305"/>
      <c r="N511" s="305"/>
      <c r="O511" s="305"/>
      <c r="P511" s="305"/>
      <c r="Q511" s="305"/>
      <c r="R511" s="305"/>
      <c r="S511" s="305"/>
      <c r="T511" s="305"/>
      <c r="U511" s="305"/>
      <c r="V511" s="305"/>
      <c r="W511" s="305"/>
      <c r="X511" s="305"/>
      <c r="Y511" s="305"/>
      <c r="Z511" s="305"/>
      <c r="AA511" s="305"/>
      <c r="AB511" s="305"/>
      <c r="AC511" s="305"/>
      <c r="AD511" s="305"/>
      <c r="AE511" s="305"/>
    </row>
    <row r="512" spans="1:31">
      <c r="A512" s="323"/>
      <c r="B512" s="323"/>
      <c r="C512" s="303">
        <v>87.188999999999993</v>
      </c>
      <c r="D512" s="307" t="s">
        <v>26</v>
      </c>
      <c r="E512" s="303" t="s">
        <v>26</v>
      </c>
      <c r="F512" s="305"/>
      <c r="G512" s="305"/>
      <c r="H512" s="305"/>
      <c r="I512" s="305"/>
      <c r="J512" s="305"/>
      <c r="K512" s="305"/>
      <c r="L512" s="305"/>
      <c r="M512" s="305"/>
      <c r="N512" s="305"/>
      <c r="O512" s="305"/>
      <c r="P512" s="305"/>
      <c r="Q512" s="305"/>
      <c r="R512" s="305"/>
      <c r="S512" s="305"/>
      <c r="T512" s="305"/>
      <c r="U512" s="305"/>
      <c r="V512" s="305"/>
      <c r="W512" s="305"/>
      <c r="X512" s="305"/>
      <c r="Y512" s="305"/>
      <c r="Z512" s="305"/>
      <c r="AA512" s="305"/>
      <c r="AB512" s="305"/>
      <c r="AC512" s="305"/>
      <c r="AD512" s="305"/>
      <c r="AE512" s="305"/>
    </row>
    <row r="513" spans="1:31">
      <c r="A513" s="323"/>
      <c r="B513" s="323"/>
      <c r="C513" s="303">
        <v>46.100999999999999</v>
      </c>
      <c r="D513" s="307" t="s">
        <v>26</v>
      </c>
      <c r="E513" s="303" t="s">
        <v>26</v>
      </c>
      <c r="F513" s="305"/>
      <c r="G513" s="305"/>
      <c r="H513" s="305"/>
      <c r="I513" s="305"/>
      <c r="J513" s="305"/>
      <c r="K513" s="305"/>
      <c r="L513" s="305"/>
      <c r="M513" s="305"/>
      <c r="N513" s="305"/>
      <c r="O513" s="305"/>
      <c r="P513" s="305"/>
      <c r="Q513" s="305"/>
      <c r="R513" s="305"/>
      <c r="S513" s="305"/>
      <c r="T513" s="305"/>
      <c r="U513" s="305"/>
      <c r="V513" s="305"/>
      <c r="W513" s="305"/>
      <c r="X513" s="305"/>
      <c r="Y513" s="305"/>
      <c r="Z513" s="305"/>
      <c r="AA513" s="305"/>
      <c r="AB513" s="305"/>
      <c r="AC513" s="305"/>
      <c r="AD513" s="305"/>
      <c r="AE513" s="305"/>
    </row>
    <row r="514" spans="1:31">
      <c r="A514" s="323"/>
      <c r="B514" s="323"/>
      <c r="C514" s="303">
        <v>28.498999999999999</v>
      </c>
      <c r="D514" s="307" t="s">
        <v>26</v>
      </c>
      <c r="E514" s="303" t="s">
        <v>26</v>
      </c>
      <c r="F514" s="305"/>
      <c r="G514" s="305"/>
      <c r="H514" s="305"/>
      <c r="I514" s="305"/>
      <c r="J514" s="305"/>
      <c r="K514" s="305"/>
      <c r="L514" s="305"/>
      <c r="M514" s="305"/>
      <c r="N514" s="305"/>
      <c r="O514" s="305"/>
      <c r="P514" s="305"/>
      <c r="Q514" s="305"/>
      <c r="R514" s="305"/>
      <c r="S514" s="305"/>
      <c r="T514" s="305"/>
      <c r="U514" s="305"/>
      <c r="V514" s="305"/>
      <c r="W514" s="305"/>
      <c r="X514" s="305"/>
      <c r="Y514" s="305"/>
      <c r="Z514" s="305"/>
      <c r="AA514" s="305"/>
      <c r="AB514" s="305"/>
      <c r="AC514" s="305"/>
      <c r="AD514" s="305"/>
      <c r="AE514" s="305"/>
    </row>
    <row r="515" spans="1:31">
      <c r="A515" s="323"/>
      <c r="B515" s="323"/>
      <c r="C515" s="303">
        <v>63.311999999999998</v>
      </c>
      <c r="D515" s="307" t="s">
        <v>26</v>
      </c>
      <c r="E515" s="303" t="s">
        <v>26</v>
      </c>
      <c r="F515" s="305"/>
      <c r="G515" s="305"/>
      <c r="H515" s="305"/>
      <c r="I515" s="305"/>
      <c r="J515" s="305"/>
      <c r="K515" s="305"/>
      <c r="L515" s="305"/>
      <c r="M515" s="305"/>
      <c r="N515" s="305"/>
      <c r="O515" s="305"/>
      <c r="P515" s="305"/>
      <c r="Q515" s="305"/>
      <c r="R515" s="305"/>
      <c r="S515" s="305"/>
      <c r="T515" s="305"/>
      <c r="U515" s="305"/>
      <c r="V515" s="305"/>
      <c r="W515" s="305"/>
      <c r="X515" s="305"/>
      <c r="Y515" s="305"/>
      <c r="Z515" s="305"/>
      <c r="AA515" s="305"/>
      <c r="AB515" s="305"/>
      <c r="AC515" s="305"/>
      <c r="AD515" s="305"/>
      <c r="AE515" s="305"/>
    </row>
    <row r="516" spans="1:31">
      <c r="A516" s="323"/>
      <c r="B516" s="323"/>
      <c r="C516" s="303">
        <v>43.402999999999999</v>
      </c>
      <c r="D516" s="307" t="s">
        <v>26</v>
      </c>
      <c r="E516" s="303" t="s">
        <v>26</v>
      </c>
      <c r="F516" s="305"/>
      <c r="G516" s="305"/>
      <c r="H516" s="305"/>
      <c r="I516" s="305"/>
      <c r="J516" s="305"/>
      <c r="K516" s="305"/>
      <c r="L516" s="305"/>
      <c r="M516" s="305"/>
      <c r="N516" s="305"/>
      <c r="O516" s="305"/>
      <c r="P516" s="305"/>
      <c r="Q516" s="305"/>
      <c r="R516" s="305"/>
      <c r="S516" s="305"/>
      <c r="T516" s="305"/>
      <c r="U516" s="305"/>
      <c r="V516" s="305"/>
      <c r="W516" s="305"/>
      <c r="X516" s="305"/>
      <c r="Y516" s="305"/>
      <c r="Z516" s="305"/>
      <c r="AA516" s="305"/>
      <c r="AB516" s="305"/>
      <c r="AC516" s="305"/>
      <c r="AD516" s="305"/>
      <c r="AE516" s="305"/>
    </row>
    <row r="517" spans="1:31">
      <c r="A517" s="323"/>
      <c r="B517" s="323">
        <v>17820</v>
      </c>
      <c r="C517" s="303">
        <v>88.2</v>
      </c>
      <c r="D517" s="303">
        <v>40.223999999999997</v>
      </c>
      <c r="E517" s="303">
        <v>4.3659999999999997</v>
      </c>
      <c r="F517" s="305"/>
      <c r="G517" s="305"/>
      <c r="H517" s="305"/>
      <c r="I517" s="305"/>
      <c r="J517" s="305"/>
      <c r="K517" s="305"/>
      <c r="L517" s="305"/>
      <c r="M517" s="305"/>
      <c r="N517" s="305"/>
      <c r="O517" s="305"/>
      <c r="P517" s="305"/>
      <c r="Q517" s="305"/>
      <c r="R517" s="305"/>
      <c r="S517" s="305"/>
      <c r="T517" s="305"/>
      <c r="U517" s="305"/>
      <c r="V517" s="305"/>
      <c r="W517" s="305"/>
      <c r="X517" s="305"/>
      <c r="Y517" s="305"/>
      <c r="Z517" s="305"/>
      <c r="AA517" s="305"/>
      <c r="AB517" s="305"/>
      <c r="AC517" s="305"/>
      <c r="AD517" s="305"/>
      <c r="AE517" s="305"/>
    </row>
    <row r="518" spans="1:31">
      <c r="A518" s="323"/>
      <c r="B518" s="323"/>
      <c r="C518" s="303">
        <v>53.29</v>
      </c>
      <c r="D518" s="303">
        <v>65.254000000000005</v>
      </c>
      <c r="E518" s="303">
        <v>7.9889999999999999</v>
      </c>
      <c r="F518" s="305"/>
      <c r="G518" s="305"/>
      <c r="H518" s="305"/>
      <c r="I518" s="305"/>
      <c r="J518" s="305"/>
      <c r="K518" s="305"/>
      <c r="L518" s="305"/>
      <c r="M518" s="305"/>
      <c r="N518" s="305"/>
      <c r="O518" s="305"/>
      <c r="P518" s="305"/>
      <c r="Q518" s="305"/>
      <c r="R518" s="305"/>
      <c r="S518" s="305"/>
      <c r="T518" s="305"/>
      <c r="U518" s="305"/>
      <c r="V518" s="305"/>
      <c r="W518" s="305"/>
      <c r="X518" s="305"/>
      <c r="Y518" s="305"/>
      <c r="Z518" s="305"/>
      <c r="AA518" s="305"/>
      <c r="AB518" s="305"/>
      <c r="AC518" s="305"/>
      <c r="AD518" s="305"/>
      <c r="AE518" s="305"/>
    </row>
    <row r="519" spans="1:31">
      <c r="A519" s="323"/>
      <c r="B519" s="323"/>
      <c r="C519" s="303">
        <v>71.41</v>
      </c>
      <c r="D519" s="303">
        <v>11.349</v>
      </c>
      <c r="E519" s="303">
        <v>3.0539999999999998</v>
      </c>
      <c r="F519" s="305"/>
      <c r="G519" s="305"/>
      <c r="H519" s="305"/>
      <c r="I519" s="305"/>
      <c r="J519" s="305"/>
      <c r="K519" s="305"/>
      <c r="L519" s="305"/>
      <c r="M519" s="305"/>
      <c r="N519" s="305"/>
      <c r="O519" s="305"/>
      <c r="P519" s="305"/>
      <c r="Q519" s="305"/>
      <c r="R519" s="305"/>
      <c r="S519" s="305"/>
      <c r="T519" s="305"/>
      <c r="U519" s="305"/>
      <c r="V519" s="305"/>
      <c r="W519" s="305"/>
      <c r="X519" s="305"/>
      <c r="Y519" s="305"/>
      <c r="Z519" s="305"/>
      <c r="AA519" s="305"/>
      <c r="AB519" s="305"/>
      <c r="AC519" s="305"/>
      <c r="AD519" s="305"/>
      <c r="AE519" s="305"/>
    </row>
    <row r="520" spans="1:31">
      <c r="A520" s="323"/>
      <c r="B520" s="323"/>
      <c r="C520" s="303">
        <v>75.468000000000004</v>
      </c>
      <c r="D520" s="303">
        <v>65.093000000000004</v>
      </c>
      <c r="E520" s="303">
        <v>12.468999999999999</v>
      </c>
      <c r="F520" s="305"/>
      <c r="G520" s="305"/>
      <c r="H520" s="305"/>
      <c r="I520" s="305"/>
      <c r="J520" s="305"/>
      <c r="K520" s="305"/>
      <c r="L520" s="305"/>
      <c r="M520" s="305"/>
      <c r="N520" s="305"/>
      <c r="O520" s="305"/>
      <c r="P520" s="305"/>
      <c r="Q520" s="305"/>
      <c r="R520" s="305"/>
      <c r="S520" s="305"/>
      <c r="T520" s="305"/>
      <c r="U520" s="305"/>
      <c r="V520" s="305"/>
      <c r="W520" s="305"/>
      <c r="X520" s="305"/>
      <c r="Y520" s="305"/>
      <c r="Z520" s="305"/>
      <c r="AA520" s="305"/>
      <c r="AB520" s="305"/>
      <c r="AC520" s="305"/>
      <c r="AD520" s="305"/>
      <c r="AE520" s="305"/>
    </row>
    <row r="521" spans="1:31">
      <c r="A521" s="323"/>
      <c r="B521" s="323"/>
      <c r="C521" s="303">
        <v>13.683</v>
      </c>
      <c r="D521" s="303">
        <v>89.581999999999994</v>
      </c>
      <c r="E521" s="303">
        <v>36.722999999999999</v>
      </c>
      <c r="F521" s="305"/>
      <c r="G521" s="305"/>
      <c r="H521" s="305"/>
      <c r="I521" s="305"/>
      <c r="J521" s="305"/>
      <c r="K521" s="305"/>
      <c r="L521" s="305"/>
      <c r="M521" s="305"/>
      <c r="N521" s="305"/>
      <c r="O521" s="305"/>
      <c r="P521" s="305"/>
      <c r="Q521" s="305"/>
      <c r="R521" s="305"/>
      <c r="S521" s="305"/>
      <c r="T521" s="305"/>
      <c r="U521" s="305"/>
      <c r="V521" s="305"/>
      <c r="W521" s="305"/>
      <c r="X521" s="305"/>
      <c r="Y521" s="305"/>
      <c r="Z521" s="305"/>
      <c r="AA521" s="305"/>
      <c r="AB521" s="305"/>
      <c r="AC521" s="305"/>
      <c r="AD521" s="305"/>
      <c r="AE521" s="305"/>
    </row>
    <row r="522" spans="1:31">
      <c r="A522" s="323"/>
      <c r="B522" s="323"/>
      <c r="C522" s="303">
        <v>60.606999999999999</v>
      </c>
      <c r="D522" s="303">
        <v>78.247</v>
      </c>
      <c r="E522" s="303">
        <v>10.362</v>
      </c>
      <c r="F522" s="305"/>
      <c r="G522" s="305"/>
      <c r="H522" s="305"/>
      <c r="I522" s="305"/>
      <c r="J522" s="305"/>
      <c r="K522" s="305"/>
      <c r="L522" s="305"/>
      <c r="M522" s="305"/>
      <c r="N522" s="305"/>
      <c r="O522" s="305"/>
      <c r="P522" s="305"/>
      <c r="Q522" s="305"/>
      <c r="R522" s="305"/>
      <c r="S522" s="305"/>
      <c r="T522" s="305"/>
      <c r="U522" s="305"/>
      <c r="V522" s="305"/>
      <c r="W522" s="305"/>
      <c r="X522" s="305"/>
      <c r="Y522" s="305"/>
      <c r="Z522" s="305"/>
      <c r="AA522" s="305"/>
      <c r="AB522" s="305"/>
      <c r="AC522" s="305"/>
      <c r="AD522" s="305"/>
      <c r="AE522" s="305"/>
    </row>
    <row r="523" spans="1:31">
      <c r="A523" s="323"/>
      <c r="B523" s="323"/>
      <c r="C523" s="303">
        <v>76.644999999999996</v>
      </c>
      <c r="D523" s="303">
        <v>34.715000000000003</v>
      </c>
      <c r="E523" s="303">
        <v>3.552</v>
      </c>
      <c r="F523" s="305"/>
      <c r="G523" s="305"/>
      <c r="H523" s="305"/>
      <c r="I523" s="305"/>
      <c r="J523" s="305"/>
      <c r="K523" s="305"/>
      <c r="L523" s="305"/>
      <c r="M523" s="305"/>
      <c r="N523" s="305"/>
      <c r="O523" s="305"/>
      <c r="P523" s="305"/>
      <c r="Q523" s="305"/>
      <c r="R523" s="305"/>
      <c r="S523" s="305"/>
      <c r="T523" s="305"/>
      <c r="U523" s="305"/>
      <c r="V523" s="305"/>
      <c r="W523" s="305"/>
      <c r="X523" s="305"/>
      <c r="Y523" s="305"/>
      <c r="Z523" s="305"/>
      <c r="AA523" s="305"/>
      <c r="AB523" s="305"/>
      <c r="AC523" s="305"/>
      <c r="AD523" s="305"/>
      <c r="AE523" s="305"/>
    </row>
    <row r="524" spans="1:31">
      <c r="A524" s="323"/>
      <c r="B524" s="323"/>
      <c r="C524" s="303">
        <v>67.930000000000007</v>
      </c>
      <c r="D524" s="303">
        <v>21.495999999999999</v>
      </c>
      <c r="E524" s="303">
        <v>8.468</v>
      </c>
      <c r="F524" s="305"/>
      <c r="G524" s="305"/>
      <c r="H524" s="305"/>
      <c r="I524" s="305"/>
      <c r="J524" s="305"/>
      <c r="K524" s="305"/>
      <c r="L524" s="305"/>
      <c r="M524" s="305"/>
      <c r="N524" s="305"/>
      <c r="O524" s="305"/>
      <c r="P524" s="305"/>
      <c r="Q524" s="305"/>
      <c r="R524" s="305"/>
      <c r="S524" s="305"/>
      <c r="T524" s="305"/>
      <c r="U524" s="305"/>
      <c r="V524" s="305"/>
      <c r="W524" s="305"/>
      <c r="X524" s="305"/>
      <c r="Y524" s="305"/>
      <c r="Z524" s="305"/>
      <c r="AA524" s="305"/>
      <c r="AB524" s="305"/>
      <c r="AC524" s="305"/>
      <c r="AD524" s="305"/>
      <c r="AE524" s="305"/>
    </row>
    <row r="525" spans="1:31">
      <c r="A525" s="323"/>
      <c r="B525" s="323"/>
      <c r="C525" s="303">
        <v>77.206000000000003</v>
      </c>
      <c r="D525" s="303">
        <v>17.254000000000001</v>
      </c>
      <c r="E525" s="303">
        <v>6.0819999999999999</v>
      </c>
      <c r="F525" s="305"/>
      <c r="G525" s="305"/>
      <c r="H525" s="305"/>
      <c r="I525" s="305"/>
      <c r="J525" s="305"/>
      <c r="K525" s="305"/>
      <c r="L525" s="305"/>
      <c r="M525" s="305"/>
      <c r="N525" s="305"/>
      <c r="O525" s="305"/>
      <c r="P525" s="305"/>
      <c r="Q525" s="305"/>
      <c r="R525" s="305"/>
      <c r="S525" s="305"/>
      <c r="T525" s="305"/>
      <c r="U525" s="305"/>
      <c r="V525" s="305"/>
      <c r="W525" s="305"/>
      <c r="X525" s="305"/>
      <c r="Y525" s="305"/>
      <c r="Z525" s="305"/>
      <c r="AA525" s="305"/>
      <c r="AB525" s="305"/>
      <c r="AC525" s="305"/>
      <c r="AD525" s="305"/>
      <c r="AE525" s="305"/>
    </row>
    <row r="526" spans="1:31">
      <c r="A526" s="323"/>
      <c r="B526" s="323"/>
      <c r="C526" s="303">
        <v>72.036000000000001</v>
      </c>
      <c r="D526" s="303">
        <v>14.054</v>
      </c>
      <c r="E526" s="303">
        <v>8.8480000000000008</v>
      </c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  <c r="Z526" s="305"/>
      <c r="AA526" s="305"/>
      <c r="AB526" s="305"/>
      <c r="AC526" s="305"/>
      <c r="AD526" s="305"/>
      <c r="AE526" s="305"/>
    </row>
    <row r="527" spans="1:31">
      <c r="A527" s="323"/>
      <c r="B527" s="323"/>
      <c r="C527" s="303">
        <v>86.87</v>
      </c>
      <c r="D527" s="303">
        <v>19.747</v>
      </c>
      <c r="E527" s="303">
        <v>29.201000000000001</v>
      </c>
      <c r="F527" s="305"/>
      <c r="G527" s="305"/>
      <c r="H527" s="305"/>
      <c r="I527" s="305"/>
      <c r="J527" s="305"/>
      <c r="K527" s="305"/>
      <c r="L527" s="305"/>
      <c r="M527" s="305"/>
      <c r="N527" s="305"/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  <c r="Z527" s="305"/>
      <c r="AA527" s="305"/>
      <c r="AB527" s="305"/>
      <c r="AC527" s="305"/>
      <c r="AD527" s="305"/>
      <c r="AE527" s="305"/>
    </row>
    <row r="528" spans="1:31">
      <c r="A528" s="323"/>
      <c r="B528" s="323"/>
      <c r="C528" s="303">
        <v>87.988</v>
      </c>
      <c r="D528" s="303">
        <v>10.835000000000001</v>
      </c>
      <c r="E528" s="303">
        <v>35.668999999999997</v>
      </c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</row>
    <row r="529" spans="1:31">
      <c r="A529" s="323"/>
      <c r="B529" s="323"/>
      <c r="C529" s="303">
        <v>89.132000000000005</v>
      </c>
      <c r="D529" s="303">
        <v>87.552000000000007</v>
      </c>
      <c r="E529" s="303">
        <v>13.670999999999999</v>
      </c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  <c r="Z529" s="305"/>
      <c r="AA529" s="305"/>
      <c r="AB529" s="305"/>
      <c r="AC529" s="305"/>
      <c r="AD529" s="305"/>
      <c r="AE529" s="305"/>
    </row>
    <row r="530" spans="1:31">
      <c r="A530" s="323"/>
      <c r="B530" s="323"/>
      <c r="C530" s="303">
        <v>80.238</v>
      </c>
      <c r="D530" s="303">
        <v>77.424999999999997</v>
      </c>
      <c r="E530" s="303">
        <v>17.664000000000001</v>
      </c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  <c r="Z530" s="305"/>
      <c r="AA530" s="305"/>
      <c r="AB530" s="305"/>
      <c r="AC530" s="305"/>
      <c r="AD530" s="305"/>
      <c r="AE530" s="305"/>
    </row>
    <row r="531" spans="1:31">
      <c r="A531" s="323"/>
      <c r="B531" s="323"/>
      <c r="C531" s="303">
        <v>55.692999999999998</v>
      </c>
      <c r="D531" s="303">
        <v>39.781999999999996</v>
      </c>
      <c r="E531" s="303">
        <v>29.599</v>
      </c>
      <c r="F531" s="305"/>
      <c r="G531" s="305"/>
      <c r="H531" s="305"/>
      <c r="I531" s="305"/>
      <c r="J531" s="305"/>
      <c r="K531" s="305"/>
      <c r="L531" s="305"/>
      <c r="M531" s="305"/>
      <c r="N531" s="305"/>
      <c r="O531" s="305"/>
      <c r="P531" s="305"/>
      <c r="Q531" s="305"/>
      <c r="R531" s="305"/>
      <c r="S531" s="305"/>
      <c r="T531" s="305"/>
      <c r="U531" s="305"/>
      <c r="V531" s="305"/>
      <c r="W531" s="305"/>
      <c r="X531" s="305"/>
      <c r="Y531" s="305"/>
      <c r="Z531" s="305"/>
      <c r="AA531" s="305"/>
      <c r="AB531" s="305"/>
      <c r="AC531" s="305"/>
      <c r="AD531" s="305"/>
      <c r="AE531" s="305"/>
    </row>
    <row r="532" spans="1:31">
      <c r="A532" s="323"/>
      <c r="B532" s="323"/>
      <c r="C532" s="303">
        <v>2.984</v>
      </c>
      <c r="D532" s="303">
        <v>38.509</v>
      </c>
      <c r="E532" s="303" t="s">
        <v>26</v>
      </c>
      <c r="F532" s="305"/>
      <c r="G532" s="305"/>
      <c r="H532" s="305"/>
      <c r="I532" s="305"/>
      <c r="J532" s="305"/>
      <c r="K532" s="305"/>
      <c r="L532" s="305"/>
      <c r="M532" s="305"/>
      <c r="N532" s="305"/>
      <c r="O532" s="305"/>
      <c r="P532" s="305"/>
      <c r="Q532" s="305"/>
      <c r="R532" s="305"/>
      <c r="S532" s="305"/>
      <c r="T532" s="305"/>
      <c r="U532" s="305"/>
      <c r="V532" s="305"/>
      <c r="W532" s="305"/>
      <c r="X532" s="305"/>
      <c r="Y532" s="305"/>
      <c r="Z532" s="305"/>
      <c r="AA532" s="305"/>
      <c r="AB532" s="305"/>
      <c r="AC532" s="305"/>
      <c r="AD532" s="305"/>
      <c r="AE532" s="305"/>
    </row>
    <row r="533" spans="1:31">
      <c r="A533" s="323"/>
      <c r="B533" s="323"/>
      <c r="C533" s="303">
        <v>61.414999999999999</v>
      </c>
      <c r="D533" s="303">
        <v>16.960999999999999</v>
      </c>
      <c r="E533" s="303">
        <v>7.0270000000000001</v>
      </c>
      <c r="F533" s="305"/>
      <c r="G533" s="305"/>
      <c r="H533" s="305"/>
      <c r="I533" s="305"/>
      <c r="J533" s="305"/>
      <c r="K533" s="305"/>
      <c r="L533" s="305"/>
      <c r="M533" s="305"/>
      <c r="N533" s="305"/>
      <c r="O533" s="305"/>
      <c r="P533" s="305"/>
      <c r="Q533" s="305"/>
      <c r="R533" s="305"/>
      <c r="S533" s="305"/>
      <c r="T533" s="305"/>
      <c r="U533" s="305"/>
      <c r="V533" s="305"/>
      <c r="W533" s="305"/>
      <c r="X533" s="305"/>
      <c r="Y533" s="305"/>
      <c r="Z533" s="305"/>
      <c r="AA533" s="305"/>
      <c r="AB533" s="305"/>
      <c r="AC533" s="305"/>
      <c r="AD533" s="305"/>
      <c r="AE533" s="305"/>
    </row>
    <row r="534" spans="1:31">
      <c r="A534" s="323"/>
      <c r="B534" s="323"/>
      <c r="C534" s="303">
        <v>13.215</v>
      </c>
      <c r="D534" s="303" t="s">
        <v>26</v>
      </c>
      <c r="E534" s="303">
        <v>15.345000000000001</v>
      </c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  <c r="Z534" s="305"/>
      <c r="AA534" s="305"/>
      <c r="AB534" s="305"/>
      <c r="AC534" s="305"/>
      <c r="AD534" s="305"/>
      <c r="AE534" s="305"/>
    </row>
    <row r="535" spans="1:31">
      <c r="A535" s="323"/>
      <c r="B535" s="323"/>
      <c r="C535" s="303">
        <v>9.3170000000000002</v>
      </c>
      <c r="D535" s="303">
        <v>79.581999999999994</v>
      </c>
      <c r="E535" s="303">
        <v>20.943999999999999</v>
      </c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  <c r="Z535" s="305"/>
      <c r="AA535" s="305"/>
      <c r="AB535" s="305"/>
      <c r="AC535" s="305"/>
      <c r="AD535" s="305"/>
      <c r="AE535" s="305"/>
    </row>
    <row r="536" spans="1:31">
      <c r="A536" s="323"/>
      <c r="B536" s="323"/>
      <c r="C536" s="303">
        <v>3.65</v>
      </c>
      <c r="D536" s="303">
        <v>75.930000000000007</v>
      </c>
      <c r="E536" s="303">
        <v>5.32</v>
      </c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  <c r="Z536" s="305"/>
      <c r="AA536" s="305"/>
      <c r="AB536" s="305"/>
      <c r="AC536" s="305"/>
      <c r="AD536" s="305"/>
      <c r="AE536" s="305"/>
    </row>
    <row r="537" spans="1:31">
      <c r="A537" s="323"/>
      <c r="B537" s="323"/>
      <c r="C537" s="303" t="s">
        <v>26</v>
      </c>
      <c r="D537" s="303">
        <v>90</v>
      </c>
      <c r="E537" s="303">
        <v>19.510000000000002</v>
      </c>
      <c r="F537" s="305"/>
      <c r="G537" s="305"/>
      <c r="H537" s="305"/>
      <c r="I537" s="305"/>
      <c r="J537" s="305"/>
      <c r="K537" s="305"/>
      <c r="L537" s="305"/>
      <c r="M537" s="305"/>
      <c r="N537" s="305"/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  <c r="Z537" s="305"/>
      <c r="AA537" s="305"/>
      <c r="AB537" s="305"/>
      <c r="AC537" s="305"/>
      <c r="AD537" s="305"/>
      <c r="AE537" s="305"/>
    </row>
    <row r="538" spans="1:31">
      <c r="A538" s="323"/>
      <c r="B538" s="323"/>
      <c r="C538" s="303">
        <v>24.452000000000002</v>
      </c>
      <c r="D538" s="303">
        <v>81.540999999999997</v>
      </c>
      <c r="E538" s="303">
        <v>22.782</v>
      </c>
      <c r="F538" s="305"/>
      <c r="G538" s="305"/>
      <c r="H538" s="305"/>
      <c r="I538" s="305"/>
      <c r="J538" s="305"/>
      <c r="K538" s="305"/>
      <c r="L538" s="305"/>
      <c r="M538" s="305"/>
      <c r="N538" s="305"/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  <c r="Z538" s="305"/>
      <c r="AA538" s="305"/>
      <c r="AB538" s="305"/>
      <c r="AC538" s="305"/>
      <c r="AD538" s="305"/>
      <c r="AE538" s="305"/>
    </row>
    <row r="539" spans="1:31">
      <c r="A539" s="323"/>
      <c r="B539" s="323"/>
      <c r="C539" s="303">
        <v>78.247</v>
      </c>
      <c r="D539" s="303">
        <v>37.304000000000002</v>
      </c>
      <c r="E539" s="303">
        <v>8.7889999999999997</v>
      </c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  <c r="Z539" s="305"/>
      <c r="AA539" s="305"/>
      <c r="AB539" s="305"/>
      <c r="AC539" s="305"/>
      <c r="AD539" s="305"/>
      <c r="AE539" s="305"/>
    </row>
    <row r="540" spans="1:31">
      <c r="A540" s="323"/>
      <c r="B540" s="323"/>
      <c r="C540" s="303">
        <v>55.381999999999998</v>
      </c>
      <c r="D540" s="303">
        <v>23.225000000000001</v>
      </c>
      <c r="E540" s="303">
        <v>3.9319999999999999</v>
      </c>
      <c r="F540" s="305"/>
      <c r="G540" s="305"/>
      <c r="H540" s="305"/>
      <c r="I540" s="305"/>
      <c r="J540" s="305"/>
      <c r="K540" s="305"/>
      <c r="L540" s="305"/>
      <c r="M540" s="305"/>
      <c r="N540" s="305"/>
      <c r="O540" s="305"/>
      <c r="P540" s="305"/>
      <c r="Q540" s="305"/>
      <c r="R540" s="305"/>
      <c r="S540" s="305"/>
      <c r="T540" s="305"/>
      <c r="U540" s="305"/>
      <c r="V540" s="305"/>
      <c r="W540" s="305"/>
      <c r="X540" s="305"/>
      <c r="Y540" s="305"/>
      <c r="Z540" s="305"/>
      <c r="AA540" s="305"/>
      <c r="AB540" s="305"/>
      <c r="AC540" s="305"/>
      <c r="AD540" s="305"/>
      <c r="AE540" s="305"/>
    </row>
    <row r="541" spans="1:31">
      <c r="A541" s="323"/>
      <c r="B541" s="323"/>
      <c r="C541" s="303">
        <v>61.683999999999997</v>
      </c>
      <c r="D541" s="303">
        <v>39.843000000000004</v>
      </c>
      <c r="E541" s="303">
        <v>2.278</v>
      </c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</row>
    <row r="542" spans="1:31">
      <c r="A542" s="323"/>
      <c r="B542" s="323"/>
      <c r="C542" s="303">
        <v>89.349000000000004</v>
      </c>
      <c r="D542" s="303">
        <v>55.667999999999999</v>
      </c>
      <c r="E542" s="303">
        <v>7.1719999999999997</v>
      </c>
      <c r="F542" s="305"/>
      <c r="G542" s="305"/>
      <c r="H542" s="305"/>
      <c r="I542" s="305"/>
      <c r="J542" s="305"/>
      <c r="K542" s="305"/>
      <c r="L542" s="305"/>
      <c r="M542" s="305"/>
      <c r="N542" s="305"/>
      <c r="O542" s="305"/>
      <c r="P542" s="305"/>
      <c r="Q542" s="305"/>
      <c r="R542" s="305"/>
      <c r="S542" s="305"/>
      <c r="T542" s="305"/>
      <c r="U542" s="305"/>
      <c r="V542" s="305"/>
      <c r="W542" s="305"/>
      <c r="X542" s="305"/>
      <c r="Y542" s="305"/>
      <c r="Z542" s="305"/>
      <c r="AA542" s="305"/>
      <c r="AB542" s="305"/>
      <c r="AC542" s="305"/>
      <c r="AD542" s="305"/>
      <c r="AE542" s="305"/>
    </row>
    <row r="543" spans="1:31">
      <c r="A543" s="323"/>
      <c r="B543" s="323"/>
      <c r="C543" s="303">
        <v>66.057000000000002</v>
      </c>
      <c r="D543" s="303">
        <v>26.884</v>
      </c>
      <c r="E543" s="303">
        <v>12.249000000000001</v>
      </c>
      <c r="F543" s="305"/>
      <c r="G543" s="305"/>
      <c r="H543" s="305"/>
      <c r="I543" s="305"/>
      <c r="J543" s="305"/>
      <c r="K543" s="305"/>
      <c r="L543" s="305"/>
      <c r="M543" s="305"/>
      <c r="N543" s="305"/>
      <c r="O543" s="305"/>
      <c r="P543" s="305"/>
      <c r="Q543" s="305"/>
      <c r="R543" s="305"/>
      <c r="S543" s="305"/>
      <c r="T543" s="305"/>
      <c r="U543" s="305"/>
      <c r="V543" s="305"/>
      <c r="W543" s="305"/>
      <c r="X543" s="305"/>
      <c r="Y543" s="305"/>
      <c r="Z543" s="305"/>
      <c r="AA543" s="305"/>
      <c r="AB543" s="305"/>
      <c r="AC543" s="305"/>
      <c r="AD543" s="305"/>
      <c r="AE543" s="305"/>
    </row>
    <row r="544" spans="1:31">
      <c r="A544" s="323"/>
      <c r="B544" s="323"/>
      <c r="C544" s="303">
        <v>86.379000000000005</v>
      </c>
      <c r="D544" s="303">
        <v>55.084000000000003</v>
      </c>
      <c r="E544" s="303">
        <v>4.5789999999999997</v>
      </c>
      <c r="F544" s="305"/>
      <c r="G544" s="305"/>
      <c r="H544" s="305"/>
      <c r="I544" s="305"/>
      <c r="J544" s="305"/>
      <c r="K544" s="305"/>
      <c r="L544" s="305"/>
      <c r="M544" s="305"/>
      <c r="N544" s="305"/>
      <c r="O544" s="305"/>
      <c r="P544" s="305"/>
      <c r="Q544" s="305"/>
      <c r="R544" s="305"/>
      <c r="S544" s="305"/>
      <c r="T544" s="305"/>
      <c r="U544" s="305"/>
      <c r="V544" s="305"/>
      <c r="W544" s="305"/>
      <c r="X544" s="305"/>
      <c r="Y544" s="305"/>
      <c r="Z544" s="305"/>
      <c r="AA544" s="305"/>
      <c r="AB544" s="305"/>
      <c r="AC544" s="305"/>
      <c r="AD544" s="305"/>
      <c r="AE544" s="305"/>
    </row>
    <row r="545" spans="1:31">
      <c r="A545" s="323"/>
      <c r="B545" s="323"/>
      <c r="C545" s="303">
        <v>85.870999999999995</v>
      </c>
      <c r="D545" s="303">
        <v>27.533999999999999</v>
      </c>
      <c r="E545" s="303">
        <v>44.298999999999999</v>
      </c>
      <c r="F545" s="305"/>
      <c r="G545" s="305"/>
      <c r="H545" s="305"/>
      <c r="I545" s="305"/>
      <c r="J545" s="305"/>
      <c r="K545" s="305"/>
      <c r="L545" s="305"/>
      <c r="M545" s="305"/>
      <c r="N545" s="305"/>
      <c r="O545" s="305"/>
      <c r="P545" s="305"/>
      <c r="Q545" s="305"/>
      <c r="R545" s="305"/>
      <c r="S545" s="305"/>
      <c r="T545" s="305"/>
      <c r="U545" s="305"/>
      <c r="V545" s="305"/>
      <c r="W545" s="305"/>
      <c r="X545" s="305"/>
      <c r="Y545" s="305"/>
      <c r="Z545" s="305"/>
      <c r="AA545" s="305"/>
      <c r="AB545" s="305"/>
      <c r="AC545" s="305"/>
      <c r="AD545" s="305"/>
      <c r="AE545" s="305"/>
    </row>
    <row r="546" spans="1:31">
      <c r="A546" s="323"/>
      <c r="B546" s="323"/>
      <c r="C546" s="303">
        <v>82.747</v>
      </c>
      <c r="D546" s="303">
        <v>89.709000000000003</v>
      </c>
      <c r="E546" s="303" t="s">
        <v>26</v>
      </c>
      <c r="F546" s="305"/>
      <c r="G546" s="305"/>
      <c r="H546" s="305"/>
      <c r="I546" s="305"/>
      <c r="J546" s="305"/>
      <c r="K546" s="305"/>
      <c r="L546" s="305"/>
      <c r="M546" s="305"/>
      <c r="N546" s="305"/>
      <c r="O546" s="305"/>
      <c r="P546" s="305"/>
      <c r="Q546" s="305"/>
      <c r="R546" s="305"/>
      <c r="S546" s="305"/>
      <c r="T546" s="305"/>
      <c r="U546" s="305"/>
      <c r="V546" s="305"/>
      <c r="W546" s="305"/>
      <c r="X546" s="305"/>
      <c r="Y546" s="305"/>
      <c r="Z546" s="305"/>
      <c r="AA546" s="305"/>
      <c r="AB546" s="305"/>
      <c r="AC546" s="305"/>
      <c r="AD546" s="305"/>
      <c r="AE546" s="305"/>
    </row>
    <row r="547" spans="1:31">
      <c r="A547" s="323"/>
      <c r="B547" s="323"/>
      <c r="C547" s="303">
        <v>87.397000000000006</v>
      </c>
      <c r="D547" s="303">
        <v>33.334000000000003</v>
      </c>
      <c r="E547" s="303">
        <v>3.61</v>
      </c>
      <c r="F547" s="305"/>
      <c r="G547" s="305"/>
      <c r="H547" s="305"/>
      <c r="I547" s="305"/>
      <c r="J547" s="305"/>
      <c r="K547" s="305"/>
      <c r="L547" s="305"/>
      <c r="M547" s="305"/>
      <c r="N547" s="305"/>
      <c r="O547" s="305"/>
      <c r="P547" s="305"/>
      <c r="Q547" s="305"/>
      <c r="R547" s="305"/>
      <c r="S547" s="305"/>
      <c r="T547" s="305"/>
      <c r="U547" s="305"/>
      <c r="V547" s="305"/>
      <c r="W547" s="305"/>
      <c r="X547" s="305"/>
      <c r="Y547" s="305"/>
      <c r="Z547" s="305"/>
      <c r="AA547" s="305"/>
      <c r="AB547" s="305"/>
      <c r="AC547" s="305"/>
      <c r="AD547" s="305"/>
      <c r="AE547" s="305"/>
    </row>
    <row r="548" spans="1:31">
      <c r="A548" s="323"/>
      <c r="B548" s="323"/>
      <c r="C548" s="303">
        <v>84.992000000000004</v>
      </c>
      <c r="D548" s="303">
        <v>74.387</v>
      </c>
      <c r="E548" s="303">
        <v>6.0529999999999999</v>
      </c>
      <c r="F548" s="305"/>
      <c r="G548" s="305"/>
      <c r="H548" s="305"/>
      <c r="I548" s="305"/>
      <c r="J548" s="305"/>
      <c r="K548" s="305"/>
      <c r="L548" s="305"/>
      <c r="M548" s="305"/>
      <c r="N548" s="305"/>
      <c r="O548" s="305"/>
      <c r="P548" s="305"/>
      <c r="Q548" s="305"/>
      <c r="R548" s="305"/>
      <c r="S548" s="305"/>
      <c r="T548" s="305"/>
      <c r="U548" s="305"/>
      <c r="V548" s="305"/>
      <c r="W548" s="305"/>
      <c r="X548" s="305"/>
      <c r="Y548" s="305"/>
      <c r="Z548" s="305"/>
      <c r="AA548" s="305"/>
      <c r="AB548" s="305"/>
      <c r="AC548" s="305"/>
      <c r="AD548" s="305"/>
      <c r="AE548" s="305"/>
    </row>
    <row r="549" spans="1:31">
      <c r="A549" s="323"/>
      <c r="B549" s="323"/>
      <c r="C549" s="303">
        <v>83.864999999999995</v>
      </c>
      <c r="D549" s="303">
        <v>83.307000000000002</v>
      </c>
      <c r="E549" s="303">
        <v>5.726</v>
      </c>
      <c r="F549" s="305"/>
      <c r="G549" s="305"/>
      <c r="H549" s="305"/>
      <c r="I549" s="305"/>
      <c r="J549" s="305"/>
      <c r="K549" s="305"/>
      <c r="L549" s="305"/>
      <c r="M549" s="305"/>
      <c r="N549" s="305"/>
      <c r="O549" s="305"/>
      <c r="P549" s="305"/>
      <c r="Q549" s="305"/>
      <c r="R549" s="305"/>
      <c r="S549" s="305"/>
      <c r="T549" s="305"/>
      <c r="U549" s="305"/>
      <c r="V549" s="305"/>
      <c r="W549" s="305"/>
      <c r="X549" s="305"/>
      <c r="Y549" s="305"/>
      <c r="Z549" s="305"/>
      <c r="AA549" s="305"/>
      <c r="AB549" s="305"/>
      <c r="AC549" s="305"/>
      <c r="AD549" s="305"/>
      <c r="AE549" s="305"/>
    </row>
    <row r="550" spans="1:31">
      <c r="A550" s="323"/>
      <c r="B550" s="323"/>
      <c r="C550" s="303">
        <v>74.125</v>
      </c>
      <c r="D550" s="303">
        <v>31.965</v>
      </c>
      <c r="E550" s="303">
        <v>14.087</v>
      </c>
      <c r="F550" s="305"/>
      <c r="G550" s="305"/>
      <c r="H550" s="305"/>
      <c r="I550" s="305"/>
      <c r="J550" s="305"/>
      <c r="K550" s="305"/>
      <c r="L550" s="305"/>
      <c r="M550" s="305"/>
      <c r="N550" s="305"/>
      <c r="O550" s="305"/>
      <c r="P550" s="305"/>
      <c r="Q550" s="305"/>
      <c r="R550" s="305"/>
      <c r="S550" s="305"/>
      <c r="T550" s="305"/>
      <c r="U550" s="305"/>
      <c r="V550" s="305"/>
      <c r="W550" s="305"/>
      <c r="X550" s="305"/>
      <c r="Y550" s="305"/>
      <c r="Z550" s="305"/>
      <c r="AA550" s="305"/>
      <c r="AB550" s="305"/>
      <c r="AC550" s="305"/>
      <c r="AD550" s="305"/>
      <c r="AE550" s="305"/>
    </row>
    <row r="551" spans="1:31">
      <c r="A551" s="323"/>
      <c r="B551" s="323"/>
      <c r="C551" s="303">
        <v>26.963999999999999</v>
      </c>
      <c r="D551" s="303">
        <v>63.866999999999997</v>
      </c>
      <c r="E551" s="303">
        <v>7.5549999999999997</v>
      </c>
      <c r="F551" s="305"/>
      <c r="G551" s="305"/>
      <c r="H551" s="305"/>
      <c r="I551" s="305"/>
      <c r="J551" s="305"/>
      <c r="K551" s="305"/>
      <c r="L551" s="305"/>
      <c r="M551" s="305"/>
      <c r="N551" s="305"/>
      <c r="O551" s="305"/>
      <c r="P551" s="305"/>
      <c r="Q551" s="305"/>
      <c r="R551" s="305"/>
      <c r="S551" s="305"/>
      <c r="T551" s="305"/>
      <c r="U551" s="305"/>
      <c r="V551" s="305"/>
      <c r="W551" s="305"/>
      <c r="X551" s="305"/>
      <c r="Y551" s="305"/>
      <c r="Z551" s="305"/>
      <c r="AA551" s="305"/>
      <c r="AB551" s="305"/>
      <c r="AC551" s="305"/>
      <c r="AD551" s="305"/>
      <c r="AE551" s="305"/>
    </row>
    <row r="552" spans="1:31">
      <c r="A552" s="323"/>
      <c r="B552" s="323"/>
      <c r="C552" s="303">
        <v>68.986999999999995</v>
      </c>
      <c r="D552" s="303">
        <v>88.08</v>
      </c>
      <c r="E552" s="303">
        <v>4.9139999999999997</v>
      </c>
      <c r="F552" s="305"/>
      <c r="G552" s="305"/>
      <c r="H552" s="305"/>
      <c r="I552" s="305"/>
      <c r="J552" s="305"/>
      <c r="K552" s="305"/>
      <c r="L552" s="305"/>
      <c r="M552" s="305"/>
      <c r="N552" s="305"/>
      <c r="O552" s="305"/>
      <c r="P552" s="305"/>
      <c r="Q552" s="305"/>
      <c r="R552" s="305"/>
      <c r="S552" s="305"/>
      <c r="T552" s="305"/>
      <c r="U552" s="305"/>
      <c r="V552" s="305"/>
      <c r="W552" s="305"/>
      <c r="X552" s="305"/>
      <c r="Y552" s="305"/>
      <c r="Z552" s="305"/>
      <c r="AA552" s="305"/>
      <c r="AB552" s="305"/>
      <c r="AC552" s="305"/>
      <c r="AD552" s="305"/>
      <c r="AE552" s="305"/>
    </row>
    <row r="553" spans="1:31">
      <c r="A553" s="323"/>
      <c r="B553" s="323"/>
      <c r="C553" s="303">
        <v>85.903999999999996</v>
      </c>
      <c r="D553" s="303">
        <v>31.353000000000002</v>
      </c>
      <c r="E553" s="303">
        <v>7.0069999999999997</v>
      </c>
      <c r="F553" s="305"/>
      <c r="G553" s="305"/>
      <c r="H553" s="305"/>
      <c r="I553" s="305"/>
      <c r="J553" s="305"/>
      <c r="K553" s="305"/>
      <c r="L553" s="305"/>
      <c r="M553" s="305"/>
      <c r="N553" s="305"/>
      <c r="O553" s="305"/>
      <c r="P553" s="305"/>
      <c r="Q553" s="305"/>
      <c r="R553" s="305"/>
      <c r="S553" s="305"/>
      <c r="T553" s="305"/>
      <c r="U553" s="305"/>
      <c r="V553" s="305"/>
      <c r="W553" s="305"/>
      <c r="X553" s="305"/>
      <c r="Y553" s="305"/>
      <c r="Z553" s="305"/>
      <c r="AA553" s="305"/>
      <c r="AB553" s="305"/>
      <c r="AC553" s="305"/>
      <c r="AD553" s="305"/>
      <c r="AE553" s="305"/>
    </row>
    <row r="554" spans="1:31">
      <c r="A554" s="323"/>
      <c r="B554" s="323"/>
      <c r="C554" s="303">
        <v>73.218999999999994</v>
      </c>
      <c r="D554" s="303">
        <v>75.001000000000005</v>
      </c>
      <c r="E554" s="303">
        <v>21.001000000000001</v>
      </c>
      <c r="F554" s="305"/>
      <c r="G554" s="305"/>
      <c r="H554" s="305"/>
      <c r="I554" s="305"/>
      <c r="J554" s="305"/>
      <c r="K554" s="305"/>
      <c r="L554" s="305"/>
      <c r="M554" s="305"/>
      <c r="N554" s="305"/>
      <c r="O554" s="305"/>
      <c r="P554" s="305"/>
      <c r="Q554" s="305"/>
      <c r="R554" s="305"/>
      <c r="S554" s="305"/>
      <c r="T554" s="305"/>
      <c r="U554" s="305"/>
      <c r="V554" s="305"/>
      <c r="W554" s="305"/>
      <c r="X554" s="305"/>
      <c r="Y554" s="305"/>
      <c r="Z554" s="305"/>
      <c r="AA554" s="305"/>
      <c r="AB554" s="305"/>
      <c r="AC554" s="305"/>
      <c r="AD554" s="305"/>
      <c r="AE554" s="305"/>
    </row>
    <row r="555" spans="1:31">
      <c r="A555" s="323"/>
      <c r="B555" s="323"/>
      <c r="C555" s="303" t="s">
        <v>26</v>
      </c>
      <c r="D555" s="303">
        <v>26.565000000000001</v>
      </c>
      <c r="E555" s="303">
        <v>21.568000000000001</v>
      </c>
      <c r="F555" s="305"/>
      <c r="G555" s="305"/>
      <c r="H555" s="305"/>
      <c r="I555" s="305"/>
      <c r="J555" s="305"/>
      <c r="K555" s="305"/>
      <c r="L555" s="305"/>
      <c r="M555" s="305"/>
      <c r="N555" s="305"/>
      <c r="O555" s="305"/>
      <c r="P555" s="305"/>
      <c r="Q555" s="305"/>
      <c r="R555" s="305"/>
      <c r="S555" s="305"/>
      <c r="T555" s="305"/>
      <c r="U555" s="305"/>
      <c r="V555" s="305"/>
      <c r="W555" s="305"/>
      <c r="X555" s="305"/>
      <c r="Y555" s="305"/>
      <c r="Z555" s="305"/>
      <c r="AA555" s="305"/>
      <c r="AB555" s="305"/>
      <c r="AC555" s="305"/>
      <c r="AD555" s="305"/>
      <c r="AE555" s="305"/>
    </row>
    <row r="556" spans="1:31">
      <c r="A556" s="323"/>
      <c r="B556" s="323"/>
      <c r="C556" s="303">
        <v>68.546000000000006</v>
      </c>
      <c r="D556" s="303">
        <v>74.438999999999993</v>
      </c>
      <c r="E556" s="303">
        <v>8.18</v>
      </c>
      <c r="F556" s="305"/>
      <c r="G556" s="305"/>
      <c r="H556" s="305"/>
      <c r="I556" s="305"/>
      <c r="J556" s="305"/>
      <c r="K556" s="305"/>
      <c r="L556" s="305"/>
      <c r="M556" s="305"/>
      <c r="N556" s="305"/>
      <c r="O556" s="305"/>
      <c r="P556" s="305"/>
      <c r="Q556" s="305"/>
      <c r="R556" s="305"/>
      <c r="S556" s="305"/>
      <c r="T556" s="305"/>
      <c r="U556" s="305"/>
      <c r="V556" s="305"/>
      <c r="W556" s="305"/>
      <c r="X556" s="305"/>
      <c r="Y556" s="305"/>
      <c r="Z556" s="305"/>
      <c r="AA556" s="305"/>
      <c r="AB556" s="305"/>
      <c r="AC556" s="305"/>
      <c r="AD556" s="305"/>
      <c r="AE556" s="305"/>
    </row>
    <row r="557" spans="1:31">
      <c r="A557" s="323"/>
      <c r="B557" s="323"/>
      <c r="C557" s="303">
        <v>80.043000000000006</v>
      </c>
      <c r="D557" s="303">
        <v>17.036000000000001</v>
      </c>
      <c r="E557" s="303">
        <v>9.74</v>
      </c>
      <c r="F557" s="305"/>
      <c r="G557" s="305"/>
      <c r="H557" s="305"/>
      <c r="I557" s="305"/>
      <c r="J557" s="305"/>
      <c r="K557" s="305"/>
      <c r="L557" s="305"/>
      <c r="M557" s="305"/>
      <c r="N557" s="305"/>
      <c r="O557" s="305"/>
      <c r="P557" s="305"/>
      <c r="Q557" s="305"/>
      <c r="R557" s="305"/>
      <c r="S557" s="305"/>
      <c r="T557" s="305"/>
      <c r="U557" s="305"/>
      <c r="V557" s="305"/>
      <c r="W557" s="305"/>
      <c r="X557" s="305"/>
      <c r="Y557" s="305"/>
      <c r="Z557" s="305"/>
      <c r="AA557" s="305"/>
      <c r="AB557" s="305"/>
      <c r="AC557" s="305"/>
      <c r="AD557" s="305"/>
      <c r="AE557" s="305"/>
    </row>
    <row r="558" spans="1:31">
      <c r="A558" s="323"/>
      <c r="B558" s="323"/>
      <c r="C558" s="303">
        <v>80.524000000000001</v>
      </c>
      <c r="D558" s="303">
        <v>57.426000000000002</v>
      </c>
      <c r="E558" s="303">
        <v>5.0739999999999998</v>
      </c>
      <c r="F558" s="305"/>
      <c r="G558" s="305"/>
      <c r="H558" s="305"/>
      <c r="I558" s="305"/>
      <c r="J558" s="305"/>
      <c r="K558" s="305"/>
      <c r="L558" s="305"/>
      <c r="M558" s="305"/>
      <c r="N558" s="305"/>
      <c r="O558" s="305"/>
      <c r="P558" s="305"/>
      <c r="Q558" s="305"/>
      <c r="R558" s="305"/>
      <c r="S558" s="305"/>
      <c r="T558" s="305"/>
      <c r="U558" s="305"/>
      <c r="V558" s="305"/>
      <c r="W558" s="305"/>
      <c r="X558" s="305"/>
      <c r="Y558" s="305"/>
      <c r="Z558" s="305"/>
      <c r="AA558" s="305"/>
      <c r="AB558" s="305"/>
      <c r="AC558" s="305"/>
      <c r="AD558" s="305"/>
      <c r="AE558" s="305"/>
    </row>
    <row r="559" spans="1:31">
      <c r="A559" s="323"/>
      <c r="B559" s="323"/>
      <c r="C559" s="303">
        <v>89.697999999999993</v>
      </c>
      <c r="D559" s="303">
        <v>22.196999999999999</v>
      </c>
      <c r="E559" s="303">
        <v>17.681000000000001</v>
      </c>
      <c r="F559" s="305"/>
      <c r="G559" s="305"/>
      <c r="H559" s="305"/>
      <c r="I559" s="305"/>
      <c r="J559" s="305"/>
      <c r="K559" s="305"/>
      <c r="L559" s="305"/>
      <c r="M559" s="305"/>
      <c r="N559" s="305"/>
      <c r="O559" s="305"/>
      <c r="P559" s="305"/>
      <c r="Q559" s="305"/>
      <c r="R559" s="305"/>
      <c r="S559" s="305"/>
      <c r="T559" s="305"/>
      <c r="U559" s="305"/>
      <c r="V559" s="305"/>
      <c r="W559" s="305"/>
      <c r="X559" s="305"/>
      <c r="Y559" s="305"/>
      <c r="Z559" s="305"/>
      <c r="AA559" s="305"/>
      <c r="AB559" s="305"/>
      <c r="AC559" s="305"/>
      <c r="AD559" s="305"/>
      <c r="AE559" s="305"/>
    </row>
    <row r="560" spans="1:31">
      <c r="A560" s="323"/>
      <c r="B560" s="323"/>
      <c r="C560" s="303">
        <v>77.388000000000005</v>
      </c>
      <c r="D560" s="303" t="s">
        <v>26</v>
      </c>
      <c r="E560" s="303">
        <v>43.887</v>
      </c>
      <c r="F560" s="305"/>
      <c r="G560" s="305"/>
      <c r="H560" s="305"/>
      <c r="I560" s="305"/>
      <c r="J560" s="305"/>
      <c r="K560" s="305"/>
      <c r="L560" s="305"/>
      <c r="M560" s="305"/>
      <c r="N560" s="305"/>
      <c r="O560" s="305"/>
      <c r="P560" s="305"/>
      <c r="Q560" s="305"/>
      <c r="R560" s="305"/>
      <c r="S560" s="305"/>
      <c r="T560" s="305"/>
      <c r="U560" s="305"/>
      <c r="V560" s="305"/>
      <c r="W560" s="305"/>
      <c r="X560" s="305"/>
      <c r="Y560" s="305"/>
      <c r="Z560" s="305"/>
      <c r="AA560" s="305"/>
      <c r="AB560" s="305"/>
      <c r="AC560" s="305"/>
      <c r="AD560" s="305"/>
      <c r="AE560" s="305"/>
    </row>
    <row r="561" spans="1:31">
      <c r="A561" s="323"/>
      <c r="B561" s="323"/>
      <c r="C561" s="303">
        <v>16.678999999999998</v>
      </c>
      <c r="D561" s="303">
        <v>55.954000000000001</v>
      </c>
      <c r="E561" s="303">
        <v>10.523999999999999</v>
      </c>
      <c r="F561" s="305"/>
      <c r="G561" s="305"/>
      <c r="H561" s="305"/>
      <c r="I561" s="305"/>
      <c r="J561" s="305"/>
      <c r="K561" s="305"/>
      <c r="L561" s="305"/>
      <c r="M561" s="305"/>
      <c r="N561" s="305"/>
      <c r="O561" s="305"/>
      <c r="P561" s="305"/>
      <c r="Q561" s="305"/>
      <c r="R561" s="305"/>
      <c r="S561" s="305"/>
      <c r="T561" s="305"/>
      <c r="U561" s="305"/>
      <c r="V561" s="305"/>
      <c r="W561" s="305"/>
      <c r="X561" s="305"/>
      <c r="Y561" s="305"/>
      <c r="Z561" s="305"/>
      <c r="AA561" s="305"/>
      <c r="AB561" s="305"/>
      <c r="AC561" s="305"/>
      <c r="AD561" s="305"/>
      <c r="AE561" s="305"/>
    </row>
    <row r="562" spans="1:31">
      <c r="A562" s="323"/>
      <c r="B562" s="323"/>
      <c r="C562" s="303">
        <v>87.144000000000005</v>
      </c>
      <c r="D562" s="303">
        <v>68.822999999999993</v>
      </c>
      <c r="E562" s="303">
        <v>15.837</v>
      </c>
      <c r="F562" s="305"/>
      <c r="G562" s="305"/>
      <c r="H562" s="305"/>
      <c r="I562" s="305"/>
      <c r="J562" s="305"/>
      <c r="K562" s="305"/>
      <c r="L562" s="305"/>
      <c r="M562" s="305"/>
      <c r="N562" s="305"/>
      <c r="O562" s="305"/>
      <c r="P562" s="305"/>
      <c r="Q562" s="305"/>
      <c r="R562" s="305"/>
      <c r="S562" s="305"/>
      <c r="T562" s="305"/>
      <c r="U562" s="305"/>
      <c r="V562" s="305"/>
      <c r="W562" s="305"/>
      <c r="X562" s="305"/>
      <c r="Y562" s="305"/>
      <c r="Z562" s="305"/>
      <c r="AA562" s="305"/>
      <c r="AB562" s="305"/>
      <c r="AC562" s="305"/>
      <c r="AD562" s="305"/>
      <c r="AE562" s="305"/>
    </row>
    <row r="563" spans="1:31">
      <c r="A563" s="323"/>
      <c r="B563" s="323"/>
      <c r="C563" s="303">
        <v>88.051000000000002</v>
      </c>
      <c r="D563" s="303">
        <v>55.305</v>
      </c>
      <c r="E563" s="303">
        <v>12.785</v>
      </c>
      <c r="F563" s="305"/>
      <c r="G563" s="305"/>
      <c r="H563" s="305"/>
      <c r="I563" s="305"/>
      <c r="J563" s="305"/>
      <c r="K563" s="305"/>
      <c r="L563" s="305"/>
      <c r="M563" s="305"/>
      <c r="N563" s="305"/>
      <c r="O563" s="305"/>
      <c r="P563" s="305"/>
      <c r="Q563" s="305"/>
      <c r="R563" s="305"/>
      <c r="S563" s="305"/>
      <c r="T563" s="305"/>
      <c r="U563" s="305"/>
      <c r="V563" s="305"/>
      <c r="W563" s="305"/>
      <c r="X563" s="305"/>
      <c r="Y563" s="305"/>
      <c r="Z563" s="305"/>
      <c r="AA563" s="305"/>
      <c r="AB563" s="305"/>
      <c r="AC563" s="305"/>
      <c r="AD563" s="305"/>
      <c r="AE563" s="305"/>
    </row>
    <row r="564" spans="1:31">
      <c r="A564" s="323"/>
      <c r="B564" s="323"/>
      <c r="C564" s="303">
        <v>55.802999999999997</v>
      </c>
      <c r="D564" s="303">
        <v>88.63</v>
      </c>
      <c r="E564" s="303">
        <v>10.129</v>
      </c>
      <c r="F564" s="305"/>
      <c r="G564" s="305"/>
      <c r="H564" s="305"/>
      <c r="I564" s="305"/>
      <c r="J564" s="305"/>
      <c r="K564" s="305"/>
      <c r="L564" s="305"/>
      <c r="M564" s="305"/>
      <c r="N564" s="305"/>
      <c r="O564" s="305"/>
      <c r="P564" s="305"/>
      <c r="Q564" s="305"/>
      <c r="R564" s="305"/>
      <c r="S564" s="305"/>
      <c r="T564" s="305"/>
      <c r="U564" s="305"/>
      <c r="V564" s="305"/>
      <c r="W564" s="305"/>
      <c r="X564" s="305"/>
      <c r="Y564" s="305"/>
      <c r="Z564" s="305"/>
      <c r="AA564" s="305"/>
      <c r="AB564" s="305"/>
      <c r="AC564" s="305"/>
      <c r="AD564" s="305"/>
      <c r="AE564" s="305"/>
    </row>
    <row r="565" spans="1:31">
      <c r="A565" s="323"/>
      <c r="B565" s="323"/>
      <c r="C565" s="303">
        <v>73.814999999999998</v>
      </c>
      <c r="D565" s="303">
        <v>83.331000000000003</v>
      </c>
      <c r="E565" s="303">
        <v>7.4050000000000002</v>
      </c>
      <c r="F565" s="305"/>
      <c r="G565" s="305"/>
      <c r="H565" s="305"/>
      <c r="I565" s="305"/>
      <c r="J565" s="305"/>
      <c r="K565" s="305"/>
      <c r="L565" s="305"/>
      <c r="M565" s="305"/>
      <c r="N565" s="305"/>
      <c r="O565" s="305"/>
      <c r="P565" s="305"/>
      <c r="Q565" s="305"/>
      <c r="R565" s="305"/>
      <c r="S565" s="305"/>
      <c r="T565" s="305"/>
      <c r="U565" s="305"/>
      <c r="V565" s="305"/>
      <c r="W565" s="305"/>
      <c r="X565" s="305"/>
      <c r="Y565" s="305"/>
      <c r="Z565" s="305"/>
      <c r="AA565" s="305"/>
      <c r="AB565" s="305"/>
      <c r="AC565" s="305"/>
      <c r="AD565" s="305"/>
      <c r="AE565" s="305"/>
    </row>
    <row r="566" spans="1:31">
      <c r="A566" s="323"/>
      <c r="B566" s="323"/>
      <c r="C566" s="303">
        <v>78.69</v>
      </c>
      <c r="D566" s="303">
        <v>59.3</v>
      </c>
      <c r="E566" s="303">
        <v>14.603</v>
      </c>
      <c r="F566" s="305"/>
      <c r="G566" s="305"/>
      <c r="H566" s="305"/>
      <c r="I566" s="305"/>
      <c r="J566" s="305"/>
      <c r="K566" s="305"/>
      <c r="L566" s="305"/>
      <c r="M566" s="305"/>
      <c r="N566" s="305"/>
      <c r="O566" s="305"/>
      <c r="P566" s="305"/>
      <c r="Q566" s="305"/>
      <c r="R566" s="305"/>
      <c r="S566" s="305"/>
      <c r="T566" s="305"/>
      <c r="U566" s="305"/>
      <c r="V566" s="305"/>
      <c r="W566" s="305"/>
      <c r="X566" s="305"/>
      <c r="Y566" s="305"/>
      <c r="Z566" s="305"/>
      <c r="AA566" s="305"/>
      <c r="AB566" s="305"/>
      <c r="AC566" s="305"/>
      <c r="AD566" s="305"/>
      <c r="AE566" s="305"/>
    </row>
    <row r="567" spans="1:31">
      <c r="A567" s="323"/>
      <c r="B567" s="323"/>
      <c r="C567" s="303">
        <v>89.191000000000003</v>
      </c>
      <c r="D567" s="303">
        <v>14.637</v>
      </c>
      <c r="E567" s="303">
        <v>0.17399999999999999</v>
      </c>
      <c r="F567" s="305"/>
      <c r="G567" s="305"/>
      <c r="H567" s="305"/>
      <c r="I567" s="305"/>
      <c r="J567" s="305"/>
      <c r="K567" s="305"/>
      <c r="L567" s="305"/>
      <c r="M567" s="305"/>
      <c r="N567" s="305"/>
      <c r="O567" s="305"/>
      <c r="P567" s="305"/>
      <c r="Q567" s="305"/>
      <c r="R567" s="305"/>
      <c r="S567" s="305"/>
      <c r="T567" s="305"/>
      <c r="U567" s="305"/>
      <c r="V567" s="305"/>
      <c r="W567" s="305"/>
      <c r="X567" s="305"/>
      <c r="Y567" s="305"/>
      <c r="Z567" s="305"/>
      <c r="AA567" s="305"/>
      <c r="AB567" s="305"/>
      <c r="AC567" s="305"/>
      <c r="AD567" s="305"/>
      <c r="AE567" s="305"/>
    </row>
    <row r="568" spans="1:31">
      <c r="A568" s="323"/>
      <c r="B568" s="323"/>
      <c r="C568" s="303">
        <v>87.587000000000003</v>
      </c>
      <c r="D568" s="303">
        <v>70.441000000000003</v>
      </c>
      <c r="E568" s="303">
        <v>8.173</v>
      </c>
      <c r="F568" s="305"/>
      <c r="G568" s="305"/>
      <c r="H568" s="305"/>
      <c r="I568" s="305"/>
      <c r="J568" s="305"/>
      <c r="K568" s="305"/>
      <c r="L568" s="305"/>
      <c r="M568" s="305"/>
      <c r="N568" s="305"/>
      <c r="O568" s="305"/>
      <c r="P568" s="305"/>
      <c r="Q568" s="305"/>
      <c r="R568" s="305"/>
      <c r="S568" s="305"/>
      <c r="T568" s="305"/>
      <c r="U568" s="305"/>
      <c r="V568" s="305"/>
      <c r="W568" s="305"/>
      <c r="X568" s="305"/>
      <c r="Y568" s="305"/>
      <c r="Z568" s="305"/>
      <c r="AA568" s="305"/>
      <c r="AB568" s="305"/>
      <c r="AC568" s="305"/>
      <c r="AD568" s="305"/>
      <c r="AE568" s="305"/>
    </row>
    <row r="569" spans="1:31">
      <c r="A569" s="323"/>
      <c r="B569" s="323"/>
      <c r="C569" s="303">
        <v>88.843000000000004</v>
      </c>
      <c r="D569" s="303">
        <v>78.096000000000004</v>
      </c>
      <c r="E569" s="303">
        <v>2.9420000000000002</v>
      </c>
      <c r="F569" s="305"/>
      <c r="G569" s="305"/>
      <c r="H569" s="305"/>
      <c r="I569" s="305"/>
      <c r="J569" s="305"/>
      <c r="K569" s="305"/>
      <c r="L569" s="305"/>
      <c r="M569" s="305"/>
      <c r="N569" s="305"/>
      <c r="O569" s="305"/>
      <c r="P569" s="305"/>
      <c r="Q569" s="305"/>
      <c r="R569" s="305"/>
      <c r="S569" s="305"/>
      <c r="T569" s="305"/>
      <c r="U569" s="305"/>
      <c r="V569" s="305"/>
      <c r="W569" s="305"/>
      <c r="X569" s="305"/>
      <c r="Y569" s="305"/>
      <c r="Z569" s="305"/>
      <c r="AA569" s="305"/>
      <c r="AB569" s="305"/>
      <c r="AC569" s="305"/>
      <c r="AD569" s="305"/>
      <c r="AE569" s="305"/>
    </row>
    <row r="570" spans="1:31">
      <c r="A570" s="323"/>
      <c r="B570" s="323"/>
      <c r="C570" s="303">
        <v>87.754000000000005</v>
      </c>
      <c r="D570" s="303">
        <v>82.921999999999997</v>
      </c>
      <c r="E570" s="303">
        <v>2.69</v>
      </c>
      <c r="F570" s="305"/>
      <c r="G570" s="305"/>
      <c r="H570" s="305"/>
      <c r="I570" s="305"/>
      <c r="J570" s="305"/>
      <c r="K570" s="305"/>
      <c r="L570" s="305"/>
      <c r="M570" s="305"/>
      <c r="N570" s="305"/>
      <c r="O570" s="305"/>
      <c r="P570" s="305"/>
      <c r="Q570" s="305"/>
      <c r="R570" s="305"/>
      <c r="S570" s="305"/>
      <c r="T570" s="305"/>
      <c r="U570" s="305"/>
      <c r="V570" s="305"/>
      <c r="W570" s="305"/>
      <c r="X570" s="305"/>
      <c r="Y570" s="305"/>
      <c r="Z570" s="305"/>
      <c r="AA570" s="305"/>
      <c r="AB570" s="305"/>
      <c r="AC570" s="305"/>
      <c r="AD570" s="305"/>
      <c r="AE570" s="305"/>
    </row>
    <row r="571" spans="1:31">
      <c r="A571" s="323"/>
      <c r="B571" s="323"/>
      <c r="C571" s="303">
        <v>84.650999999999996</v>
      </c>
      <c r="D571" s="303">
        <v>8.8490000000000002</v>
      </c>
      <c r="E571" s="303">
        <v>3.802</v>
      </c>
      <c r="F571" s="305"/>
      <c r="G571" s="305"/>
      <c r="H571" s="305"/>
      <c r="I571" s="305"/>
      <c r="J571" s="305"/>
      <c r="K571" s="305"/>
      <c r="L571" s="305"/>
      <c r="M571" s="305"/>
      <c r="N571" s="305"/>
      <c r="O571" s="305"/>
      <c r="P571" s="305"/>
      <c r="Q571" s="305"/>
      <c r="R571" s="305"/>
      <c r="S571" s="305"/>
      <c r="T571" s="305"/>
      <c r="U571" s="305"/>
      <c r="V571" s="305"/>
      <c r="W571" s="305"/>
      <c r="X571" s="305"/>
      <c r="Y571" s="305"/>
      <c r="Z571" s="305"/>
      <c r="AA571" s="305"/>
      <c r="AB571" s="305"/>
      <c r="AC571" s="305"/>
      <c r="AD571" s="305"/>
      <c r="AE571" s="305"/>
    </row>
    <row r="572" spans="1:31">
      <c r="A572" s="323"/>
      <c r="B572" s="323"/>
      <c r="C572" s="303">
        <v>36.670999999999999</v>
      </c>
      <c r="D572" s="303">
        <v>5.9279999999999999</v>
      </c>
      <c r="E572" s="303" t="s">
        <v>26</v>
      </c>
      <c r="F572" s="305"/>
      <c r="G572" s="305"/>
      <c r="H572" s="305"/>
      <c r="I572" s="305"/>
      <c r="J572" s="305"/>
      <c r="K572" s="305"/>
      <c r="L572" s="305"/>
      <c r="M572" s="305"/>
      <c r="N572" s="305"/>
      <c r="O572" s="305"/>
      <c r="P572" s="305"/>
      <c r="Q572" s="305"/>
      <c r="R572" s="305"/>
      <c r="S572" s="305"/>
      <c r="T572" s="305"/>
      <c r="U572" s="305"/>
      <c r="V572" s="305"/>
      <c r="W572" s="305"/>
      <c r="X572" s="305"/>
      <c r="Y572" s="305"/>
      <c r="Z572" s="305"/>
      <c r="AA572" s="305"/>
      <c r="AB572" s="305"/>
      <c r="AC572" s="305"/>
      <c r="AD572" s="305"/>
      <c r="AE572" s="305"/>
    </row>
    <row r="573" spans="1:31">
      <c r="A573" s="323"/>
      <c r="B573" s="323"/>
      <c r="C573" s="303">
        <v>70.716999999999999</v>
      </c>
      <c r="D573" s="303">
        <v>12.018000000000001</v>
      </c>
      <c r="E573" s="303" t="s">
        <v>26</v>
      </c>
      <c r="F573" s="305"/>
      <c r="G573" s="305"/>
      <c r="H573" s="305"/>
      <c r="I573" s="305"/>
      <c r="J573" s="305"/>
      <c r="K573" s="305"/>
      <c r="L573" s="305"/>
      <c r="M573" s="305"/>
      <c r="N573" s="305"/>
      <c r="O573" s="305"/>
      <c r="P573" s="305"/>
      <c r="Q573" s="305"/>
      <c r="R573" s="305"/>
      <c r="S573" s="305"/>
      <c r="T573" s="305"/>
      <c r="U573" s="305"/>
      <c r="V573" s="305"/>
      <c r="W573" s="305"/>
      <c r="X573" s="305"/>
      <c r="Y573" s="305"/>
      <c r="Z573" s="305"/>
      <c r="AA573" s="305"/>
      <c r="AB573" s="305"/>
      <c r="AC573" s="305"/>
      <c r="AD573" s="305"/>
      <c r="AE573" s="305"/>
    </row>
    <row r="574" spans="1:31">
      <c r="A574" s="323"/>
      <c r="B574" s="323"/>
      <c r="C574" s="303">
        <v>25.105</v>
      </c>
      <c r="D574" s="303">
        <v>23.503</v>
      </c>
      <c r="E574" s="303" t="s">
        <v>26</v>
      </c>
      <c r="F574" s="305"/>
      <c r="G574" s="305"/>
      <c r="H574" s="305"/>
      <c r="I574" s="305"/>
      <c r="J574" s="305"/>
      <c r="K574" s="305"/>
      <c r="L574" s="305"/>
      <c r="M574" s="305"/>
      <c r="N574" s="305"/>
      <c r="O574" s="305"/>
      <c r="P574" s="305"/>
      <c r="Q574" s="305"/>
      <c r="R574" s="305"/>
      <c r="S574" s="305"/>
      <c r="T574" s="305"/>
      <c r="U574" s="305"/>
      <c r="V574" s="305"/>
      <c r="W574" s="305"/>
      <c r="X574" s="305"/>
      <c r="Y574" s="305"/>
      <c r="Z574" s="305"/>
      <c r="AA574" s="305"/>
      <c r="AB574" s="305"/>
      <c r="AC574" s="305"/>
      <c r="AD574" s="305"/>
      <c r="AE574" s="305"/>
    </row>
    <row r="575" spans="1:31">
      <c r="A575" s="323"/>
      <c r="B575" s="323"/>
      <c r="C575" s="303">
        <v>48.883000000000003</v>
      </c>
      <c r="D575" s="303">
        <v>19.216000000000001</v>
      </c>
      <c r="E575" s="303" t="s">
        <v>26</v>
      </c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  <c r="Z575" s="305"/>
      <c r="AA575" s="305"/>
      <c r="AB575" s="305"/>
      <c r="AC575" s="305"/>
      <c r="AD575" s="305"/>
      <c r="AE575" s="305"/>
    </row>
    <row r="576" spans="1:31">
      <c r="A576" s="323"/>
      <c r="B576" s="323"/>
      <c r="C576" s="303">
        <v>2.238</v>
      </c>
      <c r="D576" s="303">
        <v>9.4190000000000005</v>
      </c>
      <c r="E576" s="303" t="s">
        <v>26</v>
      </c>
      <c r="F576" s="305"/>
      <c r="G576" s="305"/>
      <c r="H576" s="305"/>
      <c r="I576" s="305"/>
      <c r="J576" s="305"/>
      <c r="K576" s="305"/>
      <c r="L576" s="305"/>
      <c r="M576" s="305"/>
      <c r="N576" s="305"/>
      <c r="O576" s="305"/>
      <c r="P576" s="305"/>
      <c r="Q576" s="305"/>
      <c r="R576" s="305"/>
      <c r="S576" s="305"/>
      <c r="T576" s="305"/>
      <c r="U576" s="305"/>
      <c r="V576" s="305"/>
      <c r="W576" s="305"/>
      <c r="X576" s="305"/>
      <c r="Y576" s="305"/>
      <c r="Z576" s="305"/>
      <c r="AA576" s="305"/>
      <c r="AB576" s="305"/>
      <c r="AC576" s="305"/>
      <c r="AD576" s="305"/>
      <c r="AE576" s="305"/>
    </row>
    <row r="577" spans="1:31">
      <c r="A577" s="323"/>
      <c r="B577" s="323"/>
      <c r="C577" s="303">
        <v>3.0409999999999999</v>
      </c>
      <c r="D577" s="303">
        <v>4.2789999999999999</v>
      </c>
      <c r="E577" s="303" t="s">
        <v>26</v>
      </c>
      <c r="F577" s="305"/>
      <c r="G577" s="305"/>
      <c r="H577" s="305"/>
      <c r="I577" s="305"/>
      <c r="J577" s="305"/>
      <c r="K577" s="305"/>
      <c r="L577" s="305"/>
      <c r="M577" s="305"/>
      <c r="N577" s="305"/>
      <c r="O577" s="305"/>
      <c r="P577" s="305"/>
      <c r="Q577" s="305"/>
      <c r="R577" s="305"/>
      <c r="S577" s="305"/>
      <c r="T577" s="305"/>
      <c r="U577" s="305"/>
      <c r="V577" s="305"/>
      <c r="W577" s="305"/>
      <c r="X577" s="305"/>
      <c r="Y577" s="305"/>
      <c r="Z577" s="305"/>
      <c r="AA577" s="305"/>
      <c r="AB577" s="305"/>
      <c r="AC577" s="305"/>
      <c r="AD577" s="305"/>
      <c r="AE577" s="305"/>
    </row>
    <row r="578" spans="1:31">
      <c r="A578" s="323"/>
      <c r="B578" s="323"/>
      <c r="C578" s="303">
        <v>14.879</v>
      </c>
      <c r="D578" s="303">
        <v>47.061</v>
      </c>
      <c r="E578" s="303" t="s">
        <v>26</v>
      </c>
      <c r="F578" s="305"/>
      <c r="G578" s="305"/>
      <c r="H578" s="305"/>
      <c r="I578" s="305"/>
      <c r="J578" s="305"/>
      <c r="K578" s="305"/>
      <c r="L578" s="305"/>
      <c r="M578" s="305"/>
      <c r="N578" s="305"/>
      <c r="O578" s="305"/>
      <c r="P578" s="305"/>
      <c r="Q578" s="305"/>
      <c r="R578" s="305"/>
      <c r="S578" s="305"/>
      <c r="T578" s="305"/>
      <c r="U578" s="305"/>
      <c r="V578" s="305"/>
      <c r="W578" s="305"/>
      <c r="X578" s="305"/>
      <c r="Y578" s="305"/>
      <c r="Z578" s="305"/>
      <c r="AA578" s="305"/>
      <c r="AB578" s="305"/>
      <c r="AC578" s="305"/>
      <c r="AD578" s="305"/>
      <c r="AE578" s="305"/>
    </row>
    <row r="579" spans="1:31">
      <c r="A579" s="323"/>
      <c r="B579" s="323"/>
      <c r="C579" s="303" t="s">
        <v>26</v>
      </c>
      <c r="D579" s="303">
        <v>24</v>
      </c>
      <c r="E579" s="303" t="s">
        <v>26</v>
      </c>
      <c r="F579" s="305"/>
      <c r="G579" s="305"/>
      <c r="H579" s="305"/>
      <c r="I579" s="305"/>
      <c r="J579" s="305"/>
      <c r="K579" s="305"/>
      <c r="L579" s="305"/>
      <c r="M579" s="305"/>
      <c r="N579" s="305"/>
      <c r="O579" s="305"/>
      <c r="P579" s="305"/>
      <c r="Q579" s="305"/>
      <c r="R579" s="305"/>
      <c r="S579" s="305"/>
      <c r="T579" s="305"/>
      <c r="U579" s="305"/>
      <c r="V579" s="305"/>
      <c r="W579" s="305"/>
      <c r="X579" s="305"/>
      <c r="Y579" s="305"/>
      <c r="Z579" s="305"/>
      <c r="AA579" s="305"/>
      <c r="AB579" s="305"/>
      <c r="AC579" s="305"/>
      <c r="AD579" s="305"/>
      <c r="AE579" s="305"/>
    </row>
    <row r="580" spans="1:31">
      <c r="A580" s="323"/>
      <c r="B580" s="323"/>
      <c r="C580" s="303" t="s">
        <v>26</v>
      </c>
      <c r="D580" s="303">
        <v>78.001999999999995</v>
      </c>
      <c r="E580" s="303" t="s">
        <v>26</v>
      </c>
      <c r="F580" s="305"/>
      <c r="G580" s="305"/>
      <c r="H580" s="305"/>
      <c r="I580" s="305"/>
      <c r="J580" s="305"/>
      <c r="K580" s="305"/>
      <c r="L580" s="305"/>
      <c r="M580" s="305"/>
      <c r="N580" s="305"/>
      <c r="O580" s="305"/>
      <c r="P580" s="305"/>
      <c r="Q580" s="305"/>
      <c r="R580" s="305"/>
      <c r="S580" s="305"/>
      <c r="T580" s="305"/>
      <c r="U580" s="305"/>
      <c r="V580" s="305"/>
      <c r="W580" s="305"/>
      <c r="X580" s="305"/>
      <c r="Y580" s="305"/>
      <c r="Z580" s="305"/>
      <c r="AA580" s="305"/>
      <c r="AB580" s="305"/>
      <c r="AC580" s="305"/>
      <c r="AD580" s="305"/>
      <c r="AE580" s="305"/>
    </row>
    <row r="581" spans="1:31">
      <c r="A581" s="323"/>
      <c r="B581" s="323"/>
      <c r="C581" s="303" t="s">
        <v>26</v>
      </c>
      <c r="D581" s="303">
        <v>78.587000000000003</v>
      </c>
      <c r="E581" s="303" t="s">
        <v>26</v>
      </c>
      <c r="F581" s="305"/>
      <c r="G581" s="305"/>
      <c r="H581" s="305"/>
      <c r="I581" s="305"/>
      <c r="J581" s="305"/>
      <c r="K581" s="305"/>
      <c r="L581" s="305"/>
      <c r="M581" s="305"/>
      <c r="N581" s="305"/>
      <c r="O581" s="305"/>
      <c r="P581" s="305"/>
      <c r="Q581" s="305"/>
      <c r="R581" s="305"/>
      <c r="S581" s="305"/>
      <c r="T581" s="305"/>
      <c r="U581" s="305"/>
      <c r="V581" s="305"/>
      <c r="W581" s="305"/>
      <c r="X581" s="305"/>
      <c r="Y581" s="305"/>
      <c r="Z581" s="305"/>
      <c r="AA581" s="305"/>
      <c r="AB581" s="305"/>
      <c r="AC581" s="305"/>
      <c r="AD581" s="305"/>
      <c r="AE581" s="305"/>
    </row>
    <row r="582" spans="1:31">
      <c r="A582" s="323"/>
      <c r="B582" s="323"/>
      <c r="C582" s="303" t="s">
        <v>26</v>
      </c>
      <c r="D582" s="303">
        <v>65.394000000000005</v>
      </c>
      <c r="E582" s="303" t="s">
        <v>26</v>
      </c>
      <c r="F582" s="305"/>
      <c r="G582" s="305"/>
      <c r="H582" s="305"/>
      <c r="I582" s="305"/>
      <c r="J582" s="305"/>
      <c r="K582" s="305"/>
      <c r="L582" s="305"/>
      <c r="M582" s="305"/>
      <c r="N582" s="305"/>
      <c r="O582" s="305"/>
      <c r="P582" s="305"/>
      <c r="Q582" s="305"/>
      <c r="R582" s="305"/>
      <c r="S582" s="305"/>
      <c r="T582" s="305"/>
      <c r="U582" s="305"/>
      <c r="V582" s="305"/>
      <c r="W582" s="305"/>
      <c r="X582" s="305"/>
      <c r="Y582" s="305"/>
      <c r="Z582" s="305"/>
      <c r="AA582" s="305"/>
      <c r="AB582" s="305"/>
      <c r="AC582" s="305"/>
      <c r="AD582" s="305"/>
      <c r="AE582" s="305"/>
    </row>
    <row r="583" spans="1:31">
      <c r="A583" s="323"/>
      <c r="B583" s="323"/>
      <c r="C583" s="303">
        <v>82.376999999999995</v>
      </c>
      <c r="D583" s="303" t="s">
        <v>26</v>
      </c>
      <c r="E583" s="303" t="s">
        <v>26</v>
      </c>
      <c r="F583" s="305"/>
      <c r="G583" s="305"/>
      <c r="H583" s="305"/>
      <c r="I583" s="305"/>
      <c r="J583" s="305"/>
      <c r="K583" s="305"/>
      <c r="L583" s="305"/>
      <c r="M583" s="305"/>
      <c r="N583" s="305"/>
      <c r="O583" s="305"/>
      <c r="P583" s="305"/>
      <c r="Q583" s="305"/>
      <c r="R583" s="305"/>
      <c r="S583" s="305"/>
      <c r="T583" s="305"/>
      <c r="U583" s="305"/>
      <c r="V583" s="305"/>
      <c r="W583" s="305"/>
      <c r="X583" s="305"/>
      <c r="Y583" s="305"/>
      <c r="Z583" s="305"/>
      <c r="AA583" s="305"/>
      <c r="AB583" s="305"/>
      <c r="AC583" s="305"/>
      <c r="AD583" s="305"/>
      <c r="AE583" s="305"/>
    </row>
    <row r="584" spans="1:31">
      <c r="A584" s="323"/>
      <c r="B584" s="323"/>
      <c r="C584" s="303">
        <v>74.659000000000006</v>
      </c>
      <c r="D584" s="303" t="s">
        <v>26</v>
      </c>
      <c r="E584" s="303" t="s">
        <v>26</v>
      </c>
      <c r="F584" s="305"/>
      <c r="G584" s="305"/>
      <c r="H584" s="305"/>
      <c r="I584" s="305"/>
      <c r="J584" s="305"/>
      <c r="K584" s="305"/>
      <c r="L584" s="305"/>
      <c r="M584" s="305"/>
      <c r="N584" s="305"/>
      <c r="O584" s="305"/>
      <c r="P584" s="305"/>
      <c r="Q584" s="305"/>
      <c r="R584" s="305"/>
      <c r="S584" s="305"/>
      <c r="T584" s="305"/>
      <c r="U584" s="305"/>
      <c r="V584" s="305"/>
      <c r="W584" s="305"/>
      <c r="X584" s="305"/>
      <c r="Y584" s="305"/>
      <c r="Z584" s="305"/>
      <c r="AA584" s="305"/>
      <c r="AB584" s="305"/>
      <c r="AC584" s="305"/>
      <c r="AD584" s="305"/>
      <c r="AE584" s="305"/>
    </row>
    <row r="585" spans="1:31">
      <c r="A585" s="323"/>
      <c r="B585" s="323"/>
      <c r="C585" s="303">
        <v>50.488</v>
      </c>
      <c r="D585" s="303" t="s">
        <v>26</v>
      </c>
      <c r="E585" s="303" t="s">
        <v>26</v>
      </c>
      <c r="F585" s="305"/>
      <c r="G585" s="305"/>
      <c r="H585" s="305"/>
      <c r="I585" s="305"/>
      <c r="J585" s="305"/>
      <c r="K585" s="305"/>
      <c r="L585" s="305"/>
      <c r="M585" s="305"/>
      <c r="N585" s="305"/>
      <c r="O585" s="305"/>
      <c r="P585" s="305"/>
      <c r="Q585" s="305"/>
      <c r="R585" s="305"/>
      <c r="S585" s="305"/>
      <c r="T585" s="305"/>
      <c r="U585" s="305"/>
      <c r="V585" s="305"/>
      <c r="W585" s="305"/>
      <c r="X585" s="305"/>
      <c r="Y585" s="305"/>
      <c r="Z585" s="305"/>
      <c r="AA585" s="305"/>
      <c r="AB585" s="305"/>
      <c r="AC585" s="305"/>
      <c r="AD585" s="305"/>
      <c r="AE585" s="305"/>
    </row>
    <row r="586" spans="1:31">
      <c r="A586" s="323"/>
      <c r="B586" s="323"/>
      <c r="C586" s="303">
        <v>73.53</v>
      </c>
      <c r="D586" s="303" t="s">
        <v>26</v>
      </c>
      <c r="E586" s="303" t="s">
        <v>26</v>
      </c>
      <c r="F586" s="305"/>
      <c r="G586" s="305"/>
      <c r="H586" s="305"/>
      <c r="I586" s="305"/>
      <c r="J586" s="305"/>
      <c r="K586" s="305"/>
      <c r="L586" s="305"/>
      <c r="M586" s="305"/>
      <c r="N586" s="305"/>
      <c r="O586" s="305"/>
      <c r="P586" s="305"/>
      <c r="Q586" s="305"/>
      <c r="R586" s="305"/>
      <c r="S586" s="305"/>
      <c r="T586" s="305"/>
      <c r="U586" s="305"/>
      <c r="V586" s="305"/>
      <c r="W586" s="305"/>
      <c r="X586" s="305"/>
      <c r="Y586" s="305"/>
      <c r="Z586" s="305"/>
      <c r="AA586" s="305"/>
      <c r="AB586" s="305"/>
      <c r="AC586" s="305"/>
      <c r="AD586" s="305"/>
      <c r="AE586" s="305"/>
    </row>
    <row r="587" spans="1:31">
      <c r="A587" s="323"/>
      <c r="B587" s="323"/>
      <c r="C587" s="303">
        <v>84.813999999999993</v>
      </c>
      <c r="D587" s="303" t="s">
        <v>26</v>
      </c>
      <c r="E587" s="303" t="s">
        <v>26</v>
      </c>
      <c r="F587" s="305"/>
      <c r="G587" s="305"/>
      <c r="H587" s="305"/>
      <c r="I587" s="305"/>
      <c r="J587" s="305"/>
      <c r="K587" s="305"/>
      <c r="L587" s="305"/>
      <c r="M587" s="305"/>
      <c r="N587" s="305"/>
      <c r="O587" s="305"/>
      <c r="P587" s="305"/>
      <c r="Q587" s="305"/>
      <c r="R587" s="305"/>
      <c r="S587" s="305"/>
      <c r="T587" s="305"/>
      <c r="U587" s="305"/>
      <c r="V587" s="305"/>
      <c r="W587" s="305"/>
      <c r="X587" s="305"/>
      <c r="Y587" s="305"/>
      <c r="Z587" s="305"/>
      <c r="AA587" s="305"/>
      <c r="AB587" s="305"/>
      <c r="AC587" s="305"/>
      <c r="AD587" s="305"/>
      <c r="AE587" s="305"/>
    </row>
    <row r="588" spans="1:31">
      <c r="A588" s="323"/>
      <c r="B588" s="323"/>
      <c r="C588" s="303">
        <v>52.677</v>
      </c>
      <c r="D588" s="303" t="s">
        <v>26</v>
      </c>
      <c r="E588" s="303" t="s">
        <v>26</v>
      </c>
      <c r="F588" s="305"/>
      <c r="G588" s="305"/>
      <c r="H588" s="305"/>
      <c r="I588" s="305"/>
      <c r="J588" s="305"/>
      <c r="K588" s="305"/>
      <c r="L588" s="305"/>
      <c r="M588" s="305"/>
      <c r="N588" s="305"/>
      <c r="O588" s="305"/>
      <c r="P588" s="305"/>
      <c r="Q588" s="305"/>
      <c r="R588" s="305"/>
      <c r="S588" s="305"/>
      <c r="T588" s="305"/>
      <c r="U588" s="305"/>
      <c r="V588" s="305"/>
      <c r="W588" s="305"/>
      <c r="X588" s="305"/>
      <c r="Y588" s="305"/>
      <c r="Z588" s="305"/>
      <c r="AA588" s="305"/>
      <c r="AB588" s="305"/>
      <c r="AC588" s="305"/>
      <c r="AD588" s="305"/>
      <c r="AE588" s="305"/>
    </row>
    <row r="589" spans="1:31">
      <c r="A589" s="323"/>
      <c r="B589" s="323"/>
      <c r="C589" s="303">
        <v>30.574000000000002</v>
      </c>
      <c r="D589" s="303" t="s">
        <v>26</v>
      </c>
      <c r="E589" s="303" t="s">
        <v>26</v>
      </c>
      <c r="F589" s="305"/>
      <c r="G589" s="305"/>
      <c r="H589" s="305"/>
      <c r="I589" s="305"/>
      <c r="J589" s="305"/>
      <c r="K589" s="305"/>
      <c r="L589" s="305"/>
      <c r="M589" s="305"/>
      <c r="N589" s="305"/>
      <c r="O589" s="305"/>
      <c r="P589" s="305"/>
      <c r="Q589" s="305"/>
      <c r="R589" s="305"/>
      <c r="S589" s="305"/>
      <c r="T589" s="305"/>
      <c r="U589" s="305"/>
      <c r="V589" s="305"/>
      <c r="W589" s="305"/>
      <c r="X589" s="305"/>
      <c r="Y589" s="305"/>
      <c r="Z589" s="305"/>
      <c r="AA589" s="305"/>
      <c r="AB589" s="305"/>
      <c r="AC589" s="305"/>
      <c r="AD589" s="305"/>
      <c r="AE589" s="305"/>
    </row>
    <row r="590" spans="1:31">
      <c r="A590" s="323"/>
      <c r="B590" s="323"/>
      <c r="C590" s="303">
        <v>76.076999999999998</v>
      </c>
      <c r="D590" s="303" t="s">
        <v>26</v>
      </c>
      <c r="E590" s="303" t="s">
        <v>26</v>
      </c>
      <c r="F590" s="305"/>
      <c r="G590" s="305"/>
      <c r="H590" s="305"/>
      <c r="I590" s="305"/>
      <c r="J590" s="305"/>
      <c r="K590" s="305"/>
      <c r="L590" s="305"/>
      <c r="M590" s="305"/>
      <c r="N590" s="305"/>
      <c r="O590" s="305"/>
      <c r="P590" s="305"/>
      <c r="Q590" s="305"/>
      <c r="R590" s="305"/>
      <c r="S590" s="305"/>
      <c r="T590" s="305"/>
      <c r="U590" s="305"/>
      <c r="V590" s="305"/>
      <c r="W590" s="305"/>
      <c r="X590" s="305"/>
      <c r="Y590" s="305"/>
      <c r="Z590" s="305"/>
      <c r="AA590" s="305"/>
      <c r="AB590" s="305"/>
      <c r="AC590" s="305"/>
      <c r="AD590" s="305"/>
      <c r="AE590" s="305"/>
    </row>
    <row r="591" spans="1:31">
      <c r="A591" s="323"/>
      <c r="B591" s="323"/>
      <c r="C591" s="303">
        <v>74.463999999999999</v>
      </c>
      <c r="D591" s="303" t="s">
        <v>26</v>
      </c>
      <c r="E591" s="303" t="s">
        <v>26</v>
      </c>
      <c r="F591" s="305"/>
      <c r="G591" s="305"/>
      <c r="H591" s="305"/>
      <c r="I591" s="305"/>
      <c r="J591" s="305"/>
      <c r="K591" s="305"/>
      <c r="L591" s="305"/>
      <c r="M591" s="305"/>
      <c r="N591" s="305"/>
      <c r="O591" s="305"/>
      <c r="P591" s="305"/>
      <c r="Q591" s="305"/>
      <c r="R591" s="305"/>
      <c r="S591" s="305"/>
      <c r="T591" s="305"/>
      <c r="U591" s="305"/>
      <c r="V591" s="305"/>
      <c r="W591" s="305"/>
      <c r="X591" s="305"/>
      <c r="Y591" s="305"/>
      <c r="Z591" s="305"/>
      <c r="AA591" s="305"/>
      <c r="AB591" s="305"/>
      <c r="AC591" s="305"/>
      <c r="AD591" s="305"/>
      <c r="AE591" s="305"/>
    </row>
    <row r="592" spans="1:31">
      <c r="A592" s="323"/>
      <c r="B592" s="323"/>
      <c r="C592" s="303">
        <v>88.775999999999996</v>
      </c>
      <c r="D592" s="303" t="s">
        <v>26</v>
      </c>
      <c r="E592" s="303" t="s">
        <v>26</v>
      </c>
      <c r="F592" s="305"/>
      <c r="G592" s="305"/>
      <c r="H592" s="305"/>
      <c r="I592" s="305"/>
      <c r="J592" s="305"/>
      <c r="K592" s="305"/>
      <c r="L592" s="305"/>
      <c r="M592" s="305"/>
      <c r="N592" s="305"/>
      <c r="O592" s="305"/>
      <c r="P592" s="305"/>
      <c r="Q592" s="305"/>
      <c r="R592" s="305"/>
      <c r="S592" s="305"/>
      <c r="T592" s="305"/>
      <c r="U592" s="305"/>
      <c r="V592" s="305"/>
      <c r="W592" s="305"/>
      <c r="X592" s="305"/>
      <c r="Y592" s="305"/>
      <c r="Z592" s="305"/>
      <c r="AA592" s="305"/>
      <c r="AB592" s="305"/>
      <c r="AC592" s="305"/>
      <c r="AD592" s="305"/>
      <c r="AE592" s="305"/>
    </row>
    <row r="593" spans="1:31">
      <c r="A593" s="323"/>
      <c r="B593" s="323"/>
      <c r="C593" s="303">
        <v>86.659000000000006</v>
      </c>
      <c r="D593" s="303" t="s">
        <v>26</v>
      </c>
      <c r="E593" s="303" t="s">
        <v>26</v>
      </c>
      <c r="F593" s="305"/>
      <c r="G593" s="305"/>
      <c r="H593" s="305"/>
      <c r="I593" s="305"/>
      <c r="J593" s="305"/>
      <c r="K593" s="305"/>
      <c r="L593" s="305"/>
      <c r="M593" s="305"/>
      <c r="N593" s="305"/>
      <c r="O593" s="305"/>
      <c r="P593" s="305"/>
      <c r="Q593" s="305"/>
      <c r="R593" s="305"/>
      <c r="S593" s="305"/>
      <c r="T593" s="305"/>
      <c r="U593" s="305"/>
      <c r="V593" s="305"/>
      <c r="W593" s="305"/>
      <c r="X593" s="305"/>
      <c r="Y593" s="305"/>
      <c r="Z593" s="305"/>
      <c r="AA593" s="305"/>
      <c r="AB593" s="305"/>
      <c r="AC593" s="305"/>
      <c r="AD593" s="305"/>
      <c r="AE593" s="305"/>
    </row>
    <row r="594" spans="1:31">
      <c r="A594" s="323"/>
      <c r="B594" s="323"/>
      <c r="C594" s="303">
        <v>85.236000000000004</v>
      </c>
      <c r="D594" s="303" t="s">
        <v>26</v>
      </c>
      <c r="E594" s="303" t="s">
        <v>26</v>
      </c>
      <c r="F594" s="305"/>
      <c r="G594" s="305"/>
      <c r="H594" s="305"/>
      <c r="I594" s="305"/>
      <c r="J594" s="305"/>
      <c r="K594" s="305"/>
      <c r="L594" s="305"/>
      <c r="M594" s="305"/>
      <c r="N594" s="305"/>
      <c r="O594" s="305"/>
      <c r="P594" s="305"/>
      <c r="Q594" s="305"/>
      <c r="R594" s="305"/>
      <c r="S594" s="305"/>
      <c r="T594" s="305"/>
      <c r="U594" s="305"/>
      <c r="V594" s="305"/>
      <c r="W594" s="305"/>
      <c r="X594" s="305"/>
      <c r="Y594" s="305"/>
      <c r="Z594" s="305"/>
      <c r="AA594" s="305"/>
      <c r="AB594" s="305"/>
      <c r="AC594" s="305"/>
      <c r="AD594" s="305"/>
      <c r="AE594" s="305"/>
    </row>
    <row r="595" spans="1:31">
      <c r="A595" s="323"/>
      <c r="B595" s="323"/>
      <c r="C595" s="303">
        <v>37.875</v>
      </c>
      <c r="D595" s="303" t="s">
        <v>26</v>
      </c>
      <c r="E595" s="303" t="s">
        <v>26</v>
      </c>
      <c r="F595" s="305"/>
      <c r="G595" s="305"/>
      <c r="H595" s="305"/>
      <c r="I595" s="305"/>
      <c r="J595" s="305"/>
      <c r="K595" s="305"/>
      <c r="L595" s="305"/>
      <c r="M595" s="305"/>
      <c r="N595" s="305"/>
      <c r="O595" s="305"/>
      <c r="P595" s="305"/>
      <c r="Q595" s="305"/>
      <c r="R595" s="305"/>
      <c r="S595" s="305"/>
      <c r="T595" s="305"/>
      <c r="U595" s="305"/>
      <c r="V595" s="305"/>
      <c r="W595" s="305"/>
      <c r="X595" s="305"/>
      <c r="Y595" s="305"/>
      <c r="Z595" s="305"/>
      <c r="AA595" s="305"/>
      <c r="AB595" s="305"/>
      <c r="AC595" s="305"/>
      <c r="AD595" s="305"/>
      <c r="AE595" s="305"/>
    </row>
    <row r="596" spans="1:31">
      <c r="A596" s="323"/>
      <c r="B596" s="323"/>
      <c r="C596" s="303">
        <v>88.924999999999997</v>
      </c>
      <c r="D596" s="303" t="s">
        <v>26</v>
      </c>
      <c r="E596" s="303" t="s">
        <v>26</v>
      </c>
      <c r="F596" s="305"/>
      <c r="G596" s="305"/>
      <c r="H596" s="305"/>
      <c r="I596" s="305"/>
      <c r="J596" s="305"/>
      <c r="K596" s="305"/>
      <c r="L596" s="305"/>
      <c r="M596" s="305"/>
      <c r="N596" s="305"/>
      <c r="O596" s="305"/>
      <c r="P596" s="305"/>
      <c r="Q596" s="305"/>
      <c r="R596" s="305"/>
      <c r="S596" s="305"/>
      <c r="T596" s="305"/>
      <c r="U596" s="305"/>
      <c r="V596" s="305"/>
      <c r="W596" s="305"/>
      <c r="X596" s="305"/>
      <c r="Y596" s="305"/>
      <c r="Z596" s="305"/>
      <c r="AA596" s="305"/>
      <c r="AB596" s="305"/>
      <c r="AC596" s="305"/>
      <c r="AD596" s="305"/>
      <c r="AE596" s="305"/>
    </row>
    <row r="597" spans="1:31">
      <c r="A597" s="323"/>
      <c r="B597" s="323"/>
      <c r="C597" s="303">
        <v>87.495000000000005</v>
      </c>
      <c r="D597" s="303" t="s">
        <v>26</v>
      </c>
      <c r="E597" s="303" t="s">
        <v>26</v>
      </c>
      <c r="F597" s="305"/>
      <c r="G597" s="305"/>
      <c r="H597" s="305"/>
      <c r="I597" s="305"/>
      <c r="J597" s="305"/>
      <c r="K597" s="305"/>
      <c r="L597" s="305"/>
      <c r="M597" s="305"/>
      <c r="N597" s="305"/>
      <c r="O597" s="305"/>
      <c r="P597" s="305"/>
      <c r="Q597" s="305"/>
      <c r="R597" s="305"/>
      <c r="S597" s="305"/>
      <c r="T597" s="305"/>
      <c r="U597" s="305"/>
      <c r="V597" s="305"/>
      <c r="W597" s="305"/>
      <c r="X597" s="305"/>
      <c r="Y597" s="305"/>
      <c r="Z597" s="305"/>
      <c r="AA597" s="305"/>
      <c r="AB597" s="305"/>
      <c r="AC597" s="305"/>
      <c r="AD597" s="305"/>
      <c r="AE597" s="305"/>
    </row>
    <row r="598" spans="1:31">
      <c r="A598" s="323"/>
      <c r="B598" s="323"/>
      <c r="C598" s="303">
        <v>74.724999999999994</v>
      </c>
      <c r="D598" s="303" t="s">
        <v>26</v>
      </c>
      <c r="E598" s="303" t="s">
        <v>26</v>
      </c>
      <c r="F598" s="305"/>
      <c r="G598" s="305"/>
      <c r="H598" s="305"/>
      <c r="I598" s="305"/>
      <c r="J598" s="305"/>
      <c r="K598" s="305"/>
      <c r="L598" s="305"/>
      <c r="M598" s="305"/>
      <c r="N598" s="305"/>
      <c r="O598" s="305"/>
      <c r="P598" s="305"/>
      <c r="Q598" s="305"/>
      <c r="R598" s="305"/>
      <c r="S598" s="305"/>
      <c r="T598" s="305"/>
      <c r="U598" s="305"/>
      <c r="V598" s="305"/>
      <c r="W598" s="305"/>
      <c r="X598" s="305"/>
      <c r="Y598" s="305"/>
      <c r="Z598" s="305"/>
      <c r="AA598" s="305"/>
      <c r="AB598" s="305"/>
      <c r="AC598" s="305"/>
      <c r="AD598" s="305"/>
      <c r="AE598" s="305"/>
    </row>
    <row r="599" spans="1:31">
      <c r="A599" s="323"/>
      <c r="B599" s="323"/>
      <c r="C599" s="303">
        <v>79.114000000000004</v>
      </c>
      <c r="D599" s="303" t="s">
        <v>26</v>
      </c>
      <c r="E599" s="303" t="s">
        <v>26</v>
      </c>
      <c r="F599" s="305"/>
      <c r="G599" s="305"/>
      <c r="H599" s="305"/>
      <c r="I599" s="305"/>
      <c r="J599" s="305"/>
      <c r="K599" s="305"/>
      <c r="L599" s="305"/>
      <c r="M599" s="305"/>
      <c r="N599" s="305"/>
      <c r="O599" s="305"/>
      <c r="P599" s="305"/>
      <c r="Q599" s="305"/>
      <c r="R599" s="305"/>
      <c r="S599" s="305"/>
      <c r="T599" s="305"/>
      <c r="U599" s="305"/>
      <c r="V599" s="305"/>
      <c r="W599" s="305"/>
      <c r="X599" s="305"/>
      <c r="Y599" s="305"/>
      <c r="Z599" s="305"/>
      <c r="AA599" s="305"/>
      <c r="AB599" s="305"/>
      <c r="AC599" s="305"/>
      <c r="AD599" s="305"/>
      <c r="AE599" s="305"/>
    </row>
    <row r="600" spans="1:31">
      <c r="A600" s="323"/>
      <c r="B600" s="323"/>
      <c r="C600" s="303">
        <v>67.495999999999995</v>
      </c>
      <c r="D600" s="303" t="s">
        <v>26</v>
      </c>
      <c r="E600" s="303" t="s">
        <v>26</v>
      </c>
      <c r="F600" s="305"/>
      <c r="G600" s="305"/>
      <c r="H600" s="305"/>
      <c r="I600" s="305"/>
      <c r="J600" s="305"/>
      <c r="K600" s="305"/>
      <c r="L600" s="305"/>
      <c r="M600" s="305"/>
      <c r="N600" s="305"/>
      <c r="O600" s="305"/>
      <c r="P600" s="305"/>
      <c r="Q600" s="305"/>
      <c r="R600" s="305"/>
      <c r="S600" s="305"/>
      <c r="T600" s="305"/>
      <c r="U600" s="305"/>
      <c r="V600" s="305"/>
      <c r="W600" s="305"/>
      <c r="X600" s="305"/>
      <c r="Y600" s="305"/>
      <c r="Z600" s="305"/>
      <c r="AA600" s="305"/>
      <c r="AB600" s="305"/>
      <c r="AC600" s="305"/>
      <c r="AD600" s="305"/>
      <c r="AE600" s="305"/>
    </row>
    <row r="601" spans="1:31">
      <c r="A601" s="323"/>
      <c r="B601" s="323"/>
      <c r="C601" s="303">
        <v>39.401000000000003</v>
      </c>
      <c r="D601" s="303" t="s">
        <v>26</v>
      </c>
      <c r="E601" s="303" t="s">
        <v>26</v>
      </c>
      <c r="F601" s="305"/>
      <c r="G601" s="305"/>
      <c r="H601" s="305"/>
      <c r="I601" s="305"/>
      <c r="J601" s="305"/>
      <c r="K601" s="305"/>
      <c r="L601" s="305"/>
      <c r="M601" s="305"/>
      <c r="N601" s="305"/>
      <c r="O601" s="305"/>
      <c r="P601" s="305"/>
      <c r="Q601" s="305"/>
      <c r="R601" s="305"/>
      <c r="S601" s="305"/>
      <c r="T601" s="305"/>
      <c r="U601" s="305"/>
      <c r="V601" s="305"/>
      <c r="W601" s="305"/>
      <c r="X601" s="305"/>
      <c r="Y601" s="305"/>
      <c r="Z601" s="305"/>
      <c r="AA601" s="305"/>
      <c r="AB601" s="305"/>
      <c r="AC601" s="305"/>
      <c r="AD601" s="305"/>
      <c r="AE601" s="305"/>
    </row>
    <row r="602" spans="1:31">
      <c r="A602" s="323"/>
      <c r="B602" s="323"/>
      <c r="C602" s="303">
        <v>88.058999999999997</v>
      </c>
      <c r="D602" s="303" t="s">
        <v>26</v>
      </c>
      <c r="E602" s="303" t="s">
        <v>26</v>
      </c>
      <c r="F602" s="305"/>
      <c r="G602" s="305"/>
      <c r="H602" s="305"/>
      <c r="I602" s="305"/>
      <c r="J602" s="305"/>
      <c r="K602" s="305"/>
      <c r="L602" s="305"/>
      <c r="M602" s="305"/>
      <c r="N602" s="305"/>
      <c r="O602" s="305"/>
      <c r="P602" s="305"/>
      <c r="Q602" s="305"/>
      <c r="R602" s="305"/>
      <c r="S602" s="305"/>
      <c r="T602" s="305"/>
      <c r="U602" s="305"/>
      <c r="V602" s="305"/>
      <c r="W602" s="305"/>
      <c r="X602" s="305"/>
      <c r="Y602" s="305"/>
      <c r="Z602" s="305"/>
      <c r="AA602" s="305"/>
      <c r="AB602" s="305"/>
      <c r="AC602" s="305"/>
      <c r="AD602" s="305"/>
      <c r="AE602" s="305"/>
    </row>
    <row r="603" spans="1:31">
      <c r="A603" s="323"/>
      <c r="B603" s="323"/>
      <c r="C603" s="303">
        <v>17.277000000000001</v>
      </c>
      <c r="D603" s="303" t="s">
        <v>26</v>
      </c>
      <c r="E603" s="303" t="s">
        <v>26</v>
      </c>
      <c r="F603" s="305"/>
      <c r="G603" s="305"/>
      <c r="H603" s="305"/>
      <c r="I603" s="305"/>
      <c r="J603" s="305"/>
      <c r="K603" s="305"/>
      <c r="L603" s="305"/>
      <c r="M603" s="305"/>
      <c r="N603" s="305"/>
      <c r="O603" s="305"/>
      <c r="P603" s="305"/>
      <c r="Q603" s="305"/>
      <c r="R603" s="305"/>
      <c r="S603" s="305"/>
      <c r="T603" s="305"/>
      <c r="U603" s="305"/>
      <c r="V603" s="305"/>
      <c r="W603" s="305"/>
      <c r="X603" s="305"/>
      <c r="Y603" s="305"/>
      <c r="Z603" s="305"/>
      <c r="AA603" s="305"/>
      <c r="AB603" s="305"/>
      <c r="AC603" s="305"/>
      <c r="AD603" s="305"/>
      <c r="AE603" s="305"/>
    </row>
    <row r="604" spans="1:31">
      <c r="A604" s="323"/>
      <c r="B604" s="323"/>
      <c r="C604" s="303" t="s">
        <v>26</v>
      </c>
      <c r="D604" s="303" t="s">
        <v>26</v>
      </c>
      <c r="E604" s="303" t="s">
        <v>26</v>
      </c>
      <c r="F604" s="305"/>
      <c r="G604" s="305"/>
      <c r="H604" s="305"/>
      <c r="I604" s="305"/>
      <c r="J604" s="305"/>
      <c r="K604" s="305"/>
      <c r="L604" s="305"/>
      <c r="M604" s="305"/>
      <c r="N604" s="305"/>
      <c r="O604" s="305"/>
      <c r="P604" s="305"/>
      <c r="Q604" s="305"/>
      <c r="R604" s="305"/>
      <c r="S604" s="305"/>
      <c r="T604" s="305"/>
      <c r="U604" s="305"/>
      <c r="V604" s="305"/>
      <c r="W604" s="305"/>
      <c r="X604" s="305"/>
      <c r="Y604" s="305"/>
      <c r="Z604" s="305"/>
      <c r="AA604" s="305"/>
      <c r="AB604" s="305"/>
      <c r="AC604" s="305"/>
      <c r="AD604" s="305"/>
      <c r="AE604" s="305"/>
    </row>
    <row r="605" spans="1:31">
      <c r="A605" s="323"/>
      <c r="B605" s="323"/>
      <c r="C605" s="303">
        <v>76.188999999999993</v>
      </c>
      <c r="D605" s="303" t="s">
        <v>26</v>
      </c>
      <c r="E605" s="303" t="s">
        <v>26</v>
      </c>
      <c r="F605" s="305"/>
      <c r="G605" s="305"/>
      <c r="H605" s="305"/>
      <c r="I605" s="305"/>
      <c r="J605" s="305"/>
      <c r="K605" s="305"/>
      <c r="L605" s="305"/>
      <c r="M605" s="305"/>
      <c r="N605" s="305"/>
      <c r="O605" s="305"/>
      <c r="P605" s="305"/>
      <c r="Q605" s="305"/>
      <c r="R605" s="305"/>
      <c r="S605" s="305"/>
      <c r="T605" s="305"/>
      <c r="U605" s="305"/>
      <c r="V605" s="305"/>
      <c r="W605" s="305"/>
      <c r="X605" s="305"/>
      <c r="Y605" s="305"/>
      <c r="Z605" s="305"/>
      <c r="AA605" s="305"/>
      <c r="AB605" s="305"/>
      <c r="AC605" s="305"/>
      <c r="AD605" s="305"/>
      <c r="AE605" s="305"/>
    </row>
    <row r="606" spans="1:31">
      <c r="A606" s="323"/>
      <c r="B606" s="323"/>
      <c r="C606" s="303">
        <v>72.841999999999999</v>
      </c>
      <c r="D606" s="303" t="s">
        <v>26</v>
      </c>
      <c r="E606" s="303" t="s">
        <v>26</v>
      </c>
      <c r="F606" s="305"/>
      <c r="G606" s="305"/>
      <c r="H606" s="305"/>
      <c r="I606" s="305"/>
      <c r="J606" s="305"/>
      <c r="K606" s="305"/>
      <c r="L606" s="305"/>
      <c r="M606" s="305"/>
      <c r="N606" s="305"/>
      <c r="O606" s="305"/>
      <c r="P606" s="305"/>
      <c r="Q606" s="305"/>
      <c r="R606" s="305"/>
      <c r="S606" s="305"/>
      <c r="T606" s="305"/>
      <c r="U606" s="305"/>
      <c r="V606" s="305"/>
      <c r="W606" s="305"/>
      <c r="X606" s="305"/>
      <c r="Y606" s="305"/>
      <c r="Z606" s="305"/>
      <c r="AA606" s="305"/>
      <c r="AB606" s="305"/>
      <c r="AC606" s="305"/>
      <c r="AD606" s="305"/>
      <c r="AE606" s="305"/>
    </row>
    <row r="607" spans="1:31">
      <c r="A607" s="323"/>
      <c r="B607" s="323"/>
      <c r="C607" s="303">
        <v>76.263000000000005</v>
      </c>
      <c r="D607" s="303" t="s">
        <v>26</v>
      </c>
      <c r="E607" s="303" t="s">
        <v>26</v>
      </c>
      <c r="F607" s="305"/>
      <c r="G607" s="305"/>
      <c r="H607" s="305"/>
      <c r="I607" s="305"/>
      <c r="J607" s="305"/>
      <c r="K607" s="305"/>
      <c r="L607" s="305"/>
      <c r="M607" s="305"/>
      <c r="N607" s="305"/>
      <c r="O607" s="305"/>
      <c r="P607" s="305"/>
      <c r="Q607" s="305"/>
      <c r="R607" s="305"/>
      <c r="S607" s="305"/>
      <c r="T607" s="305"/>
      <c r="U607" s="305"/>
      <c r="V607" s="305"/>
      <c r="W607" s="305"/>
      <c r="X607" s="305"/>
      <c r="Y607" s="305"/>
      <c r="Z607" s="305"/>
      <c r="AA607" s="305"/>
      <c r="AB607" s="305"/>
      <c r="AC607" s="305"/>
      <c r="AD607" s="305"/>
      <c r="AE607" s="305"/>
    </row>
    <row r="608" spans="1:31">
      <c r="A608" s="323"/>
      <c r="B608" s="323"/>
      <c r="C608" s="303">
        <v>76.856999999999999</v>
      </c>
      <c r="D608" s="303" t="s">
        <v>26</v>
      </c>
      <c r="E608" s="303" t="s">
        <v>26</v>
      </c>
      <c r="F608" s="305"/>
      <c r="G608" s="305"/>
      <c r="H608" s="305"/>
      <c r="I608" s="305"/>
      <c r="J608" s="305"/>
      <c r="K608" s="305"/>
      <c r="L608" s="305"/>
      <c r="M608" s="305"/>
      <c r="N608" s="305"/>
      <c r="O608" s="305"/>
      <c r="P608" s="305"/>
      <c r="Q608" s="305"/>
      <c r="R608" s="305"/>
      <c r="S608" s="305"/>
      <c r="T608" s="305"/>
      <c r="U608" s="305"/>
      <c r="V608" s="305"/>
      <c r="W608" s="305"/>
      <c r="X608" s="305"/>
      <c r="Y608" s="305"/>
      <c r="Z608" s="305"/>
      <c r="AA608" s="305"/>
      <c r="AB608" s="305"/>
      <c r="AC608" s="305"/>
      <c r="AD608" s="305"/>
      <c r="AE608" s="305"/>
    </row>
    <row r="609" spans="1:31">
      <c r="A609" s="323"/>
      <c r="B609" s="323"/>
      <c r="C609" s="303">
        <v>79.314999999999998</v>
      </c>
      <c r="D609" s="303" t="s">
        <v>26</v>
      </c>
      <c r="E609" s="303" t="s">
        <v>26</v>
      </c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  <c r="Z609" s="305"/>
      <c r="AA609" s="305"/>
      <c r="AB609" s="305"/>
      <c r="AC609" s="305"/>
      <c r="AD609" s="305"/>
      <c r="AE609" s="305"/>
    </row>
    <row r="610" spans="1:31">
      <c r="A610" s="323"/>
      <c r="B610" s="323"/>
      <c r="C610" s="303">
        <v>77.835999999999999</v>
      </c>
      <c r="D610" s="303" t="s">
        <v>26</v>
      </c>
      <c r="E610" s="303" t="s">
        <v>26</v>
      </c>
      <c r="F610" s="305"/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5"/>
      <c r="Z610" s="305"/>
      <c r="AA610" s="305"/>
      <c r="AB610" s="305"/>
      <c r="AC610" s="305"/>
      <c r="AD610" s="305"/>
      <c r="AE610" s="305"/>
    </row>
    <row r="611" spans="1:31">
      <c r="A611" s="323"/>
      <c r="B611" s="323"/>
      <c r="C611" s="303">
        <v>76.289000000000001</v>
      </c>
      <c r="D611" s="303" t="s">
        <v>26</v>
      </c>
      <c r="E611" s="303" t="s">
        <v>26</v>
      </c>
      <c r="F611" s="305"/>
      <c r="G611" s="305"/>
      <c r="H611" s="305"/>
      <c r="I611" s="305"/>
      <c r="J611" s="305"/>
      <c r="K611" s="305"/>
      <c r="L611" s="305"/>
      <c r="M611" s="305"/>
      <c r="N611" s="305"/>
      <c r="O611" s="305"/>
      <c r="P611" s="305"/>
      <c r="Q611" s="305"/>
      <c r="R611" s="305"/>
      <c r="S611" s="305"/>
      <c r="T611" s="305"/>
      <c r="U611" s="305"/>
      <c r="V611" s="305"/>
      <c r="W611" s="305"/>
      <c r="X611" s="305"/>
      <c r="Y611" s="305"/>
      <c r="Z611" s="305"/>
      <c r="AA611" s="305"/>
      <c r="AB611" s="305"/>
      <c r="AC611" s="305"/>
      <c r="AD611" s="305"/>
      <c r="AE611" s="305"/>
    </row>
    <row r="612" spans="1:31">
      <c r="A612" s="323"/>
      <c r="B612" s="323"/>
      <c r="C612" s="303">
        <v>76.278000000000006</v>
      </c>
      <c r="D612" s="303" t="s">
        <v>26</v>
      </c>
      <c r="E612" s="303" t="s">
        <v>26</v>
      </c>
      <c r="F612" s="305"/>
      <c r="G612" s="305"/>
      <c r="H612" s="305"/>
      <c r="I612" s="305"/>
      <c r="J612" s="305"/>
      <c r="K612" s="305"/>
      <c r="L612" s="305"/>
      <c r="M612" s="305"/>
      <c r="N612" s="305"/>
      <c r="O612" s="305"/>
      <c r="P612" s="305"/>
      <c r="Q612" s="305"/>
      <c r="R612" s="305"/>
      <c r="S612" s="305"/>
      <c r="T612" s="305"/>
      <c r="U612" s="305"/>
      <c r="V612" s="305"/>
      <c r="W612" s="305"/>
      <c r="X612" s="305"/>
      <c r="Y612" s="305"/>
      <c r="Z612" s="305"/>
      <c r="AA612" s="305"/>
      <c r="AB612" s="305"/>
      <c r="AC612" s="305"/>
      <c r="AD612" s="305"/>
      <c r="AE612" s="305"/>
    </row>
    <row r="613" spans="1:31">
      <c r="A613" s="323"/>
      <c r="B613" s="323"/>
      <c r="C613" s="303">
        <v>63.435000000000002</v>
      </c>
      <c r="D613" s="303" t="s">
        <v>26</v>
      </c>
      <c r="E613" s="303" t="s">
        <v>26</v>
      </c>
      <c r="F613" s="305"/>
      <c r="G613" s="305"/>
      <c r="H613" s="305"/>
      <c r="I613" s="305"/>
      <c r="J613" s="305"/>
      <c r="K613" s="305"/>
      <c r="L613" s="305"/>
      <c r="M613" s="305"/>
      <c r="N613" s="305"/>
      <c r="O613" s="305"/>
      <c r="P613" s="305"/>
      <c r="Q613" s="305"/>
      <c r="R613" s="305"/>
      <c r="S613" s="305"/>
      <c r="T613" s="305"/>
      <c r="U613" s="305"/>
      <c r="V613" s="305"/>
      <c r="W613" s="305"/>
      <c r="X613" s="305"/>
      <c r="Y613" s="305"/>
      <c r="Z613" s="305"/>
      <c r="AA613" s="305"/>
      <c r="AB613" s="305"/>
      <c r="AC613" s="305"/>
      <c r="AD613" s="305"/>
      <c r="AE613" s="305"/>
    </row>
    <row r="614" spans="1:31">
      <c r="A614" s="323"/>
      <c r="B614" s="323"/>
      <c r="C614" s="303">
        <v>74.304000000000002</v>
      </c>
      <c r="D614" s="303" t="s">
        <v>26</v>
      </c>
      <c r="E614" s="303" t="s">
        <v>26</v>
      </c>
      <c r="F614" s="305"/>
      <c r="G614" s="305"/>
      <c r="H614" s="305"/>
      <c r="I614" s="305"/>
      <c r="J614" s="305"/>
      <c r="K614" s="305"/>
      <c r="L614" s="305"/>
      <c r="M614" s="305"/>
      <c r="N614" s="305"/>
      <c r="O614" s="305"/>
      <c r="P614" s="305"/>
      <c r="Q614" s="305"/>
      <c r="R614" s="305"/>
      <c r="S614" s="305"/>
      <c r="T614" s="305"/>
      <c r="U614" s="305"/>
      <c r="V614" s="305"/>
      <c r="W614" s="305"/>
      <c r="X614" s="305"/>
      <c r="Y614" s="305"/>
      <c r="Z614" s="305"/>
      <c r="AA614" s="305"/>
      <c r="AB614" s="305"/>
      <c r="AC614" s="305"/>
      <c r="AD614" s="305"/>
      <c r="AE614" s="305"/>
    </row>
    <row r="615" spans="1:31">
      <c r="A615" s="323"/>
      <c r="B615" s="323"/>
      <c r="C615" s="303">
        <v>83.533000000000001</v>
      </c>
      <c r="D615" s="303" t="s">
        <v>26</v>
      </c>
      <c r="E615" s="303" t="s">
        <v>26</v>
      </c>
      <c r="F615" s="305"/>
      <c r="G615" s="305"/>
      <c r="H615" s="305"/>
      <c r="I615" s="305"/>
      <c r="J615" s="305"/>
      <c r="K615" s="305"/>
      <c r="L615" s="305"/>
      <c r="M615" s="305"/>
      <c r="N615" s="305"/>
      <c r="O615" s="305"/>
      <c r="P615" s="305"/>
      <c r="Q615" s="305"/>
      <c r="R615" s="305"/>
      <c r="S615" s="305"/>
      <c r="T615" s="305"/>
      <c r="U615" s="305"/>
      <c r="V615" s="305"/>
      <c r="W615" s="305"/>
      <c r="X615" s="305"/>
      <c r="Y615" s="305"/>
      <c r="Z615" s="305"/>
      <c r="AA615" s="305"/>
      <c r="AB615" s="305"/>
      <c r="AC615" s="305"/>
      <c r="AD615" s="305"/>
      <c r="AE615" s="305"/>
    </row>
    <row r="616" spans="1:31">
      <c r="A616" s="323"/>
      <c r="B616" s="323"/>
      <c r="C616" s="303">
        <v>88.346999999999994</v>
      </c>
      <c r="D616" s="303" t="s">
        <v>26</v>
      </c>
      <c r="E616" s="303" t="s">
        <v>26</v>
      </c>
      <c r="F616" s="305"/>
      <c r="G616" s="305"/>
      <c r="H616" s="305"/>
      <c r="I616" s="305"/>
      <c r="J616" s="305"/>
      <c r="K616" s="305"/>
      <c r="L616" s="305"/>
      <c r="M616" s="305"/>
      <c r="N616" s="305"/>
      <c r="O616" s="305"/>
      <c r="P616" s="305"/>
      <c r="Q616" s="305"/>
      <c r="R616" s="305"/>
      <c r="S616" s="305"/>
      <c r="T616" s="305"/>
      <c r="U616" s="305"/>
      <c r="V616" s="305"/>
      <c r="W616" s="305"/>
      <c r="X616" s="305"/>
      <c r="Y616" s="305"/>
      <c r="Z616" s="305"/>
      <c r="AA616" s="305"/>
      <c r="AB616" s="305"/>
      <c r="AC616" s="305"/>
      <c r="AD616" s="305"/>
      <c r="AE616" s="305"/>
    </row>
    <row r="617" spans="1:31">
      <c r="A617" s="323"/>
      <c r="B617" s="323"/>
      <c r="C617" s="303">
        <v>79.144000000000005</v>
      </c>
      <c r="D617" s="303" t="s">
        <v>26</v>
      </c>
      <c r="E617" s="303" t="s">
        <v>26</v>
      </c>
      <c r="F617" s="305"/>
      <c r="G617" s="305"/>
      <c r="H617" s="305"/>
      <c r="I617" s="305"/>
      <c r="J617" s="305"/>
      <c r="K617" s="305"/>
      <c r="L617" s="305"/>
      <c r="M617" s="305"/>
      <c r="N617" s="305"/>
      <c r="O617" s="305"/>
      <c r="P617" s="305"/>
      <c r="Q617" s="305"/>
      <c r="R617" s="305"/>
      <c r="S617" s="305"/>
      <c r="T617" s="305"/>
      <c r="U617" s="305"/>
      <c r="V617" s="305"/>
      <c r="W617" s="305"/>
      <c r="X617" s="305"/>
      <c r="Y617" s="305"/>
      <c r="Z617" s="305"/>
      <c r="AA617" s="305"/>
      <c r="AB617" s="305"/>
      <c r="AC617" s="305"/>
      <c r="AD617" s="305"/>
      <c r="AE617" s="305"/>
    </row>
    <row r="618" spans="1:31">
      <c r="A618" s="323"/>
      <c r="B618" s="323"/>
      <c r="C618" s="303">
        <v>37.722999999999999</v>
      </c>
      <c r="D618" s="303" t="s">
        <v>26</v>
      </c>
      <c r="E618" s="303" t="s">
        <v>26</v>
      </c>
      <c r="F618" s="305"/>
      <c r="G618" s="305"/>
      <c r="H618" s="305"/>
      <c r="I618" s="305"/>
      <c r="J618" s="305"/>
      <c r="K618" s="305"/>
      <c r="L618" s="305"/>
      <c r="M618" s="305"/>
      <c r="N618" s="305"/>
      <c r="O618" s="305"/>
      <c r="P618" s="305"/>
      <c r="Q618" s="305"/>
      <c r="R618" s="305"/>
      <c r="S618" s="305"/>
      <c r="T618" s="305"/>
      <c r="U618" s="305"/>
      <c r="V618" s="305"/>
      <c r="W618" s="305"/>
      <c r="X618" s="305"/>
      <c r="Y618" s="305"/>
      <c r="Z618" s="305"/>
      <c r="AA618" s="305"/>
      <c r="AB618" s="305"/>
      <c r="AC618" s="305"/>
      <c r="AD618" s="305"/>
      <c r="AE618" s="305"/>
    </row>
    <row r="619" spans="1:31">
      <c r="A619" s="323"/>
      <c r="B619" s="323"/>
      <c r="C619" s="303">
        <v>52.826000000000001</v>
      </c>
      <c r="D619" s="303" t="s">
        <v>26</v>
      </c>
      <c r="E619" s="303" t="s">
        <v>26</v>
      </c>
      <c r="F619" s="305"/>
      <c r="G619" s="305"/>
      <c r="H619" s="305"/>
      <c r="I619" s="305"/>
      <c r="J619" s="305"/>
      <c r="K619" s="305"/>
      <c r="L619" s="305"/>
      <c r="M619" s="305"/>
      <c r="N619" s="305"/>
      <c r="O619" s="305"/>
      <c r="P619" s="305"/>
      <c r="Q619" s="305"/>
      <c r="R619" s="305"/>
      <c r="S619" s="305"/>
      <c r="T619" s="305"/>
      <c r="U619" s="305"/>
      <c r="V619" s="305"/>
      <c r="W619" s="305"/>
      <c r="X619" s="305"/>
      <c r="Y619" s="305"/>
      <c r="Z619" s="305"/>
      <c r="AA619" s="305"/>
      <c r="AB619" s="305"/>
      <c r="AC619" s="305"/>
      <c r="AD619" s="305"/>
      <c r="AE619" s="305"/>
    </row>
    <row r="620" spans="1:31">
      <c r="A620" s="323"/>
      <c r="B620" s="323"/>
      <c r="C620" s="303">
        <v>59.776000000000003</v>
      </c>
      <c r="D620" s="303" t="s">
        <v>26</v>
      </c>
      <c r="E620" s="303" t="s">
        <v>26</v>
      </c>
      <c r="F620" s="305"/>
      <c r="G620" s="305"/>
      <c r="H620" s="305"/>
      <c r="I620" s="305"/>
      <c r="J620" s="305"/>
      <c r="K620" s="305"/>
      <c r="L620" s="305"/>
      <c r="M620" s="305"/>
      <c r="N620" s="305"/>
      <c r="O620" s="305"/>
      <c r="P620" s="305"/>
      <c r="Q620" s="305"/>
      <c r="R620" s="305"/>
      <c r="S620" s="305"/>
      <c r="T620" s="305"/>
      <c r="U620" s="305"/>
      <c r="V620" s="305"/>
      <c r="W620" s="305"/>
      <c r="X620" s="305"/>
      <c r="Y620" s="305"/>
      <c r="Z620" s="305"/>
      <c r="AA620" s="305"/>
      <c r="AB620" s="305"/>
      <c r="AC620" s="305"/>
      <c r="AD620" s="305"/>
      <c r="AE620" s="305"/>
    </row>
    <row r="621" spans="1:31">
      <c r="A621" s="323"/>
      <c r="B621" s="323"/>
      <c r="C621" s="303">
        <v>84.805999999999997</v>
      </c>
      <c r="D621" s="303" t="s">
        <v>26</v>
      </c>
      <c r="E621" s="303" t="s">
        <v>26</v>
      </c>
      <c r="F621" s="305"/>
      <c r="G621" s="305"/>
      <c r="H621" s="305"/>
      <c r="I621" s="305"/>
      <c r="J621" s="305"/>
      <c r="K621" s="305"/>
      <c r="L621" s="305"/>
      <c r="M621" s="305"/>
      <c r="N621" s="305"/>
      <c r="O621" s="305"/>
      <c r="P621" s="305"/>
      <c r="Q621" s="305"/>
      <c r="R621" s="305"/>
      <c r="S621" s="305"/>
      <c r="T621" s="305"/>
      <c r="U621" s="305"/>
      <c r="V621" s="305"/>
      <c r="W621" s="305"/>
      <c r="X621" s="305"/>
      <c r="Y621" s="305"/>
      <c r="Z621" s="305"/>
      <c r="AA621" s="305"/>
      <c r="AB621" s="305"/>
      <c r="AC621" s="305"/>
      <c r="AD621" s="305"/>
      <c r="AE621" s="305"/>
    </row>
    <row r="622" spans="1:31">
      <c r="A622" s="323"/>
      <c r="B622" s="323"/>
      <c r="C622" s="303">
        <v>77.668000000000006</v>
      </c>
      <c r="D622" s="303" t="s">
        <v>26</v>
      </c>
      <c r="E622" s="303" t="s">
        <v>26</v>
      </c>
      <c r="F622" s="305"/>
      <c r="G622" s="305"/>
      <c r="H622" s="305"/>
      <c r="I622" s="305"/>
      <c r="J622" s="305"/>
      <c r="K622" s="305"/>
      <c r="L622" s="305"/>
      <c r="M622" s="305"/>
      <c r="N622" s="305"/>
      <c r="O622" s="305"/>
      <c r="P622" s="305"/>
      <c r="Q622" s="305"/>
      <c r="R622" s="305"/>
      <c r="S622" s="305"/>
      <c r="T622" s="305"/>
      <c r="U622" s="305"/>
      <c r="V622" s="305"/>
      <c r="W622" s="305"/>
      <c r="X622" s="305"/>
      <c r="Y622" s="305"/>
      <c r="Z622" s="305"/>
      <c r="AA622" s="305"/>
      <c r="AB622" s="305"/>
      <c r="AC622" s="305"/>
      <c r="AD622" s="305"/>
      <c r="AE622" s="305"/>
    </row>
    <row r="623" spans="1:31">
      <c r="A623" s="323"/>
      <c r="B623" s="323"/>
      <c r="C623" s="303">
        <v>89.68</v>
      </c>
      <c r="D623" s="303" t="s">
        <v>26</v>
      </c>
      <c r="E623" s="303" t="s">
        <v>26</v>
      </c>
      <c r="F623" s="305"/>
      <c r="G623" s="305"/>
      <c r="H623" s="305"/>
      <c r="I623" s="305"/>
      <c r="J623" s="305"/>
      <c r="K623" s="305"/>
      <c r="L623" s="305"/>
      <c r="M623" s="305"/>
      <c r="N623" s="305"/>
      <c r="O623" s="305"/>
      <c r="P623" s="305"/>
      <c r="Q623" s="305"/>
      <c r="R623" s="305"/>
      <c r="S623" s="305"/>
      <c r="T623" s="305"/>
      <c r="U623" s="305"/>
      <c r="V623" s="305"/>
      <c r="W623" s="305"/>
      <c r="X623" s="305"/>
      <c r="Y623" s="305"/>
      <c r="Z623" s="305"/>
      <c r="AA623" s="305"/>
      <c r="AB623" s="305"/>
      <c r="AC623" s="305"/>
      <c r="AD623" s="305"/>
      <c r="AE623" s="305"/>
    </row>
    <row r="624" spans="1:31">
      <c r="A624" s="323"/>
      <c r="B624" s="323"/>
      <c r="C624" s="303">
        <v>81.956999999999994</v>
      </c>
      <c r="D624" s="303" t="s">
        <v>26</v>
      </c>
      <c r="E624" s="303" t="s">
        <v>26</v>
      </c>
      <c r="F624" s="305"/>
      <c r="G624" s="305"/>
      <c r="H624" s="305"/>
      <c r="I624" s="305"/>
      <c r="J624" s="305"/>
      <c r="K624" s="305"/>
      <c r="L624" s="305"/>
      <c r="M624" s="305"/>
      <c r="N624" s="305"/>
      <c r="O624" s="305"/>
      <c r="P624" s="305"/>
      <c r="Q624" s="305"/>
      <c r="R624" s="305"/>
      <c r="S624" s="305"/>
      <c r="T624" s="305"/>
      <c r="U624" s="305"/>
      <c r="V624" s="305"/>
      <c r="W624" s="305"/>
      <c r="X624" s="305"/>
      <c r="Y624" s="305"/>
      <c r="Z624" s="305"/>
      <c r="AA624" s="305"/>
      <c r="AB624" s="305"/>
      <c r="AC624" s="305"/>
      <c r="AD624" s="305"/>
      <c r="AE624" s="305"/>
    </row>
    <row r="625" spans="1:31">
      <c r="A625" s="323"/>
      <c r="B625" s="323"/>
      <c r="C625" s="303">
        <v>12.821999999999999</v>
      </c>
      <c r="D625" s="303" t="s">
        <v>26</v>
      </c>
      <c r="E625" s="303" t="s">
        <v>26</v>
      </c>
      <c r="F625" s="305"/>
      <c r="G625" s="305"/>
      <c r="H625" s="305"/>
      <c r="I625" s="305"/>
      <c r="J625" s="305"/>
      <c r="K625" s="305"/>
      <c r="L625" s="305"/>
      <c r="M625" s="305"/>
      <c r="N625" s="305"/>
      <c r="O625" s="305"/>
      <c r="P625" s="305"/>
      <c r="Q625" s="305"/>
      <c r="R625" s="305"/>
      <c r="S625" s="305"/>
      <c r="T625" s="305"/>
      <c r="U625" s="305"/>
      <c r="V625" s="305"/>
      <c r="W625" s="305"/>
      <c r="X625" s="305"/>
      <c r="Y625" s="305"/>
      <c r="Z625" s="305"/>
      <c r="AA625" s="305"/>
      <c r="AB625" s="305"/>
      <c r="AC625" s="305"/>
      <c r="AD625" s="305"/>
      <c r="AE625" s="305"/>
    </row>
    <row r="626" spans="1:31">
      <c r="A626" s="323"/>
      <c r="B626" s="323"/>
      <c r="C626" s="303">
        <v>31.358000000000001</v>
      </c>
      <c r="D626" s="303" t="s">
        <v>26</v>
      </c>
      <c r="E626" s="303" t="s">
        <v>26</v>
      </c>
      <c r="F626" s="305"/>
      <c r="G626" s="305"/>
      <c r="H626" s="305"/>
      <c r="I626" s="305"/>
      <c r="J626" s="305"/>
      <c r="K626" s="305"/>
      <c r="L626" s="305"/>
      <c r="M626" s="305"/>
      <c r="N626" s="305"/>
      <c r="O626" s="305"/>
      <c r="P626" s="305"/>
      <c r="Q626" s="305"/>
      <c r="R626" s="305"/>
      <c r="S626" s="305"/>
      <c r="T626" s="305"/>
      <c r="U626" s="305"/>
      <c r="V626" s="305"/>
      <c r="W626" s="305"/>
      <c r="X626" s="305"/>
      <c r="Y626" s="305"/>
      <c r="Z626" s="305"/>
      <c r="AA626" s="305"/>
      <c r="AB626" s="305"/>
      <c r="AC626" s="305"/>
      <c r="AD626" s="305"/>
      <c r="AE626" s="305"/>
    </row>
    <row r="627" spans="1:31">
      <c r="A627" s="323"/>
      <c r="B627" s="323"/>
      <c r="C627" s="303">
        <v>12.807</v>
      </c>
      <c r="D627" s="303" t="s">
        <v>26</v>
      </c>
      <c r="E627" s="303" t="s">
        <v>26</v>
      </c>
      <c r="F627" s="305"/>
      <c r="G627" s="305"/>
      <c r="H627" s="305"/>
      <c r="I627" s="305"/>
      <c r="J627" s="305"/>
      <c r="K627" s="305"/>
      <c r="L627" s="305"/>
      <c r="M627" s="305"/>
      <c r="N627" s="305"/>
      <c r="O627" s="305"/>
      <c r="P627" s="305"/>
      <c r="Q627" s="305"/>
      <c r="R627" s="305"/>
      <c r="S627" s="305"/>
      <c r="T627" s="305"/>
      <c r="U627" s="305"/>
      <c r="V627" s="305"/>
      <c r="W627" s="305"/>
      <c r="X627" s="305"/>
      <c r="Y627" s="305"/>
      <c r="Z627" s="305"/>
      <c r="AA627" s="305"/>
      <c r="AB627" s="305"/>
      <c r="AC627" s="305"/>
      <c r="AD627" s="305"/>
      <c r="AE627" s="305"/>
    </row>
    <row r="628" spans="1:31">
      <c r="A628" s="323"/>
      <c r="B628" s="323"/>
      <c r="C628" s="303">
        <v>24.497</v>
      </c>
      <c r="D628" s="303" t="s">
        <v>26</v>
      </c>
      <c r="E628" s="303" t="s">
        <v>26</v>
      </c>
      <c r="F628" s="305"/>
      <c r="G628" s="305"/>
      <c r="H628" s="305"/>
      <c r="I628" s="305"/>
      <c r="J628" s="305"/>
      <c r="K628" s="305"/>
      <c r="L628" s="305"/>
      <c r="M628" s="305"/>
      <c r="N628" s="305"/>
      <c r="O628" s="305"/>
      <c r="P628" s="305"/>
      <c r="Q628" s="305"/>
      <c r="R628" s="305"/>
      <c r="S628" s="305"/>
      <c r="T628" s="305"/>
      <c r="U628" s="305"/>
      <c r="V628" s="305"/>
      <c r="W628" s="305"/>
      <c r="X628" s="305"/>
      <c r="Y628" s="305"/>
      <c r="Z628" s="305"/>
      <c r="AA628" s="305"/>
      <c r="AB628" s="305"/>
      <c r="AC628" s="305"/>
      <c r="AD628" s="305"/>
      <c r="AE628" s="305"/>
    </row>
    <row r="629" spans="1:31">
      <c r="A629" s="323"/>
      <c r="B629" s="323"/>
      <c r="C629" s="303">
        <v>88.650999999999996</v>
      </c>
      <c r="D629" s="303" t="s">
        <v>26</v>
      </c>
      <c r="E629" s="303" t="s">
        <v>26</v>
      </c>
      <c r="F629" s="305"/>
      <c r="G629" s="305"/>
      <c r="H629" s="305"/>
      <c r="I629" s="305"/>
      <c r="J629" s="305"/>
      <c r="K629" s="305"/>
      <c r="L629" s="305"/>
      <c r="M629" s="305"/>
      <c r="N629" s="305"/>
      <c r="O629" s="305"/>
      <c r="P629" s="305"/>
      <c r="Q629" s="305"/>
      <c r="R629" s="305"/>
      <c r="S629" s="305"/>
      <c r="T629" s="305"/>
      <c r="U629" s="305"/>
      <c r="V629" s="305"/>
      <c r="W629" s="305"/>
      <c r="X629" s="305"/>
      <c r="Y629" s="305"/>
      <c r="Z629" s="305"/>
      <c r="AA629" s="305"/>
      <c r="AB629" s="305"/>
      <c r="AC629" s="305"/>
      <c r="AD629" s="305"/>
      <c r="AE629" s="305"/>
    </row>
    <row r="630" spans="1:31">
      <c r="A630" s="323"/>
      <c r="B630" s="323"/>
      <c r="C630" s="303">
        <v>83.35</v>
      </c>
      <c r="D630" s="303" t="s">
        <v>26</v>
      </c>
      <c r="E630" s="303" t="s">
        <v>26</v>
      </c>
      <c r="F630" s="305"/>
      <c r="G630" s="305"/>
      <c r="H630" s="305"/>
      <c r="I630" s="305"/>
      <c r="J630" s="305"/>
      <c r="K630" s="305"/>
      <c r="L630" s="305"/>
      <c r="M630" s="305"/>
      <c r="N630" s="305"/>
      <c r="O630" s="305"/>
      <c r="P630" s="305"/>
      <c r="Q630" s="305"/>
      <c r="R630" s="305"/>
      <c r="S630" s="305"/>
      <c r="T630" s="305"/>
      <c r="U630" s="305"/>
      <c r="V630" s="305"/>
      <c r="W630" s="305"/>
      <c r="X630" s="305"/>
      <c r="Y630" s="305"/>
      <c r="Z630" s="305"/>
      <c r="AA630" s="305"/>
      <c r="AB630" s="305"/>
      <c r="AC630" s="305"/>
      <c r="AD630" s="305"/>
      <c r="AE630" s="305"/>
    </row>
    <row r="631" spans="1:31">
      <c r="A631" s="323"/>
      <c r="B631" s="323"/>
      <c r="C631" s="303" t="s">
        <v>26</v>
      </c>
      <c r="D631" s="303" t="s">
        <v>26</v>
      </c>
      <c r="E631" s="303" t="s">
        <v>26</v>
      </c>
      <c r="F631" s="305"/>
      <c r="G631" s="305"/>
      <c r="H631" s="305"/>
      <c r="I631" s="305"/>
      <c r="J631" s="305"/>
      <c r="K631" s="305"/>
      <c r="L631" s="305"/>
      <c r="M631" s="305"/>
      <c r="N631" s="305"/>
      <c r="O631" s="305"/>
      <c r="P631" s="305"/>
      <c r="Q631" s="305"/>
      <c r="R631" s="305"/>
      <c r="S631" s="305"/>
      <c r="T631" s="305"/>
      <c r="U631" s="305"/>
      <c r="V631" s="305"/>
      <c r="W631" s="305"/>
      <c r="X631" s="305"/>
      <c r="Y631" s="305"/>
      <c r="Z631" s="305"/>
      <c r="AA631" s="305"/>
      <c r="AB631" s="305"/>
      <c r="AC631" s="305"/>
      <c r="AD631" s="305"/>
      <c r="AE631" s="305"/>
    </row>
    <row r="632" spans="1:31">
      <c r="A632" s="323"/>
      <c r="B632" s="323"/>
      <c r="C632" s="303">
        <v>70.5</v>
      </c>
      <c r="D632" s="303" t="s">
        <v>26</v>
      </c>
      <c r="E632" s="303" t="s">
        <v>26</v>
      </c>
      <c r="F632" s="305"/>
      <c r="G632" s="305"/>
      <c r="H632" s="305"/>
      <c r="I632" s="305"/>
      <c r="J632" s="305"/>
      <c r="K632" s="305"/>
      <c r="L632" s="305"/>
      <c r="M632" s="305"/>
      <c r="N632" s="305"/>
      <c r="O632" s="305"/>
      <c r="P632" s="305"/>
      <c r="Q632" s="305"/>
      <c r="R632" s="305"/>
      <c r="S632" s="305"/>
      <c r="T632" s="305"/>
      <c r="U632" s="305"/>
      <c r="V632" s="305"/>
      <c r="W632" s="305"/>
      <c r="X632" s="305"/>
      <c r="Y632" s="305"/>
      <c r="Z632" s="305"/>
      <c r="AA632" s="305"/>
      <c r="AB632" s="305"/>
      <c r="AC632" s="305"/>
      <c r="AD632" s="305"/>
      <c r="AE632" s="305"/>
    </row>
    <row r="633" spans="1:31">
      <c r="A633" s="323"/>
      <c r="B633" s="323"/>
      <c r="C633" s="303">
        <v>72.456000000000003</v>
      </c>
      <c r="D633" s="303" t="s">
        <v>26</v>
      </c>
      <c r="E633" s="303" t="s">
        <v>26</v>
      </c>
      <c r="F633" s="305"/>
      <c r="G633" s="305"/>
      <c r="H633" s="305"/>
      <c r="I633" s="305"/>
      <c r="J633" s="305"/>
      <c r="K633" s="305"/>
      <c r="L633" s="305"/>
      <c r="M633" s="305"/>
      <c r="N633" s="305"/>
      <c r="O633" s="305"/>
      <c r="P633" s="305"/>
      <c r="Q633" s="305"/>
      <c r="R633" s="305"/>
      <c r="S633" s="305"/>
      <c r="T633" s="305"/>
      <c r="U633" s="305"/>
      <c r="V633" s="305"/>
      <c r="W633" s="305"/>
      <c r="X633" s="305"/>
      <c r="Y633" s="305"/>
      <c r="Z633" s="305"/>
      <c r="AA633" s="305"/>
      <c r="AB633" s="305"/>
      <c r="AC633" s="305"/>
      <c r="AD633" s="305"/>
      <c r="AE633" s="305"/>
    </row>
    <row r="634" spans="1:31">
      <c r="A634" s="323"/>
      <c r="B634" s="323"/>
      <c r="C634" s="303">
        <v>54.137999999999998</v>
      </c>
      <c r="D634" s="303" t="s">
        <v>26</v>
      </c>
      <c r="E634" s="303" t="s">
        <v>26</v>
      </c>
      <c r="F634" s="305"/>
      <c r="G634" s="305"/>
      <c r="H634" s="305"/>
      <c r="I634" s="305"/>
      <c r="J634" s="305"/>
      <c r="K634" s="305"/>
      <c r="L634" s="305"/>
      <c r="M634" s="305"/>
      <c r="N634" s="305"/>
      <c r="O634" s="305"/>
      <c r="P634" s="305"/>
      <c r="Q634" s="305"/>
      <c r="R634" s="305"/>
      <c r="S634" s="305"/>
      <c r="T634" s="305"/>
      <c r="U634" s="305"/>
      <c r="V634" s="305"/>
      <c r="W634" s="305"/>
      <c r="X634" s="305"/>
      <c r="Y634" s="305"/>
      <c r="Z634" s="305"/>
      <c r="AA634" s="305"/>
      <c r="AB634" s="305"/>
      <c r="AC634" s="305"/>
      <c r="AD634" s="305"/>
      <c r="AE634" s="305"/>
    </row>
    <row r="635" spans="1:31">
      <c r="A635" s="323"/>
      <c r="B635" s="323"/>
      <c r="C635" s="303">
        <v>21.998999999999999</v>
      </c>
      <c r="D635" s="303" t="s">
        <v>26</v>
      </c>
      <c r="E635" s="303" t="s">
        <v>26</v>
      </c>
      <c r="F635" s="305"/>
      <c r="G635" s="305"/>
      <c r="H635" s="305"/>
      <c r="I635" s="305"/>
      <c r="J635" s="305"/>
      <c r="K635" s="305"/>
      <c r="L635" s="305"/>
      <c r="M635" s="305"/>
      <c r="N635" s="305"/>
      <c r="O635" s="305"/>
      <c r="P635" s="305"/>
      <c r="Q635" s="305"/>
      <c r="R635" s="305"/>
      <c r="S635" s="305"/>
      <c r="T635" s="305"/>
      <c r="U635" s="305"/>
      <c r="V635" s="305"/>
      <c r="W635" s="305"/>
      <c r="X635" s="305"/>
      <c r="Y635" s="305"/>
      <c r="Z635" s="305"/>
      <c r="AA635" s="305"/>
      <c r="AB635" s="305"/>
      <c r="AC635" s="305"/>
      <c r="AD635" s="305"/>
      <c r="AE635" s="305"/>
    </row>
    <row r="636" spans="1:31">
      <c r="A636" s="323"/>
      <c r="B636" s="323"/>
      <c r="C636" s="303">
        <v>31.091999999999999</v>
      </c>
      <c r="D636" s="303" t="s">
        <v>26</v>
      </c>
      <c r="E636" s="303" t="s">
        <v>26</v>
      </c>
      <c r="F636" s="305"/>
      <c r="G636" s="305"/>
      <c r="H636" s="305"/>
      <c r="I636" s="305"/>
      <c r="J636" s="305"/>
      <c r="K636" s="305"/>
      <c r="L636" s="305"/>
      <c r="M636" s="305"/>
      <c r="N636" s="305"/>
      <c r="O636" s="305"/>
      <c r="P636" s="305"/>
      <c r="Q636" s="305"/>
      <c r="R636" s="305"/>
      <c r="S636" s="305"/>
      <c r="T636" s="305"/>
      <c r="U636" s="305"/>
      <c r="V636" s="305"/>
      <c r="W636" s="305"/>
      <c r="X636" s="305"/>
      <c r="Y636" s="305"/>
      <c r="Z636" s="305"/>
      <c r="AA636" s="305"/>
      <c r="AB636" s="305"/>
      <c r="AC636" s="305"/>
      <c r="AD636" s="305"/>
      <c r="AE636" s="305"/>
    </row>
    <row r="637" spans="1:31">
      <c r="A637" s="323"/>
      <c r="B637" s="323"/>
      <c r="C637" s="303">
        <v>6.2210000000000001</v>
      </c>
      <c r="D637" s="303" t="s">
        <v>26</v>
      </c>
      <c r="E637" s="303" t="s">
        <v>26</v>
      </c>
      <c r="F637" s="305"/>
      <c r="G637" s="305"/>
      <c r="H637" s="305"/>
      <c r="I637" s="305"/>
      <c r="J637" s="305"/>
      <c r="K637" s="305"/>
      <c r="L637" s="305"/>
      <c r="M637" s="305"/>
      <c r="N637" s="305"/>
      <c r="O637" s="305"/>
      <c r="P637" s="305"/>
      <c r="Q637" s="305"/>
      <c r="R637" s="305"/>
      <c r="S637" s="305"/>
      <c r="T637" s="305"/>
      <c r="U637" s="305"/>
      <c r="V637" s="305"/>
      <c r="W637" s="305"/>
      <c r="X637" s="305"/>
      <c r="Y637" s="305"/>
      <c r="Z637" s="305"/>
      <c r="AA637" s="305"/>
      <c r="AB637" s="305"/>
      <c r="AC637" s="305"/>
      <c r="AD637" s="305"/>
      <c r="AE637" s="305"/>
    </row>
    <row r="638" spans="1:31">
      <c r="A638" s="323"/>
      <c r="B638" s="323"/>
      <c r="C638" s="303">
        <v>47.771000000000001</v>
      </c>
      <c r="D638" s="303" t="s">
        <v>26</v>
      </c>
      <c r="E638" s="303" t="s">
        <v>26</v>
      </c>
      <c r="F638" s="305"/>
      <c r="G638" s="305"/>
      <c r="H638" s="305"/>
      <c r="I638" s="305"/>
      <c r="J638" s="305"/>
      <c r="K638" s="305"/>
      <c r="L638" s="305"/>
      <c r="M638" s="305"/>
      <c r="N638" s="305"/>
      <c r="O638" s="305"/>
      <c r="P638" s="305"/>
      <c r="Q638" s="305"/>
      <c r="R638" s="305"/>
      <c r="S638" s="305"/>
      <c r="T638" s="305"/>
      <c r="U638" s="305"/>
      <c r="V638" s="305"/>
      <c r="W638" s="305"/>
      <c r="X638" s="305"/>
      <c r="Y638" s="305"/>
      <c r="Z638" s="305"/>
      <c r="AA638" s="305"/>
      <c r="AB638" s="305"/>
      <c r="AC638" s="305"/>
      <c r="AD638" s="305"/>
      <c r="AE638" s="305"/>
    </row>
    <row r="639" spans="1:31">
      <c r="A639" s="323"/>
      <c r="B639" s="323"/>
      <c r="C639" s="303">
        <v>56.551000000000002</v>
      </c>
      <c r="D639" s="303" t="s">
        <v>26</v>
      </c>
      <c r="E639" s="303" t="s">
        <v>26</v>
      </c>
      <c r="F639" s="305"/>
      <c r="G639" s="305"/>
      <c r="H639" s="305"/>
      <c r="I639" s="305"/>
      <c r="J639" s="305"/>
      <c r="K639" s="305"/>
      <c r="L639" s="305"/>
      <c r="M639" s="305"/>
      <c r="N639" s="305"/>
      <c r="O639" s="305"/>
      <c r="P639" s="305"/>
      <c r="Q639" s="305"/>
      <c r="R639" s="305"/>
      <c r="S639" s="305"/>
      <c r="T639" s="305"/>
      <c r="U639" s="305"/>
      <c r="V639" s="305"/>
      <c r="W639" s="305"/>
      <c r="X639" s="305"/>
      <c r="Y639" s="305"/>
      <c r="Z639" s="305"/>
      <c r="AA639" s="305"/>
      <c r="AB639" s="305"/>
      <c r="AC639" s="305"/>
      <c r="AD639" s="305"/>
      <c r="AE639" s="305"/>
    </row>
    <row r="640" spans="1:31">
      <c r="A640" s="323"/>
      <c r="B640" s="323"/>
      <c r="C640" s="303">
        <v>67.521000000000001</v>
      </c>
      <c r="D640" s="303" t="s">
        <v>26</v>
      </c>
      <c r="E640" s="303" t="s">
        <v>26</v>
      </c>
      <c r="F640" s="305"/>
      <c r="G640" s="305"/>
      <c r="H640" s="305"/>
      <c r="I640" s="305"/>
      <c r="J640" s="305"/>
      <c r="K640" s="305"/>
      <c r="L640" s="305"/>
      <c r="M640" s="305"/>
      <c r="N640" s="305"/>
      <c r="O640" s="305"/>
      <c r="P640" s="305"/>
      <c r="Q640" s="305"/>
      <c r="R640" s="305"/>
      <c r="S640" s="305"/>
      <c r="T640" s="305"/>
      <c r="U640" s="305"/>
      <c r="V640" s="305"/>
      <c r="W640" s="305"/>
      <c r="X640" s="305"/>
      <c r="Y640" s="305"/>
      <c r="Z640" s="305"/>
      <c r="AA640" s="305"/>
      <c r="AB640" s="305"/>
      <c r="AC640" s="305"/>
      <c r="AD640" s="305"/>
      <c r="AE640" s="305"/>
    </row>
    <row r="641" spans="1:31">
      <c r="A641" s="323"/>
      <c r="B641" s="323"/>
      <c r="C641" s="303">
        <v>77.08</v>
      </c>
      <c r="D641" s="303" t="s">
        <v>26</v>
      </c>
      <c r="E641" s="303" t="s">
        <v>26</v>
      </c>
      <c r="F641" s="305"/>
      <c r="G641" s="305"/>
      <c r="H641" s="305"/>
      <c r="I641" s="305"/>
      <c r="J641" s="305"/>
      <c r="K641" s="305"/>
      <c r="L641" s="305"/>
      <c r="M641" s="305"/>
      <c r="N641" s="305"/>
      <c r="O641" s="305"/>
      <c r="P641" s="305"/>
      <c r="Q641" s="305"/>
      <c r="R641" s="305"/>
      <c r="S641" s="305"/>
      <c r="T641" s="305"/>
      <c r="U641" s="305"/>
      <c r="V641" s="305"/>
      <c r="W641" s="305"/>
      <c r="X641" s="305"/>
      <c r="Y641" s="305"/>
      <c r="Z641" s="305"/>
      <c r="AA641" s="305"/>
      <c r="AB641" s="305"/>
      <c r="AC641" s="305"/>
      <c r="AD641" s="305"/>
      <c r="AE641" s="305"/>
    </row>
    <row r="642" spans="1:31">
      <c r="A642" s="323"/>
      <c r="B642" s="323"/>
      <c r="C642" s="303">
        <v>17.077999999999999</v>
      </c>
      <c r="D642" s="303" t="s">
        <v>26</v>
      </c>
      <c r="E642" s="303" t="s">
        <v>26</v>
      </c>
      <c r="F642" s="305"/>
      <c r="G642" s="305"/>
      <c r="H642" s="305"/>
      <c r="I642" s="305"/>
      <c r="J642" s="305"/>
      <c r="K642" s="305"/>
      <c r="L642" s="305"/>
      <c r="M642" s="305"/>
      <c r="N642" s="305"/>
      <c r="O642" s="305"/>
      <c r="P642" s="305"/>
      <c r="Q642" s="305"/>
      <c r="R642" s="305"/>
      <c r="S642" s="305"/>
      <c r="T642" s="305"/>
      <c r="U642" s="305"/>
      <c r="V642" s="305"/>
      <c r="W642" s="305"/>
      <c r="X642" s="305"/>
      <c r="Y642" s="305"/>
      <c r="Z642" s="305"/>
      <c r="AA642" s="305"/>
      <c r="AB642" s="305"/>
      <c r="AC642" s="305"/>
      <c r="AD642" s="305"/>
      <c r="AE642" s="305"/>
    </row>
    <row r="643" spans="1:31">
      <c r="A643" s="323"/>
      <c r="B643" s="323"/>
      <c r="C643" s="303">
        <v>84.718999999999994</v>
      </c>
      <c r="D643" s="303" t="s">
        <v>26</v>
      </c>
      <c r="E643" s="303" t="s">
        <v>26</v>
      </c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  <c r="Z643" s="305"/>
      <c r="AA643" s="305"/>
      <c r="AB643" s="305"/>
      <c r="AC643" s="305"/>
      <c r="AD643" s="305"/>
      <c r="AE643" s="305"/>
    </row>
    <row r="644" spans="1:31">
      <c r="A644" s="323"/>
      <c r="B644" s="323"/>
      <c r="C644" s="303">
        <v>83.346000000000004</v>
      </c>
      <c r="D644" s="303" t="s">
        <v>26</v>
      </c>
      <c r="E644" s="303" t="s">
        <v>26</v>
      </c>
      <c r="F644" s="305"/>
      <c r="G644" s="305"/>
      <c r="H644" s="305"/>
      <c r="I644" s="305"/>
      <c r="J644" s="305"/>
      <c r="K644" s="305"/>
      <c r="L644" s="305"/>
      <c r="M644" s="305"/>
      <c r="N644" s="305"/>
      <c r="O644" s="305"/>
      <c r="P644" s="305"/>
      <c r="Q644" s="305"/>
      <c r="R644" s="305"/>
      <c r="S644" s="305"/>
      <c r="T644" s="305"/>
      <c r="U644" s="305"/>
      <c r="V644" s="305"/>
      <c r="W644" s="305"/>
      <c r="X644" s="305"/>
      <c r="Y644" s="305"/>
      <c r="Z644" s="305"/>
      <c r="AA644" s="305"/>
      <c r="AB644" s="305"/>
      <c r="AC644" s="305"/>
      <c r="AD644" s="305"/>
      <c r="AE644" s="305"/>
    </row>
    <row r="645" spans="1:31">
      <c r="A645" s="323"/>
      <c r="B645" s="323"/>
      <c r="C645" s="303">
        <v>10.484999999999999</v>
      </c>
      <c r="D645" s="303" t="s">
        <v>26</v>
      </c>
      <c r="E645" s="303" t="s">
        <v>26</v>
      </c>
      <c r="F645" s="305"/>
      <c r="G645" s="305"/>
      <c r="H645" s="305"/>
      <c r="I645" s="305"/>
      <c r="J645" s="305"/>
      <c r="K645" s="305"/>
      <c r="L645" s="305"/>
      <c r="M645" s="305"/>
      <c r="N645" s="305"/>
      <c r="O645" s="305"/>
      <c r="P645" s="305"/>
      <c r="Q645" s="305"/>
      <c r="R645" s="305"/>
      <c r="S645" s="305"/>
      <c r="T645" s="305"/>
      <c r="U645" s="305"/>
      <c r="V645" s="305"/>
      <c r="W645" s="305"/>
      <c r="X645" s="305"/>
      <c r="Y645" s="305"/>
      <c r="Z645" s="305"/>
      <c r="AA645" s="305"/>
      <c r="AB645" s="305"/>
      <c r="AC645" s="305"/>
      <c r="AD645" s="305"/>
      <c r="AE645" s="305"/>
    </row>
    <row r="646" spans="1:31">
      <c r="A646" s="323"/>
      <c r="B646" s="323"/>
      <c r="C646" s="303">
        <v>72.667000000000002</v>
      </c>
      <c r="D646" s="303" t="s">
        <v>26</v>
      </c>
      <c r="E646" s="303" t="s">
        <v>26</v>
      </c>
      <c r="F646" s="305"/>
      <c r="G646" s="305"/>
      <c r="H646" s="305"/>
      <c r="I646" s="305"/>
      <c r="J646" s="305"/>
      <c r="K646" s="305"/>
      <c r="L646" s="305"/>
      <c r="M646" s="305"/>
      <c r="N646" s="305"/>
      <c r="O646" s="305"/>
      <c r="P646" s="305"/>
      <c r="Q646" s="305"/>
      <c r="R646" s="305"/>
      <c r="S646" s="305"/>
      <c r="T646" s="305"/>
      <c r="U646" s="305"/>
      <c r="V646" s="305"/>
      <c r="W646" s="305"/>
      <c r="X646" s="305"/>
      <c r="Y646" s="305"/>
      <c r="Z646" s="305"/>
      <c r="AA646" s="305"/>
      <c r="AB646" s="305"/>
      <c r="AC646" s="305"/>
      <c r="AD646" s="305"/>
      <c r="AE646" s="305"/>
    </row>
    <row r="647" spans="1:31">
      <c r="A647" s="323"/>
      <c r="B647" s="323"/>
      <c r="C647" s="303">
        <v>30.503</v>
      </c>
      <c r="D647" s="303" t="s">
        <v>26</v>
      </c>
      <c r="E647" s="303" t="s">
        <v>26</v>
      </c>
      <c r="F647" s="305"/>
      <c r="G647" s="305"/>
      <c r="H647" s="305"/>
      <c r="I647" s="305"/>
      <c r="J647" s="305"/>
      <c r="K647" s="305"/>
      <c r="L647" s="305"/>
      <c r="M647" s="305"/>
      <c r="N647" s="305"/>
      <c r="O647" s="305"/>
      <c r="P647" s="305"/>
      <c r="Q647" s="305"/>
      <c r="R647" s="305"/>
      <c r="S647" s="305"/>
      <c r="T647" s="305"/>
      <c r="U647" s="305"/>
      <c r="V647" s="305"/>
      <c r="W647" s="305"/>
      <c r="X647" s="305"/>
      <c r="Y647" s="305"/>
      <c r="Z647" s="305"/>
      <c r="AA647" s="305"/>
      <c r="AB647" s="305"/>
      <c r="AC647" s="305"/>
      <c r="AD647" s="305"/>
      <c r="AE647" s="305"/>
    </row>
    <row r="648" spans="1:31">
      <c r="A648" s="323"/>
      <c r="B648" s="323"/>
      <c r="C648" s="303">
        <v>48.2</v>
      </c>
      <c r="D648" s="303" t="s">
        <v>26</v>
      </c>
      <c r="E648" s="303" t="s">
        <v>26</v>
      </c>
      <c r="F648" s="305"/>
      <c r="G648" s="305"/>
      <c r="H648" s="305"/>
      <c r="I648" s="305"/>
      <c r="J648" s="305"/>
      <c r="K648" s="305"/>
      <c r="L648" s="305"/>
      <c r="M648" s="305"/>
      <c r="N648" s="305"/>
      <c r="O648" s="305"/>
      <c r="P648" s="305"/>
      <c r="Q648" s="305"/>
      <c r="R648" s="305"/>
      <c r="S648" s="305"/>
      <c r="T648" s="305"/>
      <c r="U648" s="305"/>
      <c r="V648" s="305"/>
      <c r="W648" s="305"/>
      <c r="X648" s="305"/>
      <c r="Y648" s="305"/>
      <c r="Z648" s="305"/>
      <c r="AA648" s="305"/>
      <c r="AB648" s="305"/>
      <c r="AC648" s="305"/>
      <c r="AD648" s="305"/>
      <c r="AE648" s="305"/>
    </row>
    <row r="649" spans="1:31">
      <c r="A649" s="323"/>
      <c r="B649" s="323"/>
      <c r="C649" s="303">
        <v>68.962000000000003</v>
      </c>
      <c r="D649" s="303" t="s">
        <v>26</v>
      </c>
      <c r="E649" s="303" t="s">
        <v>26</v>
      </c>
      <c r="F649" s="305"/>
      <c r="G649" s="305"/>
      <c r="H649" s="305"/>
      <c r="I649" s="305"/>
      <c r="J649" s="305"/>
      <c r="K649" s="305"/>
      <c r="L649" s="305"/>
      <c r="M649" s="305"/>
      <c r="N649" s="305"/>
      <c r="O649" s="305"/>
      <c r="P649" s="305"/>
      <c r="Q649" s="305"/>
      <c r="R649" s="305"/>
      <c r="S649" s="305"/>
      <c r="T649" s="305"/>
      <c r="U649" s="305"/>
      <c r="V649" s="305"/>
      <c r="W649" s="305"/>
      <c r="X649" s="305"/>
      <c r="Y649" s="305"/>
      <c r="Z649" s="305"/>
      <c r="AA649" s="305"/>
      <c r="AB649" s="305"/>
      <c r="AC649" s="305"/>
      <c r="AD649" s="305"/>
      <c r="AE649" s="305"/>
    </row>
    <row r="650" spans="1:31">
      <c r="A650" s="323"/>
      <c r="B650" s="323"/>
      <c r="C650" s="303">
        <v>67.274000000000001</v>
      </c>
      <c r="D650" s="303" t="s">
        <v>26</v>
      </c>
      <c r="E650" s="303" t="s">
        <v>26</v>
      </c>
      <c r="F650" s="305"/>
      <c r="G650" s="305"/>
      <c r="H650" s="305"/>
      <c r="I650" s="305"/>
      <c r="J650" s="305"/>
      <c r="K650" s="305"/>
      <c r="L650" s="305"/>
      <c r="M650" s="305"/>
      <c r="N650" s="305"/>
      <c r="O650" s="305"/>
      <c r="P650" s="305"/>
      <c r="Q650" s="305"/>
      <c r="R650" s="305"/>
      <c r="S650" s="305"/>
      <c r="T650" s="305"/>
      <c r="U650" s="305"/>
      <c r="V650" s="305"/>
      <c r="W650" s="305"/>
      <c r="X650" s="305"/>
      <c r="Y650" s="305"/>
      <c r="Z650" s="305"/>
      <c r="AA650" s="305"/>
      <c r="AB650" s="305"/>
      <c r="AC650" s="305"/>
      <c r="AD650" s="305"/>
      <c r="AE650" s="305"/>
    </row>
    <row r="651" spans="1:31">
      <c r="A651" s="323"/>
      <c r="B651" s="323"/>
      <c r="C651" s="303">
        <v>67.075000000000003</v>
      </c>
      <c r="D651" s="303" t="s">
        <v>26</v>
      </c>
      <c r="E651" s="303" t="s">
        <v>26</v>
      </c>
      <c r="F651" s="305"/>
      <c r="G651" s="305"/>
      <c r="H651" s="305"/>
      <c r="I651" s="305"/>
      <c r="J651" s="305"/>
      <c r="K651" s="305"/>
      <c r="L651" s="305"/>
      <c r="M651" s="305"/>
      <c r="N651" s="305"/>
      <c r="O651" s="305"/>
      <c r="P651" s="305"/>
      <c r="Q651" s="305"/>
      <c r="R651" s="305"/>
      <c r="S651" s="305"/>
      <c r="T651" s="305"/>
      <c r="U651" s="305"/>
      <c r="V651" s="305"/>
      <c r="W651" s="305"/>
      <c r="X651" s="305"/>
      <c r="Y651" s="305"/>
      <c r="Z651" s="305"/>
      <c r="AA651" s="305"/>
      <c r="AB651" s="305"/>
      <c r="AC651" s="305"/>
      <c r="AD651" s="305"/>
      <c r="AE651" s="305"/>
    </row>
    <row r="652" spans="1:31">
      <c r="A652" s="306"/>
      <c r="B652" s="323"/>
      <c r="C652" s="303">
        <v>57.127000000000002</v>
      </c>
      <c r="D652" s="303" t="s">
        <v>26</v>
      </c>
      <c r="E652" s="303" t="s">
        <v>26</v>
      </c>
      <c r="F652" s="305"/>
      <c r="G652" s="305"/>
      <c r="H652" s="305"/>
      <c r="I652" s="305"/>
      <c r="J652" s="305"/>
      <c r="K652" s="305"/>
      <c r="L652" s="305"/>
      <c r="M652" s="305"/>
      <c r="N652" s="305"/>
      <c r="O652" s="305"/>
      <c r="P652" s="305"/>
      <c r="Q652" s="305"/>
      <c r="R652" s="305"/>
      <c r="S652" s="305"/>
      <c r="T652" s="305"/>
      <c r="U652" s="305"/>
      <c r="V652" s="305"/>
      <c r="W652" s="305"/>
      <c r="X652" s="305"/>
      <c r="Y652" s="305"/>
      <c r="Z652" s="305"/>
      <c r="AA652" s="305"/>
      <c r="AB652" s="305"/>
      <c r="AC652" s="305"/>
      <c r="AD652" s="305"/>
      <c r="AE652" s="305"/>
    </row>
    <row r="653" spans="1:31">
      <c r="A653" s="306"/>
      <c r="B653" s="323"/>
      <c r="C653" s="303">
        <v>75.463999999999999</v>
      </c>
      <c r="D653" s="303" t="s">
        <v>26</v>
      </c>
      <c r="E653" s="303" t="s">
        <v>26</v>
      </c>
      <c r="F653" s="305"/>
      <c r="G653" s="305"/>
      <c r="H653" s="305"/>
      <c r="I653" s="305"/>
      <c r="J653" s="305"/>
      <c r="K653" s="305"/>
      <c r="L653" s="305"/>
      <c r="M653" s="305"/>
      <c r="N653" s="305"/>
      <c r="O653" s="305"/>
      <c r="P653" s="305"/>
      <c r="Q653" s="305"/>
      <c r="R653" s="305"/>
      <c r="S653" s="305"/>
      <c r="T653" s="305"/>
      <c r="U653" s="305"/>
      <c r="V653" s="305"/>
      <c r="W653" s="305"/>
      <c r="X653" s="305"/>
      <c r="Y653" s="305"/>
      <c r="Z653" s="305"/>
      <c r="AA653" s="305"/>
      <c r="AB653" s="305"/>
      <c r="AC653" s="305"/>
      <c r="AD653" s="305"/>
      <c r="AE653" s="305"/>
    </row>
    <row r="654" spans="1:31">
      <c r="A654" s="306"/>
      <c r="B654" s="323"/>
      <c r="C654" s="303">
        <v>81.027000000000001</v>
      </c>
      <c r="D654" s="303" t="s">
        <v>26</v>
      </c>
      <c r="E654" s="303" t="s">
        <v>26</v>
      </c>
      <c r="F654" s="305"/>
      <c r="G654" s="305"/>
      <c r="H654" s="305"/>
      <c r="I654" s="305"/>
      <c r="J654" s="305"/>
      <c r="K654" s="305"/>
      <c r="L654" s="305"/>
      <c r="M654" s="305"/>
      <c r="N654" s="305"/>
      <c r="O654" s="305"/>
      <c r="P654" s="305"/>
      <c r="Q654" s="305"/>
      <c r="R654" s="305"/>
      <c r="S654" s="305"/>
      <c r="T654" s="305"/>
      <c r="U654" s="305"/>
      <c r="V654" s="305"/>
      <c r="W654" s="305"/>
      <c r="X654" s="305"/>
      <c r="Y654" s="305"/>
      <c r="Z654" s="305"/>
      <c r="AA654" s="305"/>
      <c r="AB654" s="305"/>
      <c r="AC654" s="305"/>
      <c r="AD654" s="305"/>
      <c r="AE654" s="305"/>
    </row>
    <row r="655" spans="1:31">
      <c r="A655" s="306"/>
      <c r="B655" s="323"/>
      <c r="C655" s="303">
        <v>81.665000000000006</v>
      </c>
      <c r="D655" s="303" t="s">
        <v>26</v>
      </c>
      <c r="E655" s="303" t="s">
        <v>26</v>
      </c>
      <c r="F655" s="305"/>
      <c r="G655" s="305"/>
      <c r="H655" s="305"/>
      <c r="I655" s="305"/>
      <c r="J655" s="305"/>
      <c r="K655" s="305"/>
      <c r="L655" s="305"/>
      <c r="M655" s="305"/>
      <c r="N655" s="305"/>
      <c r="O655" s="305"/>
      <c r="P655" s="305"/>
      <c r="Q655" s="305"/>
      <c r="R655" s="305"/>
      <c r="S655" s="305"/>
      <c r="T655" s="305"/>
      <c r="U655" s="305"/>
      <c r="V655" s="305"/>
      <c r="W655" s="305"/>
      <c r="X655" s="305"/>
      <c r="Y655" s="305"/>
      <c r="Z655" s="305"/>
      <c r="AA655" s="305"/>
      <c r="AB655" s="305"/>
      <c r="AC655" s="305"/>
      <c r="AD655" s="305"/>
      <c r="AE655" s="305"/>
    </row>
    <row r="656" spans="1:31">
      <c r="A656" s="306"/>
      <c r="B656" s="323"/>
      <c r="C656" s="303">
        <v>89.203999999999994</v>
      </c>
      <c r="D656" s="303" t="s">
        <v>26</v>
      </c>
      <c r="E656" s="303" t="s">
        <v>26</v>
      </c>
      <c r="F656" s="305"/>
      <c r="G656" s="305"/>
      <c r="H656" s="305"/>
      <c r="I656" s="305"/>
      <c r="J656" s="305"/>
      <c r="K656" s="305"/>
      <c r="L656" s="305"/>
      <c r="M656" s="305"/>
      <c r="N656" s="305"/>
      <c r="O656" s="305"/>
      <c r="P656" s="305"/>
      <c r="Q656" s="305"/>
      <c r="R656" s="305"/>
      <c r="S656" s="305"/>
      <c r="T656" s="305"/>
      <c r="U656" s="305"/>
      <c r="V656" s="305"/>
      <c r="W656" s="305"/>
      <c r="X656" s="305"/>
      <c r="Y656" s="305"/>
      <c r="Z656" s="305"/>
      <c r="AA656" s="305"/>
      <c r="AB656" s="305"/>
      <c r="AC656" s="305"/>
      <c r="AD656" s="305"/>
      <c r="AE656" s="305"/>
    </row>
    <row r="657" spans="1:31">
      <c r="A657" s="306"/>
      <c r="B657" s="323"/>
      <c r="C657" s="303">
        <v>84.298000000000002</v>
      </c>
      <c r="D657" s="303" t="s">
        <v>26</v>
      </c>
      <c r="E657" s="303" t="s">
        <v>26</v>
      </c>
      <c r="F657" s="305"/>
      <c r="G657" s="305"/>
      <c r="H657" s="305"/>
      <c r="I657" s="305"/>
      <c r="J657" s="305"/>
      <c r="K657" s="305"/>
      <c r="L657" s="305"/>
      <c r="M657" s="305"/>
      <c r="N657" s="305"/>
      <c r="O657" s="305"/>
      <c r="P657" s="305"/>
      <c r="Q657" s="305"/>
      <c r="R657" s="305"/>
      <c r="S657" s="305"/>
      <c r="T657" s="305"/>
      <c r="U657" s="305"/>
      <c r="V657" s="305"/>
      <c r="W657" s="305"/>
      <c r="X657" s="305"/>
      <c r="Y657" s="305"/>
      <c r="Z657" s="305"/>
      <c r="AA657" s="305"/>
      <c r="AB657" s="305"/>
      <c r="AC657" s="305"/>
      <c r="AD657" s="305"/>
      <c r="AE657" s="305"/>
    </row>
    <row r="658" spans="1:31">
      <c r="A658" s="306"/>
      <c r="B658" s="323"/>
      <c r="C658" s="303">
        <v>88.66</v>
      </c>
      <c r="D658" s="303" t="s">
        <v>26</v>
      </c>
      <c r="E658" s="303" t="s">
        <v>26</v>
      </c>
      <c r="F658" s="305"/>
      <c r="G658" s="305"/>
      <c r="H658" s="305"/>
      <c r="I658" s="305"/>
      <c r="J658" s="305"/>
      <c r="K658" s="305"/>
      <c r="L658" s="305"/>
      <c r="M658" s="305"/>
      <c r="N658" s="305"/>
      <c r="O658" s="305"/>
      <c r="P658" s="305"/>
      <c r="Q658" s="305"/>
      <c r="R658" s="305"/>
      <c r="S658" s="305"/>
      <c r="T658" s="305"/>
      <c r="U658" s="305"/>
      <c r="V658" s="305"/>
      <c r="W658" s="305"/>
      <c r="X658" s="305"/>
      <c r="Y658" s="305"/>
      <c r="Z658" s="305"/>
      <c r="AA658" s="305"/>
      <c r="AB658" s="305"/>
      <c r="AC658" s="305"/>
      <c r="AD658" s="305"/>
      <c r="AE658" s="305"/>
    </row>
    <row r="659" spans="1:31">
      <c r="A659" s="306"/>
      <c r="B659" s="323"/>
      <c r="C659" s="303">
        <v>54.246000000000002</v>
      </c>
      <c r="D659" s="303" t="s">
        <v>26</v>
      </c>
      <c r="E659" s="303" t="s">
        <v>26</v>
      </c>
      <c r="F659" s="305"/>
      <c r="G659" s="305"/>
      <c r="H659" s="305"/>
      <c r="I659" s="305"/>
      <c r="J659" s="305"/>
      <c r="K659" s="305"/>
      <c r="L659" s="305"/>
      <c r="M659" s="305"/>
      <c r="N659" s="305"/>
      <c r="O659" s="305"/>
      <c r="P659" s="305"/>
      <c r="Q659" s="305"/>
      <c r="R659" s="305"/>
      <c r="S659" s="305"/>
      <c r="T659" s="305"/>
      <c r="U659" s="305"/>
      <c r="V659" s="305"/>
      <c r="W659" s="305"/>
      <c r="X659" s="305"/>
      <c r="Y659" s="305"/>
      <c r="Z659" s="305"/>
      <c r="AA659" s="305"/>
      <c r="AB659" s="305"/>
      <c r="AC659" s="305"/>
      <c r="AD659" s="305"/>
      <c r="AE659" s="305"/>
    </row>
    <row r="660" spans="1:31">
      <c r="A660" s="306"/>
      <c r="B660" s="323"/>
      <c r="C660" s="303">
        <v>77.346999999999994</v>
      </c>
      <c r="D660" s="303" t="s">
        <v>26</v>
      </c>
      <c r="E660" s="303" t="s">
        <v>26</v>
      </c>
      <c r="F660" s="305"/>
      <c r="G660" s="305"/>
      <c r="H660" s="305"/>
      <c r="I660" s="305"/>
      <c r="J660" s="305"/>
      <c r="K660" s="305"/>
      <c r="L660" s="305"/>
      <c r="M660" s="305"/>
      <c r="N660" s="305"/>
      <c r="O660" s="305"/>
      <c r="P660" s="305"/>
      <c r="Q660" s="305"/>
      <c r="R660" s="305"/>
      <c r="S660" s="305"/>
      <c r="T660" s="305"/>
      <c r="U660" s="305"/>
      <c r="V660" s="305"/>
      <c r="W660" s="305"/>
      <c r="X660" s="305"/>
      <c r="Y660" s="305"/>
      <c r="Z660" s="305"/>
      <c r="AA660" s="305"/>
      <c r="AB660" s="305"/>
      <c r="AC660" s="305"/>
      <c r="AD660" s="305"/>
      <c r="AE660" s="305"/>
    </row>
    <row r="661" spans="1:31">
      <c r="A661" s="306"/>
      <c r="B661" s="323"/>
      <c r="C661" s="303">
        <v>87.662999999999997</v>
      </c>
      <c r="D661" s="303" t="s">
        <v>26</v>
      </c>
      <c r="E661" s="303" t="s">
        <v>26</v>
      </c>
      <c r="F661" s="305"/>
      <c r="G661" s="305"/>
      <c r="H661" s="305"/>
      <c r="I661" s="305"/>
      <c r="J661" s="305"/>
      <c r="K661" s="305"/>
      <c r="L661" s="305"/>
      <c r="M661" s="305"/>
      <c r="N661" s="305"/>
      <c r="O661" s="305"/>
      <c r="P661" s="305"/>
      <c r="Q661" s="305"/>
      <c r="R661" s="305"/>
      <c r="S661" s="305"/>
      <c r="T661" s="305"/>
      <c r="U661" s="305"/>
      <c r="V661" s="305"/>
      <c r="W661" s="305"/>
      <c r="X661" s="305"/>
      <c r="Y661" s="305"/>
      <c r="Z661" s="305"/>
      <c r="AA661" s="305"/>
      <c r="AB661" s="305"/>
      <c r="AC661" s="305"/>
      <c r="AD661" s="305"/>
      <c r="AE661" s="305"/>
    </row>
    <row r="662" spans="1:31">
      <c r="A662" s="306"/>
      <c r="B662" s="323"/>
      <c r="C662" s="303">
        <v>82.715999999999994</v>
      </c>
      <c r="D662" s="303" t="s">
        <v>26</v>
      </c>
      <c r="E662" s="303" t="s">
        <v>26</v>
      </c>
      <c r="F662" s="305"/>
      <c r="G662" s="305"/>
      <c r="H662" s="305"/>
      <c r="I662" s="305"/>
      <c r="J662" s="305"/>
      <c r="K662" s="305"/>
      <c r="L662" s="305"/>
      <c r="M662" s="305"/>
      <c r="N662" s="305"/>
      <c r="O662" s="305"/>
      <c r="P662" s="305"/>
      <c r="Q662" s="305"/>
      <c r="R662" s="305"/>
      <c r="S662" s="305"/>
      <c r="T662" s="305"/>
      <c r="U662" s="305"/>
      <c r="V662" s="305"/>
      <c r="W662" s="305"/>
      <c r="X662" s="305"/>
      <c r="Y662" s="305"/>
      <c r="Z662" s="305"/>
      <c r="AA662" s="305"/>
      <c r="AB662" s="305"/>
      <c r="AC662" s="305"/>
      <c r="AD662" s="305"/>
      <c r="AE662" s="305"/>
    </row>
    <row r="663" spans="1:31">
      <c r="A663" s="306"/>
      <c r="B663" s="323"/>
      <c r="C663" s="303">
        <v>61.156999999999996</v>
      </c>
      <c r="D663" s="303" t="s">
        <v>26</v>
      </c>
      <c r="E663" s="303" t="s">
        <v>26</v>
      </c>
      <c r="F663" s="305"/>
      <c r="G663" s="305"/>
      <c r="H663" s="305"/>
      <c r="I663" s="305"/>
      <c r="J663" s="305"/>
      <c r="K663" s="305"/>
      <c r="L663" s="305"/>
      <c r="M663" s="305"/>
      <c r="N663" s="305"/>
      <c r="O663" s="305"/>
      <c r="P663" s="305"/>
      <c r="Q663" s="305"/>
      <c r="R663" s="305"/>
      <c r="S663" s="305"/>
      <c r="T663" s="305"/>
      <c r="U663" s="305"/>
      <c r="V663" s="305"/>
      <c r="W663" s="305"/>
      <c r="X663" s="305"/>
      <c r="Y663" s="305"/>
      <c r="Z663" s="305"/>
      <c r="AA663" s="305"/>
      <c r="AB663" s="305"/>
      <c r="AC663" s="305"/>
      <c r="AD663" s="305"/>
      <c r="AE663" s="305"/>
    </row>
    <row r="664" spans="1:31">
      <c r="A664" s="306"/>
      <c r="B664" s="323"/>
      <c r="C664" s="303">
        <v>88.528000000000006</v>
      </c>
      <c r="D664" s="303" t="s">
        <v>26</v>
      </c>
      <c r="E664" s="303" t="s">
        <v>26</v>
      </c>
      <c r="F664" s="305"/>
      <c r="G664" s="305"/>
      <c r="H664" s="305"/>
      <c r="I664" s="305"/>
      <c r="J664" s="305"/>
      <c r="K664" s="305"/>
      <c r="L664" s="305"/>
      <c r="M664" s="305"/>
      <c r="N664" s="305"/>
      <c r="O664" s="305"/>
      <c r="P664" s="305"/>
      <c r="Q664" s="305"/>
      <c r="R664" s="305"/>
      <c r="S664" s="305"/>
      <c r="T664" s="305"/>
      <c r="U664" s="305"/>
      <c r="V664" s="305"/>
      <c r="W664" s="305"/>
      <c r="X664" s="305"/>
      <c r="Y664" s="305"/>
      <c r="Z664" s="305"/>
      <c r="AA664" s="305"/>
      <c r="AB664" s="305"/>
      <c r="AC664" s="305"/>
      <c r="AD664" s="305"/>
      <c r="AE664" s="305"/>
    </row>
    <row r="665" spans="1:31">
      <c r="A665" s="306"/>
      <c r="B665" s="323"/>
      <c r="C665" s="303">
        <v>88.39</v>
      </c>
      <c r="D665" s="303" t="s">
        <v>26</v>
      </c>
      <c r="E665" s="303" t="s">
        <v>26</v>
      </c>
      <c r="F665" s="305"/>
      <c r="G665" s="305"/>
      <c r="H665" s="305"/>
      <c r="I665" s="305"/>
      <c r="J665" s="305"/>
      <c r="K665" s="305"/>
      <c r="L665" s="305"/>
      <c r="M665" s="305"/>
      <c r="N665" s="305"/>
      <c r="O665" s="305"/>
      <c r="P665" s="305"/>
      <c r="Q665" s="305"/>
      <c r="R665" s="305"/>
      <c r="S665" s="305"/>
      <c r="T665" s="305"/>
      <c r="U665" s="305"/>
      <c r="V665" s="305"/>
      <c r="W665" s="305"/>
      <c r="X665" s="305"/>
      <c r="Y665" s="305"/>
      <c r="Z665" s="305"/>
      <c r="AA665" s="305"/>
      <c r="AB665" s="305"/>
      <c r="AC665" s="305"/>
      <c r="AD665" s="305"/>
      <c r="AE665" s="305"/>
    </row>
    <row r="666" spans="1:31">
      <c r="A666" s="306"/>
      <c r="B666" s="323"/>
      <c r="C666" s="303">
        <v>88.195999999999998</v>
      </c>
      <c r="D666" s="303" t="s">
        <v>26</v>
      </c>
      <c r="E666" s="303" t="s">
        <v>26</v>
      </c>
      <c r="F666" s="305"/>
      <c r="G666" s="305"/>
      <c r="H666" s="305"/>
      <c r="I666" s="305"/>
      <c r="J666" s="305"/>
      <c r="K666" s="305"/>
      <c r="L666" s="305"/>
      <c r="M666" s="305"/>
      <c r="N666" s="305"/>
      <c r="O666" s="305"/>
      <c r="P666" s="305"/>
      <c r="Q666" s="305"/>
      <c r="R666" s="305"/>
      <c r="S666" s="305"/>
      <c r="T666" s="305"/>
      <c r="U666" s="305"/>
      <c r="V666" s="305"/>
      <c r="W666" s="305"/>
      <c r="X666" s="305"/>
      <c r="Y666" s="305"/>
      <c r="Z666" s="305"/>
      <c r="AA666" s="305"/>
      <c r="AB666" s="305"/>
      <c r="AC666" s="305"/>
      <c r="AD666" s="305"/>
      <c r="AE666" s="305"/>
    </row>
    <row r="667" spans="1:31">
      <c r="A667" s="306"/>
      <c r="B667" s="323"/>
      <c r="C667" s="303">
        <v>62.037999999999997</v>
      </c>
      <c r="D667" s="303" t="s">
        <v>26</v>
      </c>
      <c r="E667" s="303" t="s">
        <v>26</v>
      </c>
      <c r="F667" s="305"/>
      <c r="G667" s="305"/>
      <c r="H667" s="305"/>
      <c r="I667" s="305"/>
      <c r="J667" s="305"/>
      <c r="K667" s="305"/>
      <c r="L667" s="305"/>
      <c r="M667" s="305"/>
      <c r="N667" s="305"/>
      <c r="O667" s="305"/>
      <c r="P667" s="305"/>
      <c r="Q667" s="305"/>
      <c r="R667" s="305"/>
      <c r="S667" s="305"/>
      <c r="T667" s="305"/>
      <c r="U667" s="305"/>
      <c r="V667" s="305"/>
      <c r="W667" s="305"/>
      <c r="X667" s="305"/>
      <c r="Y667" s="305"/>
      <c r="Z667" s="305"/>
      <c r="AA667" s="305"/>
      <c r="AB667" s="305"/>
      <c r="AC667" s="305"/>
      <c r="AD667" s="305"/>
      <c r="AE667" s="305"/>
    </row>
    <row r="668" spans="1:31">
      <c r="A668" s="306"/>
      <c r="B668" s="323"/>
      <c r="C668" s="303">
        <v>52.872</v>
      </c>
      <c r="D668" s="303" t="s">
        <v>26</v>
      </c>
      <c r="E668" s="303" t="s">
        <v>26</v>
      </c>
      <c r="F668" s="305"/>
      <c r="G668" s="305"/>
      <c r="H668" s="305"/>
      <c r="I668" s="305"/>
      <c r="J668" s="305"/>
      <c r="K668" s="305"/>
      <c r="L668" s="305"/>
      <c r="M668" s="305"/>
      <c r="N668" s="305"/>
      <c r="O668" s="305"/>
      <c r="P668" s="305"/>
      <c r="Q668" s="305"/>
      <c r="R668" s="305"/>
      <c r="S668" s="305"/>
      <c r="T668" s="305"/>
      <c r="U668" s="305"/>
      <c r="V668" s="305"/>
      <c r="W668" s="305"/>
      <c r="X668" s="305"/>
      <c r="Y668" s="305"/>
      <c r="Z668" s="305"/>
      <c r="AA668" s="305"/>
      <c r="AB668" s="305"/>
      <c r="AC668" s="305"/>
      <c r="AD668" s="305"/>
      <c r="AE668" s="305"/>
    </row>
    <row r="669" spans="1:31">
      <c r="A669" s="306"/>
      <c r="B669" s="323"/>
      <c r="C669" s="303">
        <v>40.478000000000002</v>
      </c>
      <c r="D669" s="303" t="s">
        <v>26</v>
      </c>
      <c r="E669" s="303" t="s">
        <v>26</v>
      </c>
      <c r="F669" s="305"/>
      <c r="G669" s="305"/>
      <c r="H669" s="305"/>
      <c r="I669" s="305"/>
      <c r="J669" s="305"/>
      <c r="K669" s="305"/>
      <c r="L669" s="305"/>
      <c r="M669" s="305"/>
      <c r="N669" s="305"/>
      <c r="O669" s="305"/>
      <c r="P669" s="305"/>
      <c r="Q669" s="305"/>
      <c r="R669" s="305"/>
      <c r="S669" s="305"/>
      <c r="T669" s="305"/>
      <c r="U669" s="305"/>
      <c r="V669" s="305"/>
      <c r="W669" s="305"/>
      <c r="X669" s="305"/>
      <c r="Y669" s="305"/>
      <c r="Z669" s="305"/>
      <c r="AA669" s="305"/>
      <c r="AB669" s="305"/>
      <c r="AC669" s="305"/>
      <c r="AD669" s="305"/>
      <c r="AE669" s="305"/>
    </row>
    <row r="670" spans="1:31">
      <c r="A670" s="306"/>
      <c r="B670" s="323"/>
      <c r="C670" s="303">
        <v>46.363999999999997</v>
      </c>
      <c r="D670" s="303" t="s">
        <v>26</v>
      </c>
      <c r="E670" s="303" t="s">
        <v>26</v>
      </c>
      <c r="F670" s="305"/>
      <c r="G670" s="305"/>
      <c r="H670" s="305"/>
      <c r="I670" s="305"/>
      <c r="J670" s="305"/>
      <c r="K670" s="305"/>
      <c r="L670" s="305"/>
      <c r="M670" s="305"/>
      <c r="N670" s="305"/>
      <c r="O670" s="305"/>
      <c r="P670" s="305"/>
      <c r="Q670" s="305"/>
      <c r="R670" s="305"/>
      <c r="S670" s="305"/>
      <c r="T670" s="305"/>
      <c r="U670" s="305"/>
      <c r="V670" s="305"/>
      <c r="W670" s="305"/>
      <c r="X670" s="305"/>
      <c r="Y670" s="305"/>
      <c r="Z670" s="305"/>
      <c r="AA670" s="305"/>
      <c r="AB670" s="305"/>
      <c r="AC670" s="305"/>
      <c r="AD670" s="305"/>
      <c r="AE670" s="305"/>
    </row>
    <row r="671" spans="1:31">
      <c r="A671" s="306"/>
      <c r="B671" s="323"/>
      <c r="C671" s="303">
        <v>29.716999999999999</v>
      </c>
      <c r="D671" s="303" t="s">
        <v>26</v>
      </c>
      <c r="E671" s="303" t="s">
        <v>26</v>
      </c>
      <c r="F671" s="305"/>
      <c r="G671" s="305"/>
      <c r="H671" s="305"/>
      <c r="I671" s="305"/>
      <c r="J671" s="305"/>
      <c r="K671" s="305"/>
      <c r="L671" s="305"/>
      <c r="M671" s="305"/>
      <c r="N671" s="305"/>
      <c r="O671" s="305"/>
      <c r="P671" s="305"/>
      <c r="Q671" s="305"/>
      <c r="R671" s="305"/>
      <c r="S671" s="305"/>
      <c r="T671" s="305"/>
      <c r="U671" s="305"/>
      <c r="V671" s="305"/>
      <c r="W671" s="305"/>
      <c r="X671" s="305"/>
      <c r="Y671" s="305"/>
      <c r="Z671" s="305"/>
      <c r="AA671" s="305"/>
      <c r="AB671" s="305"/>
      <c r="AC671" s="305"/>
      <c r="AD671" s="305"/>
      <c r="AE671" s="305"/>
    </row>
    <row r="672" spans="1:31">
      <c r="A672" s="306"/>
      <c r="B672" s="323"/>
      <c r="C672" s="303">
        <v>89.578999999999994</v>
      </c>
      <c r="D672" s="303" t="s">
        <v>26</v>
      </c>
      <c r="E672" s="303" t="s">
        <v>26</v>
      </c>
      <c r="F672" s="305"/>
      <c r="G672" s="305"/>
      <c r="H672" s="305"/>
      <c r="I672" s="305"/>
      <c r="J672" s="305"/>
      <c r="K672" s="305"/>
      <c r="L672" s="305"/>
      <c r="M672" s="305"/>
      <c r="N672" s="305"/>
      <c r="O672" s="305"/>
      <c r="P672" s="305"/>
      <c r="Q672" s="305"/>
      <c r="R672" s="305"/>
      <c r="S672" s="305"/>
      <c r="T672" s="305"/>
      <c r="U672" s="305"/>
      <c r="V672" s="305"/>
      <c r="W672" s="305"/>
      <c r="X672" s="305"/>
      <c r="Y672" s="305"/>
      <c r="Z672" s="305"/>
      <c r="AA672" s="305"/>
      <c r="AB672" s="305"/>
      <c r="AC672" s="305"/>
      <c r="AD672" s="305"/>
      <c r="AE672" s="305"/>
    </row>
    <row r="673" spans="1:31">
      <c r="A673" s="306"/>
      <c r="B673" s="323"/>
      <c r="C673" s="303">
        <v>31.818000000000001</v>
      </c>
      <c r="D673" s="303" t="s">
        <v>26</v>
      </c>
      <c r="E673" s="303" t="s">
        <v>26</v>
      </c>
      <c r="F673" s="305"/>
      <c r="G673" s="305"/>
      <c r="H673" s="305"/>
      <c r="I673" s="305"/>
      <c r="J673" s="305"/>
      <c r="K673" s="305"/>
      <c r="L673" s="305"/>
      <c r="M673" s="305"/>
      <c r="N673" s="305"/>
      <c r="O673" s="305"/>
      <c r="P673" s="305"/>
      <c r="Q673" s="305"/>
      <c r="R673" s="305"/>
      <c r="S673" s="305"/>
      <c r="T673" s="305"/>
      <c r="U673" s="305"/>
      <c r="V673" s="305"/>
      <c r="W673" s="305"/>
      <c r="X673" s="305"/>
      <c r="Y673" s="305"/>
      <c r="Z673" s="305"/>
      <c r="AA673" s="305"/>
      <c r="AB673" s="305"/>
      <c r="AC673" s="305"/>
      <c r="AD673" s="305"/>
      <c r="AE673" s="305"/>
    </row>
    <row r="674" spans="1:31">
      <c r="A674" s="306"/>
      <c r="B674" s="323"/>
      <c r="C674" s="303">
        <v>50.710999999999999</v>
      </c>
      <c r="D674" s="303" t="s">
        <v>26</v>
      </c>
      <c r="E674" s="303" t="s">
        <v>26</v>
      </c>
      <c r="F674" s="305"/>
      <c r="G674" s="305"/>
      <c r="H674" s="305"/>
      <c r="I674" s="305"/>
      <c r="J674" s="305"/>
      <c r="K674" s="305"/>
      <c r="L674" s="305"/>
      <c r="M674" s="305"/>
      <c r="N674" s="305"/>
      <c r="O674" s="305"/>
      <c r="P674" s="305"/>
      <c r="Q674" s="305"/>
      <c r="R674" s="305"/>
      <c r="S674" s="305"/>
      <c r="T674" s="305"/>
      <c r="U674" s="305"/>
      <c r="V674" s="305"/>
      <c r="W674" s="305"/>
      <c r="X674" s="305"/>
      <c r="Y674" s="305"/>
      <c r="Z674" s="305"/>
      <c r="AA674" s="305"/>
      <c r="AB674" s="305"/>
      <c r="AC674" s="305"/>
      <c r="AD674" s="305"/>
      <c r="AE674" s="305"/>
    </row>
    <row r="675" spans="1:31">
      <c r="A675" s="306"/>
      <c r="B675" s="323"/>
      <c r="C675" s="303">
        <v>77.366</v>
      </c>
      <c r="D675" s="303" t="s">
        <v>26</v>
      </c>
      <c r="E675" s="303" t="s">
        <v>26</v>
      </c>
      <c r="F675" s="305"/>
      <c r="G675" s="305"/>
      <c r="H675" s="305"/>
      <c r="I675" s="305"/>
      <c r="J675" s="305"/>
      <c r="K675" s="305"/>
      <c r="L675" s="305"/>
      <c r="M675" s="305"/>
      <c r="N675" s="305"/>
      <c r="O675" s="305"/>
      <c r="P675" s="305"/>
      <c r="Q675" s="305"/>
      <c r="R675" s="305"/>
      <c r="S675" s="305"/>
      <c r="T675" s="305"/>
      <c r="U675" s="305"/>
      <c r="V675" s="305"/>
      <c r="W675" s="305"/>
      <c r="X675" s="305"/>
      <c r="Y675" s="305"/>
      <c r="Z675" s="305"/>
      <c r="AA675" s="305"/>
      <c r="AB675" s="305"/>
      <c r="AC675" s="305"/>
      <c r="AD675" s="305"/>
      <c r="AE675" s="305"/>
    </row>
    <row r="676" spans="1:31">
      <c r="A676" s="306"/>
      <c r="B676" s="323"/>
      <c r="C676" s="303">
        <v>72.954999999999998</v>
      </c>
      <c r="D676" s="303" t="s">
        <v>26</v>
      </c>
      <c r="E676" s="303" t="s">
        <v>26</v>
      </c>
      <c r="F676" s="305"/>
      <c r="G676" s="305"/>
      <c r="H676" s="305"/>
      <c r="I676" s="305"/>
      <c r="J676" s="305"/>
      <c r="K676" s="305"/>
      <c r="L676" s="305"/>
      <c r="M676" s="305"/>
      <c r="N676" s="305"/>
      <c r="O676" s="305"/>
      <c r="P676" s="305"/>
      <c r="Q676" s="305"/>
      <c r="R676" s="305"/>
      <c r="S676" s="305"/>
      <c r="T676" s="305"/>
      <c r="U676" s="305"/>
      <c r="V676" s="305"/>
      <c r="W676" s="305"/>
      <c r="X676" s="305"/>
      <c r="Y676" s="305"/>
      <c r="Z676" s="305"/>
      <c r="AA676" s="305"/>
      <c r="AB676" s="305"/>
      <c r="AC676" s="305"/>
      <c r="AD676" s="305"/>
      <c r="AE676" s="305"/>
    </row>
    <row r="677" spans="1:31">
      <c r="A677" s="306"/>
      <c r="B677" s="323"/>
      <c r="C677" s="303">
        <v>60.817</v>
      </c>
      <c r="D677" s="303" t="s">
        <v>26</v>
      </c>
      <c r="E677" s="303" t="s">
        <v>26</v>
      </c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  <c r="Z677" s="305"/>
      <c r="AA677" s="305"/>
      <c r="AB677" s="305"/>
      <c r="AC677" s="305"/>
      <c r="AD677" s="305"/>
      <c r="AE677" s="305"/>
    </row>
    <row r="678" spans="1:31">
      <c r="A678" s="306"/>
      <c r="B678" s="323"/>
      <c r="C678" s="303" t="s">
        <v>26</v>
      </c>
      <c r="D678" s="303" t="s">
        <v>26</v>
      </c>
      <c r="E678" s="303" t="s">
        <v>26</v>
      </c>
      <c r="F678" s="305"/>
      <c r="G678" s="305"/>
      <c r="H678" s="305"/>
      <c r="I678" s="305"/>
      <c r="J678" s="305"/>
      <c r="K678" s="305"/>
      <c r="L678" s="305"/>
      <c r="M678" s="305"/>
      <c r="N678" s="305"/>
      <c r="O678" s="305"/>
      <c r="P678" s="305"/>
      <c r="Q678" s="305"/>
      <c r="R678" s="305"/>
      <c r="S678" s="305"/>
      <c r="T678" s="305"/>
      <c r="U678" s="305"/>
      <c r="V678" s="305"/>
      <c r="W678" s="305"/>
      <c r="X678" s="305"/>
      <c r="Y678" s="305"/>
      <c r="Z678" s="305"/>
      <c r="AA678" s="305"/>
      <c r="AB678" s="305"/>
      <c r="AC678" s="305"/>
      <c r="AD678" s="305"/>
      <c r="AE678" s="305"/>
    </row>
    <row r="679" spans="1:31">
      <c r="A679" s="306"/>
      <c r="B679" s="323"/>
      <c r="C679" s="303" t="s">
        <v>26</v>
      </c>
      <c r="D679" s="303" t="s">
        <v>26</v>
      </c>
      <c r="E679" s="303" t="s">
        <v>26</v>
      </c>
      <c r="F679" s="305"/>
      <c r="G679" s="305"/>
      <c r="H679" s="305"/>
      <c r="I679" s="305"/>
      <c r="J679" s="305"/>
      <c r="K679" s="305"/>
      <c r="L679" s="305"/>
      <c r="M679" s="305"/>
      <c r="N679" s="305"/>
      <c r="O679" s="305"/>
      <c r="P679" s="305"/>
      <c r="Q679" s="305"/>
      <c r="R679" s="305"/>
      <c r="S679" s="305"/>
      <c r="T679" s="305"/>
      <c r="U679" s="305"/>
      <c r="V679" s="305"/>
      <c r="W679" s="305"/>
      <c r="X679" s="305"/>
      <c r="Y679" s="305"/>
      <c r="Z679" s="305"/>
      <c r="AA679" s="305"/>
      <c r="AB679" s="305"/>
      <c r="AC679" s="305"/>
      <c r="AD679" s="305"/>
      <c r="AE679" s="305"/>
    </row>
    <row r="680" spans="1:31">
      <c r="A680" s="306"/>
      <c r="B680" s="323">
        <v>190820</v>
      </c>
      <c r="C680" s="323">
        <v>0</v>
      </c>
      <c r="D680" s="303">
        <v>4.8289999999999997</v>
      </c>
      <c r="E680" s="303">
        <v>63.435000000000002</v>
      </c>
      <c r="F680" s="305"/>
      <c r="G680" s="305"/>
      <c r="H680" s="305"/>
      <c r="I680" s="305"/>
      <c r="J680" s="305"/>
      <c r="K680" s="305"/>
      <c r="L680" s="305"/>
      <c r="M680" s="305"/>
      <c r="N680" s="305"/>
      <c r="O680" s="305"/>
      <c r="P680" s="305"/>
      <c r="Q680" s="305"/>
      <c r="R680" s="305"/>
      <c r="S680" s="305"/>
      <c r="T680" s="305"/>
      <c r="U680" s="305"/>
      <c r="V680" s="305"/>
      <c r="W680" s="305"/>
      <c r="X680" s="305"/>
      <c r="Y680" s="305"/>
      <c r="Z680" s="305"/>
      <c r="AA680" s="305"/>
      <c r="AB680" s="305"/>
      <c r="AC680" s="305"/>
      <c r="AD680" s="305"/>
      <c r="AE680" s="305"/>
    </row>
    <row r="681" spans="1:31">
      <c r="A681" s="306"/>
      <c r="B681" s="323"/>
      <c r="C681" s="323">
        <v>11.462999999999999</v>
      </c>
      <c r="D681" s="303">
        <v>4.6680000000000001</v>
      </c>
      <c r="E681" s="303">
        <v>84.983999999999995</v>
      </c>
      <c r="F681" s="305"/>
      <c r="G681" s="305"/>
      <c r="H681" s="305"/>
      <c r="I681" s="305"/>
      <c r="J681" s="305"/>
      <c r="K681" s="305"/>
      <c r="L681" s="305"/>
      <c r="M681" s="305"/>
      <c r="N681" s="305"/>
      <c r="O681" s="305"/>
      <c r="P681" s="305"/>
      <c r="Q681" s="305"/>
      <c r="R681" s="305"/>
      <c r="S681" s="305"/>
      <c r="T681" s="305"/>
      <c r="U681" s="305"/>
      <c r="V681" s="305"/>
      <c r="W681" s="305"/>
      <c r="X681" s="305"/>
      <c r="Y681" s="305"/>
      <c r="Z681" s="305"/>
      <c r="AA681" s="305"/>
      <c r="AB681" s="305"/>
      <c r="AC681" s="305"/>
      <c r="AD681" s="305"/>
      <c r="AE681" s="305"/>
    </row>
    <row r="682" spans="1:31">
      <c r="A682" s="306"/>
      <c r="B682" s="323"/>
      <c r="C682" s="323">
        <v>27.215</v>
      </c>
      <c r="D682" s="303">
        <v>9.3520000000000003</v>
      </c>
      <c r="E682" s="303">
        <v>1.706</v>
      </c>
      <c r="F682" s="305"/>
      <c r="G682" s="305"/>
      <c r="H682" s="305"/>
      <c r="I682" s="305"/>
      <c r="J682" s="305"/>
      <c r="K682" s="305"/>
      <c r="L682" s="305"/>
      <c r="M682" s="305"/>
      <c r="N682" s="305"/>
      <c r="O682" s="305"/>
      <c r="P682" s="305"/>
      <c r="Q682" s="305"/>
      <c r="R682" s="305"/>
      <c r="S682" s="305"/>
      <c r="T682" s="305"/>
      <c r="U682" s="305"/>
      <c r="V682" s="305"/>
      <c r="W682" s="305"/>
      <c r="X682" s="305"/>
      <c r="Y682" s="305"/>
      <c r="Z682" s="305"/>
      <c r="AA682" s="305"/>
      <c r="AB682" s="305"/>
      <c r="AC682" s="305"/>
      <c r="AD682" s="305"/>
      <c r="AE682" s="305"/>
    </row>
    <row r="683" spans="1:31">
      <c r="A683" s="306"/>
      <c r="B683" s="323"/>
      <c r="C683" s="323">
        <v>53.673000000000002</v>
      </c>
      <c r="D683" s="303">
        <v>27.202999999999999</v>
      </c>
      <c r="E683" s="303">
        <v>0.57299999999999995</v>
      </c>
      <c r="F683" s="305"/>
      <c r="G683" s="305"/>
      <c r="H683" s="305"/>
      <c r="I683" s="305"/>
      <c r="J683" s="305"/>
      <c r="K683" s="305"/>
      <c r="L683" s="305"/>
      <c r="M683" s="305"/>
      <c r="N683" s="305"/>
      <c r="O683" s="305"/>
      <c r="P683" s="305"/>
      <c r="Q683" s="305"/>
      <c r="R683" s="305"/>
      <c r="S683" s="305"/>
      <c r="T683" s="305"/>
      <c r="U683" s="305"/>
      <c r="V683" s="305"/>
      <c r="W683" s="305"/>
      <c r="X683" s="305"/>
      <c r="Y683" s="305"/>
      <c r="Z683" s="305"/>
      <c r="AA683" s="305"/>
      <c r="AB683" s="305"/>
      <c r="AC683" s="305"/>
      <c r="AD683" s="305"/>
      <c r="AE683" s="305"/>
    </row>
    <row r="684" spans="1:31">
      <c r="A684" s="306"/>
      <c r="B684" s="323"/>
      <c r="C684" s="323">
        <v>30.963999999999999</v>
      </c>
      <c r="D684" s="303">
        <v>2.58</v>
      </c>
      <c r="E684" s="303">
        <v>48.994999999999997</v>
      </c>
      <c r="F684" s="305"/>
      <c r="G684" s="305"/>
      <c r="H684" s="305"/>
      <c r="I684" s="305"/>
      <c r="J684" s="305"/>
      <c r="K684" s="305"/>
      <c r="L684" s="305"/>
      <c r="M684" s="305"/>
      <c r="N684" s="305"/>
      <c r="O684" s="305"/>
      <c r="P684" s="305"/>
      <c r="Q684" s="305"/>
      <c r="R684" s="305"/>
      <c r="S684" s="305"/>
      <c r="T684" s="305"/>
      <c r="U684" s="305"/>
      <c r="V684" s="305"/>
      <c r="W684" s="305"/>
      <c r="X684" s="305"/>
      <c r="Y684" s="305"/>
      <c r="Z684" s="305"/>
      <c r="AA684" s="305"/>
      <c r="AB684" s="305"/>
      <c r="AC684" s="305"/>
      <c r="AD684" s="305"/>
      <c r="AE684" s="305"/>
    </row>
    <row r="685" spans="1:31">
      <c r="A685" s="306"/>
      <c r="B685" s="323"/>
      <c r="C685" s="323">
        <v>86.113</v>
      </c>
      <c r="D685" s="303">
        <v>21.986999999999998</v>
      </c>
      <c r="E685" s="303">
        <v>84.378</v>
      </c>
      <c r="F685" s="305"/>
      <c r="G685" s="305"/>
      <c r="H685" s="305"/>
      <c r="I685" s="305"/>
      <c r="J685" s="305"/>
      <c r="K685" s="305"/>
      <c r="L685" s="305"/>
      <c r="M685" s="305"/>
      <c r="N685" s="305"/>
      <c r="O685" s="305"/>
      <c r="P685" s="305"/>
      <c r="Q685" s="305"/>
      <c r="R685" s="305"/>
      <c r="S685" s="305"/>
      <c r="T685" s="305"/>
      <c r="U685" s="305"/>
      <c r="V685" s="305"/>
      <c r="W685" s="305"/>
      <c r="X685" s="305"/>
      <c r="Y685" s="305"/>
      <c r="Z685" s="305"/>
      <c r="AA685" s="305"/>
      <c r="AB685" s="305"/>
      <c r="AC685" s="305"/>
      <c r="AD685" s="305"/>
      <c r="AE685" s="305"/>
    </row>
    <row r="686" spans="1:31">
      <c r="A686" s="306"/>
      <c r="B686" s="323"/>
      <c r="C686" s="323">
        <v>57.959000000000003</v>
      </c>
      <c r="D686" s="303">
        <v>17.103000000000002</v>
      </c>
      <c r="E686" s="303">
        <v>13.323</v>
      </c>
      <c r="F686" s="305"/>
      <c r="G686" s="305"/>
      <c r="H686" s="305"/>
      <c r="I686" s="305"/>
      <c r="J686" s="305"/>
      <c r="K686" s="305"/>
      <c r="L686" s="305"/>
      <c r="M686" s="305"/>
      <c r="N686" s="305"/>
      <c r="O686" s="305"/>
      <c r="P686" s="305"/>
      <c r="Q686" s="305"/>
      <c r="R686" s="305"/>
      <c r="S686" s="305"/>
      <c r="T686" s="305"/>
      <c r="U686" s="305"/>
      <c r="V686" s="305"/>
      <c r="W686" s="305"/>
      <c r="X686" s="305"/>
      <c r="Y686" s="305"/>
      <c r="Z686" s="305"/>
      <c r="AA686" s="305"/>
      <c r="AB686" s="305"/>
      <c r="AC686" s="305"/>
      <c r="AD686" s="305"/>
      <c r="AE686" s="305"/>
    </row>
    <row r="687" spans="1:31">
      <c r="A687" s="306"/>
      <c r="B687" s="323"/>
      <c r="C687" s="323">
        <v>43.914000000000001</v>
      </c>
      <c r="D687" s="303">
        <v>27.57</v>
      </c>
      <c r="E687" s="303">
        <v>0.67100000000000004</v>
      </c>
      <c r="F687" s="305"/>
      <c r="G687" s="305"/>
      <c r="H687" s="305"/>
      <c r="I687" s="305"/>
      <c r="J687" s="305"/>
      <c r="K687" s="305"/>
      <c r="L687" s="305"/>
      <c r="M687" s="305"/>
      <c r="N687" s="305"/>
      <c r="O687" s="305"/>
      <c r="P687" s="305"/>
      <c r="Q687" s="305"/>
      <c r="R687" s="305"/>
      <c r="S687" s="305"/>
      <c r="T687" s="305"/>
      <c r="U687" s="305"/>
      <c r="V687" s="305"/>
      <c r="W687" s="305"/>
      <c r="X687" s="305"/>
      <c r="Y687" s="305"/>
      <c r="Z687" s="305"/>
      <c r="AA687" s="305"/>
      <c r="AB687" s="305"/>
      <c r="AC687" s="305"/>
      <c r="AD687" s="305"/>
      <c r="AE687" s="305"/>
    </row>
    <row r="688" spans="1:31">
      <c r="A688" s="306"/>
      <c r="B688" s="323"/>
      <c r="C688" s="323">
        <v>43.106999999999999</v>
      </c>
      <c r="D688" s="303">
        <v>76.578999999999994</v>
      </c>
      <c r="E688" s="303">
        <v>16.856999999999999</v>
      </c>
      <c r="F688" s="305"/>
      <c r="G688" s="305"/>
      <c r="H688" s="305"/>
      <c r="I688" s="305"/>
      <c r="J688" s="305"/>
      <c r="K688" s="305"/>
      <c r="L688" s="305"/>
      <c r="M688" s="305"/>
      <c r="N688" s="305"/>
      <c r="O688" s="305"/>
      <c r="P688" s="305"/>
      <c r="Q688" s="305"/>
      <c r="R688" s="305"/>
      <c r="S688" s="305"/>
      <c r="T688" s="305"/>
      <c r="U688" s="305"/>
      <c r="V688" s="305"/>
      <c r="W688" s="305"/>
      <c r="X688" s="305"/>
      <c r="Y688" s="305"/>
      <c r="Z688" s="305"/>
      <c r="AA688" s="305"/>
      <c r="AB688" s="305"/>
      <c r="AC688" s="305"/>
      <c r="AD688" s="305"/>
      <c r="AE688" s="305"/>
    </row>
    <row r="689" spans="1:31">
      <c r="A689" s="306"/>
      <c r="B689" s="323"/>
      <c r="C689" s="323">
        <v>85.831999999999994</v>
      </c>
      <c r="D689" s="303">
        <v>23.341000000000001</v>
      </c>
      <c r="E689" s="303">
        <v>57.006</v>
      </c>
      <c r="F689" s="305"/>
      <c r="G689" s="305"/>
      <c r="H689" s="305"/>
      <c r="I689" s="305"/>
      <c r="J689" s="305"/>
      <c r="K689" s="305"/>
      <c r="L689" s="305"/>
      <c r="M689" s="305"/>
      <c r="N689" s="305"/>
      <c r="O689" s="305"/>
      <c r="P689" s="305"/>
      <c r="Q689" s="305"/>
      <c r="R689" s="305"/>
      <c r="S689" s="305"/>
      <c r="T689" s="305"/>
      <c r="U689" s="305"/>
      <c r="V689" s="305"/>
      <c r="W689" s="305"/>
      <c r="X689" s="305"/>
      <c r="Y689" s="305"/>
      <c r="Z689" s="305"/>
      <c r="AA689" s="305"/>
      <c r="AB689" s="305"/>
      <c r="AC689" s="305"/>
      <c r="AD689" s="305"/>
      <c r="AE689" s="305"/>
    </row>
    <row r="690" spans="1:31">
      <c r="A690" s="306"/>
      <c r="B690" s="323"/>
      <c r="C690" s="323">
        <v>84.525000000000006</v>
      </c>
      <c r="D690" s="303">
        <v>70.989000000000004</v>
      </c>
      <c r="E690" s="303">
        <v>85.26</v>
      </c>
      <c r="F690" s="305"/>
      <c r="G690" s="305"/>
      <c r="H690" s="305"/>
      <c r="I690" s="305"/>
      <c r="J690" s="305"/>
      <c r="K690" s="305"/>
      <c r="L690" s="305"/>
      <c r="M690" s="305"/>
      <c r="N690" s="305"/>
      <c r="O690" s="305"/>
      <c r="P690" s="305"/>
      <c r="Q690" s="305"/>
      <c r="R690" s="305"/>
      <c r="S690" s="305"/>
      <c r="T690" s="305"/>
      <c r="U690" s="305"/>
      <c r="V690" s="305"/>
      <c r="W690" s="305"/>
      <c r="X690" s="305"/>
      <c r="Y690" s="305"/>
      <c r="Z690" s="305"/>
      <c r="AA690" s="305"/>
      <c r="AB690" s="305"/>
      <c r="AC690" s="305"/>
      <c r="AD690" s="305"/>
      <c r="AE690" s="305"/>
    </row>
    <row r="691" spans="1:31">
      <c r="A691" s="306"/>
      <c r="B691" s="323"/>
      <c r="C691" s="323">
        <v>31.992000000000001</v>
      </c>
      <c r="D691" s="303">
        <v>3.16</v>
      </c>
      <c r="E691" s="303">
        <v>3.165</v>
      </c>
      <c r="F691" s="305"/>
      <c r="G691" s="305"/>
      <c r="H691" s="305"/>
      <c r="I691" s="305"/>
      <c r="J691" s="305"/>
      <c r="K691" s="305"/>
      <c r="L691" s="305"/>
      <c r="M691" s="305"/>
      <c r="N691" s="305"/>
      <c r="O691" s="305"/>
      <c r="P691" s="305"/>
      <c r="Q691" s="305"/>
      <c r="R691" s="305"/>
      <c r="S691" s="305"/>
      <c r="T691" s="305"/>
      <c r="U691" s="305"/>
      <c r="V691" s="305"/>
      <c r="W691" s="305"/>
      <c r="X691" s="305"/>
      <c r="Y691" s="305"/>
      <c r="Z691" s="305"/>
      <c r="AA691" s="305"/>
      <c r="AB691" s="305"/>
      <c r="AC691" s="305"/>
      <c r="AD691" s="305"/>
      <c r="AE691" s="305"/>
    </row>
    <row r="692" spans="1:31">
      <c r="A692" s="306"/>
      <c r="B692" s="323"/>
      <c r="C692" s="323">
        <v>33.889000000000003</v>
      </c>
      <c r="D692" s="303">
        <v>56.103999999999999</v>
      </c>
      <c r="E692" s="303">
        <v>16.105</v>
      </c>
      <c r="F692" s="305"/>
      <c r="G692" s="305"/>
      <c r="H692" s="305"/>
      <c r="I692" s="305"/>
      <c r="J692" s="305"/>
      <c r="K692" s="305"/>
      <c r="L692" s="305"/>
      <c r="M692" s="305"/>
      <c r="N692" s="305"/>
      <c r="O692" s="305"/>
      <c r="P692" s="305"/>
      <c r="Q692" s="305"/>
      <c r="R692" s="305"/>
      <c r="S692" s="305"/>
      <c r="T692" s="305"/>
      <c r="U692" s="305"/>
      <c r="V692" s="305"/>
      <c r="W692" s="305"/>
      <c r="X692" s="305"/>
      <c r="Y692" s="305"/>
      <c r="Z692" s="305"/>
      <c r="AA692" s="305"/>
      <c r="AB692" s="305"/>
      <c r="AC692" s="305"/>
      <c r="AD692" s="305"/>
      <c r="AE692" s="305"/>
    </row>
    <row r="693" spans="1:31">
      <c r="A693" s="306"/>
      <c r="B693" s="323"/>
      <c r="C693" s="323">
        <v>37.155999999999999</v>
      </c>
      <c r="D693" s="303">
        <v>87.921000000000006</v>
      </c>
      <c r="E693" s="303">
        <v>2.25</v>
      </c>
      <c r="F693" s="305"/>
      <c r="G693" s="305"/>
      <c r="H693" s="305"/>
      <c r="I693" s="305"/>
      <c r="J693" s="305"/>
      <c r="K693" s="305"/>
      <c r="L693" s="305"/>
      <c r="M693" s="305"/>
      <c r="N693" s="305"/>
      <c r="O693" s="305"/>
      <c r="P693" s="305"/>
      <c r="Q693" s="305"/>
      <c r="R693" s="305"/>
      <c r="S693" s="305"/>
      <c r="T693" s="305"/>
      <c r="U693" s="305"/>
      <c r="V693" s="305"/>
      <c r="W693" s="305"/>
      <c r="X693" s="305"/>
      <c r="Y693" s="305"/>
      <c r="Z693" s="305"/>
      <c r="AA693" s="305"/>
      <c r="AB693" s="305"/>
      <c r="AC693" s="305"/>
      <c r="AD693" s="305"/>
      <c r="AE693" s="305"/>
    </row>
    <row r="694" spans="1:31">
      <c r="A694" s="306"/>
      <c r="B694" s="323"/>
      <c r="C694" s="323">
        <v>71.73</v>
      </c>
      <c r="D694" s="303">
        <v>64.879000000000005</v>
      </c>
      <c r="E694" s="303">
        <v>1.478</v>
      </c>
      <c r="F694" s="305"/>
      <c r="G694" s="305"/>
      <c r="H694" s="305"/>
      <c r="I694" s="305"/>
      <c r="J694" s="305"/>
      <c r="K694" s="305"/>
      <c r="L694" s="305"/>
      <c r="M694" s="305"/>
      <c r="N694" s="305"/>
      <c r="O694" s="305"/>
      <c r="P694" s="305"/>
      <c r="Q694" s="305"/>
      <c r="R694" s="305"/>
      <c r="S694" s="305"/>
      <c r="T694" s="305"/>
      <c r="U694" s="305"/>
      <c r="V694" s="305"/>
      <c r="W694" s="305"/>
      <c r="X694" s="305"/>
      <c r="Y694" s="305"/>
      <c r="Z694" s="305"/>
      <c r="AA694" s="305"/>
      <c r="AB694" s="305"/>
      <c r="AC694" s="305"/>
      <c r="AD694" s="305"/>
      <c r="AE694" s="305"/>
    </row>
    <row r="695" spans="1:31">
      <c r="A695" s="306"/>
      <c r="B695" s="323"/>
      <c r="C695" s="323">
        <v>57.103999999999999</v>
      </c>
      <c r="D695" s="303">
        <v>84.56</v>
      </c>
      <c r="E695" s="303" t="s">
        <v>26</v>
      </c>
      <c r="F695" s="305"/>
      <c r="G695" s="305"/>
      <c r="H695" s="305"/>
      <c r="I695" s="305"/>
      <c r="J695" s="305"/>
      <c r="K695" s="305"/>
      <c r="L695" s="305"/>
      <c r="M695" s="305"/>
      <c r="N695" s="305"/>
      <c r="O695" s="305"/>
      <c r="P695" s="305"/>
      <c r="Q695" s="305"/>
      <c r="R695" s="305"/>
      <c r="S695" s="305"/>
      <c r="T695" s="305"/>
      <c r="U695" s="305"/>
      <c r="V695" s="305"/>
      <c r="W695" s="305"/>
      <c r="X695" s="305"/>
      <c r="Y695" s="305"/>
      <c r="Z695" s="305"/>
      <c r="AA695" s="305"/>
      <c r="AB695" s="305"/>
      <c r="AC695" s="305"/>
      <c r="AD695" s="305"/>
      <c r="AE695" s="305"/>
    </row>
    <row r="696" spans="1:31">
      <c r="A696" s="306"/>
      <c r="B696" s="323"/>
      <c r="C696" s="323">
        <v>66.132999999999996</v>
      </c>
      <c r="D696" s="303">
        <v>84.546999999999997</v>
      </c>
      <c r="E696" s="303">
        <v>41.695999999999998</v>
      </c>
      <c r="F696" s="305"/>
      <c r="G696" s="305"/>
      <c r="H696" s="305"/>
      <c r="I696" s="305"/>
      <c r="J696" s="305"/>
      <c r="K696" s="305"/>
      <c r="L696" s="305"/>
      <c r="M696" s="305"/>
      <c r="N696" s="305"/>
      <c r="O696" s="305"/>
      <c r="P696" s="305"/>
      <c r="Q696" s="305"/>
      <c r="R696" s="305"/>
      <c r="S696" s="305"/>
      <c r="T696" s="305"/>
      <c r="U696" s="305"/>
      <c r="V696" s="305"/>
      <c r="W696" s="305"/>
      <c r="X696" s="305"/>
      <c r="Y696" s="305"/>
      <c r="Z696" s="305"/>
      <c r="AA696" s="305"/>
      <c r="AB696" s="305"/>
      <c r="AC696" s="305"/>
      <c r="AD696" s="305"/>
      <c r="AE696" s="305"/>
    </row>
    <row r="697" spans="1:31">
      <c r="A697" s="306"/>
      <c r="B697" s="323"/>
      <c r="C697" s="323">
        <v>58</v>
      </c>
      <c r="D697" s="303">
        <v>89.603999999999999</v>
      </c>
      <c r="E697" s="303">
        <v>36.799999999999997</v>
      </c>
      <c r="F697" s="305"/>
      <c r="G697" s="305"/>
      <c r="H697" s="305"/>
      <c r="I697" s="305"/>
      <c r="J697" s="305"/>
      <c r="K697" s="305"/>
      <c r="L697" s="305"/>
      <c r="M697" s="305"/>
      <c r="N697" s="305"/>
      <c r="O697" s="305"/>
      <c r="P697" s="305"/>
      <c r="Q697" s="305"/>
      <c r="R697" s="305"/>
      <c r="S697" s="305"/>
      <c r="T697" s="305"/>
      <c r="U697" s="305"/>
      <c r="V697" s="305"/>
      <c r="W697" s="305"/>
      <c r="X697" s="305"/>
      <c r="Y697" s="305"/>
      <c r="Z697" s="305"/>
      <c r="AA697" s="305"/>
      <c r="AB697" s="305"/>
      <c r="AC697" s="305"/>
      <c r="AD697" s="305"/>
      <c r="AE697" s="305"/>
    </row>
    <row r="698" spans="1:31">
      <c r="A698" s="306"/>
      <c r="B698" s="323"/>
      <c r="C698" s="323">
        <v>61.851999999999997</v>
      </c>
      <c r="D698" s="303">
        <v>82.200999999999993</v>
      </c>
      <c r="E698" s="303">
        <v>14.669</v>
      </c>
      <c r="F698" s="305"/>
      <c r="G698" s="305"/>
      <c r="H698" s="305"/>
      <c r="I698" s="305"/>
      <c r="J698" s="305"/>
      <c r="K698" s="305"/>
      <c r="L698" s="305"/>
      <c r="M698" s="305"/>
      <c r="N698" s="305"/>
      <c r="O698" s="305"/>
      <c r="P698" s="305"/>
      <c r="Q698" s="305"/>
      <c r="R698" s="305"/>
      <c r="S698" s="305"/>
      <c r="T698" s="305"/>
      <c r="U698" s="305"/>
      <c r="V698" s="305"/>
      <c r="W698" s="305"/>
      <c r="X698" s="305"/>
      <c r="Y698" s="305"/>
      <c r="Z698" s="305"/>
      <c r="AA698" s="305"/>
      <c r="AB698" s="305"/>
      <c r="AC698" s="305"/>
      <c r="AD698" s="305"/>
      <c r="AE698" s="305"/>
    </row>
    <row r="699" spans="1:31">
      <c r="A699" s="306"/>
      <c r="B699" s="323"/>
      <c r="C699" s="323">
        <v>60.134999999999998</v>
      </c>
      <c r="D699" s="303" t="s">
        <v>26</v>
      </c>
      <c r="E699" s="303">
        <v>10.304</v>
      </c>
      <c r="F699" s="305"/>
      <c r="G699" s="305"/>
      <c r="H699" s="305"/>
      <c r="I699" s="305"/>
      <c r="J699" s="305"/>
      <c r="K699" s="305"/>
      <c r="L699" s="305"/>
      <c r="M699" s="305"/>
      <c r="N699" s="305"/>
      <c r="O699" s="305"/>
      <c r="P699" s="305"/>
      <c r="Q699" s="305"/>
      <c r="R699" s="305"/>
      <c r="S699" s="305"/>
      <c r="T699" s="305"/>
      <c r="U699" s="305"/>
      <c r="V699" s="305"/>
      <c r="W699" s="305"/>
      <c r="X699" s="305"/>
      <c r="Y699" s="305"/>
      <c r="Z699" s="305"/>
      <c r="AA699" s="305"/>
      <c r="AB699" s="305"/>
      <c r="AC699" s="305"/>
      <c r="AD699" s="305"/>
      <c r="AE699" s="305"/>
    </row>
    <row r="700" spans="1:31">
      <c r="A700" s="306"/>
      <c r="B700" s="323"/>
      <c r="C700" s="323">
        <v>76.072999999999993</v>
      </c>
      <c r="D700" s="303">
        <v>61.368000000000002</v>
      </c>
      <c r="E700" s="303">
        <v>19.009</v>
      </c>
      <c r="F700" s="305"/>
      <c r="G700" s="305"/>
      <c r="H700" s="305"/>
      <c r="I700" s="305"/>
      <c r="J700" s="305"/>
      <c r="K700" s="305"/>
      <c r="L700" s="305"/>
      <c r="M700" s="305"/>
      <c r="N700" s="305"/>
      <c r="O700" s="305"/>
      <c r="P700" s="305"/>
      <c r="Q700" s="305"/>
      <c r="R700" s="305"/>
      <c r="S700" s="305"/>
      <c r="T700" s="305"/>
      <c r="U700" s="305"/>
      <c r="V700" s="305"/>
      <c r="W700" s="305"/>
      <c r="X700" s="305"/>
      <c r="Y700" s="305"/>
      <c r="Z700" s="305"/>
      <c r="AA700" s="305"/>
      <c r="AB700" s="305"/>
      <c r="AC700" s="305"/>
      <c r="AD700" s="305"/>
      <c r="AE700" s="305"/>
    </row>
    <row r="701" spans="1:31">
      <c r="A701" s="306"/>
      <c r="B701" s="323"/>
      <c r="C701" s="323">
        <v>75.912000000000006</v>
      </c>
      <c r="D701" s="303">
        <v>62.103000000000002</v>
      </c>
      <c r="E701" s="303">
        <v>0.627</v>
      </c>
      <c r="F701" s="305"/>
      <c r="G701" s="305"/>
      <c r="H701" s="305"/>
      <c r="I701" s="305"/>
      <c r="J701" s="305"/>
      <c r="K701" s="305"/>
      <c r="L701" s="305"/>
      <c r="M701" s="305"/>
      <c r="N701" s="305"/>
      <c r="O701" s="305"/>
      <c r="P701" s="305"/>
      <c r="Q701" s="305"/>
      <c r="R701" s="305"/>
      <c r="S701" s="305"/>
      <c r="T701" s="305"/>
      <c r="U701" s="305"/>
      <c r="V701" s="305"/>
      <c r="W701" s="305"/>
      <c r="X701" s="305"/>
      <c r="Y701" s="305"/>
      <c r="Z701" s="305"/>
      <c r="AA701" s="305"/>
      <c r="AB701" s="305"/>
      <c r="AC701" s="305"/>
      <c r="AD701" s="305"/>
      <c r="AE701" s="305"/>
    </row>
    <row r="702" spans="1:31">
      <c r="A702" s="306"/>
      <c r="B702" s="323"/>
      <c r="C702" s="323">
        <v>82.875</v>
      </c>
      <c r="D702" s="303">
        <v>19.157</v>
      </c>
      <c r="E702" s="303">
        <v>19.747</v>
      </c>
      <c r="F702" s="305"/>
      <c r="G702" s="305"/>
      <c r="H702" s="305"/>
      <c r="I702" s="305"/>
      <c r="J702" s="305"/>
      <c r="K702" s="305"/>
      <c r="L702" s="305"/>
      <c r="M702" s="305"/>
      <c r="N702" s="305"/>
      <c r="O702" s="305"/>
      <c r="P702" s="305"/>
      <c r="Q702" s="305"/>
      <c r="R702" s="305"/>
      <c r="S702" s="305"/>
      <c r="T702" s="305"/>
      <c r="U702" s="305"/>
      <c r="V702" s="305"/>
      <c r="W702" s="305"/>
      <c r="X702" s="305"/>
      <c r="Y702" s="305"/>
      <c r="Z702" s="305"/>
      <c r="AA702" s="305"/>
      <c r="AB702" s="305"/>
      <c r="AC702" s="305"/>
      <c r="AD702" s="305"/>
      <c r="AE702" s="305"/>
    </row>
    <row r="703" spans="1:31">
      <c r="A703" s="306"/>
      <c r="B703" s="323"/>
      <c r="C703" s="323">
        <v>65.391000000000005</v>
      </c>
      <c r="D703" s="303">
        <v>22.021000000000001</v>
      </c>
      <c r="E703" s="303">
        <v>21.056000000000001</v>
      </c>
      <c r="F703" s="305"/>
      <c r="G703" s="305"/>
      <c r="H703" s="305"/>
      <c r="I703" s="305"/>
      <c r="J703" s="305"/>
      <c r="K703" s="305"/>
      <c r="L703" s="305"/>
      <c r="M703" s="305"/>
      <c r="N703" s="305"/>
      <c r="O703" s="305"/>
      <c r="P703" s="305"/>
      <c r="Q703" s="305"/>
      <c r="R703" s="305"/>
      <c r="S703" s="305"/>
      <c r="T703" s="305"/>
      <c r="U703" s="305"/>
      <c r="V703" s="305"/>
      <c r="W703" s="305"/>
      <c r="X703" s="305"/>
      <c r="Y703" s="305"/>
      <c r="Z703" s="305"/>
      <c r="AA703" s="305"/>
      <c r="AB703" s="305"/>
      <c r="AC703" s="305"/>
      <c r="AD703" s="305"/>
      <c r="AE703" s="305"/>
    </row>
    <row r="704" spans="1:31">
      <c r="A704" s="306"/>
      <c r="B704" s="323"/>
      <c r="C704" s="323">
        <v>87.742999999999995</v>
      </c>
      <c r="D704" s="303">
        <v>80.727000000000004</v>
      </c>
      <c r="E704" s="303">
        <v>16.094999999999999</v>
      </c>
      <c r="F704" s="305"/>
      <c r="G704" s="305"/>
      <c r="H704" s="305"/>
      <c r="I704" s="305"/>
      <c r="J704" s="305"/>
      <c r="K704" s="305"/>
      <c r="L704" s="305"/>
      <c r="M704" s="305"/>
      <c r="N704" s="305"/>
      <c r="O704" s="305"/>
      <c r="P704" s="305"/>
      <c r="Q704" s="305"/>
      <c r="R704" s="305"/>
      <c r="S704" s="305"/>
      <c r="T704" s="305"/>
      <c r="U704" s="305"/>
      <c r="V704" s="305"/>
      <c r="W704" s="305"/>
      <c r="X704" s="305"/>
      <c r="Y704" s="305"/>
      <c r="Z704" s="305"/>
      <c r="AA704" s="305"/>
      <c r="AB704" s="305"/>
      <c r="AC704" s="305"/>
      <c r="AD704" s="305"/>
      <c r="AE704" s="305"/>
    </row>
    <row r="705" spans="1:31">
      <c r="A705" s="306"/>
      <c r="B705" s="323"/>
      <c r="C705" s="323">
        <v>88.263999999999996</v>
      </c>
      <c r="D705" s="303">
        <v>63.435000000000002</v>
      </c>
      <c r="E705" s="303">
        <v>8.1219999999999999</v>
      </c>
      <c r="F705" s="305"/>
      <c r="G705" s="305"/>
      <c r="H705" s="305"/>
      <c r="I705" s="305"/>
      <c r="J705" s="305"/>
      <c r="K705" s="305"/>
      <c r="L705" s="305"/>
      <c r="M705" s="305"/>
      <c r="N705" s="305"/>
      <c r="O705" s="305"/>
      <c r="P705" s="305"/>
      <c r="Q705" s="305"/>
      <c r="R705" s="305"/>
      <c r="S705" s="305"/>
      <c r="T705" s="305"/>
      <c r="U705" s="305"/>
      <c r="V705" s="305"/>
      <c r="W705" s="305"/>
      <c r="X705" s="305"/>
      <c r="Y705" s="305"/>
      <c r="Z705" s="305"/>
      <c r="AA705" s="305"/>
      <c r="AB705" s="305"/>
      <c r="AC705" s="305"/>
      <c r="AD705" s="305"/>
      <c r="AE705" s="305"/>
    </row>
    <row r="706" spans="1:31">
      <c r="A706" s="306"/>
      <c r="B706" s="323"/>
      <c r="C706" s="323">
        <v>83.299000000000007</v>
      </c>
      <c r="D706" s="303">
        <v>57.866999999999997</v>
      </c>
      <c r="E706" s="303">
        <v>21.14</v>
      </c>
      <c r="F706" s="305"/>
      <c r="G706" s="305"/>
      <c r="H706" s="305"/>
      <c r="I706" s="305"/>
      <c r="J706" s="305"/>
      <c r="K706" s="305"/>
      <c r="L706" s="305"/>
      <c r="M706" s="305"/>
      <c r="N706" s="305"/>
      <c r="O706" s="305"/>
      <c r="P706" s="305"/>
      <c r="Q706" s="305"/>
      <c r="R706" s="305"/>
      <c r="S706" s="305"/>
      <c r="T706" s="305"/>
      <c r="U706" s="305"/>
      <c r="V706" s="305"/>
      <c r="W706" s="305"/>
      <c r="X706" s="305"/>
      <c r="Y706" s="305"/>
      <c r="Z706" s="305"/>
      <c r="AA706" s="305"/>
      <c r="AB706" s="305"/>
      <c r="AC706" s="305"/>
      <c r="AD706" s="305"/>
      <c r="AE706" s="305"/>
    </row>
    <row r="707" spans="1:31">
      <c r="A707" s="306"/>
      <c r="B707" s="323"/>
      <c r="C707" s="323">
        <v>62.43</v>
      </c>
      <c r="D707" s="303">
        <v>42.985000000000014</v>
      </c>
      <c r="E707" s="303">
        <v>27.59</v>
      </c>
      <c r="F707" s="305"/>
      <c r="G707" s="305"/>
      <c r="H707" s="305"/>
      <c r="I707" s="305"/>
      <c r="J707" s="305"/>
      <c r="K707" s="305"/>
      <c r="L707" s="305"/>
      <c r="M707" s="305"/>
      <c r="N707" s="305"/>
      <c r="O707" s="305"/>
      <c r="P707" s="305"/>
      <c r="Q707" s="305"/>
      <c r="R707" s="305"/>
      <c r="S707" s="305"/>
      <c r="T707" s="305"/>
      <c r="U707" s="305"/>
      <c r="V707" s="305"/>
      <c r="W707" s="305"/>
      <c r="X707" s="305"/>
      <c r="Y707" s="305"/>
      <c r="Z707" s="305"/>
      <c r="AA707" s="305"/>
      <c r="AB707" s="305"/>
      <c r="AC707" s="305"/>
      <c r="AD707" s="305"/>
      <c r="AE707" s="305"/>
    </row>
    <row r="708" spans="1:31">
      <c r="A708" s="306"/>
      <c r="B708" s="323"/>
      <c r="C708" s="323">
        <v>81.484999999999999</v>
      </c>
      <c r="D708" s="303">
        <v>30.963999999999999</v>
      </c>
      <c r="E708" s="303">
        <v>16.818999999999999</v>
      </c>
      <c r="F708" s="305"/>
      <c r="G708" s="305"/>
      <c r="H708" s="305"/>
      <c r="I708" s="305"/>
      <c r="J708" s="305"/>
      <c r="K708" s="305"/>
      <c r="L708" s="305"/>
      <c r="M708" s="305"/>
      <c r="N708" s="305"/>
      <c r="O708" s="305"/>
      <c r="P708" s="305"/>
      <c r="Q708" s="305"/>
      <c r="R708" s="305"/>
      <c r="S708" s="305"/>
      <c r="T708" s="305"/>
      <c r="U708" s="305"/>
      <c r="V708" s="305"/>
      <c r="W708" s="305"/>
      <c r="X708" s="305"/>
      <c r="Y708" s="305"/>
      <c r="Z708" s="305"/>
      <c r="AA708" s="305"/>
      <c r="AB708" s="305"/>
      <c r="AC708" s="305"/>
      <c r="AD708" s="305"/>
      <c r="AE708" s="305"/>
    </row>
    <row r="709" spans="1:31">
      <c r="A709" s="306"/>
      <c r="B709" s="323"/>
      <c r="C709" s="323">
        <v>88.567999999999998</v>
      </c>
      <c r="D709" s="303">
        <v>68.698999999999998</v>
      </c>
      <c r="E709" s="303">
        <v>17.986999999999998</v>
      </c>
      <c r="F709" s="305"/>
      <c r="G709" s="305"/>
      <c r="H709" s="305"/>
      <c r="I709" s="305"/>
      <c r="J709" s="305"/>
      <c r="K709" s="305"/>
      <c r="L709" s="305"/>
      <c r="M709" s="305"/>
      <c r="N709" s="305"/>
      <c r="O709" s="305"/>
      <c r="P709" s="305"/>
      <c r="Q709" s="305"/>
      <c r="R709" s="305"/>
      <c r="S709" s="305"/>
      <c r="T709" s="305"/>
      <c r="U709" s="305"/>
      <c r="V709" s="305"/>
      <c r="W709" s="305"/>
      <c r="X709" s="305"/>
      <c r="Y709" s="305"/>
      <c r="Z709" s="305"/>
      <c r="AA709" s="305"/>
      <c r="AB709" s="305"/>
      <c r="AC709" s="305"/>
      <c r="AD709" s="305"/>
      <c r="AE709" s="305"/>
    </row>
    <row r="710" spans="1:31">
      <c r="A710" s="306"/>
      <c r="B710" s="323"/>
      <c r="C710" s="323">
        <v>81.355000000000004</v>
      </c>
      <c r="D710" s="303">
        <v>69.838999999999999</v>
      </c>
      <c r="E710" s="303">
        <v>18.465</v>
      </c>
      <c r="F710" s="305"/>
      <c r="G710" s="305"/>
      <c r="H710" s="305"/>
      <c r="I710" s="305"/>
      <c r="J710" s="305"/>
      <c r="K710" s="305"/>
      <c r="L710" s="305"/>
      <c r="M710" s="305"/>
      <c r="N710" s="305"/>
      <c r="O710" s="305"/>
      <c r="P710" s="305"/>
      <c r="Q710" s="305"/>
      <c r="R710" s="305"/>
      <c r="S710" s="305"/>
      <c r="T710" s="305"/>
      <c r="U710" s="305"/>
      <c r="V710" s="305"/>
      <c r="W710" s="305"/>
      <c r="X710" s="305"/>
      <c r="Y710" s="305"/>
      <c r="Z710" s="305"/>
      <c r="AA710" s="305"/>
      <c r="AB710" s="305"/>
      <c r="AC710" s="305"/>
      <c r="AD710" s="305"/>
      <c r="AE710" s="305"/>
    </row>
    <row r="711" spans="1:31">
      <c r="A711" s="306"/>
      <c r="B711" s="323"/>
      <c r="C711" s="323">
        <v>85.981999999999999</v>
      </c>
      <c r="D711" s="303">
        <v>82.998999999999995</v>
      </c>
      <c r="E711" s="303">
        <v>8.6539999999999999</v>
      </c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  <c r="Z711" s="305"/>
      <c r="AA711" s="305"/>
      <c r="AB711" s="305"/>
      <c r="AC711" s="305"/>
      <c r="AD711" s="305"/>
      <c r="AE711" s="305"/>
    </row>
    <row r="712" spans="1:31">
      <c r="A712" s="306"/>
      <c r="B712" s="323"/>
      <c r="C712" s="323">
        <v>87.662999999999997</v>
      </c>
      <c r="D712" s="303">
        <v>88.703000000000003</v>
      </c>
      <c r="E712" s="303">
        <v>2.077</v>
      </c>
      <c r="F712" s="305"/>
      <c r="G712" s="305"/>
      <c r="H712" s="305"/>
      <c r="I712" s="305"/>
      <c r="J712" s="305"/>
      <c r="K712" s="305"/>
      <c r="L712" s="305"/>
      <c r="M712" s="305"/>
      <c r="N712" s="305"/>
      <c r="O712" s="305"/>
      <c r="P712" s="305"/>
      <c r="Q712" s="305"/>
      <c r="R712" s="305"/>
      <c r="S712" s="305"/>
      <c r="T712" s="305"/>
      <c r="U712" s="305"/>
      <c r="V712" s="305"/>
      <c r="W712" s="305"/>
      <c r="X712" s="305"/>
      <c r="Y712" s="305"/>
      <c r="Z712" s="305"/>
      <c r="AA712" s="305"/>
      <c r="AB712" s="305"/>
      <c r="AC712" s="305"/>
      <c r="AD712" s="305"/>
      <c r="AE712" s="305"/>
    </row>
    <row r="713" spans="1:31">
      <c r="A713" s="306"/>
      <c r="B713" s="323"/>
      <c r="C713" s="323">
        <v>72.254999999999995</v>
      </c>
      <c r="D713" s="303">
        <v>84.444000000000003</v>
      </c>
      <c r="E713" s="303">
        <v>22.469000000000001</v>
      </c>
      <c r="F713" s="305"/>
      <c r="G713" s="305"/>
      <c r="H713" s="305"/>
      <c r="I713" s="305"/>
      <c r="J713" s="305"/>
      <c r="K713" s="305"/>
      <c r="L713" s="305"/>
      <c r="M713" s="305"/>
      <c r="N713" s="305"/>
      <c r="O713" s="305"/>
      <c r="P713" s="305"/>
      <c r="Q713" s="305"/>
      <c r="R713" s="305"/>
      <c r="S713" s="305"/>
      <c r="T713" s="305"/>
      <c r="U713" s="305"/>
      <c r="V713" s="305"/>
      <c r="W713" s="305"/>
      <c r="X713" s="305"/>
      <c r="Y713" s="305"/>
      <c r="Z713" s="305"/>
      <c r="AA713" s="305"/>
      <c r="AB713" s="305"/>
      <c r="AC713" s="305"/>
      <c r="AD713" s="305"/>
      <c r="AE713" s="305"/>
    </row>
    <row r="714" spans="1:31">
      <c r="A714" s="306"/>
      <c r="B714" s="323"/>
      <c r="C714" s="323">
        <v>86.239000000000004</v>
      </c>
      <c r="D714" s="303">
        <v>7.0259999999999998</v>
      </c>
      <c r="E714" s="303">
        <v>25.673999999999999</v>
      </c>
      <c r="F714" s="305"/>
      <c r="G714" s="305"/>
      <c r="H714" s="305"/>
      <c r="I714" s="305"/>
      <c r="J714" s="305"/>
      <c r="K714" s="305"/>
      <c r="L714" s="305"/>
      <c r="M714" s="305"/>
      <c r="N714" s="305"/>
      <c r="O714" s="305"/>
      <c r="P714" s="305"/>
      <c r="Q714" s="305"/>
      <c r="R714" s="305"/>
      <c r="S714" s="305"/>
      <c r="T714" s="305"/>
      <c r="U714" s="305"/>
      <c r="V714" s="305"/>
      <c r="W714" s="305"/>
      <c r="X714" s="305"/>
      <c r="Y714" s="305"/>
      <c r="Z714" s="305"/>
      <c r="AA714" s="305"/>
      <c r="AB714" s="305"/>
      <c r="AC714" s="305"/>
      <c r="AD714" s="305"/>
      <c r="AE714" s="305"/>
    </row>
    <row r="715" spans="1:31">
      <c r="A715" s="306"/>
      <c r="B715" s="323"/>
      <c r="C715" s="323">
        <v>86.793999999999997</v>
      </c>
      <c r="D715" s="303">
        <v>87.682000000000002</v>
      </c>
      <c r="E715" s="303">
        <v>31.838000000000001</v>
      </c>
      <c r="F715" s="305"/>
      <c r="G715" s="305"/>
      <c r="H715" s="305"/>
      <c r="I715" s="305"/>
      <c r="J715" s="305"/>
      <c r="K715" s="305"/>
      <c r="L715" s="305"/>
      <c r="M715" s="305"/>
      <c r="N715" s="305"/>
      <c r="O715" s="305"/>
      <c r="P715" s="305"/>
      <c r="Q715" s="305"/>
      <c r="R715" s="305"/>
      <c r="S715" s="305"/>
      <c r="T715" s="305"/>
      <c r="U715" s="305"/>
      <c r="V715" s="305"/>
      <c r="W715" s="305"/>
      <c r="X715" s="305"/>
      <c r="Y715" s="305"/>
      <c r="Z715" s="305"/>
      <c r="AA715" s="305"/>
      <c r="AB715" s="305"/>
      <c r="AC715" s="305"/>
      <c r="AD715" s="305"/>
      <c r="AE715" s="305"/>
    </row>
    <row r="716" spans="1:31">
      <c r="A716" s="306"/>
      <c r="B716" s="323"/>
      <c r="C716" s="323" t="s">
        <v>26</v>
      </c>
      <c r="D716" s="303">
        <v>48.767000000000003</v>
      </c>
      <c r="E716" s="303">
        <v>15.904999999999999</v>
      </c>
      <c r="F716" s="305"/>
      <c r="G716" s="305"/>
      <c r="H716" s="305"/>
      <c r="I716" s="305"/>
      <c r="J716" s="305"/>
      <c r="K716" s="305"/>
      <c r="L716" s="305"/>
      <c r="M716" s="305"/>
      <c r="N716" s="305"/>
      <c r="O716" s="305"/>
      <c r="P716" s="305"/>
      <c r="Q716" s="305"/>
      <c r="R716" s="305"/>
      <c r="S716" s="305"/>
      <c r="T716" s="305"/>
      <c r="U716" s="305"/>
      <c r="V716" s="305"/>
      <c r="W716" s="305"/>
      <c r="X716" s="305"/>
      <c r="Y716" s="305"/>
      <c r="Z716" s="305"/>
      <c r="AA716" s="305"/>
      <c r="AB716" s="305"/>
      <c r="AC716" s="305"/>
      <c r="AD716" s="305"/>
      <c r="AE716" s="305"/>
    </row>
    <row r="717" spans="1:31">
      <c r="A717" s="306"/>
      <c r="B717" s="323"/>
      <c r="C717" s="323">
        <v>73.61</v>
      </c>
      <c r="D717" s="303">
        <v>61.624000000000002</v>
      </c>
      <c r="E717" s="303">
        <v>28.402000000000001</v>
      </c>
      <c r="F717" s="305"/>
      <c r="G717" s="305"/>
      <c r="H717" s="305"/>
      <c r="I717" s="305"/>
      <c r="J717" s="305"/>
      <c r="K717" s="305"/>
      <c r="L717" s="305"/>
      <c r="M717" s="305"/>
      <c r="N717" s="305"/>
      <c r="O717" s="305"/>
      <c r="P717" s="305"/>
      <c r="Q717" s="305"/>
      <c r="R717" s="305"/>
      <c r="S717" s="305"/>
      <c r="T717" s="305"/>
      <c r="U717" s="305"/>
      <c r="V717" s="305"/>
      <c r="W717" s="305"/>
      <c r="X717" s="305"/>
      <c r="Y717" s="305"/>
      <c r="Z717" s="305"/>
      <c r="AA717" s="305"/>
      <c r="AB717" s="305"/>
      <c r="AC717" s="305"/>
      <c r="AD717" s="305"/>
      <c r="AE717" s="305"/>
    </row>
    <row r="718" spans="1:31">
      <c r="A718" s="306"/>
      <c r="B718" s="323"/>
      <c r="C718" s="323">
        <v>72.340999999999994</v>
      </c>
      <c r="D718" s="303" t="s">
        <v>26</v>
      </c>
      <c r="E718" s="303">
        <v>48.319000000000003</v>
      </c>
      <c r="F718" s="305"/>
      <c r="G718" s="305"/>
      <c r="H718" s="305"/>
      <c r="I718" s="305"/>
      <c r="J718" s="305"/>
      <c r="K718" s="305"/>
      <c r="L718" s="305"/>
      <c r="M718" s="305"/>
      <c r="N718" s="305"/>
      <c r="O718" s="305"/>
      <c r="P718" s="305"/>
      <c r="Q718" s="305"/>
      <c r="R718" s="305"/>
      <c r="S718" s="305"/>
      <c r="T718" s="305"/>
      <c r="U718" s="305"/>
      <c r="V718" s="305"/>
      <c r="W718" s="305"/>
      <c r="X718" s="305"/>
      <c r="Y718" s="305"/>
      <c r="Z718" s="305"/>
      <c r="AA718" s="305"/>
      <c r="AB718" s="305"/>
      <c r="AC718" s="305"/>
      <c r="AD718" s="305"/>
      <c r="AE718" s="305"/>
    </row>
    <row r="719" spans="1:31">
      <c r="A719" s="306"/>
      <c r="B719" s="323"/>
      <c r="C719" s="323">
        <v>62.899000000000001</v>
      </c>
      <c r="D719" s="303">
        <v>45.537999999999997</v>
      </c>
      <c r="E719" s="303">
        <v>34.292000000000002</v>
      </c>
      <c r="F719" s="305"/>
      <c r="G719" s="305"/>
      <c r="H719" s="305"/>
      <c r="I719" s="305"/>
      <c r="J719" s="305"/>
      <c r="K719" s="305"/>
      <c r="L719" s="305"/>
      <c r="M719" s="305"/>
      <c r="N719" s="305"/>
      <c r="O719" s="305"/>
      <c r="P719" s="305"/>
      <c r="Q719" s="305"/>
      <c r="R719" s="305"/>
      <c r="S719" s="305"/>
      <c r="T719" s="305"/>
      <c r="U719" s="305"/>
      <c r="V719" s="305"/>
      <c r="W719" s="305"/>
      <c r="X719" s="305"/>
      <c r="Y719" s="305"/>
      <c r="Z719" s="305"/>
      <c r="AA719" s="305"/>
      <c r="AB719" s="305"/>
      <c r="AC719" s="305"/>
      <c r="AD719" s="305"/>
      <c r="AE719" s="305"/>
    </row>
    <row r="720" spans="1:31">
      <c r="A720" s="306"/>
      <c r="B720" s="323"/>
      <c r="C720" s="323">
        <v>45.093000000000004</v>
      </c>
      <c r="D720" s="303">
        <v>37.25</v>
      </c>
      <c r="E720" s="303">
        <v>46.51</v>
      </c>
      <c r="F720" s="305"/>
      <c r="G720" s="305"/>
      <c r="H720" s="305"/>
      <c r="I720" s="305"/>
      <c r="J720" s="305"/>
      <c r="K720" s="305"/>
      <c r="L720" s="305"/>
      <c r="M720" s="305"/>
      <c r="N720" s="305"/>
      <c r="O720" s="305"/>
      <c r="P720" s="305"/>
      <c r="Q720" s="305"/>
      <c r="R720" s="305"/>
      <c r="S720" s="305"/>
      <c r="T720" s="305"/>
      <c r="U720" s="305"/>
      <c r="V720" s="305"/>
      <c r="W720" s="305"/>
      <c r="X720" s="305"/>
      <c r="Y720" s="305"/>
      <c r="Z720" s="305"/>
      <c r="AA720" s="305"/>
      <c r="AB720" s="305"/>
      <c r="AC720" s="305"/>
      <c r="AD720" s="305"/>
      <c r="AE720" s="305"/>
    </row>
    <row r="721" spans="1:31">
      <c r="A721" s="306"/>
      <c r="B721" s="323"/>
      <c r="C721" s="323">
        <v>53.35</v>
      </c>
      <c r="D721" s="303">
        <v>38.366999999999997</v>
      </c>
      <c r="E721" s="303">
        <v>78.432000000000002</v>
      </c>
      <c r="F721" s="305"/>
      <c r="G721" s="305"/>
      <c r="H721" s="305"/>
      <c r="I721" s="305"/>
      <c r="J721" s="305"/>
      <c r="K721" s="305"/>
      <c r="L721" s="305"/>
      <c r="M721" s="305"/>
      <c r="N721" s="305"/>
      <c r="O721" s="305"/>
      <c r="P721" s="305"/>
      <c r="Q721" s="305"/>
      <c r="R721" s="305"/>
      <c r="S721" s="305"/>
      <c r="T721" s="305"/>
      <c r="U721" s="305"/>
      <c r="V721" s="305"/>
      <c r="W721" s="305"/>
      <c r="X721" s="305"/>
      <c r="Y721" s="305"/>
      <c r="Z721" s="305"/>
      <c r="AA721" s="305"/>
      <c r="AB721" s="305"/>
      <c r="AC721" s="305"/>
      <c r="AD721" s="305"/>
      <c r="AE721" s="305"/>
    </row>
    <row r="722" spans="1:31">
      <c r="A722" s="306"/>
      <c r="B722" s="323"/>
      <c r="C722" s="323">
        <v>81.787000000000006</v>
      </c>
      <c r="D722" s="303">
        <v>35.902999999999999</v>
      </c>
      <c r="E722" s="303">
        <v>46.749000000000002</v>
      </c>
      <c r="F722" s="305"/>
      <c r="G722" s="305"/>
      <c r="H722" s="305"/>
      <c r="I722" s="305"/>
      <c r="J722" s="305"/>
      <c r="K722" s="305"/>
      <c r="L722" s="305"/>
      <c r="M722" s="305"/>
      <c r="N722" s="305"/>
      <c r="O722" s="305"/>
      <c r="P722" s="305"/>
      <c r="Q722" s="305"/>
      <c r="R722" s="305"/>
      <c r="S722" s="305"/>
      <c r="T722" s="305"/>
      <c r="U722" s="305"/>
      <c r="V722" s="305"/>
      <c r="W722" s="305"/>
      <c r="X722" s="305"/>
      <c r="Y722" s="305"/>
      <c r="Z722" s="305"/>
      <c r="AA722" s="305"/>
      <c r="AB722" s="305"/>
      <c r="AC722" s="305"/>
      <c r="AD722" s="305"/>
      <c r="AE722" s="305"/>
    </row>
    <row r="723" spans="1:31">
      <c r="A723" s="306"/>
      <c r="B723" s="323"/>
      <c r="C723" s="323">
        <v>86.578999999999994</v>
      </c>
      <c r="D723" s="303">
        <v>46.802</v>
      </c>
      <c r="E723" s="303">
        <v>79.296000000000006</v>
      </c>
      <c r="F723" s="305"/>
      <c r="G723" s="305"/>
      <c r="H723" s="305"/>
      <c r="I723" s="305"/>
      <c r="J723" s="305"/>
      <c r="K723" s="305"/>
      <c r="L723" s="305"/>
      <c r="M723" s="305"/>
      <c r="N723" s="305"/>
      <c r="O723" s="305"/>
      <c r="P723" s="305"/>
      <c r="Q723" s="305"/>
      <c r="R723" s="305"/>
      <c r="S723" s="305"/>
      <c r="T723" s="305"/>
      <c r="U723" s="305"/>
      <c r="V723" s="305"/>
      <c r="W723" s="305"/>
      <c r="X723" s="305"/>
      <c r="Y723" s="305"/>
      <c r="Z723" s="305"/>
      <c r="AA723" s="305"/>
      <c r="AB723" s="305"/>
      <c r="AC723" s="305"/>
      <c r="AD723" s="305"/>
      <c r="AE723" s="305"/>
    </row>
    <row r="724" spans="1:31">
      <c r="A724" s="306"/>
      <c r="B724" s="323"/>
      <c r="C724" s="323">
        <v>86.013000000000005</v>
      </c>
      <c r="D724" s="303">
        <v>61.686</v>
      </c>
      <c r="E724" s="303" t="s">
        <v>26</v>
      </c>
      <c r="F724" s="305"/>
      <c r="G724" s="305"/>
      <c r="H724" s="305"/>
      <c r="I724" s="305"/>
      <c r="J724" s="305"/>
      <c r="K724" s="305"/>
      <c r="L724" s="305"/>
      <c r="M724" s="305"/>
      <c r="N724" s="305"/>
      <c r="O724" s="305"/>
      <c r="P724" s="305"/>
      <c r="Q724" s="305"/>
      <c r="R724" s="305"/>
      <c r="S724" s="305"/>
      <c r="T724" s="305"/>
      <c r="U724" s="305"/>
      <c r="V724" s="305"/>
      <c r="W724" s="305"/>
      <c r="X724" s="305"/>
      <c r="Y724" s="305"/>
      <c r="Z724" s="305"/>
      <c r="AA724" s="305"/>
      <c r="AB724" s="305"/>
      <c r="AC724" s="305"/>
      <c r="AD724" s="305"/>
      <c r="AE724" s="305"/>
    </row>
    <row r="725" spans="1:31">
      <c r="A725" s="306"/>
      <c r="B725" s="323"/>
      <c r="C725" s="323">
        <v>84.259</v>
      </c>
      <c r="D725" s="303">
        <v>25.346</v>
      </c>
      <c r="E725" s="303">
        <v>33.975999999999999</v>
      </c>
      <c r="F725" s="305"/>
      <c r="G725" s="305"/>
      <c r="H725" s="305"/>
      <c r="I725" s="305"/>
      <c r="J725" s="305"/>
      <c r="K725" s="305"/>
      <c r="L725" s="305"/>
      <c r="M725" s="305"/>
      <c r="N725" s="305"/>
      <c r="O725" s="305"/>
      <c r="P725" s="305"/>
      <c r="Q725" s="305"/>
      <c r="R725" s="305"/>
      <c r="S725" s="305"/>
      <c r="T725" s="305"/>
      <c r="U725" s="305"/>
      <c r="V725" s="305"/>
      <c r="W725" s="305"/>
      <c r="X725" s="305"/>
      <c r="Y725" s="305"/>
      <c r="Z725" s="305"/>
      <c r="AA725" s="305"/>
      <c r="AB725" s="305"/>
      <c r="AC725" s="305"/>
      <c r="AD725" s="305"/>
      <c r="AE725" s="305"/>
    </row>
    <row r="726" spans="1:31">
      <c r="A726" s="306"/>
      <c r="B726" s="323"/>
      <c r="C726" s="323">
        <v>73.701999999999998</v>
      </c>
      <c r="D726" s="303">
        <v>60.814</v>
      </c>
      <c r="E726" s="303">
        <v>56.01</v>
      </c>
      <c r="F726" s="305"/>
      <c r="G726" s="305"/>
      <c r="H726" s="305"/>
      <c r="I726" s="305"/>
      <c r="J726" s="305"/>
      <c r="K726" s="305"/>
      <c r="L726" s="305"/>
      <c r="M726" s="305"/>
      <c r="N726" s="305"/>
      <c r="O726" s="305"/>
      <c r="P726" s="305"/>
      <c r="Q726" s="305"/>
      <c r="R726" s="305"/>
      <c r="S726" s="305"/>
      <c r="T726" s="305"/>
      <c r="U726" s="305"/>
      <c r="V726" s="305"/>
      <c r="W726" s="305"/>
      <c r="X726" s="305"/>
      <c r="Y726" s="305"/>
      <c r="Z726" s="305"/>
      <c r="AA726" s="305"/>
      <c r="AB726" s="305"/>
      <c r="AC726" s="305"/>
      <c r="AD726" s="305"/>
      <c r="AE726" s="305"/>
    </row>
    <row r="727" spans="1:31">
      <c r="A727" s="306"/>
      <c r="B727" s="323"/>
      <c r="C727" s="323">
        <v>87.096000000000004</v>
      </c>
      <c r="D727" s="303">
        <v>15.103</v>
      </c>
      <c r="E727" s="303">
        <v>30.963999999999999</v>
      </c>
      <c r="F727" s="305"/>
      <c r="G727" s="305"/>
      <c r="H727" s="305"/>
      <c r="I727" s="305"/>
      <c r="J727" s="305"/>
      <c r="K727" s="305"/>
      <c r="L727" s="305"/>
      <c r="M727" s="305"/>
      <c r="N727" s="305"/>
      <c r="O727" s="305"/>
      <c r="P727" s="305"/>
      <c r="Q727" s="305"/>
      <c r="R727" s="305"/>
      <c r="S727" s="305"/>
      <c r="T727" s="305"/>
      <c r="U727" s="305"/>
      <c r="V727" s="305"/>
      <c r="W727" s="305"/>
      <c r="X727" s="305"/>
      <c r="Y727" s="305"/>
      <c r="Z727" s="305"/>
      <c r="AA727" s="305"/>
      <c r="AB727" s="305"/>
      <c r="AC727" s="305"/>
      <c r="AD727" s="305"/>
      <c r="AE727" s="305"/>
    </row>
    <row r="728" spans="1:31">
      <c r="A728" s="306"/>
      <c r="B728" s="323"/>
      <c r="C728" s="323">
        <v>90</v>
      </c>
      <c r="D728" s="303">
        <v>22.632999999999999</v>
      </c>
      <c r="E728" s="303">
        <v>43.024999999999999</v>
      </c>
      <c r="F728" s="305"/>
      <c r="G728" s="305"/>
      <c r="H728" s="305"/>
      <c r="I728" s="305"/>
      <c r="J728" s="305"/>
      <c r="K728" s="305"/>
      <c r="L728" s="305"/>
      <c r="M728" s="305"/>
      <c r="N728" s="305"/>
      <c r="O728" s="305"/>
      <c r="P728" s="305"/>
      <c r="Q728" s="305"/>
      <c r="R728" s="305"/>
      <c r="S728" s="305"/>
      <c r="T728" s="305"/>
      <c r="U728" s="305"/>
      <c r="V728" s="305"/>
      <c r="W728" s="305"/>
      <c r="X728" s="305"/>
      <c r="Y728" s="305"/>
      <c r="Z728" s="305"/>
      <c r="AA728" s="305"/>
      <c r="AB728" s="305"/>
      <c r="AC728" s="305"/>
      <c r="AD728" s="305"/>
      <c r="AE728" s="305"/>
    </row>
    <row r="729" spans="1:31">
      <c r="A729" s="306"/>
      <c r="B729" s="323"/>
      <c r="C729" s="323">
        <v>88.152000000000001</v>
      </c>
      <c r="D729" s="303">
        <v>59.841000000000001</v>
      </c>
      <c r="E729" s="303">
        <v>39.665999999999997</v>
      </c>
      <c r="F729" s="305"/>
      <c r="G729" s="305"/>
      <c r="H729" s="305"/>
      <c r="I729" s="305"/>
      <c r="J729" s="305"/>
      <c r="K729" s="305"/>
      <c r="L729" s="305"/>
      <c r="M729" s="305"/>
      <c r="N729" s="305"/>
      <c r="O729" s="305"/>
      <c r="P729" s="305"/>
      <c r="Q729" s="305"/>
      <c r="R729" s="305"/>
      <c r="S729" s="305"/>
      <c r="T729" s="305"/>
      <c r="U729" s="305"/>
      <c r="V729" s="305"/>
      <c r="W729" s="305"/>
      <c r="X729" s="305"/>
      <c r="Y729" s="305"/>
      <c r="Z729" s="305"/>
      <c r="AA729" s="305"/>
      <c r="AB729" s="305"/>
      <c r="AC729" s="305"/>
      <c r="AD729" s="305"/>
      <c r="AE729" s="305"/>
    </row>
    <row r="730" spans="1:31">
      <c r="A730" s="306"/>
      <c r="B730" s="323"/>
      <c r="C730" s="323">
        <v>84.56</v>
      </c>
      <c r="D730" s="303">
        <v>60.728000000000002</v>
      </c>
      <c r="E730" s="303">
        <v>30.78</v>
      </c>
      <c r="F730" s="305"/>
      <c r="G730" s="305"/>
      <c r="H730" s="305"/>
      <c r="I730" s="305"/>
      <c r="J730" s="305"/>
      <c r="K730" s="305"/>
      <c r="L730" s="305"/>
      <c r="M730" s="305"/>
      <c r="N730" s="305"/>
      <c r="O730" s="305"/>
      <c r="P730" s="305"/>
      <c r="Q730" s="305"/>
      <c r="R730" s="305"/>
      <c r="S730" s="305"/>
      <c r="T730" s="305"/>
      <c r="U730" s="305"/>
      <c r="V730" s="305"/>
      <c r="W730" s="305"/>
      <c r="X730" s="305"/>
      <c r="Y730" s="305"/>
      <c r="Z730" s="305"/>
      <c r="AA730" s="305"/>
      <c r="AB730" s="305"/>
      <c r="AC730" s="305"/>
      <c r="AD730" s="305"/>
      <c r="AE730" s="305"/>
    </row>
    <row r="731" spans="1:31">
      <c r="A731" s="306"/>
      <c r="B731" s="323"/>
      <c r="C731" s="323">
        <v>59.875999999999998</v>
      </c>
      <c r="D731" s="303">
        <v>76.31</v>
      </c>
      <c r="E731" s="303">
        <v>15.803000000000001</v>
      </c>
      <c r="F731" s="305"/>
      <c r="G731" s="305"/>
      <c r="H731" s="305"/>
      <c r="I731" s="305"/>
      <c r="J731" s="305"/>
      <c r="K731" s="305"/>
      <c r="L731" s="305"/>
      <c r="M731" s="305"/>
      <c r="N731" s="305"/>
      <c r="O731" s="305"/>
      <c r="P731" s="305"/>
      <c r="Q731" s="305"/>
      <c r="R731" s="305"/>
      <c r="S731" s="305"/>
      <c r="T731" s="305"/>
      <c r="U731" s="305"/>
      <c r="V731" s="305"/>
      <c r="W731" s="305"/>
      <c r="X731" s="305"/>
      <c r="Y731" s="305"/>
      <c r="Z731" s="305"/>
      <c r="AA731" s="305"/>
      <c r="AB731" s="305"/>
      <c r="AC731" s="305"/>
      <c r="AD731" s="305"/>
      <c r="AE731" s="305"/>
    </row>
    <row r="732" spans="1:31">
      <c r="A732" s="306"/>
      <c r="B732" s="323"/>
      <c r="C732" s="323">
        <v>47.433</v>
      </c>
      <c r="D732" s="303">
        <v>89.042000000000002</v>
      </c>
      <c r="E732" s="303">
        <v>25.536000000000001</v>
      </c>
      <c r="F732" s="305"/>
      <c r="G732" s="305"/>
      <c r="H732" s="305"/>
      <c r="I732" s="305"/>
      <c r="J732" s="305"/>
      <c r="K732" s="305"/>
      <c r="L732" s="305"/>
      <c r="M732" s="305"/>
      <c r="N732" s="305"/>
      <c r="O732" s="305"/>
      <c r="P732" s="305"/>
      <c r="Q732" s="305"/>
      <c r="R732" s="305"/>
      <c r="S732" s="305"/>
      <c r="T732" s="305"/>
      <c r="U732" s="305"/>
      <c r="V732" s="305"/>
      <c r="W732" s="305"/>
      <c r="X732" s="305"/>
      <c r="Y732" s="305"/>
      <c r="Z732" s="305"/>
      <c r="AA732" s="305"/>
      <c r="AB732" s="305"/>
      <c r="AC732" s="305"/>
      <c r="AD732" s="305"/>
      <c r="AE732" s="305"/>
    </row>
    <row r="733" spans="1:31">
      <c r="A733" s="306"/>
      <c r="B733" s="323"/>
      <c r="C733" s="323">
        <v>74.197000000000003</v>
      </c>
      <c r="D733" s="303">
        <v>54.277999999999999</v>
      </c>
      <c r="E733" s="303">
        <v>23.864000000000001</v>
      </c>
      <c r="F733" s="305"/>
      <c r="G733" s="305"/>
      <c r="H733" s="305"/>
      <c r="I733" s="305"/>
      <c r="J733" s="305"/>
      <c r="K733" s="305"/>
      <c r="L733" s="305"/>
      <c r="M733" s="305"/>
      <c r="N733" s="305"/>
      <c r="O733" s="305"/>
      <c r="P733" s="305"/>
      <c r="Q733" s="305"/>
      <c r="R733" s="305"/>
      <c r="S733" s="305"/>
      <c r="T733" s="305"/>
      <c r="U733" s="305"/>
      <c r="V733" s="305"/>
      <c r="W733" s="305"/>
      <c r="X733" s="305"/>
      <c r="Y733" s="305"/>
      <c r="Z733" s="305"/>
      <c r="AA733" s="305"/>
      <c r="AB733" s="305"/>
      <c r="AC733" s="305"/>
      <c r="AD733" s="305"/>
      <c r="AE733" s="305"/>
    </row>
    <row r="734" spans="1:31">
      <c r="A734" s="306"/>
      <c r="B734" s="323"/>
      <c r="C734" s="323">
        <v>79.454999999999998</v>
      </c>
      <c r="D734" s="303">
        <v>85.417000000000002</v>
      </c>
      <c r="E734" s="303">
        <v>21.265999999999998</v>
      </c>
      <c r="F734" s="305"/>
      <c r="G734" s="305"/>
      <c r="H734" s="305"/>
      <c r="I734" s="305"/>
      <c r="J734" s="305"/>
      <c r="K734" s="305"/>
      <c r="L734" s="305"/>
      <c r="M734" s="305"/>
      <c r="N734" s="305"/>
      <c r="O734" s="305"/>
      <c r="P734" s="305"/>
      <c r="Q734" s="305"/>
      <c r="R734" s="305"/>
      <c r="S734" s="305"/>
      <c r="T734" s="305"/>
      <c r="U734" s="305"/>
      <c r="V734" s="305"/>
      <c r="W734" s="305"/>
      <c r="X734" s="305"/>
      <c r="Y734" s="305"/>
      <c r="Z734" s="305"/>
      <c r="AA734" s="305"/>
      <c r="AB734" s="305"/>
      <c r="AC734" s="305"/>
      <c r="AD734" s="305"/>
      <c r="AE734" s="305"/>
    </row>
    <row r="735" spans="1:31">
      <c r="A735" s="306"/>
      <c r="B735" s="323"/>
      <c r="C735" s="323">
        <v>82.875</v>
      </c>
      <c r="D735" s="303">
        <v>88.01</v>
      </c>
      <c r="E735" s="303">
        <v>43.780999999999999</v>
      </c>
      <c r="F735" s="305"/>
      <c r="G735" s="305"/>
      <c r="H735" s="305"/>
      <c r="I735" s="305"/>
      <c r="J735" s="305"/>
      <c r="K735" s="305"/>
      <c r="L735" s="305"/>
      <c r="M735" s="305"/>
      <c r="N735" s="305"/>
      <c r="O735" s="305"/>
      <c r="P735" s="305"/>
      <c r="Q735" s="305"/>
      <c r="R735" s="305"/>
      <c r="S735" s="305"/>
      <c r="T735" s="305"/>
      <c r="U735" s="305"/>
      <c r="V735" s="305"/>
      <c r="W735" s="305"/>
      <c r="X735" s="305"/>
      <c r="Y735" s="305"/>
      <c r="Z735" s="305"/>
      <c r="AA735" s="305"/>
      <c r="AB735" s="305"/>
      <c r="AC735" s="305"/>
      <c r="AD735" s="305"/>
      <c r="AE735" s="305"/>
    </row>
    <row r="736" spans="1:31">
      <c r="A736" s="306"/>
      <c r="B736" s="323"/>
      <c r="C736" s="323">
        <v>46.564999999999998</v>
      </c>
      <c r="D736" s="303">
        <v>85.037000000000006</v>
      </c>
      <c r="E736" s="303">
        <v>3.1629999999999998</v>
      </c>
      <c r="F736" s="305"/>
      <c r="G736" s="305"/>
      <c r="H736" s="305"/>
      <c r="I736" s="305"/>
      <c r="J736" s="305"/>
      <c r="K736" s="305"/>
      <c r="L736" s="305"/>
      <c r="M736" s="305"/>
      <c r="N736" s="305"/>
      <c r="O736" s="305"/>
      <c r="P736" s="305"/>
      <c r="Q736" s="305"/>
      <c r="R736" s="305"/>
      <c r="S736" s="305"/>
      <c r="T736" s="305"/>
      <c r="U736" s="305"/>
      <c r="V736" s="305"/>
      <c r="W736" s="305"/>
      <c r="X736" s="305"/>
      <c r="Y736" s="305"/>
      <c r="Z736" s="305"/>
      <c r="AA736" s="305"/>
      <c r="AB736" s="305"/>
      <c r="AC736" s="305"/>
      <c r="AD736" s="305"/>
      <c r="AE736" s="305"/>
    </row>
    <row r="737" spans="1:31">
      <c r="A737" s="306"/>
      <c r="B737" s="323"/>
      <c r="C737" s="323">
        <v>84.805999999999997</v>
      </c>
      <c r="D737" s="303">
        <v>22.166</v>
      </c>
      <c r="E737" s="303">
        <v>1.42</v>
      </c>
      <c r="F737" s="305"/>
      <c r="G737" s="305"/>
      <c r="H737" s="305"/>
      <c r="I737" s="305"/>
      <c r="J737" s="305"/>
      <c r="K737" s="305"/>
      <c r="L737" s="305"/>
      <c r="M737" s="305"/>
      <c r="N737" s="305"/>
      <c r="O737" s="305"/>
      <c r="P737" s="305"/>
      <c r="Q737" s="305"/>
      <c r="R737" s="305"/>
      <c r="S737" s="305"/>
      <c r="T737" s="305"/>
      <c r="U737" s="305"/>
      <c r="V737" s="305"/>
      <c r="W737" s="305"/>
      <c r="X737" s="305"/>
      <c r="Y737" s="305"/>
      <c r="Z737" s="305"/>
      <c r="AA737" s="305"/>
      <c r="AB737" s="305"/>
      <c r="AC737" s="305"/>
      <c r="AD737" s="305"/>
      <c r="AE737" s="305"/>
    </row>
    <row r="738" spans="1:31">
      <c r="A738" s="306"/>
      <c r="B738" s="323"/>
      <c r="C738" s="323">
        <v>72.242000000000004</v>
      </c>
      <c r="D738" s="303">
        <v>50.838999999999999</v>
      </c>
      <c r="E738" s="303">
        <v>20.087</v>
      </c>
      <c r="F738" s="305"/>
      <c r="G738" s="305"/>
      <c r="H738" s="305"/>
      <c r="I738" s="305"/>
      <c r="J738" s="305"/>
      <c r="K738" s="305"/>
      <c r="L738" s="305"/>
      <c r="M738" s="305"/>
      <c r="N738" s="305"/>
      <c r="O738" s="305"/>
      <c r="P738" s="305"/>
      <c r="Q738" s="305"/>
      <c r="R738" s="305"/>
      <c r="S738" s="305"/>
      <c r="T738" s="305"/>
      <c r="U738" s="305"/>
      <c r="V738" s="305"/>
      <c r="W738" s="305"/>
      <c r="X738" s="305"/>
      <c r="Y738" s="305"/>
      <c r="Z738" s="305"/>
      <c r="AA738" s="305"/>
      <c r="AB738" s="305"/>
      <c r="AC738" s="305"/>
      <c r="AD738" s="305"/>
      <c r="AE738" s="305"/>
    </row>
    <row r="739" spans="1:31">
      <c r="A739" s="306"/>
      <c r="B739" s="323"/>
      <c r="C739" s="323">
        <v>86.653000000000006</v>
      </c>
      <c r="D739" s="303">
        <v>5.8780000000000001</v>
      </c>
      <c r="E739" s="303">
        <v>9.4369999999999994</v>
      </c>
      <c r="F739" s="305"/>
      <c r="G739" s="305"/>
      <c r="H739" s="305"/>
      <c r="I739" s="305"/>
      <c r="J739" s="305"/>
      <c r="K739" s="305"/>
      <c r="L739" s="305"/>
      <c r="M739" s="305"/>
      <c r="N739" s="305"/>
      <c r="O739" s="305"/>
      <c r="P739" s="305"/>
      <c r="Q739" s="305"/>
      <c r="R739" s="305"/>
      <c r="S739" s="305"/>
      <c r="T739" s="305"/>
      <c r="U739" s="305"/>
      <c r="V739" s="305"/>
      <c r="W739" s="305"/>
      <c r="X739" s="305"/>
      <c r="Y739" s="305"/>
      <c r="Z739" s="305"/>
      <c r="AA739" s="305"/>
      <c r="AB739" s="305"/>
      <c r="AC739" s="305"/>
      <c r="AD739" s="305"/>
      <c r="AE739" s="305"/>
    </row>
    <row r="740" spans="1:31">
      <c r="A740" s="306"/>
      <c r="B740" s="323"/>
      <c r="C740" s="323">
        <v>60.012</v>
      </c>
      <c r="D740" s="303" t="s">
        <v>26</v>
      </c>
      <c r="E740" s="303">
        <v>12.529</v>
      </c>
      <c r="F740" s="305"/>
      <c r="G740" s="305"/>
      <c r="H740" s="305"/>
      <c r="I740" s="305"/>
      <c r="J740" s="305"/>
      <c r="K740" s="305"/>
      <c r="L740" s="305"/>
      <c r="M740" s="305"/>
      <c r="N740" s="305"/>
      <c r="O740" s="305"/>
      <c r="P740" s="305"/>
      <c r="Q740" s="305"/>
      <c r="R740" s="305"/>
      <c r="S740" s="305"/>
      <c r="T740" s="305"/>
      <c r="U740" s="305"/>
      <c r="V740" s="305"/>
      <c r="W740" s="305"/>
      <c r="X740" s="305"/>
      <c r="Y740" s="305"/>
      <c r="Z740" s="305"/>
      <c r="AA740" s="305"/>
      <c r="AB740" s="305"/>
      <c r="AC740" s="305"/>
      <c r="AD740" s="305"/>
      <c r="AE740" s="305"/>
    </row>
    <row r="741" spans="1:31">
      <c r="A741" s="306"/>
      <c r="B741" s="323"/>
      <c r="C741" s="323">
        <v>86.634</v>
      </c>
      <c r="D741" s="303">
        <v>82.492999999999995</v>
      </c>
      <c r="E741" s="303">
        <v>23.763000000000002</v>
      </c>
      <c r="F741" s="305"/>
      <c r="G741" s="305"/>
      <c r="H741" s="305"/>
      <c r="I741" s="305"/>
      <c r="J741" s="305"/>
      <c r="K741" s="305"/>
      <c r="L741" s="305"/>
      <c r="M741" s="305"/>
      <c r="N741" s="305"/>
      <c r="O741" s="305"/>
      <c r="P741" s="305"/>
      <c r="Q741" s="305"/>
      <c r="R741" s="305"/>
      <c r="S741" s="305"/>
      <c r="T741" s="305"/>
      <c r="U741" s="305"/>
      <c r="V741" s="305"/>
      <c r="W741" s="305"/>
      <c r="X741" s="305"/>
      <c r="Y741" s="305"/>
      <c r="Z741" s="305"/>
      <c r="AA741" s="305"/>
      <c r="AB741" s="305"/>
      <c r="AC741" s="305"/>
      <c r="AD741" s="305"/>
      <c r="AE741" s="305"/>
    </row>
    <row r="742" spans="1:31">
      <c r="A742" s="306"/>
      <c r="B742" s="323"/>
      <c r="C742" s="323">
        <v>71.801000000000002</v>
      </c>
      <c r="D742" s="303">
        <v>81.308999999999997</v>
      </c>
      <c r="E742" s="303">
        <v>7.2889999999999997</v>
      </c>
      <c r="F742" s="305"/>
      <c r="G742" s="305"/>
      <c r="H742" s="305"/>
      <c r="I742" s="305"/>
      <c r="J742" s="305"/>
      <c r="K742" s="305"/>
      <c r="L742" s="305"/>
      <c r="M742" s="305"/>
      <c r="N742" s="305"/>
      <c r="O742" s="305"/>
      <c r="P742" s="305"/>
      <c r="Q742" s="305"/>
      <c r="R742" s="305"/>
      <c r="S742" s="305"/>
      <c r="T742" s="305"/>
      <c r="U742" s="305"/>
      <c r="V742" s="305"/>
      <c r="W742" s="305"/>
      <c r="X742" s="305"/>
      <c r="Y742" s="305"/>
      <c r="Z742" s="305"/>
      <c r="AA742" s="305"/>
      <c r="AB742" s="305"/>
      <c r="AC742" s="305"/>
      <c r="AD742" s="305"/>
      <c r="AE742" s="305"/>
    </row>
    <row r="743" spans="1:31">
      <c r="A743" s="306"/>
      <c r="B743" s="323"/>
      <c r="C743" s="323">
        <v>87.48</v>
      </c>
      <c r="D743" s="303">
        <v>89.79</v>
      </c>
      <c r="E743" s="303">
        <v>5.3449999999999998</v>
      </c>
      <c r="F743" s="305"/>
      <c r="G743" s="305"/>
      <c r="H743" s="305"/>
      <c r="I743" s="305"/>
      <c r="J743" s="305"/>
      <c r="K743" s="305"/>
      <c r="L743" s="305"/>
      <c r="M743" s="305"/>
      <c r="N743" s="305"/>
      <c r="O743" s="305"/>
      <c r="P743" s="305"/>
      <c r="Q743" s="305"/>
      <c r="R743" s="305"/>
      <c r="S743" s="305"/>
      <c r="T743" s="305"/>
      <c r="U743" s="305"/>
      <c r="V743" s="305"/>
      <c r="W743" s="305"/>
      <c r="X743" s="305"/>
      <c r="Y743" s="305"/>
      <c r="Z743" s="305"/>
      <c r="AA743" s="305"/>
      <c r="AB743" s="305"/>
      <c r="AC743" s="305"/>
      <c r="AD743" s="305"/>
      <c r="AE743" s="305"/>
    </row>
    <row r="744" spans="1:31">
      <c r="A744" s="306"/>
      <c r="B744" s="323"/>
      <c r="C744" s="323">
        <v>89.7</v>
      </c>
      <c r="D744" s="303">
        <v>82.546000000000006</v>
      </c>
      <c r="E744" s="303">
        <v>6.1050000000000004</v>
      </c>
      <c r="F744" s="305"/>
      <c r="G744" s="305"/>
      <c r="H744" s="305"/>
      <c r="I744" s="305"/>
      <c r="J744" s="305"/>
      <c r="K744" s="305"/>
      <c r="L744" s="305"/>
      <c r="M744" s="305"/>
      <c r="N744" s="305"/>
      <c r="O744" s="305"/>
      <c r="P744" s="305"/>
      <c r="Q744" s="305"/>
      <c r="R744" s="305"/>
      <c r="S744" s="305"/>
      <c r="T744" s="305"/>
      <c r="U744" s="305"/>
      <c r="V744" s="305"/>
      <c r="W744" s="305"/>
      <c r="X744" s="305"/>
      <c r="Y744" s="305"/>
      <c r="Z744" s="305"/>
      <c r="AA744" s="305"/>
      <c r="AB744" s="305"/>
      <c r="AC744" s="305"/>
      <c r="AD744" s="305"/>
      <c r="AE744" s="305"/>
    </row>
    <row r="745" spans="1:31">
      <c r="A745" s="306"/>
      <c r="B745" s="323"/>
      <c r="C745" s="323">
        <v>38.625999999999998</v>
      </c>
      <c r="D745" s="303">
        <v>88.644999999999996</v>
      </c>
      <c r="E745" s="303">
        <v>32.005000000000003</v>
      </c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  <c r="Z745" s="305"/>
      <c r="AA745" s="305"/>
      <c r="AB745" s="305"/>
      <c r="AC745" s="305"/>
      <c r="AD745" s="305"/>
      <c r="AE745" s="305"/>
    </row>
    <row r="746" spans="1:31">
      <c r="A746" s="306"/>
      <c r="B746" s="323"/>
      <c r="C746" s="323">
        <v>82.875</v>
      </c>
      <c r="D746" s="303">
        <v>58.392000000000003</v>
      </c>
      <c r="E746" s="303">
        <v>44.011000000000003</v>
      </c>
      <c r="F746" s="305"/>
      <c r="G746" s="305"/>
      <c r="H746" s="305"/>
      <c r="I746" s="305"/>
      <c r="J746" s="305"/>
      <c r="K746" s="305"/>
      <c r="L746" s="305"/>
      <c r="M746" s="305"/>
      <c r="N746" s="305"/>
      <c r="O746" s="305"/>
      <c r="P746" s="305"/>
      <c r="Q746" s="305"/>
      <c r="R746" s="305"/>
      <c r="S746" s="305"/>
      <c r="T746" s="305"/>
      <c r="U746" s="305"/>
      <c r="V746" s="305"/>
      <c r="W746" s="305"/>
      <c r="X746" s="305"/>
      <c r="Y746" s="305"/>
      <c r="Z746" s="305"/>
      <c r="AA746" s="305"/>
      <c r="AB746" s="305"/>
      <c r="AC746" s="305"/>
      <c r="AD746" s="305"/>
      <c r="AE746" s="305"/>
    </row>
    <row r="747" spans="1:31">
      <c r="A747" s="306"/>
      <c r="B747" s="323"/>
      <c r="C747" s="323" t="s">
        <v>26</v>
      </c>
      <c r="D747" s="303">
        <v>22.113</v>
      </c>
      <c r="E747" s="303">
        <v>8.5489999999999995</v>
      </c>
      <c r="F747" s="305"/>
      <c r="G747" s="305"/>
      <c r="H747" s="305"/>
      <c r="I747" s="305"/>
      <c r="J747" s="305"/>
      <c r="K747" s="305"/>
      <c r="L747" s="305"/>
      <c r="M747" s="305"/>
      <c r="N747" s="305"/>
      <c r="O747" s="305"/>
      <c r="P747" s="305"/>
      <c r="Q747" s="305"/>
      <c r="R747" s="305"/>
      <c r="S747" s="305"/>
      <c r="T747" s="305"/>
      <c r="U747" s="305"/>
      <c r="V747" s="305"/>
      <c r="W747" s="305"/>
      <c r="X747" s="305"/>
      <c r="Y747" s="305"/>
      <c r="Z747" s="305"/>
      <c r="AA747" s="305"/>
      <c r="AB747" s="305"/>
      <c r="AC747" s="305"/>
      <c r="AD747" s="305"/>
      <c r="AE747" s="305"/>
    </row>
    <row r="748" spans="1:31">
      <c r="A748" s="306"/>
      <c r="B748" s="323"/>
      <c r="C748" s="323">
        <v>2.3969999999999998</v>
      </c>
      <c r="D748" s="303">
        <v>74.224999999999994</v>
      </c>
      <c r="E748" s="303">
        <v>55.008000000000003</v>
      </c>
      <c r="F748" s="305"/>
      <c r="G748" s="305"/>
      <c r="H748" s="305"/>
      <c r="I748" s="305"/>
      <c r="J748" s="305"/>
      <c r="K748" s="305"/>
      <c r="L748" s="305"/>
      <c r="M748" s="305"/>
      <c r="N748" s="305"/>
      <c r="O748" s="305"/>
      <c r="P748" s="305"/>
      <c r="Q748" s="305"/>
      <c r="R748" s="305"/>
      <c r="S748" s="305"/>
      <c r="T748" s="305"/>
      <c r="U748" s="305"/>
      <c r="V748" s="305"/>
      <c r="W748" s="305"/>
      <c r="X748" s="305"/>
      <c r="Y748" s="305"/>
      <c r="Z748" s="305"/>
      <c r="AA748" s="305"/>
      <c r="AB748" s="305"/>
      <c r="AC748" s="305"/>
      <c r="AD748" s="305"/>
      <c r="AE748" s="305"/>
    </row>
    <row r="749" spans="1:31">
      <c r="A749" s="306"/>
      <c r="B749" s="323"/>
      <c r="C749" s="323">
        <v>2.2440000000000002</v>
      </c>
      <c r="D749" s="303">
        <v>67.873999999999995</v>
      </c>
      <c r="E749" s="303" t="s">
        <v>26</v>
      </c>
      <c r="F749" s="305"/>
      <c r="G749" s="305"/>
      <c r="H749" s="305"/>
      <c r="I749" s="305"/>
      <c r="J749" s="305"/>
      <c r="K749" s="305"/>
      <c r="L749" s="305"/>
      <c r="M749" s="305"/>
      <c r="N749" s="305"/>
      <c r="O749" s="305"/>
      <c r="P749" s="305"/>
      <c r="Q749" s="305"/>
      <c r="R749" s="305"/>
      <c r="S749" s="305"/>
      <c r="T749" s="305"/>
      <c r="U749" s="305"/>
      <c r="V749" s="305"/>
      <c r="W749" s="305"/>
      <c r="X749" s="305"/>
      <c r="Y749" s="305"/>
      <c r="Z749" s="305"/>
      <c r="AA749" s="305"/>
      <c r="AB749" s="305"/>
      <c r="AC749" s="305"/>
      <c r="AD749" s="305"/>
      <c r="AE749" s="305"/>
    </row>
    <row r="750" spans="1:31">
      <c r="A750" s="306"/>
      <c r="B750" s="323"/>
      <c r="C750" s="323">
        <v>29.04</v>
      </c>
      <c r="D750" s="303">
        <v>72.897000000000006</v>
      </c>
      <c r="E750" s="303" t="s">
        <v>26</v>
      </c>
      <c r="F750" s="305"/>
      <c r="G750" s="305"/>
      <c r="H750" s="305"/>
      <c r="I750" s="305"/>
      <c r="J750" s="305"/>
      <c r="K750" s="305"/>
      <c r="L750" s="305"/>
      <c r="M750" s="305"/>
      <c r="N750" s="305"/>
      <c r="O750" s="305"/>
      <c r="P750" s="305"/>
      <c r="Q750" s="305"/>
      <c r="R750" s="305"/>
      <c r="S750" s="305"/>
      <c r="T750" s="305"/>
      <c r="U750" s="305"/>
      <c r="V750" s="305"/>
      <c r="W750" s="305"/>
      <c r="X750" s="305"/>
      <c r="Y750" s="305"/>
      <c r="Z750" s="305"/>
      <c r="AA750" s="305"/>
      <c r="AB750" s="305"/>
      <c r="AC750" s="305"/>
      <c r="AD750" s="305"/>
      <c r="AE750" s="305"/>
    </row>
    <row r="751" spans="1:31">
      <c r="A751" s="306"/>
      <c r="B751" s="323"/>
      <c r="C751" s="323">
        <v>42.445</v>
      </c>
      <c r="D751" s="303">
        <v>74.290999999999997</v>
      </c>
      <c r="E751" s="303" t="s">
        <v>26</v>
      </c>
      <c r="F751" s="305"/>
      <c r="G751" s="305"/>
      <c r="H751" s="305"/>
      <c r="I751" s="305"/>
      <c r="J751" s="305"/>
      <c r="K751" s="305"/>
      <c r="L751" s="305"/>
      <c r="M751" s="305"/>
      <c r="N751" s="305"/>
      <c r="O751" s="305"/>
      <c r="P751" s="305"/>
      <c r="Q751" s="305"/>
      <c r="R751" s="305"/>
      <c r="S751" s="305"/>
      <c r="T751" s="305"/>
      <c r="U751" s="305"/>
      <c r="V751" s="305"/>
      <c r="W751" s="305"/>
      <c r="X751" s="305"/>
      <c r="Y751" s="305"/>
      <c r="Z751" s="305"/>
      <c r="AA751" s="305"/>
      <c r="AB751" s="305"/>
      <c r="AC751" s="305"/>
      <c r="AD751" s="305"/>
      <c r="AE751" s="305"/>
    </row>
    <row r="752" spans="1:31">
      <c r="A752" s="306"/>
      <c r="B752" s="323"/>
      <c r="C752" s="323">
        <v>8.5310000000000006</v>
      </c>
      <c r="D752" s="303">
        <v>72.917000000000002</v>
      </c>
      <c r="E752" s="303" t="s">
        <v>26</v>
      </c>
      <c r="F752" s="305"/>
      <c r="G752" s="305"/>
      <c r="H752" s="305"/>
      <c r="I752" s="305"/>
      <c r="J752" s="305"/>
      <c r="K752" s="305"/>
      <c r="L752" s="305"/>
      <c r="M752" s="305"/>
      <c r="N752" s="305"/>
      <c r="O752" s="305"/>
      <c r="P752" s="305"/>
      <c r="Q752" s="305"/>
      <c r="R752" s="305"/>
      <c r="S752" s="305"/>
      <c r="T752" s="305"/>
      <c r="U752" s="305"/>
      <c r="V752" s="305"/>
      <c r="W752" s="305"/>
      <c r="X752" s="305"/>
      <c r="Y752" s="305"/>
      <c r="Z752" s="305"/>
      <c r="AA752" s="305"/>
      <c r="AB752" s="305"/>
      <c r="AC752" s="305"/>
      <c r="AD752" s="305"/>
      <c r="AE752" s="305"/>
    </row>
    <row r="753" spans="1:31">
      <c r="A753" s="306"/>
      <c r="B753" s="323"/>
      <c r="C753" s="323">
        <v>85.918999999999997</v>
      </c>
      <c r="D753" s="303">
        <v>76.942999999999998</v>
      </c>
      <c r="E753" s="303" t="s">
        <v>26</v>
      </c>
      <c r="F753" s="305"/>
      <c r="G753" s="305"/>
      <c r="H753" s="305"/>
      <c r="I753" s="305"/>
      <c r="J753" s="305"/>
      <c r="K753" s="305"/>
      <c r="L753" s="305"/>
      <c r="M753" s="305"/>
      <c r="N753" s="305"/>
      <c r="O753" s="305"/>
      <c r="P753" s="305"/>
      <c r="Q753" s="305"/>
      <c r="R753" s="305"/>
      <c r="S753" s="305"/>
      <c r="T753" s="305"/>
      <c r="U753" s="305"/>
      <c r="V753" s="305"/>
      <c r="W753" s="305"/>
      <c r="X753" s="305"/>
      <c r="Y753" s="305"/>
      <c r="Z753" s="305"/>
      <c r="AA753" s="305"/>
      <c r="AB753" s="305"/>
      <c r="AC753" s="305"/>
      <c r="AD753" s="305"/>
      <c r="AE753" s="305"/>
    </row>
    <row r="754" spans="1:31">
      <c r="A754" s="306"/>
      <c r="B754" s="323"/>
      <c r="C754" s="323">
        <v>86.230999999999995</v>
      </c>
      <c r="D754" s="303">
        <v>65.259</v>
      </c>
      <c r="E754" s="303" t="s">
        <v>26</v>
      </c>
      <c r="F754" s="305"/>
      <c r="G754" s="305"/>
      <c r="H754" s="305"/>
      <c r="I754" s="305"/>
      <c r="J754" s="305"/>
      <c r="K754" s="305"/>
      <c r="L754" s="305"/>
      <c r="M754" s="305"/>
      <c r="N754" s="305"/>
      <c r="O754" s="305"/>
      <c r="P754" s="305"/>
      <c r="Q754" s="305"/>
      <c r="R754" s="305"/>
      <c r="S754" s="305"/>
      <c r="T754" s="305"/>
      <c r="U754" s="305"/>
      <c r="V754" s="305"/>
      <c r="W754" s="305"/>
      <c r="X754" s="305"/>
      <c r="Y754" s="305"/>
      <c r="Z754" s="305"/>
      <c r="AA754" s="305"/>
      <c r="AB754" s="305"/>
      <c r="AC754" s="305"/>
      <c r="AD754" s="305"/>
      <c r="AE754" s="305"/>
    </row>
    <row r="755" spans="1:31">
      <c r="A755" s="306"/>
      <c r="B755" s="323"/>
      <c r="C755" s="323">
        <v>81.87</v>
      </c>
      <c r="D755" s="303">
        <v>24.542999999999999</v>
      </c>
      <c r="E755" s="303" t="s">
        <v>26</v>
      </c>
      <c r="F755" s="305"/>
      <c r="G755" s="305"/>
      <c r="H755" s="305"/>
      <c r="I755" s="305"/>
      <c r="J755" s="305"/>
      <c r="K755" s="305"/>
      <c r="L755" s="305"/>
      <c r="M755" s="305"/>
      <c r="N755" s="305"/>
      <c r="O755" s="305"/>
      <c r="P755" s="305"/>
      <c r="Q755" s="305"/>
      <c r="R755" s="305"/>
      <c r="S755" s="305"/>
      <c r="T755" s="305"/>
      <c r="U755" s="305"/>
      <c r="V755" s="305"/>
      <c r="W755" s="305"/>
      <c r="X755" s="305"/>
      <c r="Y755" s="305"/>
      <c r="Z755" s="305"/>
      <c r="AA755" s="305"/>
      <c r="AB755" s="305"/>
      <c r="AC755" s="305"/>
      <c r="AD755" s="305"/>
      <c r="AE755" s="305"/>
    </row>
    <row r="756" spans="1:31">
      <c r="A756" s="306"/>
      <c r="B756" s="323"/>
      <c r="C756" s="323">
        <v>39.665999999999997</v>
      </c>
      <c r="D756" s="303">
        <v>23.381</v>
      </c>
      <c r="E756" s="303" t="s">
        <v>26</v>
      </c>
      <c r="F756" s="305"/>
      <c r="G756" s="305"/>
      <c r="H756" s="305"/>
      <c r="I756" s="305"/>
      <c r="J756" s="305"/>
      <c r="K756" s="305"/>
      <c r="L756" s="305"/>
      <c r="M756" s="305"/>
      <c r="N756" s="305"/>
      <c r="O756" s="305"/>
      <c r="P756" s="305"/>
      <c r="Q756" s="305"/>
      <c r="R756" s="305"/>
      <c r="S756" s="305"/>
      <c r="T756" s="305"/>
      <c r="U756" s="305"/>
      <c r="V756" s="305"/>
      <c r="W756" s="305"/>
      <c r="X756" s="305"/>
      <c r="Y756" s="305"/>
      <c r="Z756" s="305"/>
      <c r="AA756" s="305"/>
      <c r="AB756" s="305"/>
      <c r="AC756" s="305"/>
      <c r="AD756" s="305"/>
      <c r="AE756" s="305"/>
    </row>
    <row r="757" spans="1:31">
      <c r="A757" s="306"/>
      <c r="B757" s="323"/>
      <c r="C757" s="323">
        <v>72.150000000000006</v>
      </c>
      <c r="D757" s="303">
        <v>51.944000000000003</v>
      </c>
      <c r="E757" s="303" t="s">
        <v>26</v>
      </c>
      <c r="F757" s="305"/>
      <c r="G757" s="305"/>
      <c r="H757" s="305"/>
      <c r="I757" s="305"/>
      <c r="J757" s="305"/>
      <c r="K757" s="305"/>
      <c r="L757" s="305"/>
      <c r="M757" s="305"/>
      <c r="N757" s="305"/>
      <c r="O757" s="305"/>
      <c r="P757" s="305"/>
      <c r="Q757" s="305"/>
      <c r="R757" s="305"/>
      <c r="S757" s="305"/>
      <c r="T757" s="305"/>
      <c r="U757" s="305"/>
      <c r="V757" s="305"/>
      <c r="W757" s="305"/>
      <c r="X757" s="305"/>
      <c r="Y757" s="305"/>
      <c r="Z757" s="305"/>
      <c r="AA757" s="305"/>
      <c r="AB757" s="305"/>
      <c r="AC757" s="305"/>
      <c r="AD757" s="305"/>
      <c r="AE757" s="305"/>
    </row>
    <row r="758" spans="1:31">
      <c r="A758" s="306"/>
      <c r="B758" s="323"/>
      <c r="C758" s="323">
        <v>75.963999999999999</v>
      </c>
      <c r="D758" s="303" t="s">
        <v>26</v>
      </c>
      <c r="E758" s="303" t="s">
        <v>26</v>
      </c>
      <c r="F758" s="305"/>
      <c r="G758" s="305"/>
      <c r="H758" s="305"/>
      <c r="I758" s="305"/>
      <c r="J758" s="305"/>
      <c r="K758" s="305"/>
      <c r="L758" s="305"/>
      <c r="M758" s="305"/>
      <c r="N758" s="305"/>
      <c r="O758" s="305"/>
      <c r="P758" s="305"/>
      <c r="Q758" s="305"/>
      <c r="R758" s="305"/>
      <c r="S758" s="305"/>
      <c r="T758" s="305"/>
      <c r="U758" s="305"/>
      <c r="V758" s="305"/>
      <c r="W758" s="305"/>
      <c r="X758" s="305"/>
      <c r="Y758" s="305"/>
      <c r="Z758" s="305"/>
      <c r="AA758" s="305"/>
      <c r="AB758" s="305"/>
      <c r="AC758" s="305"/>
      <c r="AD758" s="305"/>
      <c r="AE758" s="305"/>
    </row>
    <row r="759" spans="1:31">
      <c r="A759" s="306"/>
      <c r="B759" s="323"/>
      <c r="C759" s="323">
        <v>65.891999999999996</v>
      </c>
      <c r="D759" s="303">
        <v>18.760999999999999</v>
      </c>
      <c r="E759" s="303" t="s">
        <v>26</v>
      </c>
      <c r="F759" s="305"/>
      <c r="G759" s="305"/>
      <c r="H759" s="305"/>
      <c r="I759" s="305"/>
      <c r="J759" s="305"/>
      <c r="K759" s="305"/>
      <c r="L759" s="305"/>
      <c r="M759" s="305"/>
      <c r="N759" s="305"/>
      <c r="O759" s="305"/>
      <c r="P759" s="305"/>
      <c r="Q759" s="305"/>
      <c r="R759" s="305"/>
      <c r="S759" s="305"/>
      <c r="T759" s="305"/>
      <c r="U759" s="305"/>
      <c r="V759" s="305"/>
      <c r="W759" s="305"/>
      <c r="X759" s="305"/>
      <c r="Y759" s="305"/>
      <c r="Z759" s="305"/>
      <c r="AA759" s="305"/>
      <c r="AB759" s="305"/>
      <c r="AC759" s="305"/>
      <c r="AD759" s="305"/>
      <c r="AE759" s="305"/>
    </row>
    <row r="760" spans="1:31">
      <c r="A760" s="306"/>
      <c r="B760" s="323"/>
      <c r="C760" s="323">
        <v>89.052999999999997</v>
      </c>
      <c r="D760" s="303">
        <v>16.748000000000001</v>
      </c>
      <c r="E760" s="303" t="s">
        <v>26</v>
      </c>
      <c r="F760" s="305"/>
      <c r="G760" s="305"/>
      <c r="H760" s="305"/>
      <c r="I760" s="305"/>
      <c r="J760" s="305"/>
      <c r="K760" s="305"/>
      <c r="L760" s="305"/>
      <c r="M760" s="305"/>
      <c r="N760" s="305"/>
      <c r="O760" s="305"/>
      <c r="P760" s="305"/>
      <c r="Q760" s="305"/>
      <c r="R760" s="305"/>
      <c r="S760" s="305"/>
      <c r="T760" s="305"/>
      <c r="U760" s="305"/>
      <c r="V760" s="305"/>
      <c r="W760" s="305"/>
      <c r="X760" s="305"/>
      <c r="Y760" s="305"/>
      <c r="Z760" s="305"/>
      <c r="AA760" s="305"/>
      <c r="AB760" s="305"/>
      <c r="AC760" s="305"/>
      <c r="AD760" s="305"/>
      <c r="AE760" s="305"/>
    </row>
    <row r="761" spans="1:31">
      <c r="A761" s="306"/>
      <c r="B761" s="323"/>
      <c r="C761" s="323">
        <v>62.311999999999998</v>
      </c>
      <c r="D761" s="303">
        <v>37.802</v>
      </c>
      <c r="E761" s="303" t="s">
        <v>26</v>
      </c>
      <c r="F761" s="305"/>
      <c r="G761" s="305"/>
      <c r="H761" s="305"/>
      <c r="I761" s="305"/>
      <c r="J761" s="305"/>
      <c r="K761" s="305"/>
      <c r="L761" s="305"/>
      <c r="M761" s="305"/>
      <c r="N761" s="305"/>
      <c r="O761" s="305"/>
      <c r="P761" s="305"/>
      <c r="Q761" s="305"/>
      <c r="R761" s="305"/>
      <c r="S761" s="305"/>
      <c r="T761" s="305"/>
      <c r="U761" s="305"/>
      <c r="V761" s="305"/>
      <c r="W761" s="305"/>
      <c r="X761" s="305"/>
      <c r="Y761" s="305"/>
      <c r="Z761" s="305"/>
      <c r="AA761" s="305"/>
      <c r="AB761" s="305"/>
      <c r="AC761" s="305"/>
      <c r="AD761" s="305"/>
      <c r="AE761" s="305"/>
    </row>
    <row r="762" spans="1:31">
      <c r="A762" s="306"/>
      <c r="B762" s="323"/>
      <c r="C762" s="323">
        <v>70.75</v>
      </c>
      <c r="D762" s="303">
        <v>75.864999999999995</v>
      </c>
      <c r="E762" s="303" t="s">
        <v>26</v>
      </c>
      <c r="F762" s="305"/>
      <c r="G762" s="305"/>
      <c r="H762" s="305"/>
      <c r="I762" s="305"/>
      <c r="J762" s="305"/>
      <c r="K762" s="305"/>
      <c r="L762" s="305"/>
      <c r="M762" s="305"/>
      <c r="N762" s="305"/>
      <c r="O762" s="305"/>
      <c r="P762" s="305"/>
      <c r="Q762" s="305"/>
      <c r="R762" s="305"/>
      <c r="S762" s="305"/>
      <c r="T762" s="305"/>
      <c r="U762" s="305"/>
      <c r="V762" s="305"/>
      <c r="W762" s="305"/>
      <c r="X762" s="305"/>
      <c r="Y762" s="305"/>
      <c r="Z762" s="305"/>
      <c r="AA762" s="305"/>
      <c r="AB762" s="305"/>
      <c r="AC762" s="305"/>
      <c r="AD762" s="305"/>
      <c r="AE762" s="305"/>
    </row>
    <row r="763" spans="1:31">
      <c r="A763" s="306"/>
      <c r="B763" s="323"/>
      <c r="C763" s="323">
        <v>30.379000000000001</v>
      </c>
      <c r="D763" s="303">
        <v>31.263999999999999</v>
      </c>
      <c r="E763" s="303" t="s">
        <v>26</v>
      </c>
      <c r="F763" s="305"/>
      <c r="G763" s="305"/>
      <c r="H763" s="305"/>
      <c r="I763" s="305"/>
      <c r="J763" s="305"/>
      <c r="K763" s="305"/>
      <c r="L763" s="305"/>
      <c r="M763" s="305"/>
      <c r="N763" s="305"/>
      <c r="O763" s="305"/>
      <c r="P763" s="305"/>
      <c r="Q763" s="305"/>
      <c r="R763" s="305"/>
      <c r="S763" s="305"/>
      <c r="T763" s="305"/>
      <c r="U763" s="305"/>
      <c r="V763" s="305"/>
      <c r="W763" s="305"/>
      <c r="X763" s="305"/>
      <c r="Y763" s="305"/>
      <c r="Z763" s="305"/>
      <c r="AA763" s="305"/>
      <c r="AB763" s="305"/>
      <c r="AC763" s="305"/>
      <c r="AD763" s="305"/>
      <c r="AE763" s="305"/>
    </row>
    <row r="764" spans="1:31">
      <c r="A764" s="306"/>
      <c r="B764" s="323"/>
      <c r="C764" s="323">
        <v>85.236000000000004</v>
      </c>
      <c r="D764" s="303">
        <v>72.653000000000006</v>
      </c>
      <c r="E764" s="303" t="s">
        <v>26</v>
      </c>
      <c r="F764" s="305"/>
      <c r="G764" s="305"/>
      <c r="H764" s="305"/>
      <c r="I764" s="305"/>
      <c r="J764" s="305"/>
      <c r="K764" s="305"/>
      <c r="L764" s="305"/>
      <c r="M764" s="305"/>
      <c r="N764" s="305"/>
      <c r="O764" s="305"/>
      <c r="P764" s="305"/>
      <c r="Q764" s="305"/>
      <c r="R764" s="305"/>
      <c r="S764" s="305"/>
      <c r="T764" s="305"/>
      <c r="U764" s="305"/>
      <c r="V764" s="305"/>
      <c r="W764" s="305"/>
      <c r="X764" s="305"/>
      <c r="Y764" s="305"/>
      <c r="Z764" s="305"/>
      <c r="AA764" s="305"/>
      <c r="AB764" s="305"/>
      <c r="AC764" s="305"/>
      <c r="AD764" s="305"/>
      <c r="AE764" s="305"/>
    </row>
    <row r="765" spans="1:31">
      <c r="A765" s="306"/>
      <c r="B765" s="323"/>
      <c r="C765" s="323">
        <v>56.34</v>
      </c>
      <c r="D765" s="303">
        <v>51.988</v>
      </c>
      <c r="E765" s="303" t="s">
        <v>26</v>
      </c>
      <c r="F765" s="305"/>
      <c r="G765" s="305"/>
      <c r="H765" s="305"/>
      <c r="I765" s="305"/>
      <c r="J765" s="305"/>
      <c r="K765" s="305"/>
      <c r="L765" s="305"/>
      <c r="M765" s="305"/>
      <c r="N765" s="305"/>
      <c r="O765" s="305"/>
      <c r="P765" s="305"/>
      <c r="Q765" s="305"/>
      <c r="R765" s="305"/>
      <c r="S765" s="305"/>
      <c r="T765" s="305"/>
      <c r="U765" s="305"/>
      <c r="V765" s="305"/>
      <c r="W765" s="305"/>
      <c r="X765" s="305"/>
      <c r="Y765" s="305"/>
      <c r="Z765" s="305"/>
      <c r="AA765" s="305"/>
      <c r="AB765" s="305"/>
      <c r="AC765" s="305"/>
      <c r="AD765" s="305"/>
      <c r="AE765" s="305"/>
    </row>
    <row r="766" spans="1:31">
      <c r="A766" s="306"/>
      <c r="B766" s="323"/>
      <c r="C766" s="323">
        <v>58.496000000000002</v>
      </c>
      <c r="D766" s="303">
        <v>69.391999999999996</v>
      </c>
      <c r="E766" s="303" t="s">
        <v>26</v>
      </c>
      <c r="F766" s="305"/>
      <c r="G766" s="305"/>
      <c r="H766" s="305"/>
      <c r="I766" s="305"/>
      <c r="J766" s="305"/>
      <c r="K766" s="305"/>
      <c r="L766" s="305"/>
      <c r="M766" s="305"/>
      <c r="N766" s="305"/>
      <c r="O766" s="305"/>
      <c r="P766" s="305"/>
      <c r="Q766" s="305"/>
      <c r="R766" s="305"/>
      <c r="S766" s="305"/>
      <c r="T766" s="305"/>
      <c r="U766" s="305"/>
      <c r="V766" s="305"/>
      <c r="W766" s="305"/>
      <c r="X766" s="305"/>
      <c r="Y766" s="305"/>
      <c r="Z766" s="305"/>
      <c r="AA766" s="305"/>
      <c r="AB766" s="305"/>
      <c r="AC766" s="305"/>
      <c r="AD766" s="305"/>
      <c r="AE766" s="305"/>
    </row>
    <row r="767" spans="1:31">
      <c r="A767" s="306"/>
      <c r="B767" s="323"/>
      <c r="C767" s="323">
        <v>76.108000000000004</v>
      </c>
      <c r="D767" s="303">
        <v>62.015000000000001</v>
      </c>
      <c r="E767" s="303" t="s">
        <v>26</v>
      </c>
      <c r="F767" s="305"/>
      <c r="G767" s="305"/>
      <c r="H767" s="305"/>
      <c r="I767" s="305"/>
      <c r="J767" s="305"/>
      <c r="K767" s="305"/>
      <c r="L767" s="305"/>
      <c r="M767" s="305"/>
      <c r="N767" s="305"/>
      <c r="O767" s="305"/>
      <c r="P767" s="305"/>
      <c r="Q767" s="305"/>
      <c r="R767" s="305"/>
      <c r="S767" s="305"/>
      <c r="T767" s="305"/>
      <c r="U767" s="305"/>
      <c r="V767" s="305"/>
      <c r="W767" s="305"/>
      <c r="X767" s="305"/>
      <c r="Y767" s="305"/>
      <c r="Z767" s="305"/>
      <c r="AA767" s="305"/>
      <c r="AB767" s="305"/>
      <c r="AC767" s="305"/>
      <c r="AD767" s="305"/>
      <c r="AE767" s="305"/>
    </row>
    <row r="768" spans="1:31">
      <c r="A768" s="306"/>
      <c r="B768" s="323"/>
      <c r="C768" s="323">
        <v>77.820999999999998</v>
      </c>
      <c r="D768" s="303">
        <v>48.2</v>
      </c>
      <c r="E768" s="303" t="s">
        <v>26</v>
      </c>
      <c r="F768" s="305"/>
      <c r="G768" s="305"/>
      <c r="H768" s="305"/>
      <c r="I768" s="305"/>
      <c r="J768" s="305"/>
      <c r="K768" s="305"/>
      <c r="L768" s="305"/>
      <c r="M768" s="305"/>
      <c r="N768" s="305"/>
      <c r="O768" s="305"/>
      <c r="P768" s="305"/>
      <c r="Q768" s="305"/>
      <c r="R768" s="305"/>
      <c r="S768" s="305"/>
      <c r="T768" s="305"/>
      <c r="U768" s="305"/>
      <c r="V768" s="305"/>
      <c r="W768" s="305"/>
      <c r="X768" s="305"/>
      <c r="Y768" s="305"/>
      <c r="Z768" s="305"/>
      <c r="AA768" s="305"/>
      <c r="AB768" s="305"/>
      <c r="AC768" s="305"/>
      <c r="AD768" s="305"/>
      <c r="AE768" s="305"/>
    </row>
    <row r="769" spans="1:31">
      <c r="A769" s="306"/>
      <c r="B769" s="323"/>
      <c r="C769" s="303" t="s">
        <v>26</v>
      </c>
      <c r="D769" s="303">
        <v>33.320999999999998</v>
      </c>
      <c r="E769" s="303" t="s">
        <v>26</v>
      </c>
      <c r="F769" s="305"/>
      <c r="G769" s="305"/>
      <c r="H769" s="305"/>
      <c r="I769" s="305"/>
      <c r="J769" s="305"/>
      <c r="K769" s="305"/>
      <c r="L769" s="305"/>
      <c r="M769" s="305"/>
      <c r="N769" s="305"/>
      <c r="O769" s="305"/>
      <c r="P769" s="305"/>
      <c r="Q769" s="305"/>
      <c r="R769" s="305"/>
      <c r="S769" s="305"/>
      <c r="T769" s="305"/>
      <c r="U769" s="305"/>
      <c r="V769" s="305"/>
      <c r="W769" s="305"/>
      <c r="X769" s="305"/>
      <c r="Y769" s="305"/>
      <c r="Z769" s="305"/>
      <c r="AA769" s="305"/>
      <c r="AB769" s="305"/>
      <c r="AC769" s="305"/>
      <c r="AD769" s="305"/>
      <c r="AE769" s="305"/>
    </row>
    <row r="770" spans="1:31">
      <c r="A770" s="306"/>
      <c r="B770" s="323"/>
      <c r="C770" s="303" t="s">
        <v>26</v>
      </c>
      <c r="D770" s="303">
        <v>65.988</v>
      </c>
      <c r="E770" s="303" t="s">
        <v>26</v>
      </c>
      <c r="F770" s="305"/>
      <c r="G770" s="305"/>
      <c r="H770" s="305"/>
      <c r="I770" s="305"/>
      <c r="J770" s="305"/>
      <c r="K770" s="305"/>
      <c r="L770" s="305"/>
      <c r="M770" s="305"/>
      <c r="N770" s="305"/>
      <c r="O770" s="305"/>
      <c r="P770" s="305"/>
      <c r="Q770" s="305"/>
      <c r="R770" s="305"/>
      <c r="S770" s="305"/>
      <c r="T770" s="305"/>
      <c r="U770" s="305"/>
      <c r="V770" s="305"/>
      <c r="W770" s="305"/>
      <c r="X770" s="305"/>
      <c r="Y770" s="305"/>
      <c r="Z770" s="305"/>
      <c r="AA770" s="305"/>
      <c r="AB770" s="305"/>
      <c r="AC770" s="305"/>
      <c r="AD770" s="305"/>
      <c r="AE770" s="305"/>
    </row>
    <row r="771" spans="1:31">
      <c r="A771" s="306"/>
      <c r="B771" s="323"/>
      <c r="C771" s="303" t="s">
        <v>26</v>
      </c>
      <c r="D771" s="303">
        <v>48.34</v>
      </c>
      <c r="E771" s="303" t="s">
        <v>26</v>
      </c>
      <c r="F771" s="305"/>
      <c r="G771" s="305"/>
      <c r="H771" s="305"/>
      <c r="I771" s="305"/>
      <c r="J771" s="305"/>
      <c r="K771" s="305"/>
      <c r="L771" s="305"/>
      <c r="M771" s="305"/>
      <c r="N771" s="305"/>
      <c r="O771" s="305"/>
      <c r="P771" s="305"/>
      <c r="Q771" s="305"/>
      <c r="R771" s="305"/>
      <c r="S771" s="305"/>
      <c r="T771" s="305"/>
      <c r="U771" s="305"/>
      <c r="V771" s="305"/>
      <c r="W771" s="305"/>
      <c r="X771" s="305"/>
      <c r="Y771" s="305"/>
      <c r="Z771" s="305"/>
      <c r="AA771" s="305"/>
      <c r="AB771" s="305"/>
      <c r="AC771" s="305"/>
      <c r="AD771" s="305"/>
      <c r="AE771" s="305"/>
    </row>
    <row r="772" spans="1:31">
      <c r="A772" s="306"/>
      <c r="B772" s="323"/>
      <c r="C772" s="303" t="s">
        <v>26</v>
      </c>
      <c r="D772" s="303">
        <v>79.019000000000005</v>
      </c>
      <c r="E772" s="303" t="s">
        <v>26</v>
      </c>
      <c r="F772" s="305"/>
      <c r="G772" s="305"/>
      <c r="H772" s="305"/>
      <c r="I772" s="305"/>
      <c r="J772" s="305"/>
      <c r="K772" s="305"/>
      <c r="L772" s="305"/>
      <c r="M772" s="305"/>
      <c r="N772" s="305"/>
      <c r="O772" s="305"/>
      <c r="P772" s="305"/>
      <c r="Q772" s="305"/>
      <c r="R772" s="305"/>
      <c r="S772" s="305"/>
      <c r="T772" s="305"/>
      <c r="U772" s="305"/>
      <c r="V772" s="305"/>
      <c r="W772" s="305"/>
      <c r="X772" s="305"/>
      <c r="Y772" s="305"/>
      <c r="Z772" s="305"/>
      <c r="AA772" s="305"/>
      <c r="AB772" s="305"/>
      <c r="AC772" s="305"/>
      <c r="AD772" s="305"/>
      <c r="AE772" s="305"/>
    </row>
    <row r="773" spans="1:31">
      <c r="A773" s="306"/>
      <c r="B773" s="323"/>
      <c r="C773" s="303" t="s">
        <v>26</v>
      </c>
      <c r="D773" s="303">
        <v>53.051000000000002</v>
      </c>
      <c r="E773" s="303" t="s">
        <v>26</v>
      </c>
      <c r="F773" s="305"/>
      <c r="G773" s="305"/>
      <c r="H773" s="305"/>
      <c r="I773" s="305"/>
      <c r="J773" s="305"/>
      <c r="K773" s="305"/>
      <c r="L773" s="305"/>
      <c r="M773" s="305"/>
      <c r="N773" s="305"/>
      <c r="O773" s="305"/>
      <c r="P773" s="305"/>
      <c r="Q773" s="305"/>
      <c r="R773" s="305"/>
      <c r="S773" s="305"/>
      <c r="T773" s="305"/>
      <c r="U773" s="305"/>
      <c r="V773" s="305"/>
      <c r="W773" s="305"/>
      <c r="X773" s="305"/>
      <c r="Y773" s="305"/>
      <c r="Z773" s="305"/>
      <c r="AA773" s="305"/>
      <c r="AB773" s="305"/>
      <c r="AC773" s="305"/>
      <c r="AD773" s="305"/>
      <c r="AE773" s="305"/>
    </row>
    <row r="774" spans="1:31">
      <c r="A774" s="306"/>
      <c r="B774" s="323"/>
      <c r="C774" s="303" t="s">
        <v>26</v>
      </c>
      <c r="D774" s="303">
        <v>33.284999999999997</v>
      </c>
      <c r="E774" s="303" t="s">
        <v>26</v>
      </c>
      <c r="F774" s="305"/>
      <c r="G774" s="305"/>
      <c r="H774" s="305"/>
      <c r="I774" s="305"/>
      <c r="J774" s="305"/>
      <c r="K774" s="305"/>
      <c r="L774" s="305"/>
      <c r="M774" s="305"/>
      <c r="N774" s="305"/>
      <c r="O774" s="305"/>
      <c r="P774" s="305"/>
      <c r="Q774" s="305"/>
      <c r="R774" s="305"/>
      <c r="S774" s="305"/>
      <c r="T774" s="305"/>
      <c r="U774" s="305"/>
      <c r="V774" s="305"/>
      <c r="W774" s="305"/>
      <c r="X774" s="305"/>
      <c r="Y774" s="305"/>
      <c r="Z774" s="305"/>
      <c r="AA774" s="305"/>
      <c r="AB774" s="305"/>
      <c r="AC774" s="305"/>
      <c r="AD774" s="305"/>
      <c r="AE774" s="305"/>
    </row>
    <row r="775" spans="1:31">
      <c r="A775" s="306"/>
      <c r="B775" s="323"/>
      <c r="C775" s="303" t="s">
        <v>26</v>
      </c>
      <c r="D775" s="303">
        <v>88.518000000000001</v>
      </c>
      <c r="E775" s="303" t="s">
        <v>26</v>
      </c>
      <c r="F775" s="305"/>
      <c r="G775" s="305"/>
      <c r="H775" s="305"/>
      <c r="I775" s="305"/>
      <c r="J775" s="305"/>
      <c r="K775" s="305"/>
      <c r="L775" s="305"/>
      <c r="M775" s="305"/>
      <c r="N775" s="305"/>
      <c r="O775" s="305"/>
      <c r="P775" s="305"/>
      <c r="Q775" s="305"/>
      <c r="R775" s="305"/>
      <c r="S775" s="305"/>
      <c r="T775" s="305"/>
      <c r="U775" s="305"/>
      <c r="V775" s="305"/>
      <c r="W775" s="305"/>
      <c r="X775" s="305"/>
      <c r="Y775" s="305"/>
      <c r="Z775" s="305"/>
      <c r="AA775" s="305"/>
      <c r="AB775" s="305"/>
      <c r="AC775" s="305"/>
      <c r="AD775" s="305"/>
      <c r="AE775" s="305"/>
    </row>
    <row r="776" spans="1:31">
      <c r="A776" s="306"/>
      <c r="B776" s="323"/>
      <c r="C776" s="303" t="s">
        <v>26</v>
      </c>
      <c r="D776" s="303">
        <v>5.2629999999999999</v>
      </c>
      <c r="E776" s="303" t="s">
        <v>26</v>
      </c>
      <c r="F776" s="305"/>
      <c r="G776" s="305"/>
      <c r="H776" s="305"/>
      <c r="I776" s="305"/>
      <c r="J776" s="305"/>
      <c r="K776" s="305"/>
      <c r="L776" s="305"/>
      <c r="M776" s="305"/>
      <c r="N776" s="305"/>
      <c r="O776" s="305"/>
      <c r="P776" s="305"/>
      <c r="Q776" s="305"/>
      <c r="R776" s="305"/>
      <c r="S776" s="305"/>
      <c r="T776" s="305"/>
      <c r="U776" s="305"/>
      <c r="V776" s="305"/>
      <c r="W776" s="305"/>
      <c r="X776" s="305"/>
      <c r="Y776" s="305"/>
      <c r="Z776" s="305"/>
      <c r="AA776" s="305"/>
      <c r="AB776" s="305"/>
      <c r="AC776" s="305"/>
      <c r="AD776" s="305"/>
      <c r="AE776" s="305"/>
    </row>
    <row r="777" spans="1:31">
      <c r="A777" s="306"/>
      <c r="B777" s="323"/>
      <c r="C777" s="303" t="s">
        <v>26</v>
      </c>
      <c r="D777" s="303">
        <v>41.82</v>
      </c>
      <c r="E777" s="303" t="s">
        <v>26</v>
      </c>
      <c r="F777" s="305"/>
      <c r="G777" s="305"/>
      <c r="H777" s="305"/>
      <c r="I777" s="305"/>
      <c r="J777" s="305"/>
      <c r="K777" s="305"/>
      <c r="L777" s="305"/>
      <c r="M777" s="305"/>
      <c r="N777" s="305"/>
      <c r="O777" s="305"/>
      <c r="P777" s="305"/>
      <c r="Q777" s="305"/>
      <c r="R777" s="305"/>
      <c r="S777" s="305"/>
      <c r="T777" s="305"/>
      <c r="U777" s="305"/>
      <c r="V777" s="305"/>
      <c r="W777" s="305"/>
      <c r="X777" s="305"/>
      <c r="Y777" s="305"/>
      <c r="Z777" s="305"/>
      <c r="AA777" s="305"/>
      <c r="AB777" s="305"/>
      <c r="AC777" s="305"/>
      <c r="AD777" s="305"/>
      <c r="AE777" s="305"/>
    </row>
    <row r="778" spans="1:31">
      <c r="A778" s="306"/>
      <c r="B778" s="323"/>
      <c r="C778" s="303" t="s">
        <v>26</v>
      </c>
      <c r="D778" s="303">
        <v>33.965000000000003</v>
      </c>
      <c r="E778" s="303" t="s">
        <v>26</v>
      </c>
      <c r="F778" s="305"/>
      <c r="G778" s="305"/>
      <c r="H778" s="305"/>
      <c r="I778" s="305"/>
      <c r="J778" s="305"/>
      <c r="K778" s="305"/>
      <c r="L778" s="305"/>
      <c r="M778" s="305"/>
      <c r="N778" s="305"/>
      <c r="O778" s="305"/>
      <c r="P778" s="305"/>
      <c r="Q778" s="305"/>
      <c r="R778" s="305"/>
      <c r="S778" s="305"/>
      <c r="T778" s="305"/>
      <c r="U778" s="305"/>
      <c r="V778" s="305"/>
      <c r="W778" s="305"/>
      <c r="X778" s="305"/>
      <c r="Y778" s="305"/>
      <c r="Z778" s="305"/>
      <c r="AA778" s="305"/>
      <c r="AB778" s="305"/>
      <c r="AC778" s="305"/>
      <c r="AD778" s="305"/>
      <c r="AE778" s="305"/>
    </row>
    <row r="779" spans="1:31">
      <c r="A779" s="306"/>
      <c r="B779" s="323"/>
      <c r="C779" s="303" t="s">
        <v>26</v>
      </c>
      <c r="D779" s="303" t="s">
        <v>26</v>
      </c>
      <c r="E779" s="303" t="s">
        <v>26</v>
      </c>
      <c r="F779" s="305"/>
      <c r="G779" s="305"/>
      <c r="H779" s="305"/>
      <c r="I779" s="305"/>
      <c r="J779" s="305"/>
      <c r="K779" s="305"/>
      <c r="L779" s="305"/>
      <c r="M779" s="305"/>
      <c r="N779" s="305"/>
      <c r="O779" s="305"/>
      <c r="P779" s="305"/>
      <c r="Q779" s="305"/>
      <c r="R779" s="305"/>
      <c r="S779" s="305"/>
      <c r="T779" s="305"/>
      <c r="U779" s="305"/>
      <c r="V779" s="305"/>
      <c r="W779" s="305"/>
      <c r="X779" s="305"/>
      <c r="Y779" s="305"/>
      <c r="Z779" s="305"/>
      <c r="AA779" s="305"/>
      <c r="AB779" s="305"/>
      <c r="AC779" s="305"/>
      <c r="AD779" s="305"/>
      <c r="AE779" s="305"/>
    </row>
    <row r="780" spans="1:31">
      <c r="A780" s="306"/>
      <c r="B780" s="323">
        <v>24820</v>
      </c>
      <c r="C780" s="303">
        <v>82.272999999999996</v>
      </c>
      <c r="D780" s="303">
        <v>10.071999999999999</v>
      </c>
      <c r="E780" s="303">
        <v>7.7510000000000003</v>
      </c>
      <c r="F780" s="305"/>
      <c r="G780" s="305"/>
      <c r="H780" s="305"/>
      <c r="I780" s="305"/>
      <c r="J780" s="305"/>
      <c r="K780" s="305"/>
      <c r="L780" s="305"/>
      <c r="M780" s="305"/>
      <c r="N780" s="305"/>
      <c r="O780" s="305"/>
      <c r="P780" s="305"/>
      <c r="Q780" s="305"/>
      <c r="R780" s="305"/>
      <c r="S780" s="305"/>
      <c r="T780" s="305"/>
      <c r="U780" s="305"/>
      <c r="V780" s="305"/>
      <c r="W780" s="305"/>
      <c r="X780" s="305"/>
      <c r="Y780" s="305"/>
      <c r="Z780" s="305"/>
      <c r="AA780" s="305"/>
      <c r="AB780" s="305"/>
      <c r="AC780" s="305"/>
      <c r="AD780" s="305"/>
      <c r="AE780" s="305"/>
    </row>
    <row r="781" spans="1:31">
      <c r="A781" s="306"/>
      <c r="B781" s="323"/>
      <c r="C781" s="303">
        <v>84.811999999999998</v>
      </c>
      <c r="D781" s="303">
        <v>8.5969999999999995</v>
      </c>
      <c r="E781" s="303">
        <v>35.337000000000003</v>
      </c>
      <c r="F781" s="305"/>
      <c r="G781" s="305"/>
      <c r="H781" s="305"/>
      <c r="I781" s="305"/>
      <c r="J781" s="305"/>
      <c r="K781" s="305"/>
      <c r="L781" s="305"/>
      <c r="M781" s="305"/>
      <c r="N781" s="305"/>
      <c r="O781" s="305"/>
      <c r="P781" s="305"/>
      <c r="Q781" s="305"/>
      <c r="R781" s="305"/>
      <c r="S781" s="305"/>
      <c r="T781" s="305"/>
      <c r="U781" s="305"/>
      <c r="V781" s="305"/>
      <c r="W781" s="305"/>
      <c r="X781" s="305"/>
      <c r="Y781" s="305"/>
      <c r="Z781" s="305"/>
      <c r="AA781" s="305"/>
      <c r="AB781" s="305"/>
      <c r="AC781" s="305"/>
      <c r="AD781" s="305"/>
      <c r="AE781" s="305"/>
    </row>
    <row r="782" spans="1:31">
      <c r="A782" s="306"/>
      <c r="B782" s="323"/>
      <c r="C782" s="303">
        <v>48.731000000000002</v>
      </c>
      <c r="D782" s="303">
        <v>47.353000000000002</v>
      </c>
      <c r="E782" s="303">
        <v>12.829000000000001</v>
      </c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  <c r="Z782" s="305"/>
      <c r="AA782" s="305"/>
      <c r="AB782" s="305"/>
      <c r="AC782" s="305"/>
      <c r="AD782" s="305"/>
      <c r="AE782" s="305"/>
    </row>
    <row r="783" spans="1:31">
      <c r="A783" s="306"/>
      <c r="B783" s="323"/>
      <c r="C783" s="303">
        <v>69.52</v>
      </c>
      <c r="D783" s="303">
        <v>56.993000000000002</v>
      </c>
      <c r="E783" s="303">
        <v>4.0599999999999996</v>
      </c>
      <c r="F783" s="305"/>
      <c r="G783" s="305"/>
      <c r="H783" s="305"/>
      <c r="I783" s="305"/>
      <c r="J783" s="305"/>
      <c r="K783" s="305"/>
      <c r="L783" s="305"/>
      <c r="M783" s="305"/>
      <c r="N783" s="305"/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  <c r="Z783" s="305"/>
      <c r="AA783" s="305"/>
      <c r="AB783" s="305"/>
      <c r="AC783" s="305"/>
      <c r="AD783" s="305"/>
      <c r="AE783" s="305"/>
    </row>
    <row r="784" spans="1:31">
      <c r="A784" s="306"/>
      <c r="B784" s="323"/>
      <c r="C784" s="303">
        <v>55.523000000000003</v>
      </c>
      <c r="D784" s="303">
        <v>11.462</v>
      </c>
      <c r="E784" s="303">
        <v>36.287999999999997</v>
      </c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  <c r="Z784" s="305"/>
      <c r="AA784" s="305"/>
      <c r="AB784" s="305"/>
      <c r="AC784" s="305"/>
      <c r="AD784" s="305"/>
      <c r="AE784" s="305"/>
    </row>
    <row r="785" spans="1:31">
      <c r="A785" s="306"/>
      <c r="B785" s="323"/>
      <c r="C785" s="303">
        <v>41.319000000000003</v>
      </c>
      <c r="D785" s="303">
        <v>18.82</v>
      </c>
      <c r="E785" s="303">
        <v>58.094000000000001</v>
      </c>
      <c r="F785" s="305"/>
      <c r="G785" s="305"/>
      <c r="H785" s="305"/>
      <c r="I785" s="305"/>
      <c r="J785" s="305"/>
      <c r="K785" s="305"/>
      <c r="L785" s="305"/>
      <c r="M785" s="305"/>
      <c r="N785" s="305"/>
      <c r="O785" s="305"/>
      <c r="P785" s="305"/>
      <c r="Q785" s="305"/>
      <c r="R785" s="305"/>
      <c r="S785" s="305"/>
      <c r="T785" s="305"/>
      <c r="U785" s="305"/>
      <c r="V785" s="305"/>
      <c r="W785" s="305"/>
      <c r="X785" s="305"/>
      <c r="Y785" s="305"/>
      <c r="Z785" s="305"/>
      <c r="AA785" s="305"/>
      <c r="AB785" s="305"/>
      <c r="AC785" s="305"/>
      <c r="AD785" s="305"/>
      <c r="AE785" s="305"/>
    </row>
    <row r="786" spans="1:31">
      <c r="A786" s="306"/>
      <c r="B786" s="323"/>
      <c r="C786" s="303">
        <v>59.100999999999999</v>
      </c>
      <c r="D786" s="303">
        <v>24.920999999999999</v>
      </c>
      <c r="E786" s="303">
        <v>44.637999999999998</v>
      </c>
      <c r="F786" s="305"/>
      <c r="G786" s="305"/>
      <c r="H786" s="305"/>
      <c r="I786" s="305"/>
      <c r="J786" s="305"/>
      <c r="K786" s="305"/>
      <c r="L786" s="305"/>
      <c r="M786" s="305"/>
      <c r="N786" s="305"/>
      <c r="O786" s="305"/>
      <c r="P786" s="305"/>
      <c r="Q786" s="305"/>
      <c r="R786" s="305"/>
      <c r="S786" s="305"/>
      <c r="T786" s="305"/>
      <c r="U786" s="305"/>
      <c r="V786" s="305"/>
      <c r="W786" s="305"/>
      <c r="X786" s="305"/>
      <c r="Y786" s="305"/>
      <c r="Z786" s="305"/>
      <c r="AA786" s="305"/>
      <c r="AB786" s="305"/>
      <c r="AC786" s="305"/>
      <c r="AD786" s="305"/>
      <c r="AE786" s="305"/>
    </row>
    <row r="787" spans="1:31">
      <c r="A787" s="306"/>
      <c r="B787" s="323"/>
      <c r="C787" s="303">
        <v>72.769000000000005</v>
      </c>
      <c r="D787" s="303">
        <v>12.512</v>
      </c>
      <c r="E787" s="303">
        <v>17.140999999999998</v>
      </c>
      <c r="F787" s="305"/>
      <c r="G787" s="305"/>
      <c r="H787" s="305"/>
      <c r="I787" s="305"/>
      <c r="J787" s="305"/>
      <c r="K787" s="305"/>
      <c r="L787" s="305"/>
      <c r="M787" s="305"/>
      <c r="N787" s="305"/>
      <c r="O787" s="305"/>
      <c r="P787" s="305"/>
      <c r="Q787" s="305"/>
      <c r="R787" s="305"/>
      <c r="S787" s="305"/>
      <c r="T787" s="305"/>
      <c r="U787" s="305"/>
      <c r="V787" s="305"/>
      <c r="W787" s="305"/>
      <c r="X787" s="305"/>
      <c r="Y787" s="305"/>
      <c r="Z787" s="305"/>
      <c r="AA787" s="305"/>
      <c r="AB787" s="305"/>
      <c r="AC787" s="305"/>
      <c r="AD787" s="305"/>
      <c r="AE787" s="305"/>
    </row>
    <row r="788" spans="1:31">
      <c r="A788" s="306"/>
      <c r="B788" s="323"/>
      <c r="C788" s="303">
        <v>88.965000000000003</v>
      </c>
      <c r="D788" s="303">
        <v>20.010999999999999</v>
      </c>
      <c r="E788" s="303">
        <v>41.045999999999999</v>
      </c>
      <c r="F788" s="305"/>
      <c r="G788" s="305"/>
      <c r="H788" s="305"/>
      <c r="I788" s="305"/>
      <c r="J788" s="305"/>
      <c r="K788" s="305"/>
      <c r="L788" s="305"/>
      <c r="M788" s="305"/>
      <c r="N788" s="305"/>
      <c r="O788" s="305"/>
      <c r="P788" s="305"/>
      <c r="Q788" s="305"/>
      <c r="R788" s="305"/>
      <c r="S788" s="305"/>
      <c r="T788" s="305"/>
      <c r="U788" s="305"/>
      <c r="V788" s="305"/>
      <c r="W788" s="305"/>
      <c r="X788" s="305"/>
      <c r="Y788" s="305"/>
      <c r="Z788" s="305"/>
      <c r="AA788" s="305"/>
      <c r="AB788" s="305"/>
      <c r="AC788" s="305"/>
      <c r="AD788" s="305"/>
      <c r="AE788" s="305"/>
    </row>
    <row r="789" spans="1:31">
      <c r="A789" s="306"/>
      <c r="B789" s="323"/>
      <c r="C789" s="303">
        <v>81.885000000000005</v>
      </c>
      <c r="D789" s="303">
        <v>6.16</v>
      </c>
      <c r="E789" s="303">
        <v>19.042999999999999</v>
      </c>
      <c r="F789" s="305"/>
      <c r="G789" s="305"/>
      <c r="H789" s="305"/>
      <c r="I789" s="305"/>
      <c r="J789" s="305"/>
      <c r="K789" s="305"/>
      <c r="L789" s="305"/>
      <c r="M789" s="305"/>
      <c r="N789" s="305"/>
      <c r="O789" s="305"/>
      <c r="P789" s="305"/>
      <c r="Q789" s="305"/>
      <c r="R789" s="305"/>
      <c r="S789" s="305"/>
      <c r="T789" s="305"/>
      <c r="U789" s="305"/>
      <c r="V789" s="305"/>
      <c r="W789" s="305"/>
      <c r="X789" s="305"/>
      <c r="Y789" s="305"/>
      <c r="Z789" s="305"/>
      <c r="AA789" s="305"/>
      <c r="AB789" s="305"/>
      <c r="AC789" s="305"/>
      <c r="AD789" s="305"/>
      <c r="AE789" s="305"/>
    </row>
    <row r="790" spans="1:31">
      <c r="A790" s="306"/>
      <c r="B790" s="323"/>
      <c r="C790" s="303">
        <v>71.254999999999995</v>
      </c>
      <c r="D790" s="303">
        <v>27.777999999999999</v>
      </c>
      <c r="E790" s="303">
        <v>37.94</v>
      </c>
      <c r="F790" s="305"/>
      <c r="G790" s="305"/>
      <c r="H790" s="305"/>
      <c r="I790" s="305"/>
      <c r="J790" s="305"/>
      <c r="K790" s="305"/>
      <c r="L790" s="305"/>
      <c r="M790" s="305"/>
      <c r="N790" s="305"/>
      <c r="O790" s="305"/>
      <c r="P790" s="305"/>
      <c r="Q790" s="305"/>
      <c r="R790" s="305"/>
      <c r="S790" s="305"/>
      <c r="T790" s="305"/>
      <c r="U790" s="305"/>
      <c r="V790" s="305"/>
      <c r="W790" s="305"/>
      <c r="X790" s="305"/>
      <c r="Y790" s="305"/>
      <c r="Z790" s="305"/>
      <c r="AA790" s="305"/>
      <c r="AB790" s="305"/>
      <c r="AC790" s="305"/>
      <c r="AD790" s="305"/>
      <c r="AE790" s="305"/>
    </row>
    <row r="791" spans="1:31">
      <c r="A791" s="306"/>
      <c r="B791" s="323"/>
      <c r="C791" s="303">
        <v>56.05</v>
      </c>
      <c r="D791" s="303">
        <v>6.3849999999999998</v>
      </c>
      <c r="E791" s="303">
        <v>41.186</v>
      </c>
      <c r="F791" s="305"/>
      <c r="G791" s="305"/>
      <c r="H791" s="305"/>
      <c r="I791" s="305"/>
      <c r="J791" s="305"/>
      <c r="K791" s="305"/>
      <c r="L791" s="305"/>
      <c r="M791" s="305"/>
      <c r="N791" s="305"/>
      <c r="O791" s="305"/>
      <c r="P791" s="305"/>
      <c r="Q791" s="305"/>
      <c r="R791" s="305"/>
      <c r="S791" s="305"/>
      <c r="T791" s="305"/>
      <c r="U791" s="305"/>
      <c r="V791" s="305"/>
      <c r="W791" s="305"/>
      <c r="X791" s="305"/>
      <c r="Y791" s="305"/>
      <c r="Z791" s="305"/>
      <c r="AA791" s="305"/>
      <c r="AB791" s="305"/>
      <c r="AC791" s="305"/>
      <c r="AD791" s="305"/>
      <c r="AE791" s="305"/>
    </row>
    <row r="792" spans="1:31">
      <c r="A792" s="306"/>
      <c r="B792" s="323"/>
      <c r="C792" s="303">
        <v>68.884</v>
      </c>
      <c r="D792" s="303">
        <v>8.3260000000000005</v>
      </c>
      <c r="E792" s="303">
        <v>35.256</v>
      </c>
      <c r="F792" s="305"/>
      <c r="G792" s="305"/>
      <c r="H792" s="305"/>
      <c r="I792" s="305"/>
      <c r="J792" s="305"/>
      <c r="K792" s="305"/>
      <c r="L792" s="305"/>
      <c r="M792" s="305"/>
      <c r="N792" s="305"/>
      <c r="O792" s="305"/>
      <c r="P792" s="305"/>
      <c r="Q792" s="305"/>
      <c r="R792" s="305"/>
      <c r="S792" s="305"/>
      <c r="T792" s="305"/>
      <c r="U792" s="305"/>
      <c r="V792" s="305"/>
      <c r="W792" s="305"/>
      <c r="X792" s="305"/>
      <c r="Y792" s="305"/>
      <c r="Z792" s="305"/>
      <c r="AA792" s="305"/>
      <c r="AB792" s="305"/>
      <c r="AC792" s="305"/>
      <c r="AD792" s="305"/>
      <c r="AE792" s="305"/>
    </row>
    <row r="793" spans="1:31">
      <c r="A793" s="306"/>
      <c r="B793" s="323"/>
      <c r="C793" s="303">
        <v>79.72</v>
      </c>
      <c r="D793" s="303">
        <v>30.628</v>
      </c>
      <c r="E793" s="303">
        <v>33.976999999999997</v>
      </c>
      <c r="F793" s="305"/>
      <c r="G793" s="305"/>
      <c r="H793" s="305"/>
      <c r="I793" s="305"/>
      <c r="J793" s="305"/>
      <c r="K793" s="305"/>
      <c r="L793" s="305"/>
      <c r="M793" s="305"/>
      <c r="N793" s="305"/>
      <c r="O793" s="305"/>
      <c r="P793" s="305"/>
      <c r="Q793" s="305"/>
      <c r="R793" s="305"/>
      <c r="S793" s="305"/>
      <c r="T793" s="305"/>
      <c r="U793" s="305"/>
      <c r="V793" s="305"/>
      <c r="W793" s="305"/>
      <c r="X793" s="305"/>
      <c r="Y793" s="305"/>
      <c r="Z793" s="305"/>
      <c r="AA793" s="305"/>
      <c r="AB793" s="305"/>
      <c r="AC793" s="305"/>
      <c r="AD793" s="305"/>
      <c r="AE793" s="305"/>
    </row>
    <row r="794" spans="1:31">
      <c r="A794" s="306"/>
      <c r="B794" s="323"/>
      <c r="C794" s="303">
        <v>78.807000000000002</v>
      </c>
      <c r="D794" s="303">
        <v>59.328000000000003</v>
      </c>
      <c r="E794" s="303">
        <v>35.506</v>
      </c>
      <c r="F794" s="305"/>
      <c r="G794" s="305"/>
      <c r="H794" s="305"/>
      <c r="I794" s="305"/>
      <c r="J794" s="305"/>
      <c r="K794" s="305"/>
      <c r="L794" s="305"/>
      <c r="M794" s="305"/>
      <c r="N794" s="305"/>
      <c r="O794" s="305"/>
      <c r="P794" s="305"/>
      <c r="Q794" s="305"/>
      <c r="R794" s="305"/>
      <c r="S794" s="305"/>
      <c r="T794" s="305"/>
      <c r="U794" s="305"/>
      <c r="V794" s="305"/>
      <c r="W794" s="305"/>
      <c r="X794" s="305"/>
      <c r="Y794" s="305"/>
      <c r="Z794" s="305"/>
      <c r="AA794" s="305"/>
      <c r="AB794" s="305"/>
      <c r="AC794" s="305"/>
      <c r="AD794" s="305"/>
      <c r="AE794" s="305"/>
    </row>
    <row r="795" spans="1:31">
      <c r="A795" s="306"/>
      <c r="B795" s="323"/>
      <c r="C795" s="303">
        <v>86.046000000000006</v>
      </c>
      <c r="D795" s="303">
        <v>50.24</v>
      </c>
      <c r="E795" s="303">
        <v>7.7249999999999996</v>
      </c>
      <c r="F795" s="305"/>
      <c r="G795" s="305"/>
      <c r="H795" s="305"/>
      <c r="I795" s="305"/>
      <c r="J795" s="305"/>
      <c r="K795" s="305"/>
      <c r="L795" s="305"/>
      <c r="M795" s="305"/>
      <c r="N795" s="305"/>
      <c r="O795" s="305"/>
      <c r="P795" s="305"/>
      <c r="Q795" s="305"/>
      <c r="R795" s="305"/>
      <c r="S795" s="305"/>
      <c r="T795" s="305"/>
      <c r="U795" s="305"/>
      <c r="V795" s="305"/>
      <c r="W795" s="305"/>
      <c r="X795" s="305"/>
      <c r="Y795" s="305"/>
      <c r="Z795" s="305"/>
      <c r="AA795" s="305"/>
      <c r="AB795" s="305"/>
      <c r="AC795" s="305"/>
      <c r="AD795" s="305"/>
      <c r="AE795" s="305"/>
    </row>
    <row r="796" spans="1:31">
      <c r="A796" s="306"/>
      <c r="B796" s="323"/>
      <c r="C796" s="303">
        <v>68.888000000000005</v>
      </c>
      <c r="D796" s="303">
        <v>74.798000000000002</v>
      </c>
      <c r="E796" s="303">
        <v>12.673</v>
      </c>
      <c r="F796" s="305"/>
      <c r="G796" s="305"/>
      <c r="H796" s="305"/>
      <c r="I796" s="305"/>
      <c r="J796" s="305"/>
      <c r="K796" s="305"/>
      <c r="L796" s="305"/>
      <c r="M796" s="305"/>
      <c r="N796" s="305"/>
      <c r="O796" s="305"/>
      <c r="P796" s="305"/>
      <c r="Q796" s="305"/>
      <c r="R796" s="305"/>
      <c r="S796" s="305"/>
      <c r="T796" s="305"/>
      <c r="U796" s="305"/>
      <c r="V796" s="305"/>
      <c r="W796" s="305"/>
      <c r="X796" s="305"/>
      <c r="Y796" s="305"/>
      <c r="Z796" s="305"/>
      <c r="AA796" s="305"/>
      <c r="AB796" s="305"/>
      <c r="AC796" s="305"/>
      <c r="AD796" s="305"/>
      <c r="AE796" s="305"/>
    </row>
    <row r="797" spans="1:31">
      <c r="A797" s="306"/>
      <c r="B797" s="323"/>
      <c r="C797" s="303">
        <v>83.25</v>
      </c>
      <c r="D797" s="303">
        <v>15.032</v>
      </c>
      <c r="E797" s="303">
        <v>10.151999999999999</v>
      </c>
      <c r="F797" s="305"/>
      <c r="G797" s="305"/>
      <c r="H797" s="305"/>
      <c r="I797" s="305"/>
      <c r="J797" s="305"/>
      <c r="K797" s="305"/>
      <c r="L797" s="305"/>
      <c r="M797" s="305"/>
      <c r="N797" s="305"/>
      <c r="O797" s="305"/>
      <c r="P797" s="305"/>
      <c r="Q797" s="305"/>
      <c r="R797" s="305"/>
      <c r="S797" s="305"/>
      <c r="T797" s="305"/>
      <c r="U797" s="305"/>
      <c r="V797" s="305"/>
      <c r="W797" s="305"/>
      <c r="X797" s="305"/>
      <c r="Y797" s="305"/>
      <c r="Z797" s="305"/>
      <c r="AA797" s="305"/>
      <c r="AB797" s="305"/>
      <c r="AC797" s="305"/>
      <c r="AD797" s="305"/>
      <c r="AE797" s="305"/>
    </row>
    <row r="798" spans="1:31">
      <c r="A798" s="306"/>
      <c r="B798" s="323"/>
      <c r="C798" s="303">
        <v>89.488</v>
      </c>
      <c r="D798" s="303">
        <v>12.576000000000001</v>
      </c>
      <c r="E798" s="303">
        <v>13.272</v>
      </c>
      <c r="F798" s="305"/>
      <c r="G798" s="305"/>
      <c r="H798" s="305"/>
      <c r="I798" s="305"/>
      <c r="J798" s="305"/>
      <c r="K798" s="305"/>
      <c r="L798" s="305"/>
      <c r="M798" s="305"/>
      <c r="N798" s="305"/>
      <c r="O798" s="305"/>
      <c r="P798" s="305"/>
      <c r="Q798" s="305"/>
      <c r="R798" s="305"/>
      <c r="S798" s="305"/>
      <c r="T798" s="305"/>
      <c r="U798" s="305"/>
      <c r="V798" s="305"/>
      <c r="W798" s="305"/>
      <c r="X798" s="305"/>
      <c r="Y798" s="305"/>
      <c r="Z798" s="305"/>
      <c r="AA798" s="305"/>
      <c r="AB798" s="305"/>
      <c r="AC798" s="305"/>
      <c r="AD798" s="305"/>
      <c r="AE798" s="305"/>
    </row>
    <row r="799" spans="1:31">
      <c r="A799" s="306"/>
      <c r="B799" s="323"/>
      <c r="C799" s="303">
        <v>70.004999999999995</v>
      </c>
      <c r="D799" s="303">
        <v>12.999000000000001</v>
      </c>
      <c r="E799" s="303">
        <v>21.181999999999999</v>
      </c>
      <c r="F799" s="305"/>
      <c r="G799" s="305"/>
      <c r="H799" s="305"/>
      <c r="I799" s="305"/>
      <c r="J799" s="305"/>
      <c r="K799" s="305"/>
      <c r="L799" s="305"/>
      <c r="M799" s="305"/>
      <c r="N799" s="305"/>
      <c r="O799" s="305"/>
      <c r="P799" s="305"/>
      <c r="Q799" s="305"/>
      <c r="R799" s="305"/>
      <c r="S799" s="305"/>
      <c r="T799" s="305"/>
      <c r="U799" s="305"/>
      <c r="V799" s="305"/>
      <c r="W799" s="305"/>
      <c r="X799" s="305"/>
      <c r="Y799" s="305"/>
      <c r="Z799" s="305"/>
      <c r="AA799" s="305"/>
      <c r="AB799" s="305"/>
      <c r="AC799" s="305"/>
      <c r="AD799" s="305"/>
      <c r="AE799" s="305"/>
    </row>
    <row r="800" spans="1:31">
      <c r="A800" s="306"/>
      <c r="B800" s="323"/>
      <c r="C800" s="303">
        <v>75.072999999999993</v>
      </c>
      <c r="D800" s="303">
        <v>30.29</v>
      </c>
      <c r="E800" s="303" t="s">
        <v>26</v>
      </c>
      <c r="F800" s="305"/>
      <c r="G800" s="305"/>
      <c r="H800" s="305"/>
      <c r="I800" s="305"/>
      <c r="J800" s="305"/>
      <c r="K800" s="305"/>
      <c r="L800" s="305"/>
      <c r="M800" s="305"/>
      <c r="N800" s="305"/>
      <c r="O800" s="305"/>
      <c r="P800" s="305"/>
      <c r="Q800" s="305"/>
      <c r="R800" s="305"/>
      <c r="S800" s="305"/>
      <c r="T800" s="305"/>
      <c r="U800" s="305"/>
      <c r="V800" s="305"/>
      <c r="W800" s="305"/>
      <c r="X800" s="305"/>
      <c r="Y800" s="305"/>
      <c r="Z800" s="305"/>
      <c r="AA800" s="305"/>
      <c r="AB800" s="305"/>
      <c r="AC800" s="305"/>
      <c r="AD800" s="305"/>
      <c r="AE800" s="305"/>
    </row>
    <row r="801" spans="1:31">
      <c r="A801" s="306"/>
      <c r="B801" s="323"/>
      <c r="C801" s="303">
        <v>80.427999999999997</v>
      </c>
      <c r="D801" s="303">
        <v>61.854999999999997</v>
      </c>
      <c r="E801" s="303">
        <v>55.216999999999999</v>
      </c>
      <c r="F801" s="305"/>
      <c r="G801" s="305"/>
      <c r="H801" s="305"/>
      <c r="I801" s="305"/>
      <c r="J801" s="305"/>
      <c r="K801" s="305"/>
      <c r="L801" s="305"/>
      <c r="M801" s="305"/>
      <c r="N801" s="305"/>
      <c r="O801" s="305"/>
      <c r="P801" s="305"/>
      <c r="Q801" s="305"/>
      <c r="R801" s="305"/>
      <c r="S801" s="305"/>
      <c r="T801" s="305"/>
      <c r="U801" s="305"/>
      <c r="V801" s="305"/>
      <c r="W801" s="305"/>
      <c r="X801" s="305"/>
      <c r="Y801" s="305"/>
      <c r="Z801" s="305"/>
      <c r="AA801" s="305"/>
      <c r="AB801" s="305"/>
      <c r="AC801" s="305"/>
      <c r="AD801" s="305"/>
      <c r="AE801" s="305"/>
    </row>
    <row r="802" spans="1:31">
      <c r="A802" s="306"/>
      <c r="B802" s="323"/>
      <c r="C802" s="303">
        <v>80.893000000000001</v>
      </c>
      <c r="D802" s="303">
        <v>4.9649999999999999</v>
      </c>
      <c r="E802" s="303">
        <v>71.66</v>
      </c>
      <c r="F802" s="305"/>
      <c r="G802" s="305"/>
      <c r="H802" s="305"/>
      <c r="I802" s="305"/>
      <c r="J802" s="305"/>
      <c r="K802" s="305"/>
      <c r="L802" s="305"/>
      <c r="M802" s="305"/>
      <c r="N802" s="305"/>
      <c r="O802" s="305"/>
      <c r="P802" s="305"/>
      <c r="Q802" s="305"/>
      <c r="R802" s="305"/>
      <c r="S802" s="305"/>
      <c r="T802" s="305"/>
      <c r="U802" s="305"/>
      <c r="V802" s="305"/>
      <c r="W802" s="305"/>
      <c r="X802" s="305"/>
      <c r="Y802" s="305"/>
      <c r="Z802" s="305"/>
      <c r="AA802" s="305"/>
      <c r="AB802" s="305"/>
      <c r="AC802" s="305"/>
      <c r="AD802" s="305"/>
      <c r="AE802" s="305"/>
    </row>
    <row r="803" spans="1:31">
      <c r="A803" s="306"/>
      <c r="B803" s="323"/>
      <c r="C803" s="303">
        <v>32.363</v>
      </c>
      <c r="D803" s="303">
        <v>8.6329999999999991</v>
      </c>
      <c r="E803" s="303">
        <v>59.305999999999997</v>
      </c>
      <c r="F803" s="305"/>
      <c r="G803" s="305"/>
      <c r="H803" s="305"/>
      <c r="I803" s="305"/>
      <c r="J803" s="305"/>
      <c r="K803" s="305"/>
      <c r="L803" s="305"/>
      <c r="M803" s="305"/>
      <c r="N803" s="305"/>
      <c r="O803" s="305"/>
      <c r="P803" s="305"/>
      <c r="Q803" s="305"/>
      <c r="R803" s="305"/>
      <c r="S803" s="305"/>
      <c r="T803" s="305"/>
      <c r="U803" s="305"/>
      <c r="V803" s="305"/>
      <c r="W803" s="305"/>
      <c r="X803" s="305"/>
      <c r="Y803" s="305"/>
      <c r="Z803" s="305"/>
      <c r="AA803" s="305"/>
      <c r="AB803" s="305"/>
      <c r="AC803" s="305"/>
      <c r="AD803" s="305"/>
      <c r="AE803" s="305"/>
    </row>
    <row r="804" spans="1:31">
      <c r="A804" s="306"/>
      <c r="B804" s="323"/>
      <c r="C804" s="303">
        <v>74.105000000000004</v>
      </c>
      <c r="D804" s="303">
        <v>73.995999999999995</v>
      </c>
      <c r="E804" s="303">
        <v>85.03</v>
      </c>
      <c r="F804" s="305"/>
      <c r="G804" s="305"/>
      <c r="H804" s="305"/>
      <c r="I804" s="305"/>
      <c r="J804" s="305"/>
      <c r="K804" s="305"/>
      <c r="L804" s="305"/>
      <c r="M804" s="305"/>
      <c r="N804" s="305"/>
      <c r="O804" s="305"/>
      <c r="P804" s="305"/>
      <c r="Q804" s="305"/>
      <c r="R804" s="305"/>
      <c r="S804" s="305"/>
      <c r="T804" s="305"/>
      <c r="U804" s="305"/>
      <c r="V804" s="305"/>
      <c r="W804" s="305"/>
      <c r="X804" s="305"/>
      <c r="Y804" s="305"/>
      <c r="Z804" s="305"/>
      <c r="AA804" s="305"/>
      <c r="AB804" s="305"/>
      <c r="AC804" s="305"/>
      <c r="AD804" s="305"/>
      <c r="AE804" s="305"/>
    </row>
    <row r="805" spans="1:31">
      <c r="A805" s="306"/>
      <c r="B805" s="323"/>
      <c r="C805" s="303">
        <v>1.244</v>
      </c>
      <c r="D805" s="303">
        <v>81.944999999999993</v>
      </c>
      <c r="E805" s="303">
        <v>74.932000000000002</v>
      </c>
      <c r="F805" s="305"/>
      <c r="G805" s="305"/>
      <c r="H805" s="305"/>
      <c r="I805" s="305"/>
      <c r="J805" s="305"/>
      <c r="K805" s="305"/>
      <c r="L805" s="305"/>
      <c r="M805" s="305"/>
      <c r="N805" s="305"/>
      <c r="O805" s="305"/>
      <c r="P805" s="305"/>
      <c r="Q805" s="305"/>
      <c r="R805" s="305"/>
      <c r="S805" s="305"/>
      <c r="T805" s="305"/>
      <c r="U805" s="305"/>
      <c r="V805" s="305"/>
      <c r="W805" s="305"/>
      <c r="X805" s="305"/>
      <c r="Y805" s="305"/>
      <c r="Z805" s="305"/>
      <c r="AA805" s="305"/>
      <c r="AB805" s="305"/>
      <c r="AC805" s="305"/>
      <c r="AD805" s="305"/>
      <c r="AE805" s="305"/>
    </row>
    <row r="806" spans="1:31">
      <c r="A806" s="306"/>
      <c r="B806" s="323"/>
      <c r="C806" s="303">
        <v>77.647999999999996</v>
      </c>
      <c r="D806" s="303" t="s">
        <v>26</v>
      </c>
      <c r="E806" s="303">
        <v>76.058000000000007</v>
      </c>
      <c r="F806" s="305"/>
      <c r="G806" s="305"/>
      <c r="H806" s="305"/>
      <c r="I806" s="305"/>
      <c r="J806" s="305"/>
      <c r="K806" s="305"/>
      <c r="L806" s="305"/>
      <c r="M806" s="305"/>
      <c r="N806" s="305"/>
      <c r="O806" s="305"/>
      <c r="P806" s="305"/>
      <c r="Q806" s="305"/>
      <c r="R806" s="305"/>
      <c r="S806" s="305"/>
      <c r="T806" s="305"/>
      <c r="U806" s="305"/>
      <c r="V806" s="305"/>
      <c r="W806" s="305"/>
      <c r="X806" s="305"/>
      <c r="Y806" s="305"/>
      <c r="Z806" s="305"/>
      <c r="AA806" s="305"/>
      <c r="AB806" s="305"/>
      <c r="AC806" s="305"/>
      <c r="AD806" s="305"/>
      <c r="AE806" s="305"/>
    </row>
    <row r="807" spans="1:31">
      <c r="A807" s="306"/>
      <c r="B807" s="323"/>
      <c r="C807" s="303">
        <v>11.182</v>
      </c>
      <c r="D807" s="303">
        <v>36.319000000000003</v>
      </c>
      <c r="E807" s="303">
        <v>0.255</v>
      </c>
      <c r="F807" s="305"/>
      <c r="G807" s="305"/>
      <c r="H807" s="305"/>
      <c r="I807" s="305"/>
      <c r="J807" s="305"/>
      <c r="K807" s="305"/>
      <c r="L807" s="305"/>
      <c r="M807" s="305"/>
      <c r="N807" s="305"/>
      <c r="O807" s="305"/>
      <c r="P807" s="305"/>
      <c r="Q807" s="305"/>
      <c r="R807" s="305"/>
      <c r="S807" s="305"/>
      <c r="T807" s="305"/>
      <c r="U807" s="305"/>
      <c r="V807" s="305"/>
      <c r="W807" s="305"/>
      <c r="X807" s="305"/>
      <c r="Y807" s="305"/>
      <c r="Z807" s="305"/>
      <c r="AA807" s="305"/>
      <c r="AB807" s="305"/>
      <c r="AC807" s="305"/>
      <c r="AD807" s="305"/>
      <c r="AE807" s="305"/>
    </row>
    <row r="808" spans="1:31">
      <c r="A808" s="306"/>
      <c r="B808" s="323"/>
      <c r="C808" s="303">
        <v>33.747999999999998</v>
      </c>
      <c r="D808" s="303">
        <v>53.468000000000004</v>
      </c>
      <c r="E808" s="303">
        <v>10.288</v>
      </c>
      <c r="F808" s="305"/>
      <c r="G808" s="305"/>
      <c r="H808" s="305"/>
      <c r="I808" s="305"/>
      <c r="J808" s="305"/>
      <c r="K808" s="305"/>
      <c r="L808" s="305"/>
      <c r="M808" s="305"/>
      <c r="N808" s="305"/>
      <c r="O808" s="305"/>
      <c r="P808" s="305"/>
      <c r="Q808" s="305"/>
      <c r="R808" s="305"/>
      <c r="S808" s="305"/>
      <c r="T808" s="305"/>
      <c r="U808" s="305"/>
      <c r="V808" s="305"/>
      <c r="W808" s="305"/>
      <c r="X808" s="305"/>
      <c r="Y808" s="305"/>
      <c r="Z808" s="305"/>
      <c r="AA808" s="305"/>
      <c r="AB808" s="305"/>
      <c r="AC808" s="305"/>
      <c r="AD808" s="305"/>
      <c r="AE808" s="305"/>
    </row>
    <row r="809" spans="1:31">
      <c r="A809" s="306"/>
      <c r="B809" s="323"/>
      <c r="C809" s="303">
        <v>73.522000000000006</v>
      </c>
      <c r="D809" s="303">
        <v>79.227999999999994</v>
      </c>
      <c r="E809" s="303">
        <v>16.274999999999999</v>
      </c>
      <c r="F809" s="305"/>
      <c r="G809" s="305"/>
      <c r="H809" s="305"/>
      <c r="I809" s="305"/>
      <c r="J809" s="305"/>
      <c r="K809" s="305"/>
      <c r="L809" s="305"/>
      <c r="M809" s="305"/>
      <c r="N809" s="305"/>
      <c r="O809" s="305"/>
      <c r="P809" s="305"/>
      <c r="Q809" s="305"/>
      <c r="R809" s="305"/>
      <c r="S809" s="305"/>
      <c r="T809" s="305"/>
      <c r="U809" s="305"/>
      <c r="V809" s="305"/>
      <c r="W809" s="305"/>
      <c r="X809" s="305"/>
      <c r="Y809" s="305"/>
      <c r="Z809" s="305"/>
      <c r="AA809" s="305"/>
      <c r="AB809" s="305"/>
      <c r="AC809" s="305"/>
      <c r="AD809" s="305"/>
      <c r="AE809" s="305"/>
    </row>
    <row r="810" spans="1:31">
      <c r="A810" s="306"/>
      <c r="B810" s="323"/>
      <c r="C810" s="303">
        <v>25.631</v>
      </c>
      <c r="D810" s="303">
        <v>81.945999999999998</v>
      </c>
      <c r="E810" s="303">
        <v>13.528</v>
      </c>
      <c r="F810" s="305"/>
      <c r="G810" s="305"/>
      <c r="H810" s="305"/>
      <c r="I810" s="305"/>
      <c r="J810" s="305"/>
      <c r="K810" s="305"/>
      <c r="L810" s="305"/>
      <c r="M810" s="305"/>
      <c r="N810" s="305"/>
      <c r="O810" s="305"/>
      <c r="P810" s="305"/>
      <c r="Q810" s="305"/>
      <c r="R810" s="305"/>
      <c r="S810" s="305"/>
      <c r="T810" s="305"/>
      <c r="U810" s="305"/>
      <c r="V810" s="305"/>
      <c r="W810" s="305"/>
      <c r="X810" s="305"/>
      <c r="Y810" s="305"/>
      <c r="Z810" s="305"/>
      <c r="AA810" s="305"/>
      <c r="AB810" s="305"/>
      <c r="AC810" s="305"/>
      <c r="AD810" s="305"/>
      <c r="AE810" s="305"/>
    </row>
    <row r="811" spans="1:31">
      <c r="A811" s="306"/>
      <c r="B811" s="323"/>
      <c r="C811" s="303">
        <v>83.784000000000006</v>
      </c>
      <c r="D811" s="303">
        <v>89.144000000000005</v>
      </c>
      <c r="E811" s="303">
        <v>22.370999999999999</v>
      </c>
      <c r="F811" s="305"/>
      <c r="G811" s="305"/>
      <c r="H811" s="305"/>
      <c r="I811" s="305"/>
      <c r="J811" s="305"/>
      <c r="K811" s="305"/>
      <c r="L811" s="305"/>
      <c r="M811" s="305"/>
      <c r="N811" s="305"/>
      <c r="O811" s="305"/>
      <c r="P811" s="305"/>
      <c r="Q811" s="305"/>
      <c r="R811" s="305"/>
      <c r="S811" s="305"/>
      <c r="T811" s="305"/>
      <c r="U811" s="305"/>
      <c r="V811" s="305"/>
      <c r="W811" s="305"/>
      <c r="X811" s="305"/>
      <c r="Y811" s="305"/>
      <c r="Z811" s="305"/>
      <c r="AA811" s="305"/>
      <c r="AB811" s="305"/>
      <c r="AC811" s="305"/>
      <c r="AD811" s="305"/>
      <c r="AE811" s="305"/>
    </row>
    <row r="812" spans="1:31">
      <c r="A812" s="306"/>
      <c r="B812" s="323"/>
      <c r="C812" s="303">
        <v>88.328000000000003</v>
      </c>
      <c r="D812" s="303">
        <v>26.878</v>
      </c>
      <c r="E812" s="303">
        <v>8.2590000000000003</v>
      </c>
      <c r="F812" s="305"/>
      <c r="G812" s="305"/>
      <c r="H812" s="305"/>
      <c r="I812" s="305"/>
      <c r="J812" s="305"/>
      <c r="K812" s="305"/>
      <c r="L812" s="305"/>
      <c r="M812" s="305"/>
      <c r="N812" s="305"/>
      <c r="O812" s="305"/>
      <c r="P812" s="305"/>
      <c r="Q812" s="305"/>
      <c r="R812" s="305"/>
      <c r="S812" s="305"/>
      <c r="T812" s="305"/>
      <c r="U812" s="305"/>
      <c r="V812" s="305"/>
      <c r="W812" s="305"/>
      <c r="X812" s="305"/>
      <c r="Y812" s="305"/>
      <c r="Z812" s="305"/>
      <c r="AA812" s="305"/>
      <c r="AB812" s="305"/>
      <c r="AC812" s="305"/>
      <c r="AD812" s="305"/>
      <c r="AE812" s="305"/>
    </row>
    <row r="813" spans="1:31">
      <c r="A813" s="306"/>
      <c r="B813" s="323"/>
      <c r="C813" s="303">
        <v>88.278999999999996</v>
      </c>
      <c r="D813" s="303">
        <v>46.73</v>
      </c>
      <c r="E813" s="303">
        <v>20.045000000000002</v>
      </c>
      <c r="F813" s="305"/>
      <c r="G813" s="305"/>
      <c r="H813" s="305"/>
      <c r="I813" s="305"/>
      <c r="J813" s="305"/>
      <c r="K813" s="305"/>
      <c r="L813" s="305"/>
      <c r="M813" s="305"/>
      <c r="N813" s="305"/>
      <c r="O813" s="305"/>
      <c r="P813" s="305"/>
      <c r="Q813" s="305"/>
      <c r="R813" s="305"/>
      <c r="S813" s="305"/>
      <c r="T813" s="305"/>
      <c r="U813" s="305"/>
      <c r="V813" s="305"/>
      <c r="W813" s="305"/>
      <c r="X813" s="305"/>
      <c r="Y813" s="305"/>
      <c r="Z813" s="305"/>
      <c r="AA813" s="305"/>
      <c r="AB813" s="305"/>
      <c r="AC813" s="305"/>
      <c r="AD813" s="305"/>
      <c r="AE813" s="305"/>
    </row>
    <row r="814" spans="1:31">
      <c r="A814" s="306"/>
      <c r="B814" s="323"/>
      <c r="C814" s="303" t="s">
        <v>26</v>
      </c>
      <c r="D814" s="303">
        <v>63.097000000000001</v>
      </c>
      <c r="E814" s="303">
        <v>64.613</v>
      </c>
      <c r="F814" s="305"/>
      <c r="G814" s="305"/>
      <c r="H814" s="305"/>
      <c r="I814" s="305"/>
      <c r="J814" s="305"/>
      <c r="K814" s="305"/>
      <c r="L814" s="305"/>
      <c r="M814" s="305"/>
      <c r="N814" s="305"/>
      <c r="O814" s="305"/>
      <c r="P814" s="305"/>
      <c r="Q814" s="305"/>
      <c r="R814" s="305"/>
      <c r="S814" s="305"/>
      <c r="T814" s="305"/>
      <c r="U814" s="305"/>
      <c r="V814" s="305"/>
      <c r="W814" s="305"/>
      <c r="X814" s="305"/>
      <c r="Y814" s="305"/>
      <c r="Z814" s="305"/>
      <c r="AA814" s="305"/>
      <c r="AB814" s="305"/>
      <c r="AC814" s="305"/>
      <c r="AD814" s="305"/>
      <c r="AE814" s="305"/>
    </row>
    <row r="815" spans="1:31">
      <c r="A815" s="306"/>
      <c r="B815" s="323"/>
      <c r="C815" s="303">
        <v>78.673000000000002</v>
      </c>
      <c r="D815" s="303">
        <v>49.302</v>
      </c>
      <c r="E815" s="303">
        <v>10.757</v>
      </c>
      <c r="F815" s="305"/>
      <c r="G815" s="305"/>
      <c r="H815" s="305"/>
      <c r="I815" s="305"/>
      <c r="J815" s="305"/>
      <c r="K815" s="305"/>
      <c r="L815" s="305"/>
      <c r="M815" s="305"/>
      <c r="N815" s="305"/>
      <c r="O815" s="305"/>
      <c r="P815" s="305"/>
      <c r="Q815" s="305"/>
      <c r="R815" s="305"/>
      <c r="S815" s="305"/>
      <c r="T815" s="305"/>
      <c r="U815" s="305"/>
      <c r="V815" s="305"/>
      <c r="W815" s="305"/>
      <c r="X815" s="305"/>
      <c r="Y815" s="305"/>
      <c r="Z815" s="305"/>
      <c r="AA815" s="305"/>
      <c r="AB815" s="305"/>
      <c r="AC815" s="305"/>
      <c r="AD815" s="305"/>
      <c r="AE815" s="305"/>
    </row>
    <row r="816" spans="1:31">
      <c r="A816" s="306"/>
      <c r="B816" s="323"/>
      <c r="C816" s="303">
        <v>86.498999999999995</v>
      </c>
      <c r="D816" s="303">
        <v>42.274000000000001</v>
      </c>
      <c r="E816" s="303">
        <v>8.2929999999999993</v>
      </c>
      <c r="F816" s="305"/>
      <c r="G816" s="305"/>
      <c r="H816" s="305"/>
      <c r="I816" s="305"/>
      <c r="J816" s="305"/>
      <c r="K816" s="305"/>
      <c r="L816" s="305"/>
      <c r="M816" s="305"/>
      <c r="N816" s="305"/>
      <c r="O816" s="305"/>
      <c r="P816" s="305"/>
      <c r="Q816" s="305"/>
      <c r="R816" s="305"/>
      <c r="S816" s="305"/>
      <c r="T816" s="305"/>
      <c r="U816" s="305"/>
      <c r="V816" s="305"/>
      <c r="W816" s="305"/>
      <c r="X816" s="305"/>
      <c r="Y816" s="305"/>
      <c r="Z816" s="305"/>
      <c r="AA816" s="305"/>
      <c r="AB816" s="305"/>
      <c r="AC816" s="305"/>
      <c r="AD816" s="305"/>
      <c r="AE816" s="305"/>
    </row>
    <row r="817" spans="1:31">
      <c r="A817" s="306"/>
      <c r="B817" s="323"/>
      <c r="C817" s="303">
        <v>82.875</v>
      </c>
      <c r="D817" s="303">
        <v>36.777999999999999</v>
      </c>
      <c r="E817" s="303">
        <v>1.7050000000000001</v>
      </c>
      <c r="F817" s="305"/>
      <c r="G817" s="305"/>
      <c r="H817" s="305"/>
      <c r="I817" s="305"/>
      <c r="J817" s="305"/>
      <c r="K817" s="305"/>
      <c r="L817" s="305"/>
      <c r="M817" s="305"/>
      <c r="N817" s="305"/>
      <c r="O817" s="305"/>
      <c r="P817" s="305"/>
      <c r="Q817" s="305"/>
      <c r="R817" s="305"/>
      <c r="S817" s="305"/>
      <c r="T817" s="305"/>
      <c r="U817" s="305"/>
      <c r="V817" s="305"/>
      <c r="W817" s="305"/>
      <c r="X817" s="305"/>
      <c r="Y817" s="305"/>
      <c r="Z817" s="305"/>
      <c r="AA817" s="305"/>
      <c r="AB817" s="305"/>
      <c r="AC817" s="305"/>
      <c r="AD817" s="305"/>
      <c r="AE817" s="305"/>
    </row>
    <row r="818" spans="1:31">
      <c r="A818" s="306"/>
      <c r="B818" s="323"/>
      <c r="C818" s="303">
        <v>67.805999999999997</v>
      </c>
      <c r="D818" s="303">
        <v>78.298000000000002</v>
      </c>
      <c r="E818" s="303">
        <v>3.73</v>
      </c>
      <c r="F818" s="305"/>
      <c r="G818" s="305"/>
      <c r="H818" s="305"/>
      <c r="I818" s="305"/>
      <c r="J818" s="305"/>
      <c r="K818" s="305"/>
      <c r="L818" s="305"/>
      <c r="M818" s="305"/>
      <c r="N818" s="305"/>
      <c r="O818" s="305"/>
      <c r="P818" s="305"/>
      <c r="Q818" s="305"/>
      <c r="R818" s="305"/>
      <c r="S818" s="305"/>
      <c r="T818" s="305"/>
      <c r="U818" s="305"/>
      <c r="V818" s="305"/>
      <c r="W818" s="305"/>
      <c r="X818" s="305"/>
      <c r="Y818" s="305"/>
      <c r="Z818" s="305"/>
      <c r="AA818" s="305"/>
      <c r="AB818" s="305"/>
      <c r="AC818" s="305"/>
      <c r="AD818" s="305"/>
      <c r="AE818" s="305"/>
    </row>
    <row r="819" spans="1:31">
      <c r="A819" s="306"/>
      <c r="B819" s="323"/>
      <c r="C819" s="303">
        <v>70.56</v>
      </c>
      <c r="D819" s="303">
        <v>80.180999999999997</v>
      </c>
      <c r="E819" s="303">
        <v>6.8280000000000003</v>
      </c>
      <c r="F819" s="305"/>
      <c r="G819" s="305"/>
      <c r="H819" s="305"/>
      <c r="I819" s="305"/>
      <c r="J819" s="305"/>
      <c r="K819" s="305"/>
      <c r="L819" s="305"/>
      <c r="M819" s="305"/>
      <c r="N819" s="305"/>
      <c r="O819" s="305"/>
      <c r="P819" s="305"/>
      <c r="Q819" s="305"/>
      <c r="R819" s="305"/>
      <c r="S819" s="305"/>
      <c r="T819" s="305"/>
      <c r="U819" s="305"/>
      <c r="V819" s="305"/>
      <c r="W819" s="305"/>
      <c r="X819" s="305"/>
      <c r="Y819" s="305"/>
      <c r="Z819" s="305"/>
      <c r="AA819" s="305"/>
      <c r="AB819" s="305"/>
      <c r="AC819" s="305"/>
      <c r="AD819" s="305"/>
      <c r="AE819" s="305"/>
    </row>
    <row r="820" spans="1:31">
      <c r="A820" s="306"/>
      <c r="B820" s="323"/>
      <c r="C820" s="303">
        <v>56.165999999999997</v>
      </c>
      <c r="D820" s="303">
        <v>50.728000000000002</v>
      </c>
      <c r="E820" s="303">
        <v>11.96</v>
      </c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  <c r="Z820" s="305"/>
      <c r="AA820" s="305"/>
      <c r="AB820" s="305"/>
      <c r="AC820" s="305"/>
      <c r="AD820" s="305"/>
      <c r="AE820" s="305"/>
    </row>
    <row r="821" spans="1:31">
      <c r="A821" s="306"/>
      <c r="B821" s="323"/>
      <c r="C821" s="303">
        <v>66.775000000000006</v>
      </c>
      <c r="D821" s="303">
        <v>61.35</v>
      </c>
      <c r="E821" s="303">
        <v>8.702</v>
      </c>
      <c r="F821" s="305"/>
      <c r="G821" s="305"/>
      <c r="H821" s="305"/>
      <c r="I821" s="305"/>
      <c r="J821" s="305"/>
      <c r="K821" s="305"/>
      <c r="L821" s="305"/>
      <c r="M821" s="305"/>
      <c r="N821" s="305"/>
      <c r="O821" s="305"/>
      <c r="P821" s="305"/>
      <c r="Q821" s="305"/>
      <c r="R821" s="305"/>
      <c r="S821" s="305"/>
      <c r="T821" s="305"/>
      <c r="U821" s="305"/>
      <c r="V821" s="305"/>
      <c r="W821" s="305"/>
      <c r="X821" s="305"/>
      <c r="Y821" s="305"/>
      <c r="Z821" s="305"/>
      <c r="AA821" s="305"/>
      <c r="AB821" s="305"/>
      <c r="AC821" s="305"/>
      <c r="AD821" s="305"/>
      <c r="AE821" s="305"/>
    </row>
    <row r="822" spans="1:31">
      <c r="A822" s="306"/>
      <c r="B822" s="323"/>
      <c r="C822" s="303">
        <v>67.491</v>
      </c>
      <c r="D822" s="303">
        <v>57.383000000000003</v>
      </c>
      <c r="E822" s="303">
        <v>5.4980000000000002</v>
      </c>
      <c r="F822" s="305"/>
      <c r="G822" s="305"/>
      <c r="H822" s="305"/>
      <c r="I822" s="305"/>
      <c r="J822" s="305"/>
      <c r="K822" s="305"/>
      <c r="L822" s="305"/>
      <c r="M822" s="305"/>
      <c r="N822" s="305"/>
      <c r="O822" s="305"/>
      <c r="P822" s="305"/>
      <c r="Q822" s="305"/>
      <c r="R822" s="305"/>
      <c r="S822" s="305"/>
      <c r="T822" s="305"/>
      <c r="U822" s="305"/>
      <c r="V822" s="305"/>
      <c r="W822" s="305"/>
      <c r="X822" s="305"/>
      <c r="Y822" s="305"/>
      <c r="Z822" s="305"/>
      <c r="AA822" s="305"/>
      <c r="AB822" s="305"/>
      <c r="AC822" s="305"/>
      <c r="AD822" s="305"/>
      <c r="AE822" s="305"/>
    </row>
    <row r="823" spans="1:31">
      <c r="A823" s="306"/>
      <c r="B823" s="323"/>
      <c r="C823" s="303">
        <v>87.138000000000005</v>
      </c>
      <c r="D823" s="303">
        <v>87.772000000000006</v>
      </c>
      <c r="E823" s="303">
        <v>27.564</v>
      </c>
      <c r="F823" s="305"/>
      <c r="G823" s="305"/>
      <c r="H823" s="305"/>
      <c r="I823" s="305"/>
      <c r="J823" s="305"/>
      <c r="K823" s="305"/>
      <c r="L823" s="305"/>
      <c r="M823" s="305"/>
      <c r="N823" s="305"/>
      <c r="O823" s="305"/>
      <c r="P823" s="305"/>
      <c r="Q823" s="305"/>
      <c r="R823" s="305"/>
      <c r="S823" s="305"/>
      <c r="T823" s="305"/>
      <c r="U823" s="305"/>
      <c r="V823" s="305"/>
      <c r="W823" s="305"/>
      <c r="X823" s="305"/>
      <c r="Y823" s="305"/>
      <c r="Z823" s="305"/>
      <c r="AA823" s="305"/>
      <c r="AB823" s="305"/>
      <c r="AC823" s="305"/>
      <c r="AD823" s="305"/>
      <c r="AE823" s="305"/>
    </row>
    <row r="824" spans="1:31">
      <c r="A824" s="306"/>
      <c r="B824" s="323"/>
      <c r="C824" s="303">
        <v>89.203999999999994</v>
      </c>
      <c r="D824" s="303">
        <v>37.33</v>
      </c>
      <c r="E824" s="303">
        <v>7.4359999999999999</v>
      </c>
      <c r="F824" s="305"/>
      <c r="G824" s="305"/>
      <c r="H824" s="305"/>
      <c r="I824" s="305"/>
      <c r="J824" s="305"/>
      <c r="K824" s="305"/>
      <c r="L824" s="305"/>
      <c r="M824" s="305"/>
      <c r="N824" s="305"/>
      <c r="O824" s="305"/>
      <c r="P824" s="305"/>
      <c r="Q824" s="305"/>
      <c r="R824" s="305"/>
      <c r="S824" s="305"/>
      <c r="T824" s="305"/>
      <c r="U824" s="305"/>
      <c r="V824" s="305"/>
      <c r="W824" s="305"/>
      <c r="X824" s="305"/>
      <c r="Y824" s="305"/>
      <c r="Z824" s="305"/>
      <c r="AA824" s="305"/>
      <c r="AB824" s="305"/>
      <c r="AC824" s="305"/>
      <c r="AD824" s="305"/>
      <c r="AE824" s="305"/>
    </row>
    <row r="825" spans="1:31">
      <c r="A825" s="306"/>
      <c r="B825" s="323"/>
      <c r="C825" s="303">
        <v>59.676000000000002</v>
      </c>
      <c r="D825" s="303">
        <v>23.710999999999999</v>
      </c>
      <c r="E825" s="303">
        <v>7.1909999999999998</v>
      </c>
      <c r="F825" s="305"/>
      <c r="G825" s="305"/>
      <c r="H825" s="305"/>
      <c r="I825" s="305"/>
      <c r="J825" s="305"/>
      <c r="K825" s="305"/>
      <c r="L825" s="305"/>
      <c r="M825" s="305"/>
      <c r="N825" s="305"/>
      <c r="O825" s="305"/>
      <c r="P825" s="305"/>
      <c r="Q825" s="305"/>
      <c r="R825" s="305"/>
      <c r="S825" s="305"/>
      <c r="T825" s="305"/>
      <c r="U825" s="305"/>
      <c r="V825" s="305"/>
      <c r="W825" s="305"/>
      <c r="X825" s="305"/>
      <c r="Y825" s="305"/>
      <c r="Z825" s="305"/>
      <c r="AA825" s="305"/>
      <c r="AB825" s="305"/>
      <c r="AC825" s="305"/>
      <c r="AD825" s="305"/>
      <c r="AE825" s="305"/>
    </row>
    <row r="826" spans="1:31">
      <c r="A826" s="306"/>
      <c r="B826" s="323"/>
      <c r="C826" s="303">
        <v>58.527000000000001</v>
      </c>
      <c r="D826" s="303">
        <v>31.42</v>
      </c>
      <c r="E826" s="303">
        <v>5.0039999999999996</v>
      </c>
      <c r="F826" s="305"/>
      <c r="G826" s="305"/>
      <c r="H826" s="305"/>
      <c r="I826" s="305"/>
      <c r="J826" s="305"/>
      <c r="K826" s="305"/>
      <c r="L826" s="305"/>
      <c r="M826" s="305"/>
      <c r="N826" s="305"/>
      <c r="O826" s="305"/>
      <c r="P826" s="305"/>
      <c r="Q826" s="305"/>
      <c r="R826" s="305"/>
      <c r="S826" s="305"/>
      <c r="T826" s="305"/>
      <c r="U826" s="305"/>
      <c r="V826" s="305"/>
      <c r="W826" s="305"/>
      <c r="X826" s="305"/>
      <c r="Y826" s="305"/>
      <c r="Z826" s="305"/>
      <c r="AA826" s="305"/>
      <c r="AB826" s="305"/>
      <c r="AC826" s="305"/>
      <c r="AD826" s="305"/>
      <c r="AE826" s="305"/>
    </row>
    <row r="827" spans="1:31">
      <c r="A827" s="306"/>
      <c r="B827" s="323"/>
      <c r="C827" s="303">
        <v>89.876999999999995</v>
      </c>
      <c r="D827" s="303">
        <v>64.134</v>
      </c>
      <c r="E827" s="303">
        <v>2.0449999999999999</v>
      </c>
      <c r="F827" s="305"/>
      <c r="G827" s="305"/>
      <c r="H827" s="305"/>
      <c r="I827" s="305"/>
      <c r="J827" s="305"/>
      <c r="K827" s="305"/>
      <c r="L827" s="305"/>
      <c r="M827" s="305"/>
      <c r="N827" s="305"/>
      <c r="O827" s="305"/>
      <c r="P827" s="305"/>
      <c r="Q827" s="305"/>
      <c r="R827" s="305"/>
      <c r="S827" s="305"/>
      <c r="T827" s="305"/>
      <c r="U827" s="305"/>
      <c r="V827" s="305"/>
      <c r="W827" s="305"/>
      <c r="X827" s="305"/>
      <c r="Y827" s="305"/>
      <c r="Z827" s="305"/>
      <c r="AA827" s="305"/>
      <c r="AB827" s="305"/>
      <c r="AC827" s="305"/>
      <c r="AD827" s="305"/>
      <c r="AE827" s="305"/>
    </row>
    <row r="828" spans="1:31">
      <c r="A828" s="306"/>
      <c r="B828" s="323"/>
      <c r="C828" s="303">
        <v>85.471999999999994</v>
      </c>
      <c r="D828" s="303">
        <v>49.42</v>
      </c>
      <c r="E828" s="303">
        <v>2.37</v>
      </c>
      <c r="F828" s="305"/>
      <c r="G828" s="305"/>
      <c r="H828" s="305"/>
      <c r="I828" s="305"/>
      <c r="J828" s="305"/>
      <c r="K828" s="305"/>
      <c r="L828" s="305"/>
      <c r="M828" s="305"/>
      <c r="N828" s="305"/>
      <c r="O828" s="305"/>
      <c r="P828" s="305"/>
      <c r="Q828" s="305"/>
      <c r="R828" s="305"/>
      <c r="S828" s="305"/>
      <c r="T828" s="305"/>
      <c r="U828" s="305"/>
      <c r="V828" s="305"/>
      <c r="W828" s="305"/>
      <c r="X828" s="305"/>
      <c r="Y828" s="305"/>
      <c r="Z828" s="305"/>
      <c r="AA828" s="305"/>
      <c r="AB828" s="305"/>
      <c r="AC828" s="305"/>
      <c r="AD828" s="305"/>
      <c r="AE828" s="305"/>
    </row>
    <row r="829" spans="1:31">
      <c r="A829" s="306"/>
      <c r="B829" s="323"/>
      <c r="C829" s="303">
        <v>89.245999999999995</v>
      </c>
      <c r="D829" s="303">
        <v>47.128</v>
      </c>
      <c r="E829" s="303">
        <v>9.6460000000000008</v>
      </c>
      <c r="F829" s="305"/>
      <c r="G829" s="305"/>
      <c r="H829" s="305"/>
      <c r="I829" s="305"/>
      <c r="J829" s="305"/>
      <c r="K829" s="305"/>
      <c r="L829" s="305"/>
      <c r="M829" s="305"/>
      <c r="N829" s="305"/>
      <c r="O829" s="305"/>
      <c r="P829" s="305"/>
      <c r="Q829" s="305"/>
      <c r="R829" s="305"/>
      <c r="S829" s="305"/>
      <c r="T829" s="305"/>
      <c r="U829" s="305"/>
      <c r="V829" s="305"/>
      <c r="W829" s="305"/>
      <c r="X829" s="305"/>
      <c r="Y829" s="305"/>
      <c r="Z829" s="305"/>
      <c r="AA829" s="305"/>
      <c r="AB829" s="305"/>
      <c r="AC829" s="305"/>
      <c r="AD829" s="305"/>
      <c r="AE829" s="305"/>
    </row>
    <row r="830" spans="1:31">
      <c r="A830" s="306"/>
      <c r="B830" s="323"/>
      <c r="C830" s="303">
        <v>47.779000000000003</v>
      </c>
      <c r="D830" s="303">
        <v>60.040999999999997</v>
      </c>
      <c r="E830" s="303">
        <v>8.5500000000000007</v>
      </c>
      <c r="F830" s="305"/>
      <c r="G830" s="305"/>
      <c r="H830" s="305"/>
      <c r="I830" s="305"/>
      <c r="J830" s="305"/>
      <c r="K830" s="305"/>
      <c r="L830" s="305"/>
      <c r="M830" s="305"/>
      <c r="N830" s="305"/>
      <c r="O830" s="305"/>
      <c r="P830" s="305"/>
      <c r="Q830" s="305"/>
      <c r="R830" s="305"/>
      <c r="S830" s="305"/>
      <c r="T830" s="305"/>
      <c r="U830" s="305"/>
      <c r="V830" s="305"/>
      <c r="W830" s="305"/>
      <c r="X830" s="305"/>
      <c r="Y830" s="305"/>
      <c r="Z830" s="305"/>
      <c r="AA830" s="305"/>
      <c r="AB830" s="305"/>
      <c r="AC830" s="305"/>
      <c r="AD830" s="305"/>
      <c r="AE830" s="305"/>
    </row>
    <row r="831" spans="1:31">
      <c r="A831" s="306"/>
      <c r="B831" s="323"/>
      <c r="C831" s="303">
        <v>87.016000000000005</v>
      </c>
      <c r="D831" s="303">
        <v>37.725999999999999</v>
      </c>
      <c r="E831" s="303" t="s">
        <v>26</v>
      </c>
      <c r="F831" s="305"/>
      <c r="G831" s="305"/>
      <c r="H831" s="305"/>
      <c r="I831" s="305"/>
      <c r="J831" s="305"/>
      <c r="K831" s="305"/>
      <c r="L831" s="305"/>
      <c r="M831" s="305"/>
      <c r="N831" s="305"/>
      <c r="O831" s="305"/>
      <c r="P831" s="305"/>
      <c r="Q831" s="305"/>
      <c r="R831" s="305"/>
      <c r="S831" s="305"/>
      <c r="T831" s="305"/>
      <c r="U831" s="305"/>
      <c r="V831" s="305"/>
      <c r="W831" s="305"/>
      <c r="X831" s="305"/>
      <c r="Y831" s="305"/>
      <c r="Z831" s="305"/>
      <c r="AA831" s="305"/>
      <c r="AB831" s="305"/>
      <c r="AC831" s="305"/>
      <c r="AD831" s="305"/>
      <c r="AE831" s="305"/>
    </row>
    <row r="832" spans="1:31">
      <c r="A832" s="306"/>
      <c r="B832" s="323"/>
      <c r="C832" s="303">
        <v>18.71</v>
      </c>
      <c r="D832" s="303">
        <v>44.323999999999998</v>
      </c>
      <c r="E832" s="303">
        <v>23.547000000000001</v>
      </c>
      <c r="F832" s="305"/>
      <c r="G832" s="305"/>
      <c r="H832" s="305"/>
      <c r="I832" s="305"/>
      <c r="J832" s="305"/>
      <c r="K832" s="305"/>
      <c r="L832" s="305"/>
      <c r="M832" s="305"/>
      <c r="N832" s="305"/>
      <c r="O832" s="305"/>
      <c r="P832" s="305"/>
      <c r="Q832" s="305"/>
      <c r="R832" s="305"/>
      <c r="S832" s="305"/>
      <c r="T832" s="305"/>
      <c r="U832" s="305"/>
      <c r="V832" s="305"/>
      <c r="W832" s="305"/>
      <c r="X832" s="305"/>
      <c r="Y832" s="305"/>
      <c r="Z832" s="305"/>
      <c r="AA832" s="305"/>
      <c r="AB832" s="305"/>
      <c r="AC832" s="305"/>
      <c r="AD832" s="305"/>
      <c r="AE832" s="305"/>
    </row>
    <row r="833" spans="1:31">
      <c r="A833" s="306"/>
      <c r="B833" s="323"/>
      <c r="C833" s="303">
        <v>64.628</v>
      </c>
      <c r="D833" s="303" t="s">
        <v>26</v>
      </c>
      <c r="E833" s="303">
        <v>63.61</v>
      </c>
      <c r="F833" s="305"/>
      <c r="G833" s="305"/>
      <c r="H833" s="305"/>
      <c r="I833" s="305"/>
      <c r="J833" s="305"/>
      <c r="K833" s="305"/>
      <c r="L833" s="305"/>
      <c r="M833" s="305"/>
      <c r="N833" s="305"/>
      <c r="O833" s="305"/>
      <c r="P833" s="305"/>
      <c r="Q833" s="305"/>
      <c r="R833" s="305"/>
      <c r="S833" s="305"/>
      <c r="T833" s="305"/>
      <c r="U833" s="305"/>
      <c r="V833" s="305"/>
      <c r="W833" s="305"/>
      <c r="X833" s="305"/>
      <c r="Y833" s="305"/>
      <c r="Z833" s="305"/>
      <c r="AA833" s="305"/>
      <c r="AB833" s="305"/>
      <c r="AC833" s="305"/>
      <c r="AD833" s="305"/>
      <c r="AE833" s="305"/>
    </row>
    <row r="834" spans="1:31">
      <c r="A834" s="306"/>
      <c r="B834" s="323"/>
      <c r="C834" s="303">
        <v>10.138</v>
      </c>
      <c r="D834" s="303">
        <v>22.542999999999999</v>
      </c>
      <c r="E834" s="303">
        <v>2.774</v>
      </c>
      <c r="F834" s="305"/>
      <c r="G834" s="305"/>
      <c r="H834" s="305"/>
      <c r="I834" s="305"/>
      <c r="J834" s="305"/>
      <c r="K834" s="305"/>
      <c r="L834" s="305"/>
      <c r="M834" s="305"/>
      <c r="N834" s="305"/>
      <c r="O834" s="305"/>
      <c r="P834" s="305"/>
      <c r="Q834" s="305"/>
      <c r="R834" s="305"/>
      <c r="S834" s="305"/>
      <c r="T834" s="305"/>
      <c r="U834" s="305"/>
      <c r="V834" s="305"/>
      <c r="W834" s="305"/>
      <c r="X834" s="305"/>
      <c r="Y834" s="305"/>
      <c r="Z834" s="305"/>
      <c r="AA834" s="305"/>
      <c r="AB834" s="305"/>
      <c r="AC834" s="305"/>
      <c r="AD834" s="305"/>
      <c r="AE834" s="305"/>
    </row>
    <row r="835" spans="1:31">
      <c r="A835" s="306"/>
      <c r="B835" s="323"/>
      <c r="C835" s="303">
        <v>43.911999999999999</v>
      </c>
      <c r="D835" s="303">
        <v>12.755000000000001</v>
      </c>
      <c r="E835" s="303">
        <v>55.228000000000002</v>
      </c>
      <c r="F835" s="305"/>
      <c r="G835" s="305"/>
      <c r="H835" s="305"/>
      <c r="I835" s="305"/>
      <c r="J835" s="305"/>
      <c r="K835" s="305"/>
      <c r="L835" s="305"/>
      <c r="M835" s="305"/>
      <c r="N835" s="305"/>
      <c r="O835" s="305"/>
      <c r="P835" s="305"/>
      <c r="Q835" s="305"/>
      <c r="R835" s="305"/>
      <c r="S835" s="305"/>
      <c r="T835" s="305"/>
      <c r="U835" s="305"/>
      <c r="V835" s="305"/>
      <c r="W835" s="305"/>
      <c r="X835" s="305"/>
      <c r="Y835" s="305"/>
      <c r="Z835" s="305"/>
      <c r="AA835" s="305"/>
      <c r="AB835" s="305"/>
      <c r="AC835" s="305"/>
      <c r="AD835" s="305"/>
      <c r="AE835" s="305"/>
    </row>
    <row r="836" spans="1:31">
      <c r="A836" s="306"/>
      <c r="B836" s="323"/>
      <c r="C836" s="303">
        <v>42.546999999999997</v>
      </c>
      <c r="D836" s="303">
        <v>27.683</v>
      </c>
      <c r="E836" s="303">
        <v>24.484000000000002</v>
      </c>
      <c r="F836" s="305"/>
      <c r="G836" s="305"/>
      <c r="H836" s="305"/>
      <c r="I836" s="305"/>
      <c r="J836" s="305"/>
      <c r="K836" s="305"/>
      <c r="L836" s="305"/>
      <c r="M836" s="305"/>
      <c r="N836" s="305"/>
      <c r="O836" s="305"/>
      <c r="P836" s="305"/>
      <c r="Q836" s="305"/>
      <c r="R836" s="305"/>
      <c r="S836" s="305"/>
      <c r="T836" s="305"/>
      <c r="U836" s="305"/>
      <c r="V836" s="305"/>
      <c r="W836" s="305"/>
      <c r="X836" s="305"/>
      <c r="Y836" s="305"/>
      <c r="Z836" s="305"/>
      <c r="AA836" s="305"/>
      <c r="AB836" s="305"/>
      <c r="AC836" s="305"/>
      <c r="AD836" s="305"/>
      <c r="AE836" s="305"/>
    </row>
    <row r="837" spans="1:31">
      <c r="A837" s="306"/>
      <c r="B837" s="323"/>
      <c r="C837" s="303">
        <v>5.0339999999999998</v>
      </c>
      <c r="D837" s="303">
        <v>38.01</v>
      </c>
      <c r="E837" s="303">
        <v>43.838000000000001</v>
      </c>
      <c r="F837" s="305"/>
      <c r="G837" s="305"/>
      <c r="H837" s="305"/>
      <c r="I837" s="305"/>
      <c r="J837" s="305"/>
      <c r="K837" s="305"/>
      <c r="L837" s="305"/>
      <c r="M837" s="305"/>
      <c r="N837" s="305"/>
      <c r="O837" s="305"/>
      <c r="P837" s="305"/>
      <c r="Q837" s="305"/>
      <c r="R837" s="305"/>
      <c r="S837" s="305"/>
      <c r="T837" s="305"/>
      <c r="U837" s="305"/>
      <c r="V837" s="305"/>
      <c r="W837" s="305"/>
      <c r="X837" s="305"/>
      <c r="Y837" s="305"/>
      <c r="Z837" s="305"/>
      <c r="AA837" s="305"/>
      <c r="AB837" s="305"/>
      <c r="AC837" s="305"/>
      <c r="AD837" s="305"/>
      <c r="AE837" s="305"/>
    </row>
    <row r="838" spans="1:31">
      <c r="A838" s="306"/>
      <c r="B838" s="323"/>
      <c r="C838" s="303">
        <v>17.385000000000002</v>
      </c>
      <c r="D838" s="303">
        <v>8.4079999999999995</v>
      </c>
      <c r="E838" s="303">
        <v>54.161999999999999</v>
      </c>
      <c r="F838" s="305"/>
      <c r="G838" s="305"/>
      <c r="H838" s="305"/>
      <c r="I838" s="305"/>
      <c r="J838" s="305"/>
      <c r="K838" s="305"/>
      <c r="L838" s="305"/>
      <c r="M838" s="305"/>
      <c r="N838" s="305"/>
      <c r="O838" s="305"/>
      <c r="P838" s="305"/>
      <c r="Q838" s="305"/>
      <c r="R838" s="305"/>
      <c r="S838" s="305"/>
      <c r="T838" s="305"/>
      <c r="U838" s="305"/>
      <c r="V838" s="305"/>
      <c r="W838" s="305"/>
      <c r="X838" s="305"/>
      <c r="Y838" s="305"/>
      <c r="Z838" s="305"/>
      <c r="AA838" s="305"/>
      <c r="AB838" s="305"/>
      <c r="AC838" s="305"/>
      <c r="AD838" s="305"/>
      <c r="AE838" s="305"/>
    </row>
    <row r="839" spans="1:31">
      <c r="A839" s="306"/>
      <c r="B839" s="323"/>
      <c r="C839" s="303" t="s">
        <v>26</v>
      </c>
      <c r="D839" s="303">
        <v>20.378</v>
      </c>
      <c r="E839" s="303">
        <v>29.326000000000001</v>
      </c>
      <c r="F839" s="305"/>
      <c r="G839" s="305"/>
      <c r="H839" s="305"/>
      <c r="I839" s="305"/>
      <c r="J839" s="305"/>
      <c r="K839" s="305"/>
      <c r="L839" s="305"/>
      <c r="M839" s="305"/>
      <c r="N839" s="305"/>
      <c r="O839" s="305"/>
      <c r="P839" s="305"/>
      <c r="Q839" s="305"/>
      <c r="R839" s="305"/>
      <c r="S839" s="305"/>
      <c r="T839" s="305"/>
      <c r="U839" s="305"/>
      <c r="V839" s="305"/>
      <c r="W839" s="305"/>
      <c r="X839" s="305"/>
      <c r="Y839" s="305"/>
      <c r="Z839" s="305"/>
      <c r="AA839" s="305"/>
      <c r="AB839" s="305"/>
      <c r="AC839" s="305"/>
      <c r="AD839" s="305"/>
      <c r="AE839" s="305"/>
    </row>
    <row r="840" spans="1:31">
      <c r="A840" s="306"/>
      <c r="B840" s="323"/>
      <c r="C840" s="303">
        <v>74.953000000000003</v>
      </c>
      <c r="D840" s="303">
        <v>20.106000000000002</v>
      </c>
      <c r="E840" s="303">
        <v>7.4</v>
      </c>
      <c r="F840" s="305"/>
      <c r="G840" s="305"/>
      <c r="H840" s="305"/>
      <c r="I840" s="305"/>
      <c r="J840" s="305"/>
      <c r="K840" s="305"/>
      <c r="L840" s="305"/>
      <c r="M840" s="305"/>
      <c r="N840" s="305"/>
      <c r="O840" s="305"/>
      <c r="P840" s="305"/>
      <c r="Q840" s="305"/>
      <c r="R840" s="305"/>
      <c r="S840" s="305"/>
      <c r="T840" s="305"/>
      <c r="U840" s="305"/>
      <c r="V840" s="305"/>
      <c r="W840" s="305"/>
      <c r="X840" s="305"/>
      <c r="Y840" s="305"/>
      <c r="Z840" s="305"/>
      <c r="AA840" s="305"/>
      <c r="AB840" s="305"/>
      <c r="AC840" s="305"/>
      <c r="AD840" s="305"/>
      <c r="AE840" s="305"/>
    </row>
    <row r="841" spans="1:31">
      <c r="A841" s="306"/>
      <c r="B841" s="323"/>
      <c r="C841" s="303">
        <v>78.024000000000001</v>
      </c>
      <c r="D841" s="303">
        <v>6.1029999999999998</v>
      </c>
      <c r="E841" s="303">
        <v>26.268000000000001</v>
      </c>
      <c r="F841" s="305"/>
      <c r="G841" s="305"/>
      <c r="H841" s="305"/>
      <c r="I841" s="305"/>
      <c r="J841" s="305"/>
      <c r="K841" s="305"/>
      <c r="L841" s="305"/>
      <c r="M841" s="305"/>
      <c r="N841" s="305"/>
      <c r="O841" s="305"/>
      <c r="P841" s="305"/>
      <c r="Q841" s="305"/>
      <c r="R841" s="305"/>
      <c r="S841" s="305"/>
      <c r="T841" s="305"/>
      <c r="U841" s="305"/>
      <c r="V841" s="305"/>
      <c r="W841" s="305"/>
      <c r="X841" s="305"/>
      <c r="Y841" s="305"/>
      <c r="Z841" s="305"/>
      <c r="AA841" s="305"/>
      <c r="AB841" s="305"/>
      <c r="AC841" s="305"/>
      <c r="AD841" s="305"/>
      <c r="AE841" s="305"/>
    </row>
    <row r="842" spans="1:31">
      <c r="A842" s="306"/>
      <c r="B842" s="323"/>
      <c r="C842" s="303">
        <v>58.414999999999999</v>
      </c>
      <c r="D842" s="303">
        <v>21.841000000000001</v>
      </c>
      <c r="E842" s="303">
        <v>34.362000000000002</v>
      </c>
      <c r="F842" s="305"/>
      <c r="G842" s="305"/>
      <c r="H842" s="305"/>
      <c r="I842" s="305"/>
      <c r="J842" s="305"/>
      <c r="K842" s="305"/>
      <c r="L842" s="305"/>
      <c r="M842" s="305"/>
      <c r="N842" s="305"/>
      <c r="O842" s="305"/>
      <c r="P842" s="305"/>
      <c r="Q842" s="305"/>
      <c r="R842" s="305"/>
      <c r="S842" s="305"/>
      <c r="T842" s="305"/>
      <c r="U842" s="305"/>
      <c r="V842" s="305"/>
      <c r="W842" s="305"/>
      <c r="X842" s="305"/>
      <c r="Y842" s="305"/>
      <c r="Z842" s="305"/>
      <c r="AA842" s="305"/>
      <c r="AB842" s="305"/>
      <c r="AC842" s="305"/>
      <c r="AD842" s="305"/>
      <c r="AE842" s="305"/>
    </row>
    <row r="843" spans="1:31">
      <c r="A843" s="306"/>
      <c r="B843" s="323"/>
      <c r="C843" s="303">
        <v>21.148</v>
      </c>
      <c r="D843" s="303">
        <v>13.945</v>
      </c>
      <c r="E843" s="303" t="s">
        <v>26</v>
      </c>
      <c r="F843" s="305"/>
      <c r="G843" s="305"/>
      <c r="H843" s="305"/>
      <c r="I843" s="305"/>
      <c r="J843" s="305"/>
      <c r="K843" s="305"/>
      <c r="L843" s="305"/>
      <c r="M843" s="305"/>
      <c r="N843" s="305"/>
      <c r="O843" s="305"/>
      <c r="P843" s="305"/>
      <c r="Q843" s="305"/>
      <c r="R843" s="305"/>
      <c r="S843" s="305"/>
      <c r="T843" s="305"/>
      <c r="U843" s="305"/>
      <c r="V843" s="305"/>
      <c r="W843" s="305"/>
      <c r="X843" s="305"/>
      <c r="Y843" s="305"/>
      <c r="Z843" s="305"/>
      <c r="AA843" s="305"/>
      <c r="AB843" s="305"/>
      <c r="AC843" s="305"/>
      <c r="AD843" s="305"/>
      <c r="AE843" s="305"/>
    </row>
    <row r="844" spans="1:31">
      <c r="A844" s="306"/>
      <c r="B844" s="323"/>
      <c r="C844" s="303">
        <v>62.186</v>
      </c>
      <c r="D844" s="303">
        <v>36.514000000000003</v>
      </c>
      <c r="E844" s="303">
        <v>13.529</v>
      </c>
      <c r="F844" s="305"/>
      <c r="G844" s="305"/>
      <c r="H844" s="305"/>
      <c r="I844" s="305"/>
      <c r="J844" s="305"/>
      <c r="K844" s="305"/>
      <c r="L844" s="305"/>
      <c r="M844" s="305"/>
      <c r="N844" s="305"/>
      <c r="O844" s="305"/>
      <c r="P844" s="305"/>
      <c r="Q844" s="305"/>
      <c r="R844" s="305"/>
      <c r="S844" s="305"/>
      <c r="T844" s="305"/>
      <c r="U844" s="305"/>
      <c r="V844" s="305"/>
      <c r="W844" s="305"/>
      <c r="X844" s="305"/>
      <c r="Y844" s="305"/>
      <c r="Z844" s="305"/>
      <c r="AA844" s="305"/>
      <c r="AB844" s="305"/>
      <c r="AC844" s="305"/>
      <c r="AD844" s="305"/>
      <c r="AE844" s="305"/>
    </row>
    <row r="845" spans="1:31">
      <c r="A845" s="306"/>
      <c r="B845" s="323"/>
      <c r="C845" s="303">
        <v>63.869</v>
      </c>
      <c r="D845" s="303">
        <v>53.476999999999997</v>
      </c>
      <c r="E845" s="303">
        <v>11.585000000000001</v>
      </c>
      <c r="F845" s="305"/>
      <c r="G845" s="305"/>
      <c r="H845" s="305"/>
      <c r="I845" s="305"/>
      <c r="J845" s="305"/>
      <c r="K845" s="305"/>
      <c r="L845" s="305"/>
      <c r="M845" s="305"/>
      <c r="N845" s="305"/>
      <c r="O845" s="305"/>
      <c r="P845" s="305"/>
      <c r="Q845" s="305"/>
      <c r="R845" s="305"/>
      <c r="S845" s="305"/>
      <c r="T845" s="305"/>
      <c r="U845" s="305"/>
      <c r="V845" s="305"/>
      <c r="W845" s="305"/>
      <c r="X845" s="305"/>
      <c r="Y845" s="305"/>
      <c r="Z845" s="305"/>
      <c r="AA845" s="305"/>
      <c r="AB845" s="305"/>
      <c r="AC845" s="305"/>
      <c r="AD845" s="305"/>
      <c r="AE845" s="305"/>
    </row>
    <row r="846" spans="1:31">
      <c r="A846" s="306"/>
      <c r="B846" s="323"/>
      <c r="C846" s="303">
        <v>79.436000000000007</v>
      </c>
      <c r="D846" s="303">
        <v>17.172000000000001</v>
      </c>
      <c r="E846" s="303">
        <v>13.847</v>
      </c>
      <c r="F846" s="305"/>
      <c r="G846" s="305"/>
      <c r="H846" s="305"/>
      <c r="I846" s="305"/>
      <c r="J846" s="305"/>
      <c r="K846" s="305"/>
      <c r="L846" s="305"/>
      <c r="M846" s="305"/>
      <c r="N846" s="305"/>
      <c r="O846" s="305"/>
      <c r="P846" s="305"/>
      <c r="Q846" s="305"/>
      <c r="R846" s="305"/>
      <c r="S846" s="305"/>
      <c r="T846" s="305"/>
      <c r="U846" s="305"/>
      <c r="V846" s="305"/>
      <c r="W846" s="305"/>
      <c r="X846" s="305"/>
      <c r="Y846" s="305"/>
      <c r="Z846" s="305"/>
      <c r="AA846" s="305"/>
      <c r="AB846" s="305"/>
      <c r="AC846" s="305"/>
      <c r="AD846" s="305"/>
      <c r="AE846" s="305"/>
    </row>
    <row r="847" spans="1:31">
      <c r="A847" s="306"/>
      <c r="B847" s="323"/>
      <c r="C847" s="303">
        <v>83.186999999999998</v>
      </c>
      <c r="D847" s="303">
        <v>49.5</v>
      </c>
      <c r="E847" s="303">
        <v>6.0960000000000001</v>
      </c>
      <c r="F847" s="305"/>
      <c r="G847" s="305"/>
      <c r="H847" s="305"/>
      <c r="I847" s="305"/>
      <c r="J847" s="305"/>
      <c r="K847" s="305"/>
      <c r="L847" s="305"/>
      <c r="M847" s="305"/>
      <c r="N847" s="305"/>
      <c r="O847" s="305"/>
      <c r="P847" s="305"/>
      <c r="Q847" s="305"/>
      <c r="R847" s="305"/>
      <c r="S847" s="305"/>
      <c r="T847" s="305"/>
      <c r="U847" s="305"/>
      <c r="V847" s="305"/>
      <c r="W847" s="305"/>
      <c r="X847" s="305"/>
      <c r="Y847" s="305"/>
      <c r="Z847" s="305"/>
      <c r="AA847" s="305"/>
      <c r="AB847" s="305"/>
      <c r="AC847" s="305"/>
      <c r="AD847" s="305"/>
      <c r="AE847" s="305"/>
    </row>
    <row r="848" spans="1:31">
      <c r="A848" s="306"/>
      <c r="B848" s="323"/>
      <c r="C848" s="303">
        <v>89.084999999999994</v>
      </c>
      <c r="D848" s="303">
        <v>77.625</v>
      </c>
      <c r="E848" s="303">
        <v>30.27</v>
      </c>
      <c r="F848" s="305"/>
      <c r="G848" s="305"/>
      <c r="H848" s="305"/>
      <c r="I848" s="305"/>
      <c r="J848" s="305"/>
      <c r="K848" s="305"/>
      <c r="L848" s="305"/>
      <c r="M848" s="305"/>
      <c r="N848" s="305"/>
      <c r="O848" s="305"/>
      <c r="P848" s="305"/>
      <c r="Q848" s="305"/>
      <c r="R848" s="305"/>
      <c r="S848" s="305"/>
      <c r="T848" s="305"/>
      <c r="U848" s="305"/>
      <c r="V848" s="305"/>
      <c r="W848" s="305"/>
      <c r="X848" s="305"/>
      <c r="Y848" s="305"/>
      <c r="Z848" s="305"/>
      <c r="AA848" s="305"/>
      <c r="AB848" s="305"/>
      <c r="AC848" s="305"/>
      <c r="AD848" s="305"/>
      <c r="AE848" s="305"/>
    </row>
    <row r="849" spans="1:31">
      <c r="A849" s="306"/>
      <c r="B849" s="323"/>
      <c r="C849" s="303">
        <v>88.266999999999996</v>
      </c>
      <c r="D849" s="303">
        <v>53.796999999999997</v>
      </c>
      <c r="E849" s="303">
        <v>5.3810000000000002</v>
      </c>
      <c r="F849" s="305"/>
      <c r="G849" s="305"/>
      <c r="H849" s="305"/>
      <c r="I849" s="305"/>
      <c r="J849" s="305"/>
      <c r="K849" s="305"/>
      <c r="L849" s="305"/>
      <c r="M849" s="305"/>
      <c r="N849" s="305"/>
      <c r="O849" s="305"/>
      <c r="P849" s="305"/>
      <c r="Q849" s="305"/>
      <c r="R849" s="305"/>
      <c r="S849" s="305"/>
      <c r="T849" s="305"/>
      <c r="U849" s="305"/>
      <c r="V849" s="305"/>
      <c r="W849" s="305"/>
      <c r="X849" s="305"/>
      <c r="Y849" s="305"/>
      <c r="Z849" s="305"/>
      <c r="AA849" s="305"/>
      <c r="AB849" s="305"/>
      <c r="AC849" s="305"/>
      <c r="AD849" s="305"/>
      <c r="AE849" s="305"/>
    </row>
    <row r="850" spans="1:31">
      <c r="A850" s="306"/>
      <c r="B850" s="323"/>
      <c r="C850" s="303">
        <v>74.960999999999999</v>
      </c>
      <c r="D850" s="303">
        <v>56.253999999999998</v>
      </c>
      <c r="E850" s="303">
        <v>2.2330000000000001</v>
      </c>
      <c r="F850" s="305"/>
      <c r="G850" s="305"/>
      <c r="H850" s="305"/>
      <c r="I850" s="305"/>
      <c r="J850" s="305"/>
      <c r="K850" s="305"/>
      <c r="L850" s="305"/>
      <c r="M850" s="305"/>
      <c r="N850" s="305"/>
      <c r="O850" s="305"/>
      <c r="P850" s="305"/>
      <c r="Q850" s="305"/>
      <c r="R850" s="305"/>
      <c r="S850" s="305"/>
      <c r="T850" s="305"/>
      <c r="U850" s="305"/>
      <c r="V850" s="305"/>
      <c r="W850" s="305"/>
      <c r="X850" s="305"/>
      <c r="Y850" s="305"/>
      <c r="Z850" s="305"/>
      <c r="AA850" s="305"/>
      <c r="AB850" s="305"/>
      <c r="AC850" s="305"/>
      <c r="AD850" s="305"/>
      <c r="AE850" s="305"/>
    </row>
    <row r="851" spans="1:31">
      <c r="A851" s="306"/>
      <c r="B851" s="323"/>
      <c r="C851" s="303">
        <v>89.379000000000005</v>
      </c>
      <c r="D851" s="303">
        <v>35.514000000000003</v>
      </c>
      <c r="E851" s="303">
        <v>9.9359999999999999</v>
      </c>
      <c r="F851" s="305"/>
      <c r="G851" s="305"/>
      <c r="H851" s="305"/>
      <c r="I851" s="305"/>
      <c r="J851" s="305"/>
      <c r="K851" s="305"/>
      <c r="L851" s="305"/>
      <c r="M851" s="305"/>
      <c r="N851" s="305"/>
      <c r="O851" s="305"/>
      <c r="P851" s="305"/>
      <c r="Q851" s="305"/>
      <c r="R851" s="305"/>
      <c r="S851" s="305"/>
      <c r="T851" s="305"/>
      <c r="U851" s="305"/>
      <c r="V851" s="305"/>
      <c r="W851" s="305"/>
      <c r="X851" s="305"/>
      <c r="Y851" s="305"/>
      <c r="Z851" s="305"/>
      <c r="AA851" s="305"/>
      <c r="AB851" s="305"/>
      <c r="AC851" s="305"/>
      <c r="AD851" s="305"/>
      <c r="AE851" s="305"/>
    </row>
    <row r="852" spans="1:31">
      <c r="A852" s="306"/>
      <c r="B852" s="323"/>
      <c r="C852" s="303">
        <v>88.802999999999997</v>
      </c>
      <c r="D852" s="303">
        <v>82.903999999999996</v>
      </c>
      <c r="E852" s="303">
        <v>36.500999999999998</v>
      </c>
      <c r="F852" s="305"/>
      <c r="G852" s="305"/>
      <c r="H852" s="305"/>
      <c r="I852" s="305"/>
      <c r="J852" s="305"/>
      <c r="K852" s="305"/>
      <c r="L852" s="305"/>
      <c r="M852" s="305"/>
      <c r="N852" s="305"/>
      <c r="O852" s="305"/>
      <c r="P852" s="305"/>
      <c r="Q852" s="305"/>
      <c r="R852" s="305"/>
      <c r="S852" s="305"/>
      <c r="T852" s="305"/>
      <c r="U852" s="305"/>
      <c r="V852" s="305"/>
      <c r="W852" s="305"/>
      <c r="X852" s="305"/>
      <c r="Y852" s="305"/>
      <c r="Z852" s="305"/>
      <c r="AA852" s="305"/>
      <c r="AB852" s="305"/>
      <c r="AC852" s="305"/>
      <c r="AD852" s="305"/>
      <c r="AE852" s="305"/>
    </row>
    <row r="853" spans="1:31">
      <c r="A853" s="306"/>
      <c r="B853" s="323"/>
      <c r="C853" s="303">
        <v>84.686999999999998</v>
      </c>
      <c r="D853" s="303">
        <v>84.546000000000006</v>
      </c>
      <c r="E853" s="303">
        <v>40.235999999999997</v>
      </c>
      <c r="F853" s="305"/>
      <c r="G853" s="305"/>
      <c r="H853" s="305"/>
      <c r="I853" s="305"/>
      <c r="J853" s="305"/>
      <c r="K853" s="305"/>
      <c r="L853" s="305"/>
      <c r="M853" s="305"/>
      <c r="N853" s="305"/>
      <c r="O853" s="305"/>
      <c r="P853" s="305"/>
      <c r="Q853" s="305"/>
      <c r="R853" s="305"/>
      <c r="S853" s="305"/>
      <c r="T853" s="305"/>
      <c r="U853" s="305"/>
      <c r="V853" s="305"/>
      <c r="W853" s="305"/>
      <c r="X853" s="305"/>
      <c r="Y853" s="305"/>
      <c r="Z853" s="305"/>
      <c r="AA853" s="305"/>
      <c r="AB853" s="305"/>
      <c r="AC853" s="305"/>
      <c r="AD853" s="305"/>
      <c r="AE853" s="305"/>
    </row>
    <row r="854" spans="1:31">
      <c r="A854" s="306"/>
      <c r="B854" s="323"/>
      <c r="C854" s="303">
        <v>87.492000000000004</v>
      </c>
      <c r="D854" s="303">
        <v>88.176000000000002</v>
      </c>
      <c r="E854" s="303">
        <v>32.115000000000002</v>
      </c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  <c r="Z854" s="305"/>
      <c r="AA854" s="305"/>
      <c r="AB854" s="305"/>
      <c r="AC854" s="305"/>
      <c r="AD854" s="305"/>
      <c r="AE854" s="305"/>
    </row>
    <row r="855" spans="1:31">
      <c r="A855" s="306"/>
      <c r="B855" s="323"/>
      <c r="C855" s="303">
        <v>67.561000000000007</v>
      </c>
      <c r="D855" s="303">
        <v>73.168000000000006</v>
      </c>
      <c r="E855" s="303">
        <v>17.09</v>
      </c>
      <c r="F855" s="305"/>
      <c r="G855" s="305"/>
      <c r="H855" s="305"/>
      <c r="I855" s="305"/>
      <c r="J855" s="305"/>
      <c r="K855" s="305"/>
      <c r="L855" s="305"/>
      <c r="M855" s="305"/>
      <c r="N855" s="305"/>
      <c r="O855" s="305"/>
      <c r="P855" s="305"/>
      <c r="Q855" s="305"/>
      <c r="R855" s="305"/>
      <c r="S855" s="305"/>
      <c r="T855" s="305"/>
      <c r="U855" s="305"/>
      <c r="V855" s="305"/>
      <c r="W855" s="305"/>
      <c r="X855" s="305"/>
      <c r="Y855" s="305"/>
      <c r="Z855" s="305"/>
      <c r="AA855" s="305"/>
      <c r="AB855" s="305"/>
      <c r="AC855" s="305"/>
      <c r="AD855" s="305"/>
      <c r="AE855" s="305"/>
    </row>
    <row r="856" spans="1:31">
      <c r="A856" s="306"/>
      <c r="B856" s="323"/>
      <c r="C856" s="303">
        <v>72.879000000000005</v>
      </c>
      <c r="D856" s="303">
        <v>49.399000000000001</v>
      </c>
      <c r="E856" s="303">
        <v>12.167</v>
      </c>
      <c r="F856" s="305"/>
      <c r="G856" s="305"/>
      <c r="H856" s="305"/>
      <c r="I856" s="305"/>
      <c r="J856" s="305"/>
      <c r="K856" s="305"/>
      <c r="L856" s="305"/>
      <c r="M856" s="305"/>
      <c r="N856" s="305"/>
      <c r="O856" s="305"/>
      <c r="P856" s="305"/>
      <c r="Q856" s="305"/>
      <c r="R856" s="305"/>
      <c r="S856" s="305"/>
      <c r="T856" s="305"/>
      <c r="U856" s="305"/>
      <c r="V856" s="305"/>
      <c r="W856" s="305"/>
      <c r="X856" s="305"/>
      <c r="Y856" s="305"/>
      <c r="Z856" s="305"/>
      <c r="AA856" s="305"/>
      <c r="AB856" s="305"/>
      <c r="AC856" s="305"/>
      <c r="AD856" s="305"/>
      <c r="AE856" s="305"/>
    </row>
    <row r="857" spans="1:31">
      <c r="A857" s="306"/>
      <c r="B857" s="323"/>
      <c r="C857" s="303">
        <v>54.741999999999997</v>
      </c>
      <c r="D857" s="303">
        <v>89.144999999999996</v>
      </c>
      <c r="E857" s="303">
        <v>6.2990000000000004</v>
      </c>
      <c r="F857" s="305"/>
      <c r="G857" s="305"/>
      <c r="H857" s="305"/>
      <c r="I857" s="305"/>
      <c r="J857" s="305"/>
      <c r="K857" s="305"/>
      <c r="L857" s="305"/>
      <c r="M857" s="305"/>
      <c r="N857" s="305"/>
      <c r="O857" s="305"/>
      <c r="P857" s="305"/>
      <c r="Q857" s="305"/>
      <c r="R857" s="305"/>
      <c r="S857" s="305"/>
      <c r="T857" s="305"/>
      <c r="U857" s="305"/>
      <c r="V857" s="305"/>
      <c r="W857" s="305"/>
      <c r="X857" s="305"/>
      <c r="Y857" s="305"/>
      <c r="Z857" s="305"/>
      <c r="AA857" s="305"/>
      <c r="AB857" s="305"/>
      <c r="AC857" s="305"/>
      <c r="AD857" s="305"/>
      <c r="AE857" s="305"/>
    </row>
    <row r="858" spans="1:31">
      <c r="A858" s="306"/>
      <c r="B858" s="323"/>
      <c r="C858" s="303">
        <v>86.373000000000005</v>
      </c>
      <c r="D858" s="303">
        <v>51.463999999999999</v>
      </c>
      <c r="E858" s="303">
        <v>8.4670000000000005</v>
      </c>
      <c r="F858" s="305"/>
      <c r="G858" s="305"/>
      <c r="H858" s="305"/>
      <c r="I858" s="305"/>
      <c r="J858" s="305"/>
      <c r="K858" s="305"/>
      <c r="L858" s="305"/>
      <c r="M858" s="305"/>
      <c r="N858" s="305"/>
      <c r="O858" s="305"/>
      <c r="P858" s="305"/>
      <c r="Q858" s="305"/>
      <c r="R858" s="305"/>
      <c r="S858" s="305"/>
      <c r="T858" s="305"/>
      <c r="U858" s="305"/>
      <c r="V858" s="305"/>
      <c r="W858" s="305"/>
      <c r="X858" s="305"/>
      <c r="Y858" s="305"/>
      <c r="Z858" s="305"/>
      <c r="AA858" s="305"/>
      <c r="AB858" s="305"/>
      <c r="AC858" s="305"/>
      <c r="AD858" s="305"/>
      <c r="AE858" s="305"/>
    </row>
    <row r="859" spans="1:31">
      <c r="A859" s="306"/>
      <c r="B859" s="323"/>
      <c r="C859" s="303">
        <v>75.66</v>
      </c>
      <c r="D859" s="303">
        <v>63.316000000000003</v>
      </c>
      <c r="E859" s="303" t="s">
        <v>26</v>
      </c>
      <c r="F859" s="305"/>
      <c r="G859" s="305"/>
      <c r="H859" s="305"/>
      <c r="I859" s="305"/>
      <c r="J859" s="305"/>
      <c r="K859" s="305"/>
      <c r="L859" s="305"/>
      <c r="M859" s="305"/>
      <c r="N859" s="305"/>
      <c r="O859" s="305"/>
      <c r="P859" s="305"/>
      <c r="Q859" s="305"/>
      <c r="R859" s="305"/>
      <c r="S859" s="305"/>
      <c r="T859" s="305"/>
      <c r="U859" s="305"/>
      <c r="V859" s="305"/>
      <c r="W859" s="305"/>
      <c r="X859" s="305"/>
      <c r="Y859" s="305"/>
      <c r="Z859" s="305"/>
      <c r="AA859" s="305"/>
      <c r="AB859" s="305"/>
      <c r="AC859" s="305"/>
      <c r="AD859" s="305"/>
      <c r="AE859" s="305"/>
    </row>
    <row r="860" spans="1:31">
      <c r="A860" s="306"/>
      <c r="B860" s="323"/>
      <c r="C860" s="303">
        <v>54.868000000000002</v>
      </c>
      <c r="D860" s="303">
        <v>78.186999999999998</v>
      </c>
      <c r="E860" s="303" t="s">
        <v>26</v>
      </c>
      <c r="F860" s="305"/>
      <c r="G860" s="305"/>
      <c r="H860" s="305"/>
      <c r="I860" s="305"/>
      <c r="J860" s="305"/>
      <c r="K860" s="305"/>
      <c r="L860" s="305"/>
      <c r="M860" s="305"/>
      <c r="N860" s="305"/>
      <c r="O860" s="305"/>
      <c r="P860" s="305"/>
      <c r="Q860" s="305"/>
      <c r="R860" s="305"/>
      <c r="S860" s="305"/>
      <c r="T860" s="305"/>
      <c r="U860" s="305"/>
      <c r="V860" s="305"/>
      <c r="W860" s="305"/>
      <c r="X860" s="305"/>
      <c r="Y860" s="305"/>
      <c r="Z860" s="305"/>
      <c r="AA860" s="305"/>
      <c r="AB860" s="305"/>
      <c r="AC860" s="305"/>
      <c r="AD860" s="305"/>
      <c r="AE860" s="305"/>
    </row>
    <row r="861" spans="1:31">
      <c r="A861" s="306"/>
      <c r="B861" s="323"/>
      <c r="C861" s="303">
        <v>35.003999999999998</v>
      </c>
      <c r="D861" s="303">
        <v>34.624000000000002</v>
      </c>
      <c r="E861" s="303" t="s">
        <v>26</v>
      </c>
      <c r="F861" s="305"/>
      <c r="G861" s="305"/>
      <c r="H861" s="305"/>
      <c r="I861" s="305"/>
      <c r="J861" s="305"/>
      <c r="K861" s="305"/>
      <c r="L861" s="305"/>
      <c r="M861" s="305"/>
      <c r="N861" s="305"/>
      <c r="O861" s="305"/>
      <c r="P861" s="305"/>
      <c r="Q861" s="305"/>
      <c r="R861" s="305"/>
      <c r="S861" s="305"/>
      <c r="T861" s="305"/>
      <c r="U861" s="305"/>
      <c r="V861" s="305"/>
      <c r="W861" s="305"/>
      <c r="X861" s="305"/>
      <c r="Y861" s="305"/>
      <c r="Z861" s="305"/>
      <c r="AA861" s="305"/>
      <c r="AB861" s="305"/>
      <c r="AC861" s="305"/>
      <c r="AD861" s="305"/>
      <c r="AE861" s="305"/>
    </row>
    <row r="862" spans="1:31">
      <c r="A862" s="306"/>
      <c r="B862" s="323"/>
      <c r="C862" s="303">
        <v>29.055</v>
      </c>
      <c r="D862" s="303">
        <v>81.384</v>
      </c>
      <c r="E862" s="303" t="s">
        <v>26</v>
      </c>
      <c r="F862" s="305"/>
      <c r="G862" s="305"/>
      <c r="H862" s="305"/>
      <c r="I862" s="305"/>
      <c r="J862" s="305"/>
      <c r="K862" s="305"/>
      <c r="L862" s="305"/>
      <c r="M862" s="305"/>
      <c r="N862" s="305"/>
      <c r="O862" s="305"/>
      <c r="P862" s="305"/>
      <c r="Q862" s="305"/>
      <c r="R862" s="305"/>
      <c r="S862" s="305"/>
      <c r="T862" s="305"/>
      <c r="U862" s="305"/>
      <c r="V862" s="305"/>
      <c r="W862" s="305"/>
      <c r="X862" s="305"/>
      <c r="Y862" s="305"/>
      <c r="Z862" s="305"/>
      <c r="AA862" s="305"/>
      <c r="AB862" s="305"/>
      <c r="AC862" s="305"/>
      <c r="AD862" s="305"/>
      <c r="AE862" s="305"/>
    </row>
    <row r="863" spans="1:31">
      <c r="A863" s="306"/>
      <c r="B863" s="303"/>
      <c r="C863" s="303">
        <v>60.314</v>
      </c>
      <c r="D863" s="303" t="s">
        <v>26</v>
      </c>
      <c r="E863" s="303" t="s">
        <v>26</v>
      </c>
      <c r="F863" s="305"/>
      <c r="G863" s="305"/>
      <c r="H863" s="305"/>
      <c r="I863" s="305"/>
      <c r="J863" s="305"/>
      <c r="K863" s="305"/>
      <c r="L863" s="305"/>
      <c r="M863" s="305"/>
      <c r="N863" s="305"/>
      <c r="O863" s="305"/>
      <c r="P863" s="305"/>
      <c r="Q863" s="305"/>
      <c r="R863" s="305"/>
      <c r="S863" s="305"/>
      <c r="T863" s="305"/>
      <c r="U863" s="305"/>
      <c r="V863" s="305"/>
      <c r="W863" s="305"/>
      <c r="X863" s="305"/>
      <c r="Y863" s="305"/>
      <c r="Z863" s="305"/>
      <c r="AA863" s="305"/>
      <c r="AB863" s="305"/>
      <c r="AC863" s="305"/>
      <c r="AD863" s="305"/>
      <c r="AE863" s="305"/>
    </row>
    <row r="864" spans="1:31">
      <c r="A864" s="306"/>
      <c r="B864" s="303"/>
      <c r="C864" s="303">
        <v>59.817</v>
      </c>
      <c r="D864" s="303" t="s">
        <v>26</v>
      </c>
      <c r="E864" s="303" t="s">
        <v>26</v>
      </c>
      <c r="F864" s="305"/>
      <c r="G864" s="305"/>
      <c r="H864" s="305"/>
      <c r="I864" s="305"/>
      <c r="J864" s="305"/>
      <c r="K864" s="305"/>
      <c r="L864" s="305"/>
      <c r="M864" s="305"/>
      <c r="N864" s="305"/>
      <c r="O864" s="305"/>
      <c r="P864" s="305"/>
      <c r="Q864" s="305"/>
      <c r="R864" s="305"/>
      <c r="S864" s="305"/>
      <c r="T864" s="305"/>
      <c r="U864" s="305"/>
      <c r="V864" s="305"/>
      <c r="W864" s="305"/>
      <c r="X864" s="305"/>
      <c r="Y864" s="305"/>
      <c r="Z864" s="305"/>
      <c r="AA864" s="305"/>
      <c r="AB864" s="305"/>
      <c r="AC864" s="305"/>
      <c r="AD864" s="305"/>
      <c r="AE864" s="305"/>
    </row>
    <row r="865" spans="1:31">
      <c r="A865" s="306"/>
      <c r="B865" s="303"/>
      <c r="C865" s="303">
        <v>29.823</v>
      </c>
      <c r="D865" s="303" t="s">
        <v>26</v>
      </c>
      <c r="E865" s="303" t="s">
        <v>26</v>
      </c>
      <c r="F865" s="305"/>
      <c r="G865" s="305"/>
      <c r="H865" s="305"/>
      <c r="I865" s="305"/>
      <c r="J865" s="305"/>
      <c r="K865" s="305"/>
      <c r="L865" s="305"/>
      <c r="M865" s="305"/>
      <c r="N865" s="305"/>
      <c r="O865" s="305"/>
      <c r="P865" s="305"/>
      <c r="Q865" s="305"/>
      <c r="R865" s="305"/>
      <c r="S865" s="305"/>
      <c r="T865" s="305"/>
      <c r="U865" s="305"/>
      <c r="V865" s="305"/>
      <c r="W865" s="305"/>
      <c r="X865" s="305"/>
      <c r="Y865" s="305"/>
      <c r="Z865" s="305"/>
      <c r="AA865" s="305"/>
      <c r="AB865" s="305"/>
      <c r="AC865" s="305"/>
      <c r="AD865" s="305"/>
      <c r="AE865" s="305"/>
    </row>
    <row r="866" spans="1:31">
      <c r="A866" s="306"/>
      <c r="B866" s="303"/>
      <c r="C866" s="303">
        <v>41.453000000000003</v>
      </c>
      <c r="D866" s="303" t="s">
        <v>26</v>
      </c>
      <c r="E866" s="303" t="s">
        <v>26</v>
      </c>
      <c r="F866" s="305"/>
      <c r="G866" s="305"/>
      <c r="H866" s="305"/>
      <c r="I866" s="305"/>
      <c r="J866" s="305"/>
      <c r="K866" s="305"/>
      <c r="L866" s="305"/>
      <c r="M866" s="305"/>
      <c r="N866" s="305"/>
      <c r="O866" s="305"/>
      <c r="P866" s="305"/>
      <c r="Q866" s="305"/>
      <c r="R866" s="305"/>
      <c r="S866" s="305"/>
      <c r="T866" s="305"/>
      <c r="U866" s="305"/>
      <c r="V866" s="305"/>
      <c r="W866" s="305"/>
      <c r="X866" s="305"/>
      <c r="Y866" s="305"/>
      <c r="Z866" s="305"/>
      <c r="AA866" s="305"/>
      <c r="AB866" s="305"/>
      <c r="AC866" s="305"/>
      <c r="AD866" s="305"/>
      <c r="AE866" s="305"/>
    </row>
    <row r="867" spans="1:31">
      <c r="A867" s="306"/>
      <c r="B867" s="303"/>
      <c r="C867" s="303">
        <v>56.771999999999998</v>
      </c>
      <c r="D867" s="303" t="s">
        <v>26</v>
      </c>
      <c r="E867" s="303" t="s">
        <v>26</v>
      </c>
      <c r="F867" s="305"/>
      <c r="G867" s="305"/>
      <c r="H867" s="305"/>
      <c r="I867" s="305"/>
      <c r="J867" s="305"/>
      <c r="K867" s="305"/>
      <c r="L867" s="305"/>
      <c r="M867" s="305"/>
      <c r="N867" s="305"/>
      <c r="O867" s="305"/>
      <c r="P867" s="305"/>
      <c r="Q867" s="305"/>
      <c r="R867" s="305"/>
      <c r="S867" s="305"/>
      <c r="T867" s="305"/>
      <c r="U867" s="305"/>
      <c r="V867" s="305"/>
      <c r="W867" s="305"/>
      <c r="X867" s="305"/>
      <c r="Y867" s="305"/>
      <c r="Z867" s="305"/>
      <c r="AA867" s="305"/>
      <c r="AB867" s="305"/>
      <c r="AC867" s="305"/>
      <c r="AD867" s="305"/>
      <c r="AE867" s="305"/>
    </row>
    <row r="868" spans="1:31">
      <c r="A868" s="306"/>
      <c r="B868" s="303"/>
      <c r="C868" s="303">
        <v>46.968000000000004</v>
      </c>
      <c r="D868" s="303" t="s">
        <v>26</v>
      </c>
      <c r="E868" s="303" t="s">
        <v>26</v>
      </c>
      <c r="F868" s="305"/>
      <c r="G868" s="305"/>
      <c r="H868" s="305"/>
      <c r="I868" s="305"/>
      <c r="J868" s="305"/>
      <c r="K868" s="305"/>
      <c r="L868" s="305"/>
      <c r="M868" s="305"/>
      <c r="N868" s="305"/>
      <c r="O868" s="305"/>
      <c r="P868" s="305"/>
      <c r="Q868" s="305"/>
      <c r="R868" s="305"/>
      <c r="S868" s="305"/>
      <c r="T868" s="305"/>
      <c r="U868" s="305"/>
      <c r="V868" s="305"/>
      <c r="W868" s="305"/>
      <c r="X868" s="305"/>
      <c r="Y868" s="305"/>
      <c r="Z868" s="305"/>
      <c r="AA868" s="305"/>
      <c r="AB868" s="305"/>
      <c r="AC868" s="305"/>
      <c r="AD868" s="305"/>
      <c r="AE868" s="305"/>
    </row>
    <row r="869" spans="1:31">
      <c r="A869" s="306"/>
      <c r="B869" s="303"/>
      <c r="C869" s="303">
        <v>29.936</v>
      </c>
      <c r="D869" s="303" t="s">
        <v>26</v>
      </c>
      <c r="E869" s="303" t="s">
        <v>26</v>
      </c>
      <c r="F869" s="305"/>
      <c r="G869" s="305"/>
      <c r="H869" s="305"/>
      <c r="I869" s="305"/>
      <c r="J869" s="305"/>
      <c r="K869" s="305"/>
      <c r="L869" s="305"/>
      <c r="M869" s="305"/>
      <c r="N869" s="305"/>
      <c r="O869" s="305"/>
      <c r="P869" s="305"/>
      <c r="Q869" s="305"/>
      <c r="R869" s="305"/>
      <c r="S869" s="305"/>
      <c r="T869" s="305"/>
      <c r="U869" s="305"/>
      <c r="V869" s="305"/>
      <c r="W869" s="305"/>
      <c r="X869" s="305"/>
      <c r="Y869" s="305"/>
      <c r="Z869" s="305"/>
      <c r="AA869" s="305"/>
      <c r="AB869" s="305"/>
      <c r="AC869" s="305"/>
      <c r="AD869" s="305"/>
      <c r="AE869" s="305"/>
    </row>
    <row r="870" spans="1:31">
      <c r="A870" s="306"/>
      <c r="B870" s="303"/>
      <c r="C870" s="303">
        <v>49.347000000000001</v>
      </c>
      <c r="D870" s="303" t="s">
        <v>26</v>
      </c>
      <c r="E870" s="303" t="s">
        <v>26</v>
      </c>
      <c r="F870" s="305"/>
      <c r="G870" s="305"/>
      <c r="H870" s="305"/>
      <c r="I870" s="305"/>
      <c r="J870" s="305"/>
      <c r="K870" s="305"/>
      <c r="L870" s="305"/>
      <c r="M870" s="305"/>
      <c r="N870" s="305"/>
      <c r="O870" s="305"/>
      <c r="P870" s="305"/>
      <c r="Q870" s="305"/>
      <c r="R870" s="305"/>
      <c r="S870" s="305"/>
      <c r="T870" s="305"/>
      <c r="U870" s="305"/>
      <c r="V870" s="305"/>
      <c r="W870" s="305"/>
      <c r="X870" s="305"/>
      <c r="Y870" s="305"/>
      <c r="Z870" s="305"/>
      <c r="AA870" s="305"/>
      <c r="AB870" s="305"/>
      <c r="AC870" s="305"/>
      <c r="AD870" s="305"/>
      <c r="AE870" s="305"/>
    </row>
    <row r="871" spans="1:31">
      <c r="A871" s="306"/>
      <c r="B871" s="303"/>
      <c r="C871" s="303">
        <v>10.127000000000001</v>
      </c>
      <c r="D871" s="303" t="s">
        <v>26</v>
      </c>
      <c r="E871" s="303" t="s">
        <v>26</v>
      </c>
      <c r="F871" s="305"/>
      <c r="G871" s="305"/>
      <c r="H871" s="305"/>
      <c r="I871" s="305"/>
      <c r="J871" s="305"/>
      <c r="K871" s="305"/>
      <c r="L871" s="305"/>
      <c r="M871" s="305"/>
      <c r="N871" s="305"/>
      <c r="O871" s="305"/>
      <c r="P871" s="305"/>
      <c r="Q871" s="305"/>
      <c r="R871" s="305"/>
      <c r="S871" s="305"/>
      <c r="T871" s="305"/>
      <c r="U871" s="305"/>
      <c r="V871" s="305"/>
      <c r="W871" s="305"/>
      <c r="X871" s="305"/>
      <c r="Y871" s="305"/>
      <c r="Z871" s="305"/>
      <c r="AA871" s="305"/>
      <c r="AB871" s="305"/>
      <c r="AC871" s="305"/>
      <c r="AD871" s="305"/>
      <c r="AE871" s="305"/>
    </row>
    <row r="872" spans="1:31">
      <c r="A872" s="306"/>
      <c r="B872" s="303"/>
      <c r="C872" s="303">
        <v>75.828000000000003</v>
      </c>
      <c r="D872" s="303" t="s">
        <v>26</v>
      </c>
      <c r="E872" s="303" t="s">
        <v>26</v>
      </c>
      <c r="F872" s="305"/>
      <c r="G872" s="305"/>
      <c r="H872" s="305"/>
      <c r="I872" s="305"/>
      <c r="J872" s="305"/>
      <c r="K872" s="305"/>
      <c r="L872" s="305"/>
      <c r="M872" s="305"/>
      <c r="N872" s="305"/>
      <c r="O872" s="305"/>
      <c r="P872" s="305"/>
      <c r="Q872" s="305"/>
      <c r="R872" s="305"/>
      <c r="S872" s="305"/>
      <c r="T872" s="305"/>
      <c r="U872" s="305"/>
      <c r="V872" s="305"/>
      <c r="W872" s="305"/>
      <c r="X872" s="305"/>
      <c r="Y872" s="305"/>
      <c r="Z872" s="305"/>
      <c r="AA872" s="305"/>
      <c r="AB872" s="305"/>
      <c r="AC872" s="305"/>
      <c r="AD872" s="305"/>
      <c r="AE872" s="305"/>
    </row>
    <row r="873" spans="1:31">
      <c r="A873" s="306"/>
      <c r="B873" s="303"/>
      <c r="C873" s="303">
        <v>87.733000000000004</v>
      </c>
      <c r="D873" s="303" t="s">
        <v>26</v>
      </c>
      <c r="E873" s="303" t="s">
        <v>26</v>
      </c>
      <c r="F873" s="305"/>
      <c r="G873" s="305"/>
      <c r="H873" s="305"/>
      <c r="I873" s="305"/>
      <c r="J873" s="305"/>
      <c r="K873" s="305"/>
      <c r="L873" s="305"/>
      <c r="M873" s="305"/>
      <c r="N873" s="305"/>
      <c r="O873" s="305"/>
      <c r="P873" s="305"/>
      <c r="Q873" s="305"/>
      <c r="R873" s="305"/>
      <c r="S873" s="305"/>
      <c r="T873" s="305"/>
      <c r="U873" s="305"/>
      <c r="V873" s="305"/>
      <c r="W873" s="305"/>
      <c r="X873" s="305"/>
      <c r="Y873" s="305"/>
      <c r="Z873" s="305"/>
      <c r="AA873" s="305"/>
      <c r="AB873" s="305"/>
      <c r="AC873" s="305"/>
      <c r="AD873" s="305"/>
      <c r="AE873" s="305"/>
    </row>
    <row r="874" spans="1:31">
      <c r="A874" s="306"/>
      <c r="B874" s="303"/>
      <c r="C874" s="303">
        <v>84.400999999999996</v>
      </c>
      <c r="D874" s="303" t="s">
        <v>26</v>
      </c>
      <c r="E874" s="303" t="s">
        <v>26</v>
      </c>
      <c r="F874" s="305"/>
      <c r="G874" s="305"/>
      <c r="H874" s="305"/>
      <c r="I874" s="305"/>
      <c r="J874" s="305"/>
      <c r="K874" s="305"/>
      <c r="L874" s="305"/>
      <c r="M874" s="305"/>
      <c r="N874" s="305"/>
      <c r="O874" s="305"/>
      <c r="P874" s="305"/>
      <c r="Q874" s="305"/>
      <c r="R874" s="305"/>
      <c r="S874" s="305"/>
      <c r="T874" s="305"/>
      <c r="U874" s="305"/>
      <c r="V874" s="305"/>
      <c r="W874" s="305"/>
      <c r="X874" s="305"/>
      <c r="Y874" s="305"/>
      <c r="Z874" s="305"/>
      <c r="AA874" s="305"/>
      <c r="AB874" s="305"/>
      <c r="AC874" s="305"/>
      <c r="AD874" s="305"/>
      <c r="AE874" s="305"/>
    </row>
    <row r="875" spans="1:31">
      <c r="A875" s="306"/>
      <c r="B875" s="303"/>
      <c r="C875" s="303">
        <v>87.361999999999995</v>
      </c>
      <c r="D875" s="303" t="s">
        <v>26</v>
      </c>
      <c r="E875" s="303" t="s">
        <v>26</v>
      </c>
      <c r="F875" s="305"/>
      <c r="G875" s="305"/>
      <c r="H875" s="305"/>
      <c r="I875" s="305"/>
      <c r="J875" s="305"/>
      <c r="K875" s="305"/>
      <c r="L875" s="305"/>
      <c r="M875" s="305"/>
      <c r="N875" s="305"/>
      <c r="O875" s="305"/>
      <c r="P875" s="305"/>
      <c r="Q875" s="305"/>
      <c r="R875" s="305"/>
      <c r="S875" s="305"/>
      <c r="T875" s="305"/>
      <c r="U875" s="305"/>
      <c r="V875" s="305"/>
      <c r="W875" s="305"/>
      <c r="X875" s="305"/>
      <c r="Y875" s="305"/>
      <c r="Z875" s="305"/>
      <c r="AA875" s="305"/>
      <c r="AB875" s="305"/>
      <c r="AC875" s="305"/>
      <c r="AD875" s="305"/>
      <c r="AE875" s="305"/>
    </row>
    <row r="876" spans="1:31">
      <c r="A876" s="306"/>
      <c r="B876" s="303"/>
      <c r="C876" s="303">
        <v>85.388999999999996</v>
      </c>
      <c r="D876" s="303" t="s">
        <v>26</v>
      </c>
      <c r="E876" s="303" t="s">
        <v>26</v>
      </c>
      <c r="F876" s="305"/>
      <c r="G876" s="305"/>
      <c r="H876" s="305"/>
      <c r="I876" s="305"/>
      <c r="J876" s="305"/>
      <c r="K876" s="305"/>
      <c r="L876" s="305"/>
      <c r="M876" s="305"/>
      <c r="N876" s="305"/>
      <c r="O876" s="305"/>
      <c r="P876" s="305"/>
      <c r="Q876" s="305"/>
      <c r="R876" s="305"/>
      <c r="S876" s="305"/>
      <c r="T876" s="305"/>
      <c r="U876" s="305"/>
      <c r="V876" s="305"/>
      <c r="W876" s="305"/>
      <c r="X876" s="305"/>
      <c r="Y876" s="305"/>
      <c r="Z876" s="305"/>
      <c r="AA876" s="305"/>
      <c r="AB876" s="305"/>
      <c r="AC876" s="305"/>
      <c r="AD876" s="305"/>
      <c r="AE876" s="305"/>
    </row>
    <row r="877" spans="1:31">
      <c r="A877" s="306"/>
      <c r="B877" s="303"/>
      <c r="C877" s="303">
        <v>88.963999999999999</v>
      </c>
      <c r="D877" s="303" t="s">
        <v>26</v>
      </c>
      <c r="E877" s="303" t="s">
        <v>26</v>
      </c>
      <c r="F877" s="305"/>
      <c r="G877" s="305"/>
      <c r="H877" s="305"/>
      <c r="I877" s="305"/>
      <c r="J877" s="305"/>
      <c r="K877" s="305"/>
      <c r="L877" s="305"/>
      <c r="M877" s="305"/>
      <c r="N877" s="305"/>
      <c r="O877" s="305"/>
      <c r="P877" s="305"/>
      <c r="Q877" s="305"/>
      <c r="R877" s="305"/>
      <c r="S877" s="305"/>
      <c r="T877" s="305"/>
      <c r="U877" s="305"/>
      <c r="V877" s="305"/>
      <c r="W877" s="305"/>
      <c r="X877" s="305"/>
      <c r="Y877" s="305"/>
      <c r="Z877" s="305"/>
      <c r="AA877" s="305"/>
      <c r="AB877" s="305"/>
      <c r="AC877" s="305"/>
      <c r="AD877" s="305"/>
      <c r="AE877" s="305"/>
    </row>
    <row r="878" spans="1:31">
      <c r="A878" s="306"/>
      <c r="B878" s="303"/>
      <c r="C878" s="303">
        <v>86.564999999999998</v>
      </c>
      <c r="D878" s="303" t="s">
        <v>26</v>
      </c>
      <c r="E878" s="303" t="s">
        <v>26</v>
      </c>
      <c r="F878" s="305"/>
      <c r="G878" s="305"/>
      <c r="H878" s="305"/>
      <c r="I878" s="305"/>
      <c r="J878" s="305"/>
      <c r="K878" s="305"/>
      <c r="L878" s="305"/>
      <c r="M878" s="305"/>
      <c r="N878" s="305"/>
      <c r="O878" s="305"/>
      <c r="P878" s="305"/>
      <c r="Q878" s="305"/>
      <c r="R878" s="305"/>
      <c r="S878" s="305"/>
      <c r="T878" s="305"/>
      <c r="U878" s="305"/>
      <c r="V878" s="305"/>
      <c r="W878" s="305"/>
      <c r="X878" s="305"/>
      <c r="Y878" s="305"/>
      <c r="Z878" s="305"/>
      <c r="AA878" s="305"/>
      <c r="AB878" s="305"/>
      <c r="AC878" s="305"/>
      <c r="AD878" s="305"/>
      <c r="AE878" s="305"/>
    </row>
    <row r="879" spans="1:31">
      <c r="A879" s="306"/>
      <c r="B879" s="303"/>
      <c r="C879" s="303">
        <v>87.900999999999996</v>
      </c>
      <c r="D879" s="303" t="s">
        <v>26</v>
      </c>
      <c r="E879" s="303" t="s">
        <v>26</v>
      </c>
      <c r="F879" s="305"/>
      <c r="G879" s="305"/>
      <c r="H879" s="305"/>
      <c r="I879" s="305"/>
      <c r="J879" s="305"/>
      <c r="K879" s="305"/>
      <c r="L879" s="305"/>
      <c r="M879" s="305"/>
      <c r="N879" s="305"/>
      <c r="O879" s="305"/>
      <c r="P879" s="305"/>
      <c r="Q879" s="305"/>
      <c r="R879" s="305"/>
      <c r="S879" s="305"/>
      <c r="T879" s="305"/>
      <c r="U879" s="305"/>
      <c r="V879" s="305"/>
      <c r="W879" s="305"/>
      <c r="X879" s="305"/>
      <c r="Y879" s="305"/>
      <c r="Z879" s="305"/>
      <c r="AA879" s="305"/>
      <c r="AB879" s="305"/>
      <c r="AC879" s="305"/>
      <c r="AD879" s="305"/>
      <c r="AE879" s="305"/>
    </row>
    <row r="880" spans="1:31">
      <c r="A880" s="306"/>
      <c r="B880" s="303"/>
      <c r="C880" s="303">
        <v>76.813000000000002</v>
      </c>
      <c r="D880" s="303" t="s">
        <v>26</v>
      </c>
      <c r="E880" s="303" t="s">
        <v>26</v>
      </c>
      <c r="F880" s="305"/>
      <c r="G880" s="305"/>
      <c r="H880" s="305"/>
      <c r="I880" s="305"/>
      <c r="J880" s="305"/>
      <c r="K880" s="305"/>
      <c r="L880" s="305"/>
      <c r="M880" s="305"/>
      <c r="N880" s="305"/>
      <c r="O880" s="305"/>
      <c r="P880" s="305"/>
      <c r="Q880" s="305"/>
      <c r="R880" s="305"/>
      <c r="S880" s="305"/>
      <c r="T880" s="305"/>
      <c r="U880" s="305"/>
      <c r="V880" s="305"/>
      <c r="W880" s="305"/>
      <c r="X880" s="305"/>
      <c r="Y880" s="305"/>
      <c r="Z880" s="305"/>
      <c r="AA880" s="305"/>
      <c r="AB880" s="305"/>
      <c r="AC880" s="305"/>
      <c r="AD880" s="305"/>
      <c r="AE880" s="305"/>
    </row>
    <row r="881" spans="1:31">
      <c r="A881" s="306"/>
      <c r="B881" s="303"/>
      <c r="C881" s="303">
        <v>82.653000000000006</v>
      </c>
      <c r="D881" s="303" t="s">
        <v>26</v>
      </c>
      <c r="E881" s="303" t="s">
        <v>26</v>
      </c>
      <c r="F881" s="305"/>
      <c r="G881" s="305"/>
      <c r="H881" s="305"/>
      <c r="I881" s="305"/>
      <c r="J881" s="305"/>
      <c r="K881" s="305"/>
      <c r="L881" s="305"/>
      <c r="M881" s="305"/>
      <c r="N881" s="305"/>
      <c r="O881" s="305"/>
      <c r="P881" s="305"/>
      <c r="Q881" s="305"/>
      <c r="R881" s="305"/>
      <c r="S881" s="305"/>
      <c r="T881" s="305"/>
      <c r="U881" s="305"/>
      <c r="V881" s="305"/>
      <c r="W881" s="305"/>
      <c r="X881" s="305"/>
      <c r="Y881" s="305"/>
      <c r="Z881" s="305"/>
      <c r="AA881" s="305"/>
      <c r="AB881" s="305"/>
      <c r="AC881" s="305"/>
      <c r="AD881" s="305"/>
      <c r="AE881" s="305"/>
    </row>
    <row r="882" spans="1:31">
      <c r="A882" s="306"/>
      <c r="B882" s="303"/>
      <c r="C882" s="303">
        <v>74.031000000000006</v>
      </c>
      <c r="D882" s="303" t="s">
        <v>26</v>
      </c>
      <c r="E882" s="303" t="s">
        <v>26</v>
      </c>
      <c r="F882" s="305"/>
      <c r="G882" s="305"/>
      <c r="H882" s="305"/>
      <c r="I882" s="305"/>
      <c r="J882" s="305"/>
      <c r="K882" s="305"/>
      <c r="L882" s="305"/>
      <c r="M882" s="305"/>
      <c r="N882" s="305"/>
      <c r="O882" s="305"/>
      <c r="P882" s="305"/>
      <c r="Q882" s="305"/>
      <c r="R882" s="305"/>
      <c r="S882" s="305"/>
      <c r="T882" s="305"/>
      <c r="U882" s="305"/>
      <c r="V882" s="305"/>
      <c r="W882" s="305"/>
      <c r="X882" s="305"/>
      <c r="Y882" s="305"/>
      <c r="Z882" s="305"/>
      <c r="AA882" s="305"/>
      <c r="AB882" s="305"/>
      <c r="AC882" s="305"/>
      <c r="AD882" s="305"/>
      <c r="AE882" s="305"/>
    </row>
    <row r="883" spans="1:31">
      <c r="A883" s="306"/>
      <c r="B883" s="303"/>
      <c r="C883" s="303">
        <v>57.036999999999999</v>
      </c>
      <c r="D883" s="303" t="s">
        <v>26</v>
      </c>
      <c r="E883" s="303" t="s">
        <v>26</v>
      </c>
      <c r="F883" s="305"/>
      <c r="G883" s="305"/>
      <c r="H883" s="305"/>
      <c r="I883" s="305"/>
      <c r="J883" s="305"/>
      <c r="K883" s="305"/>
      <c r="L883" s="305"/>
      <c r="M883" s="305"/>
      <c r="N883" s="305"/>
      <c r="O883" s="305"/>
      <c r="P883" s="305"/>
      <c r="Q883" s="305"/>
      <c r="R883" s="305"/>
      <c r="S883" s="305"/>
      <c r="T883" s="305"/>
      <c r="U883" s="305"/>
      <c r="V883" s="305"/>
      <c r="W883" s="305"/>
      <c r="X883" s="305"/>
      <c r="Y883" s="305"/>
      <c r="Z883" s="305"/>
      <c r="AA883" s="305"/>
      <c r="AB883" s="305"/>
      <c r="AC883" s="305"/>
      <c r="AD883" s="305"/>
      <c r="AE883" s="305"/>
    </row>
    <row r="884" spans="1:31">
      <c r="A884" s="306"/>
      <c r="B884" s="303"/>
      <c r="C884" s="303">
        <v>63.927</v>
      </c>
      <c r="D884" s="303" t="s">
        <v>26</v>
      </c>
      <c r="E884" s="303" t="s">
        <v>26</v>
      </c>
      <c r="F884" s="305"/>
      <c r="G884" s="305"/>
      <c r="H884" s="305"/>
      <c r="I884" s="305"/>
      <c r="J884" s="305"/>
      <c r="K884" s="305"/>
      <c r="L884" s="305"/>
      <c r="M884" s="305"/>
      <c r="N884" s="305"/>
      <c r="O884" s="305"/>
      <c r="P884" s="305"/>
      <c r="Q884" s="305"/>
      <c r="R884" s="305"/>
      <c r="S884" s="305"/>
      <c r="T884" s="305"/>
      <c r="U884" s="305"/>
      <c r="V884" s="305"/>
      <c r="W884" s="305"/>
      <c r="X884" s="305"/>
      <c r="Y884" s="305"/>
      <c r="Z884" s="305"/>
      <c r="AA884" s="305"/>
      <c r="AB884" s="305"/>
      <c r="AC884" s="305"/>
      <c r="AD884" s="305"/>
      <c r="AE884" s="305"/>
    </row>
    <row r="885" spans="1:31">
      <c r="A885" s="306"/>
      <c r="B885" s="303"/>
      <c r="C885" s="303">
        <v>65.783000000000001</v>
      </c>
      <c r="D885" s="303" t="s">
        <v>26</v>
      </c>
      <c r="E885" s="303" t="s">
        <v>26</v>
      </c>
      <c r="F885" s="305"/>
      <c r="G885" s="305"/>
      <c r="H885" s="305"/>
      <c r="I885" s="305"/>
      <c r="J885" s="305"/>
      <c r="K885" s="305"/>
      <c r="L885" s="305"/>
      <c r="M885" s="305"/>
      <c r="N885" s="305"/>
      <c r="O885" s="305"/>
      <c r="P885" s="305"/>
      <c r="Q885" s="305"/>
      <c r="R885" s="305"/>
      <c r="S885" s="305"/>
      <c r="T885" s="305"/>
      <c r="U885" s="305"/>
      <c r="V885" s="305"/>
      <c r="W885" s="305"/>
      <c r="X885" s="305"/>
      <c r="Y885" s="305"/>
      <c r="Z885" s="305"/>
      <c r="AA885" s="305"/>
      <c r="AB885" s="305"/>
      <c r="AC885" s="305"/>
      <c r="AD885" s="305"/>
      <c r="AE885" s="305"/>
    </row>
    <row r="886" spans="1:31">
      <c r="A886" s="306"/>
      <c r="B886" s="303"/>
      <c r="C886" s="303">
        <v>69.528000000000006</v>
      </c>
      <c r="D886" s="303" t="s">
        <v>26</v>
      </c>
      <c r="E886" s="303" t="s">
        <v>26</v>
      </c>
      <c r="F886" s="305"/>
      <c r="G886" s="305"/>
      <c r="H886" s="305"/>
      <c r="I886" s="305"/>
      <c r="J886" s="305"/>
      <c r="K886" s="305"/>
      <c r="L886" s="305"/>
      <c r="M886" s="305"/>
      <c r="N886" s="305"/>
      <c r="O886" s="305"/>
      <c r="P886" s="305"/>
      <c r="Q886" s="305"/>
      <c r="R886" s="305"/>
      <c r="S886" s="305"/>
      <c r="T886" s="305"/>
      <c r="U886" s="305"/>
      <c r="V886" s="305"/>
      <c r="W886" s="305"/>
      <c r="X886" s="305"/>
      <c r="Y886" s="305"/>
      <c r="Z886" s="305"/>
      <c r="AA886" s="305"/>
      <c r="AB886" s="305"/>
      <c r="AC886" s="305"/>
      <c r="AD886" s="305"/>
      <c r="AE886" s="305"/>
    </row>
    <row r="887" spans="1:31">
      <c r="A887" s="306"/>
      <c r="B887" s="303"/>
      <c r="C887" s="303">
        <v>87.843000000000004</v>
      </c>
      <c r="D887" s="303" t="s">
        <v>26</v>
      </c>
      <c r="E887" s="303" t="s">
        <v>26</v>
      </c>
      <c r="F887" s="305"/>
      <c r="G887" s="305"/>
      <c r="H887" s="305"/>
      <c r="I887" s="305"/>
      <c r="J887" s="305"/>
      <c r="K887" s="305"/>
      <c r="L887" s="305"/>
      <c r="M887" s="305"/>
      <c r="N887" s="305"/>
      <c r="O887" s="305"/>
      <c r="P887" s="305"/>
      <c r="Q887" s="305"/>
      <c r="R887" s="305"/>
      <c r="S887" s="305"/>
      <c r="T887" s="305"/>
      <c r="U887" s="305"/>
      <c r="V887" s="305"/>
      <c r="W887" s="305"/>
      <c r="X887" s="305"/>
      <c r="Y887" s="305"/>
      <c r="Z887" s="305"/>
      <c r="AA887" s="305"/>
      <c r="AB887" s="305"/>
      <c r="AC887" s="305"/>
      <c r="AD887" s="305"/>
      <c r="AE887" s="305"/>
    </row>
    <row r="888" spans="1:31">
      <c r="A888" s="306"/>
      <c r="B888" s="303"/>
      <c r="C888" s="303" t="s">
        <v>26</v>
      </c>
      <c r="D888" s="303" t="s">
        <v>26</v>
      </c>
      <c r="E888" s="303" t="s">
        <v>26</v>
      </c>
      <c r="F888" s="305"/>
      <c r="G888" s="305"/>
      <c r="H888" s="305"/>
      <c r="I888" s="305"/>
      <c r="J888" s="305"/>
      <c r="K888" s="305"/>
      <c r="L888" s="305"/>
      <c r="M888" s="305"/>
      <c r="N888" s="305"/>
      <c r="O888" s="305"/>
      <c r="P888" s="305"/>
      <c r="Q888" s="305"/>
      <c r="R888" s="305"/>
      <c r="S888" s="305"/>
      <c r="T888" s="305"/>
      <c r="U888" s="305"/>
      <c r="V888" s="305"/>
      <c r="W888" s="305"/>
      <c r="X888" s="305"/>
      <c r="Y888" s="305"/>
      <c r="Z888" s="305"/>
      <c r="AA888" s="305"/>
      <c r="AB888" s="305"/>
      <c r="AC888" s="305"/>
      <c r="AD888" s="305"/>
      <c r="AE888" s="305"/>
    </row>
    <row r="889" spans="1:31">
      <c r="A889" s="306"/>
      <c r="B889" s="303"/>
      <c r="C889" s="303">
        <v>85.497</v>
      </c>
      <c r="D889" s="303" t="s">
        <v>26</v>
      </c>
      <c r="E889" s="303" t="s">
        <v>26</v>
      </c>
      <c r="F889" s="305"/>
      <c r="G889" s="305"/>
      <c r="H889" s="305"/>
      <c r="I889" s="305"/>
      <c r="J889" s="305"/>
      <c r="K889" s="305"/>
      <c r="L889" s="305"/>
      <c r="M889" s="305"/>
      <c r="N889" s="305"/>
      <c r="O889" s="305"/>
      <c r="P889" s="305"/>
      <c r="Q889" s="305"/>
      <c r="R889" s="305"/>
      <c r="S889" s="305"/>
      <c r="T889" s="305"/>
      <c r="U889" s="305"/>
      <c r="V889" s="305"/>
      <c r="W889" s="305"/>
      <c r="X889" s="305"/>
      <c r="Y889" s="305"/>
      <c r="Z889" s="305"/>
      <c r="AA889" s="305"/>
      <c r="AB889" s="305"/>
      <c r="AC889" s="305"/>
      <c r="AD889" s="305"/>
      <c r="AE889" s="305"/>
    </row>
    <row r="890" spans="1:31">
      <c r="A890" s="306"/>
      <c r="B890" s="303"/>
      <c r="C890" s="303">
        <v>76.887</v>
      </c>
      <c r="D890" s="303" t="s">
        <v>26</v>
      </c>
      <c r="E890" s="303" t="s">
        <v>26</v>
      </c>
      <c r="F890" s="305"/>
      <c r="G890" s="305"/>
      <c r="H890" s="305"/>
      <c r="I890" s="305"/>
      <c r="J890" s="305"/>
      <c r="K890" s="305"/>
      <c r="L890" s="305"/>
      <c r="M890" s="305"/>
      <c r="N890" s="305"/>
      <c r="O890" s="305"/>
      <c r="P890" s="305"/>
      <c r="Q890" s="305"/>
      <c r="R890" s="305"/>
      <c r="S890" s="305"/>
      <c r="T890" s="305"/>
      <c r="U890" s="305"/>
      <c r="V890" s="305"/>
      <c r="W890" s="305"/>
      <c r="X890" s="305"/>
      <c r="Y890" s="305"/>
      <c r="Z890" s="305"/>
      <c r="AA890" s="305"/>
      <c r="AB890" s="305"/>
      <c r="AC890" s="305"/>
      <c r="AD890" s="305"/>
      <c r="AE890" s="305"/>
    </row>
    <row r="891" spans="1:31">
      <c r="A891" s="306"/>
      <c r="B891" s="303"/>
      <c r="C891" s="303">
        <v>77.3</v>
      </c>
      <c r="D891" s="303" t="s">
        <v>26</v>
      </c>
      <c r="E891" s="303" t="s">
        <v>26</v>
      </c>
      <c r="F891" s="305"/>
      <c r="G891" s="305"/>
      <c r="H891" s="305"/>
      <c r="I891" s="305"/>
      <c r="J891" s="305"/>
      <c r="K891" s="305"/>
      <c r="L891" s="305"/>
      <c r="M891" s="305"/>
      <c r="N891" s="305"/>
      <c r="O891" s="305"/>
      <c r="P891" s="305"/>
      <c r="Q891" s="305"/>
      <c r="R891" s="305"/>
      <c r="S891" s="305"/>
      <c r="T891" s="305"/>
      <c r="U891" s="305"/>
      <c r="V891" s="305"/>
      <c r="W891" s="305"/>
      <c r="X891" s="305"/>
      <c r="Y891" s="305"/>
      <c r="Z891" s="305"/>
      <c r="AA891" s="305"/>
      <c r="AB891" s="305"/>
      <c r="AC891" s="305"/>
      <c r="AD891" s="305"/>
      <c r="AE891" s="305"/>
    </row>
    <row r="892" spans="1:31">
      <c r="A892" s="306"/>
      <c r="B892" s="303"/>
      <c r="C892" s="303">
        <v>77.811000000000007</v>
      </c>
      <c r="D892" s="303" t="s">
        <v>26</v>
      </c>
      <c r="E892" s="303" t="s">
        <v>26</v>
      </c>
      <c r="F892" s="305"/>
      <c r="G892" s="305"/>
      <c r="H892" s="305"/>
      <c r="I892" s="305"/>
      <c r="J892" s="305"/>
      <c r="K892" s="305"/>
      <c r="L892" s="305"/>
      <c r="M892" s="305"/>
      <c r="N892" s="305"/>
      <c r="O892" s="305"/>
      <c r="P892" s="305"/>
      <c r="Q892" s="305"/>
      <c r="R892" s="305"/>
      <c r="S892" s="305"/>
      <c r="T892" s="305"/>
      <c r="U892" s="305"/>
      <c r="V892" s="305"/>
      <c r="W892" s="305"/>
      <c r="X892" s="305"/>
      <c r="Y892" s="305"/>
      <c r="Z892" s="305"/>
      <c r="AA892" s="305"/>
      <c r="AB892" s="305"/>
      <c r="AC892" s="305"/>
      <c r="AD892" s="305"/>
      <c r="AE892" s="305"/>
    </row>
    <row r="893" spans="1:31">
      <c r="A893" s="306"/>
      <c r="B893" s="303"/>
      <c r="C893" s="303">
        <v>88.451999999999998</v>
      </c>
      <c r="D893" s="303" t="s">
        <v>26</v>
      </c>
      <c r="E893" s="303" t="s">
        <v>26</v>
      </c>
      <c r="F893" s="305"/>
      <c r="G893" s="305"/>
      <c r="H893" s="305"/>
      <c r="I893" s="305"/>
      <c r="J893" s="305"/>
      <c r="K893" s="305"/>
      <c r="L893" s="305"/>
      <c r="M893" s="305"/>
      <c r="N893" s="305"/>
      <c r="O893" s="305"/>
      <c r="P893" s="305"/>
      <c r="Q893" s="305"/>
      <c r="R893" s="305"/>
      <c r="S893" s="305"/>
      <c r="T893" s="305"/>
      <c r="U893" s="305"/>
      <c r="V893" s="305"/>
      <c r="W893" s="305"/>
      <c r="X893" s="305"/>
      <c r="Y893" s="305"/>
      <c r="Z893" s="305"/>
      <c r="AA893" s="305"/>
      <c r="AB893" s="305"/>
      <c r="AC893" s="305"/>
      <c r="AD893" s="305"/>
      <c r="AE893" s="305"/>
    </row>
    <row r="894" spans="1:31">
      <c r="A894" s="306"/>
      <c r="B894" s="303"/>
      <c r="C894" s="303">
        <v>56.055</v>
      </c>
      <c r="D894" s="303" t="s">
        <v>26</v>
      </c>
      <c r="E894" s="303" t="s">
        <v>26</v>
      </c>
      <c r="F894" s="305"/>
      <c r="G894" s="305"/>
      <c r="H894" s="305"/>
      <c r="I894" s="305"/>
      <c r="J894" s="305"/>
      <c r="K894" s="305"/>
      <c r="L894" s="305"/>
      <c r="M894" s="305"/>
      <c r="N894" s="305"/>
      <c r="O894" s="305"/>
      <c r="P894" s="305"/>
      <c r="Q894" s="305"/>
      <c r="R894" s="305"/>
      <c r="S894" s="305"/>
      <c r="T894" s="305"/>
      <c r="U894" s="305"/>
      <c r="V894" s="305"/>
      <c r="W894" s="305"/>
      <c r="X894" s="305"/>
      <c r="Y894" s="305"/>
      <c r="Z894" s="305"/>
      <c r="AA894" s="305"/>
      <c r="AB894" s="305"/>
      <c r="AC894" s="305"/>
      <c r="AD894" s="305"/>
      <c r="AE894" s="305"/>
    </row>
    <row r="895" spans="1:31">
      <c r="A895" s="306"/>
      <c r="B895" s="303"/>
      <c r="C895" s="303">
        <v>71.866</v>
      </c>
      <c r="D895" s="303" t="s">
        <v>26</v>
      </c>
      <c r="E895" s="303" t="s">
        <v>26</v>
      </c>
      <c r="F895" s="305"/>
      <c r="G895" s="305"/>
      <c r="H895" s="305"/>
      <c r="I895" s="305"/>
      <c r="J895" s="305"/>
      <c r="K895" s="305"/>
      <c r="L895" s="305"/>
      <c r="M895" s="305"/>
      <c r="N895" s="305"/>
      <c r="O895" s="305"/>
      <c r="P895" s="305"/>
      <c r="Q895" s="305"/>
      <c r="R895" s="305"/>
      <c r="S895" s="305"/>
      <c r="T895" s="305"/>
      <c r="U895" s="305"/>
      <c r="V895" s="305"/>
      <c r="W895" s="305"/>
      <c r="X895" s="305"/>
      <c r="Y895" s="305"/>
      <c r="Z895" s="305"/>
      <c r="AA895" s="305"/>
      <c r="AB895" s="305"/>
      <c r="AC895" s="305"/>
      <c r="AD895" s="305"/>
      <c r="AE895" s="305"/>
    </row>
    <row r="896" spans="1:31">
      <c r="A896" s="306"/>
      <c r="B896" s="303"/>
      <c r="C896" s="303">
        <v>57.956000000000003</v>
      </c>
      <c r="D896" s="303" t="s">
        <v>26</v>
      </c>
      <c r="E896" s="303" t="s">
        <v>26</v>
      </c>
      <c r="F896" s="305"/>
      <c r="G896" s="305"/>
      <c r="H896" s="305"/>
      <c r="I896" s="305"/>
      <c r="J896" s="305"/>
      <c r="K896" s="305"/>
      <c r="L896" s="305"/>
      <c r="M896" s="305"/>
      <c r="N896" s="305"/>
      <c r="O896" s="305"/>
      <c r="P896" s="305"/>
      <c r="Q896" s="305"/>
      <c r="R896" s="305"/>
      <c r="S896" s="305"/>
      <c r="T896" s="305"/>
      <c r="U896" s="305"/>
      <c r="V896" s="305"/>
      <c r="W896" s="305"/>
      <c r="X896" s="305"/>
      <c r="Y896" s="305"/>
      <c r="Z896" s="305"/>
      <c r="AA896" s="305"/>
      <c r="AB896" s="305"/>
      <c r="AC896" s="305"/>
      <c r="AD896" s="305"/>
      <c r="AE896" s="305"/>
    </row>
    <row r="897" spans="1:31">
      <c r="A897" s="306"/>
      <c r="B897" s="303"/>
      <c r="C897" s="303">
        <v>58.939</v>
      </c>
      <c r="D897" s="303" t="s">
        <v>26</v>
      </c>
      <c r="E897" s="303" t="s">
        <v>26</v>
      </c>
      <c r="F897" s="305"/>
      <c r="G897" s="305"/>
      <c r="H897" s="305"/>
      <c r="I897" s="305"/>
      <c r="J897" s="305"/>
      <c r="K897" s="305"/>
      <c r="L897" s="305"/>
      <c r="M897" s="305"/>
      <c r="N897" s="305"/>
      <c r="O897" s="305"/>
      <c r="P897" s="305"/>
      <c r="Q897" s="305"/>
      <c r="R897" s="305"/>
      <c r="S897" s="305"/>
      <c r="T897" s="305"/>
      <c r="U897" s="305"/>
      <c r="V897" s="305"/>
      <c r="W897" s="305"/>
      <c r="X897" s="305"/>
      <c r="Y897" s="305"/>
      <c r="Z897" s="305"/>
      <c r="AA897" s="305"/>
      <c r="AB897" s="305"/>
      <c r="AC897" s="305"/>
      <c r="AD897" s="305"/>
      <c r="AE897" s="305"/>
    </row>
    <row r="898" spans="1:31">
      <c r="A898" s="306"/>
      <c r="B898" s="303"/>
      <c r="C898" s="303">
        <v>76.515000000000001</v>
      </c>
      <c r="D898" s="303" t="s">
        <v>26</v>
      </c>
      <c r="E898" s="303" t="s">
        <v>26</v>
      </c>
      <c r="F898" s="305"/>
      <c r="G898" s="305"/>
      <c r="H898" s="305"/>
      <c r="I898" s="305"/>
      <c r="J898" s="305"/>
      <c r="K898" s="305"/>
      <c r="L898" s="305"/>
      <c r="M898" s="305"/>
      <c r="N898" s="305"/>
      <c r="O898" s="305"/>
      <c r="P898" s="305"/>
      <c r="Q898" s="305"/>
      <c r="R898" s="305"/>
      <c r="S898" s="305"/>
      <c r="T898" s="305"/>
      <c r="U898" s="305"/>
      <c r="V898" s="305"/>
      <c r="W898" s="305"/>
      <c r="X898" s="305"/>
      <c r="Y898" s="305"/>
      <c r="Z898" s="305"/>
      <c r="AA898" s="305"/>
      <c r="AB898" s="305"/>
      <c r="AC898" s="305"/>
      <c r="AD898" s="305"/>
      <c r="AE898" s="305"/>
    </row>
    <row r="899" spans="1:31">
      <c r="A899" s="306"/>
      <c r="B899" s="303"/>
      <c r="C899" s="303">
        <v>63.828000000000003</v>
      </c>
      <c r="D899" s="303" t="s">
        <v>26</v>
      </c>
      <c r="E899" s="303" t="s">
        <v>26</v>
      </c>
      <c r="F899" s="305"/>
      <c r="G899" s="305"/>
      <c r="H899" s="305"/>
      <c r="I899" s="305"/>
      <c r="J899" s="305"/>
      <c r="K899" s="305"/>
      <c r="L899" s="305"/>
      <c r="M899" s="305"/>
      <c r="N899" s="305"/>
      <c r="O899" s="305"/>
      <c r="P899" s="305"/>
      <c r="Q899" s="305"/>
      <c r="R899" s="305"/>
      <c r="S899" s="305"/>
      <c r="T899" s="305"/>
      <c r="U899" s="305"/>
      <c r="V899" s="305"/>
      <c r="W899" s="305"/>
      <c r="X899" s="305"/>
      <c r="Y899" s="305"/>
      <c r="Z899" s="305"/>
      <c r="AA899" s="305"/>
      <c r="AB899" s="305"/>
      <c r="AC899" s="305"/>
      <c r="AD899" s="305"/>
      <c r="AE899" s="305"/>
    </row>
    <row r="900" spans="1:31">
      <c r="A900" s="306"/>
      <c r="B900" s="303"/>
      <c r="C900" s="303">
        <v>88.069000000000003</v>
      </c>
      <c r="D900" s="303" t="s">
        <v>26</v>
      </c>
      <c r="E900" s="303" t="s">
        <v>26</v>
      </c>
      <c r="F900" s="305"/>
      <c r="G900" s="305"/>
      <c r="H900" s="305"/>
      <c r="I900" s="305"/>
      <c r="J900" s="305"/>
      <c r="K900" s="305"/>
      <c r="L900" s="305"/>
      <c r="M900" s="305"/>
      <c r="N900" s="305"/>
      <c r="O900" s="305"/>
      <c r="P900" s="305"/>
      <c r="Q900" s="305"/>
      <c r="R900" s="305"/>
      <c r="S900" s="305"/>
      <c r="T900" s="305"/>
      <c r="U900" s="305"/>
      <c r="V900" s="305"/>
      <c r="W900" s="305"/>
      <c r="X900" s="305"/>
      <c r="Y900" s="305"/>
      <c r="Z900" s="305"/>
      <c r="AA900" s="305"/>
      <c r="AB900" s="305"/>
      <c r="AC900" s="305"/>
      <c r="AD900" s="305"/>
      <c r="AE900" s="305"/>
    </row>
    <row r="901" spans="1:31">
      <c r="A901" s="306"/>
      <c r="B901" s="303"/>
      <c r="C901" s="303">
        <v>73.769000000000005</v>
      </c>
      <c r="D901" s="303" t="s">
        <v>26</v>
      </c>
      <c r="E901" s="303" t="s">
        <v>26</v>
      </c>
      <c r="F901" s="305"/>
      <c r="G901" s="305"/>
      <c r="H901" s="305"/>
      <c r="I901" s="305"/>
      <c r="J901" s="305"/>
      <c r="K901" s="305"/>
      <c r="L901" s="305"/>
      <c r="M901" s="305"/>
      <c r="N901" s="305"/>
      <c r="O901" s="305"/>
      <c r="P901" s="305"/>
      <c r="Q901" s="305"/>
      <c r="R901" s="305"/>
      <c r="S901" s="305"/>
      <c r="T901" s="305"/>
      <c r="U901" s="305"/>
      <c r="V901" s="305"/>
      <c r="W901" s="305"/>
      <c r="X901" s="305"/>
      <c r="Y901" s="305"/>
      <c r="Z901" s="305"/>
      <c r="AA901" s="305"/>
      <c r="AB901" s="305"/>
      <c r="AC901" s="305"/>
      <c r="AD901" s="305"/>
      <c r="AE901" s="305"/>
    </row>
    <row r="902" spans="1:31">
      <c r="A902" s="306"/>
      <c r="B902" s="303"/>
      <c r="C902" s="303">
        <v>45.273000000000003</v>
      </c>
      <c r="D902" s="303" t="s">
        <v>26</v>
      </c>
      <c r="E902" s="303" t="s">
        <v>26</v>
      </c>
      <c r="F902" s="305"/>
      <c r="G902" s="305"/>
      <c r="H902" s="305"/>
      <c r="I902" s="305"/>
      <c r="J902" s="305"/>
      <c r="K902" s="305"/>
      <c r="L902" s="305"/>
      <c r="M902" s="305"/>
      <c r="N902" s="305"/>
      <c r="O902" s="305"/>
      <c r="P902" s="305"/>
      <c r="Q902" s="305"/>
      <c r="R902" s="305"/>
      <c r="S902" s="305"/>
      <c r="T902" s="305"/>
      <c r="U902" s="305"/>
      <c r="V902" s="305"/>
      <c r="W902" s="305"/>
      <c r="X902" s="305"/>
      <c r="Y902" s="305"/>
      <c r="Z902" s="305"/>
      <c r="AA902" s="305"/>
      <c r="AB902" s="305"/>
      <c r="AC902" s="305"/>
      <c r="AD902" s="305"/>
      <c r="AE902" s="305"/>
    </row>
    <row r="903" spans="1:31">
      <c r="A903" s="306"/>
      <c r="B903" s="303"/>
      <c r="C903" s="303">
        <v>86.269000000000005</v>
      </c>
      <c r="D903" s="303" t="s">
        <v>26</v>
      </c>
      <c r="E903" s="303" t="s">
        <v>26</v>
      </c>
      <c r="F903" s="305"/>
      <c r="G903" s="305"/>
      <c r="H903" s="305"/>
      <c r="I903" s="305"/>
      <c r="J903" s="305"/>
      <c r="K903" s="305"/>
      <c r="L903" s="305"/>
      <c r="M903" s="305"/>
      <c r="N903" s="305"/>
      <c r="O903" s="305"/>
      <c r="P903" s="305"/>
      <c r="Q903" s="305"/>
      <c r="R903" s="305"/>
      <c r="S903" s="305"/>
      <c r="T903" s="305"/>
      <c r="U903" s="305"/>
      <c r="V903" s="305"/>
      <c r="W903" s="305"/>
      <c r="X903" s="305"/>
      <c r="Y903" s="305"/>
      <c r="Z903" s="305"/>
      <c r="AA903" s="305"/>
      <c r="AB903" s="305"/>
      <c r="AC903" s="305"/>
      <c r="AD903" s="305"/>
      <c r="AE903" s="305"/>
    </row>
    <row r="904" spans="1:31">
      <c r="A904" s="306"/>
      <c r="B904" s="303"/>
      <c r="C904" s="303" t="s">
        <v>26</v>
      </c>
      <c r="D904" s="303" t="s">
        <v>26</v>
      </c>
      <c r="E904" s="303" t="s">
        <v>26</v>
      </c>
      <c r="F904" s="305"/>
      <c r="G904" s="305"/>
      <c r="H904" s="305"/>
      <c r="I904" s="305"/>
      <c r="J904" s="305"/>
      <c r="K904" s="305"/>
      <c r="L904" s="305"/>
      <c r="M904" s="305"/>
      <c r="N904" s="305"/>
      <c r="O904" s="305"/>
      <c r="P904" s="305"/>
      <c r="Q904" s="305"/>
      <c r="R904" s="305"/>
      <c r="S904" s="305"/>
      <c r="T904" s="305"/>
      <c r="U904" s="305"/>
      <c r="V904" s="305"/>
      <c r="W904" s="305"/>
      <c r="X904" s="305"/>
      <c r="Y904" s="305"/>
      <c r="Z904" s="305"/>
      <c r="AA904" s="305"/>
      <c r="AB904" s="305"/>
      <c r="AC904" s="305"/>
      <c r="AD904" s="305"/>
      <c r="AE904" s="305"/>
    </row>
    <row r="905" spans="1:31">
      <c r="A905" s="306"/>
      <c r="B905" s="303"/>
      <c r="C905" s="303">
        <v>82.975999999999999</v>
      </c>
      <c r="D905" s="303" t="s">
        <v>26</v>
      </c>
      <c r="E905" s="303" t="s">
        <v>26</v>
      </c>
      <c r="F905" s="305"/>
      <c r="G905" s="305"/>
      <c r="H905" s="305"/>
      <c r="I905" s="305"/>
      <c r="J905" s="305"/>
      <c r="K905" s="305"/>
      <c r="L905" s="305"/>
      <c r="M905" s="305"/>
      <c r="N905" s="305"/>
      <c r="O905" s="305"/>
      <c r="P905" s="305"/>
      <c r="Q905" s="305"/>
      <c r="R905" s="305"/>
      <c r="S905" s="305"/>
      <c r="T905" s="305"/>
      <c r="U905" s="305"/>
      <c r="V905" s="305"/>
      <c r="W905" s="305"/>
      <c r="X905" s="305"/>
      <c r="Y905" s="305"/>
      <c r="Z905" s="305"/>
      <c r="AA905" s="305"/>
      <c r="AB905" s="305"/>
      <c r="AC905" s="305"/>
      <c r="AD905" s="305"/>
      <c r="AE905" s="305"/>
    </row>
    <row r="906" spans="1:31">
      <c r="A906" s="306"/>
      <c r="B906" s="303"/>
      <c r="C906" s="303">
        <v>80.454999999999998</v>
      </c>
      <c r="D906" s="303" t="s">
        <v>26</v>
      </c>
      <c r="E906" s="303" t="s">
        <v>26</v>
      </c>
      <c r="F906" s="305"/>
      <c r="G906" s="305"/>
      <c r="H906" s="305"/>
      <c r="I906" s="305"/>
      <c r="J906" s="305"/>
      <c r="K906" s="305"/>
      <c r="L906" s="305"/>
      <c r="M906" s="305"/>
      <c r="N906" s="305"/>
      <c r="O906" s="305"/>
      <c r="P906" s="305"/>
      <c r="Q906" s="305"/>
      <c r="R906" s="305"/>
      <c r="S906" s="305"/>
      <c r="T906" s="305"/>
      <c r="U906" s="305"/>
      <c r="V906" s="305"/>
      <c r="W906" s="305"/>
      <c r="X906" s="305"/>
      <c r="Y906" s="305"/>
      <c r="Z906" s="305"/>
      <c r="AA906" s="305"/>
      <c r="AB906" s="305"/>
      <c r="AC906" s="305"/>
      <c r="AD906" s="305"/>
      <c r="AE906" s="305"/>
    </row>
    <row r="907" spans="1:31">
      <c r="A907" s="306"/>
      <c r="B907" s="303"/>
      <c r="C907" s="303">
        <v>89.828000000000003</v>
      </c>
      <c r="D907" s="303" t="s">
        <v>26</v>
      </c>
      <c r="E907" s="303" t="s">
        <v>26</v>
      </c>
      <c r="F907" s="305"/>
      <c r="G907" s="305"/>
      <c r="H907" s="305"/>
      <c r="I907" s="305"/>
      <c r="J907" s="305"/>
      <c r="K907" s="305"/>
      <c r="L907" s="305"/>
      <c r="M907" s="305"/>
      <c r="N907" s="305"/>
      <c r="O907" s="305"/>
      <c r="P907" s="305"/>
      <c r="Q907" s="305"/>
      <c r="R907" s="305"/>
      <c r="S907" s="305"/>
      <c r="T907" s="305"/>
      <c r="U907" s="305"/>
      <c r="V907" s="305"/>
      <c r="W907" s="305"/>
      <c r="X907" s="305"/>
      <c r="Y907" s="305"/>
      <c r="Z907" s="305"/>
      <c r="AA907" s="305"/>
      <c r="AB907" s="305"/>
      <c r="AC907" s="305"/>
      <c r="AD907" s="305"/>
      <c r="AE907" s="305"/>
    </row>
    <row r="908" spans="1:31">
      <c r="A908" s="306"/>
      <c r="B908" s="303"/>
      <c r="C908" s="303">
        <v>85.400999999999996</v>
      </c>
      <c r="D908" s="303" t="s">
        <v>26</v>
      </c>
      <c r="E908" s="303" t="s">
        <v>26</v>
      </c>
      <c r="F908" s="305"/>
      <c r="G908" s="305"/>
      <c r="H908" s="305"/>
      <c r="I908" s="305"/>
      <c r="J908" s="305"/>
      <c r="K908" s="305"/>
      <c r="L908" s="305"/>
      <c r="M908" s="305"/>
      <c r="N908" s="305"/>
      <c r="O908" s="305"/>
      <c r="P908" s="305"/>
      <c r="Q908" s="305"/>
      <c r="R908" s="305"/>
      <c r="S908" s="305"/>
      <c r="T908" s="305"/>
      <c r="U908" s="305"/>
      <c r="V908" s="305"/>
      <c r="W908" s="305"/>
      <c r="X908" s="305"/>
      <c r="Y908" s="305"/>
      <c r="Z908" s="305"/>
      <c r="AA908" s="305"/>
      <c r="AB908" s="305"/>
      <c r="AC908" s="305"/>
      <c r="AD908" s="305"/>
      <c r="AE908" s="305"/>
    </row>
    <row r="909" spans="1:31">
      <c r="A909" s="306"/>
      <c r="B909" s="303"/>
      <c r="C909" s="303">
        <v>86.954999999999998</v>
      </c>
      <c r="D909" s="303" t="s">
        <v>26</v>
      </c>
      <c r="E909" s="303" t="s">
        <v>26</v>
      </c>
      <c r="F909" s="305"/>
      <c r="G909" s="305"/>
      <c r="H909" s="305"/>
      <c r="I909" s="305"/>
      <c r="J909" s="305"/>
      <c r="K909" s="305"/>
      <c r="L909" s="305"/>
      <c r="M909" s="305"/>
      <c r="N909" s="305"/>
      <c r="O909" s="305"/>
      <c r="P909" s="305"/>
      <c r="Q909" s="305"/>
      <c r="R909" s="305"/>
      <c r="S909" s="305"/>
      <c r="T909" s="305"/>
      <c r="U909" s="305"/>
      <c r="V909" s="305"/>
      <c r="W909" s="305"/>
      <c r="X909" s="305"/>
      <c r="Y909" s="305"/>
      <c r="Z909" s="305"/>
      <c r="AA909" s="305"/>
      <c r="AB909" s="305"/>
      <c r="AC909" s="305"/>
      <c r="AD909" s="305"/>
      <c r="AE909" s="305"/>
    </row>
    <row r="910" spans="1:31">
      <c r="A910" s="306"/>
      <c r="B910" s="303"/>
      <c r="C910" s="303">
        <v>79.078000000000003</v>
      </c>
      <c r="D910" s="303" t="s">
        <v>26</v>
      </c>
      <c r="E910" s="303" t="s">
        <v>26</v>
      </c>
      <c r="F910" s="305"/>
      <c r="G910" s="305"/>
      <c r="H910" s="305"/>
      <c r="I910" s="305"/>
      <c r="J910" s="305"/>
      <c r="K910" s="305"/>
      <c r="L910" s="305"/>
      <c r="M910" s="305"/>
      <c r="N910" s="305"/>
      <c r="O910" s="305"/>
      <c r="P910" s="305"/>
      <c r="Q910" s="305"/>
      <c r="R910" s="305"/>
      <c r="S910" s="305"/>
      <c r="T910" s="305"/>
      <c r="U910" s="305"/>
      <c r="V910" s="305"/>
      <c r="W910" s="305"/>
      <c r="X910" s="305"/>
      <c r="Y910" s="305"/>
      <c r="Z910" s="305"/>
      <c r="AA910" s="305"/>
      <c r="AB910" s="305"/>
      <c r="AC910" s="305"/>
      <c r="AD910" s="305"/>
      <c r="AE910" s="305"/>
    </row>
    <row r="911" spans="1:31">
      <c r="A911" s="306"/>
      <c r="B911" s="323"/>
      <c r="C911" s="303">
        <v>81.244</v>
      </c>
      <c r="D911" s="303" t="s">
        <v>26</v>
      </c>
      <c r="E911" s="303" t="s">
        <v>26</v>
      </c>
      <c r="F911" s="305"/>
      <c r="G911" s="305"/>
      <c r="H911" s="305"/>
      <c r="I911" s="305"/>
      <c r="J911" s="305"/>
      <c r="K911" s="305"/>
      <c r="L911" s="305"/>
      <c r="M911" s="305"/>
      <c r="N911" s="305"/>
      <c r="O911" s="305"/>
      <c r="P911" s="305"/>
      <c r="Q911" s="305"/>
      <c r="R911" s="305"/>
      <c r="S911" s="305"/>
      <c r="T911" s="305"/>
      <c r="U911" s="305"/>
      <c r="V911" s="305"/>
      <c r="W911" s="305"/>
      <c r="X911" s="305"/>
      <c r="Y911" s="305"/>
      <c r="Z911" s="305"/>
      <c r="AA911" s="305"/>
      <c r="AB911" s="305"/>
      <c r="AC911" s="305"/>
      <c r="AD911" s="305"/>
      <c r="AE911" s="305"/>
    </row>
    <row r="912" spans="1:31">
      <c r="A912" s="306"/>
      <c r="B912" s="323"/>
      <c r="C912" s="303">
        <v>84.394000000000005</v>
      </c>
      <c r="D912" s="303" t="s">
        <v>26</v>
      </c>
      <c r="E912" s="303" t="s">
        <v>26</v>
      </c>
      <c r="F912" s="305"/>
      <c r="G912" s="305"/>
      <c r="H912" s="305"/>
      <c r="I912" s="305"/>
      <c r="J912" s="305"/>
      <c r="K912" s="305"/>
      <c r="L912" s="305"/>
      <c r="M912" s="305"/>
      <c r="N912" s="305"/>
      <c r="O912" s="305"/>
      <c r="P912" s="305"/>
      <c r="Q912" s="305"/>
      <c r="R912" s="305"/>
      <c r="S912" s="305"/>
      <c r="T912" s="305"/>
      <c r="U912" s="305"/>
      <c r="V912" s="305"/>
      <c r="W912" s="305"/>
      <c r="X912" s="305"/>
      <c r="Y912" s="305"/>
      <c r="Z912" s="305"/>
      <c r="AA912" s="305"/>
      <c r="AB912" s="305"/>
      <c r="AC912" s="305"/>
      <c r="AD912" s="305"/>
      <c r="AE912" s="305"/>
    </row>
    <row r="913" spans="1:31">
      <c r="A913" s="306"/>
      <c r="B913" s="323"/>
      <c r="C913" s="303">
        <v>89.245999999999995</v>
      </c>
      <c r="D913" s="303" t="s">
        <v>26</v>
      </c>
      <c r="E913" s="303" t="s">
        <v>26</v>
      </c>
      <c r="F913" s="305"/>
      <c r="G913" s="305"/>
      <c r="H913" s="305"/>
      <c r="I913" s="305"/>
      <c r="J913" s="305"/>
      <c r="K913" s="305"/>
      <c r="L913" s="305"/>
      <c r="M913" s="305"/>
      <c r="N913" s="305"/>
      <c r="O913" s="305"/>
      <c r="P913" s="305"/>
      <c r="Q913" s="305"/>
      <c r="R913" s="305"/>
      <c r="S913" s="305"/>
      <c r="T913" s="305"/>
      <c r="U913" s="305"/>
      <c r="V913" s="305"/>
      <c r="W913" s="305"/>
      <c r="X913" s="305"/>
      <c r="Y913" s="305"/>
      <c r="Z913" s="305"/>
      <c r="AA913" s="305"/>
      <c r="AB913" s="305"/>
      <c r="AC913" s="305"/>
      <c r="AD913" s="305"/>
      <c r="AE913" s="305"/>
    </row>
    <row r="914" spans="1:31">
      <c r="A914" s="306"/>
      <c r="B914" s="323"/>
      <c r="C914" s="303">
        <v>83.022000000000006</v>
      </c>
      <c r="D914" s="303" t="s">
        <v>26</v>
      </c>
      <c r="E914" s="303" t="s">
        <v>26</v>
      </c>
      <c r="F914" s="305"/>
      <c r="G914" s="305"/>
      <c r="H914" s="305"/>
      <c r="I914" s="305"/>
      <c r="J914" s="305"/>
      <c r="K914" s="305"/>
      <c r="L914" s="305"/>
      <c r="M914" s="305"/>
      <c r="N914" s="305"/>
      <c r="O914" s="305"/>
      <c r="P914" s="305"/>
      <c r="Q914" s="305"/>
      <c r="R914" s="305"/>
      <c r="S914" s="305"/>
      <c r="T914" s="305"/>
      <c r="U914" s="305"/>
      <c r="V914" s="305"/>
      <c r="W914" s="305"/>
      <c r="X914" s="305"/>
      <c r="Y914" s="305"/>
      <c r="Z914" s="305"/>
      <c r="AA914" s="305"/>
      <c r="AB914" s="305"/>
      <c r="AC914" s="305"/>
      <c r="AD914" s="305"/>
      <c r="AE914" s="305"/>
    </row>
    <row r="915" spans="1:31">
      <c r="A915" s="306"/>
      <c r="B915" s="323"/>
      <c r="C915" s="303">
        <v>80.599000000000004</v>
      </c>
      <c r="D915" s="303" t="s">
        <v>26</v>
      </c>
      <c r="E915" s="303" t="s">
        <v>26</v>
      </c>
      <c r="F915" s="305"/>
      <c r="G915" s="305"/>
      <c r="H915" s="305"/>
      <c r="I915" s="305"/>
      <c r="J915" s="305"/>
      <c r="K915" s="305"/>
      <c r="L915" s="305"/>
      <c r="M915" s="305"/>
      <c r="N915" s="305"/>
      <c r="O915" s="305"/>
      <c r="P915" s="305"/>
      <c r="Q915" s="305"/>
      <c r="R915" s="305"/>
      <c r="S915" s="305"/>
      <c r="T915" s="305"/>
      <c r="U915" s="305"/>
      <c r="V915" s="305"/>
      <c r="W915" s="305"/>
      <c r="X915" s="305"/>
      <c r="Y915" s="305"/>
      <c r="Z915" s="305"/>
      <c r="AA915" s="305"/>
      <c r="AB915" s="305"/>
      <c r="AC915" s="305"/>
      <c r="AD915" s="305"/>
      <c r="AE915" s="305"/>
    </row>
    <row r="916" spans="1:31">
      <c r="A916" s="306"/>
      <c r="B916" s="323"/>
      <c r="C916" s="303">
        <v>84.289000000000001</v>
      </c>
      <c r="D916" s="303" t="s">
        <v>26</v>
      </c>
      <c r="E916" s="303" t="s">
        <v>26</v>
      </c>
      <c r="F916" s="305"/>
      <c r="G916" s="305"/>
      <c r="H916" s="305"/>
      <c r="I916" s="305"/>
      <c r="J916" s="305"/>
      <c r="K916" s="305"/>
      <c r="L916" s="305"/>
      <c r="M916" s="305"/>
      <c r="N916" s="305"/>
      <c r="O916" s="305"/>
      <c r="P916" s="305"/>
      <c r="Q916" s="305"/>
      <c r="R916" s="305"/>
      <c r="S916" s="305"/>
      <c r="T916" s="305"/>
      <c r="U916" s="305"/>
      <c r="V916" s="305"/>
      <c r="W916" s="305"/>
      <c r="X916" s="305"/>
      <c r="Y916" s="305"/>
      <c r="Z916" s="305"/>
      <c r="AA916" s="305"/>
      <c r="AB916" s="305"/>
      <c r="AC916" s="305"/>
      <c r="AD916" s="305"/>
      <c r="AE916" s="305"/>
    </row>
    <row r="917" spans="1:31">
      <c r="A917" s="306"/>
      <c r="B917" s="323"/>
      <c r="C917" s="303">
        <v>61.730999999999995</v>
      </c>
      <c r="D917" s="303" t="s">
        <v>26</v>
      </c>
      <c r="E917" s="303" t="s">
        <v>26</v>
      </c>
      <c r="F917" s="305"/>
      <c r="G917" s="305"/>
      <c r="H917" s="305"/>
      <c r="I917" s="305"/>
      <c r="J917" s="305"/>
      <c r="K917" s="305"/>
      <c r="L917" s="305"/>
      <c r="M917" s="305"/>
      <c r="N917" s="305"/>
      <c r="O917" s="305"/>
      <c r="P917" s="305"/>
      <c r="Q917" s="305"/>
      <c r="R917" s="305"/>
      <c r="S917" s="305"/>
      <c r="T917" s="305"/>
      <c r="U917" s="305"/>
      <c r="V917" s="305"/>
      <c r="W917" s="305"/>
      <c r="X917" s="305"/>
      <c r="Y917" s="305"/>
      <c r="Z917" s="305"/>
      <c r="AA917" s="305"/>
      <c r="AB917" s="305"/>
      <c r="AC917" s="305"/>
      <c r="AD917" s="305"/>
      <c r="AE917" s="305"/>
    </row>
    <row r="918" spans="1:31">
      <c r="A918" s="306"/>
      <c r="B918" s="323"/>
      <c r="C918" s="303">
        <v>66.275000000000006</v>
      </c>
      <c r="D918" s="303" t="s">
        <v>26</v>
      </c>
      <c r="E918" s="303" t="s">
        <v>26</v>
      </c>
      <c r="F918" s="305"/>
      <c r="G918" s="305"/>
      <c r="H918" s="305"/>
      <c r="I918" s="305"/>
      <c r="J918" s="305"/>
      <c r="K918" s="305"/>
      <c r="L918" s="305"/>
      <c r="M918" s="305"/>
      <c r="N918" s="305"/>
      <c r="O918" s="305"/>
      <c r="P918" s="305"/>
      <c r="Q918" s="305"/>
      <c r="R918" s="305"/>
      <c r="S918" s="305"/>
      <c r="T918" s="305"/>
      <c r="U918" s="305"/>
      <c r="V918" s="305"/>
      <c r="W918" s="305"/>
      <c r="X918" s="305"/>
      <c r="Y918" s="305"/>
      <c r="Z918" s="305"/>
      <c r="AA918" s="305"/>
      <c r="AB918" s="305"/>
      <c r="AC918" s="305"/>
      <c r="AD918" s="305"/>
      <c r="AE918" s="305"/>
    </row>
    <row r="919" spans="1:31">
      <c r="A919" s="306"/>
      <c r="B919" s="323"/>
      <c r="C919" s="303">
        <v>43.841999999999999</v>
      </c>
      <c r="D919" s="303" t="s">
        <v>26</v>
      </c>
      <c r="E919" s="303" t="s">
        <v>26</v>
      </c>
      <c r="F919" s="305"/>
      <c r="G919" s="305"/>
      <c r="H919" s="305"/>
      <c r="I919" s="305"/>
      <c r="J919" s="305"/>
      <c r="K919" s="305"/>
      <c r="L919" s="305"/>
      <c r="M919" s="305"/>
      <c r="N919" s="305"/>
      <c r="O919" s="305"/>
      <c r="P919" s="305"/>
      <c r="Q919" s="305"/>
      <c r="R919" s="305"/>
      <c r="S919" s="305"/>
      <c r="T919" s="305"/>
      <c r="U919" s="305"/>
      <c r="V919" s="305"/>
      <c r="W919" s="305"/>
      <c r="X919" s="305"/>
      <c r="Y919" s="305"/>
      <c r="Z919" s="305"/>
      <c r="AA919" s="305"/>
      <c r="AB919" s="305"/>
      <c r="AC919" s="305"/>
      <c r="AD919" s="305"/>
      <c r="AE919" s="305"/>
    </row>
    <row r="920" spans="1:31">
      <c r="A920" s="306"/>
      <c r="B920" s="323"/>
      <c r="C920" s="303">
        <v>63.8</v>
      </c>
      <c r="D920" s="303" t="s">
        <v>26</v>
      </c>
      <c r="E920" s="303" t="s">
        <v>26</v>
      </c>
      <c r="F920" s="305"/>
      <c r="G920" s="305"/>
      <c r="H920" s="305"/>
      <c r="I920" s="305"/>
      <c r="J920" s="305"/>
      <c r="K920" s="305"/>
      <c r="L920" s="305"/>
      <c r="M920" s="305"/>
      <c r="N920" s="305"/>
      <c r="O920" s="305"/>
      <c r="P920" s="305"/>
      <c r="Q920" s="305"/>
      <c r="R920" s="305"/>
      <c r="S920" s="305"/>
      <c r="T920" s="305"/>
      <c r="U920" s="305"/>
      <c r="V920" s="305"/>
      <c r="W920" s="305"/>
      <c r="X920" s="305"/>
      <c r="Y920" s="305"/>
      <c r="Z920" s="305"/>
      <c r="AA920" s="305"/>
      <c r="AB920" s="305"/>
      <c r="AC920" s="305"/>
      <c r="AD920" s="305"/>
      <c r="AE920" s="305"/>
    </row>
    <row r="921" spans="1:31">
      <c r="A921" s="306"/>
      <c r="B921" s="323"/>
      <c r="C921" s="303">
        <v>11.714</v>
      </c>
      <c r="D921" s="303" t="s">
        <v>26</v>
      </c>
      <c r="E921" s="303" t="s">
        <v>26</v>
      </c>
      <c r="F921" s="305"/>
      <c r="G921" s="305"/>
      <c r="H921" s="305"/>
      <c r="I921" s="305"/>
      <c r="J921" s="305"/>
      <c r="K921" s="305"/>
      <c r="L921" s="305"/>
      <c r="M921" s="305"/>
      <c r="N921" s="305"/>
      <c r="O921" s="305"/>
      <c r="P921" s="305"/>
      <c r="Q921" s="305"/>
      <c r="R921" s="305"/>
      <c r="S921" s="305"/>
      <c r="T921" s="305"/>
      <c r="U921" s="305"/>
      <c r="V921" s="305"/>
      <c r="W921" s="305"/>
      <c r="X921" s="305"/>
      <c r="Y921" s="305"/>
      <c r="Z921" s="305"/>
      <c r="AA921" s="305"/>
      <c r="AB921" s="305"/>
      <c r="AC921" s="305"/>
      <c r="AD921" s="305"/>
      <c r="AE921" s="305"/>
    </row>
    <row r="922" spans="1:31">
      <c r="A922" s="306"/>
      <c r="B922" s="323"/>
      <c r="C922" s="303">
        <v>1.909</v>
      </c>
      <c r="D922" s="303" t="s">
        <v>26</v>
      </c>
      <c r="E922" s="303" t="s">
        <v>26</v>
      </c>
      <c r="F922" s="305"/>
      <c r="G922" s="305"/>
      <c r="H922" s="305"/>
      <c r="I922" s="305"/>
      <c r="J922" s="305"/>
      <c r="K922" s="305"/>
      <c r="L922" s="305"/>
      <c r="M922" s="305"/>
      <c r="N922" s="305"/>
      <c r="O922" s="305"/>
      <c r="P922" s="305"/>
      <c r="Q922" s="305"/>
      <c r="R922" s="305"/>
      <c r="S922" s="305"/>
      <c r="T922" s="305"/>
      <c r="U922" s="305"/>
      <c r="V922" s="305"/>
      <c r="W922" s="305"/>
      <c r="X922" s="305"/>
      <c r="Y922" s="305"/>
      <c r="Z922" s="305"/>
      <c r="AA922" s="305"/>
      <c r="AB922" s="305"/>
      <c r="AC922" s="305"/>
      <c r="AD922" s="305"/>
      <c r="AE922" s="305"/>
    </row>
    <row r="923" spans="1:31">
      <c r="A923" s="306"/>
      <c r="B923" s="323"/>
      <c r="C923" s="303"/>
      <c r="D923" s="303"/>
      <c r="E923" s="303"/>
      <c r="F923" s="305"/>
      <c r="G923" s="305"/>
      <c r="H923" s="305"/>
      <c r="I923" s="305"/>
      <c r="J923" s="305"/>
      <c r="K923" s="305"/>
      <c r="L923" s="305"/>
      <c r="M923" s="305"/>
      <c r="N923" s="305"/>
      <c r="O923" s="305"/>
      <c r="P923" s="305"/>
      <c r="Q923" s="305"/>
      <c r="R923" s="305"/>
      <c r="S923" s="305"/>
      <c r="T923" s="305"/>
      <c r="U923" s="305"/>
      <c r="V923" s="305"/>
      <c r="W923" s="305"/>
      <c r="X923" s="305"/>
      <c r="Y923" s="305"/>
      <c r="Z923" s="305"/>
      <c r="AA923" s="305"/>
      <c r="AB923" s="305"/>
      <c r="AC923" s="305"/>
      <c r="AD923" s="305"/>
      <c r="AE923" s="305"/>
    </row>
    <row r="924" spans="1:31">
      <c r="A924" s="306"/>
      <c r="B924" s="323"/>
      <c r="C924" s="303"/>
      <c r="D924" s="303"/>
      <c r="E924" s="303"/>
      <c r="F924" s="305"/>
      <c r="G924" s="305"/>
      <c r="H924" s="305"/>
      <c r="I924" s="305"/>
      <c r="J924" s="305"/>
      <c r="K924" s="305"/>
      <c r="L924" s="305"/>
      <c r="M924" s="305"/>
      <c r="N924" s="305"/>
      <c r="O924" s="305"/>
      <c r="P924" s="305"/>
      <c r="Q924" s="305"/>
      <c r="R924" s="305"/>
      <c r="S924" s="305"/>
      <c r="T924" s="305"/>
      <c r="U924" s="305"/>
      <c r="V924" s="305"/>
      <c r="W924" s="305"/>
      <c r="X924" s="305"/>
      <c r="Y924" s="305"/>
      <c r="Z924" s="305"/>
      <c r="AA924" s="305"/>
      <c r="AB924" s="305"/>
      <c r="AC924" s="305"/>
      <c r="AD924" s="305"/>
      <c r="AE924" s="30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E97C-DB50-4FCE-8280-EAA3AA5BCBDA}">
  <dimension ref="A1:R62"/>
  <sheetViews>
    <sheetView zoomScale="59" zoomScaleNormal="59" workbookViewId="0">
      <selection activeCell="U34" sqref="U34"/>
    </sheetView>
  </sheetViews>
  <sheetFormatPr defaultRowHeight="14.25"/>
  <cols>
    <col min="2" max="17" width="7" customWidth="1"/>
  </cols>
  <sheetData>
    <row r="1" spans="1:18" ht="15.75">
      <c r="A1" s="230" t="s">
        <v>353</v>
      </c>
      <c r="B1" s="114"/>
      <c r="C1" s="19"/>
      <c r="D1" s="19"/>
      <c r="E1" s="19"/>
      <c r="F1" s="19"/>
      <c r="G1" s="19"/>
      <c r="H1" s="19"/>
      <c r="I1" s="19"/>
      <c r="J1" s="90"/>
      <c r="K1" s="90"/>
      <c r="L1" s="90"/>
      <c r="M1" s="90"/>
      <c r="N1" s="90"/>
      <c r="O1" s="90"/>
      <c r="P1" s="90"/>
      <c r="Q1" s="90"/>
      <c r="R1" s="90"/>
    </row>
    <row r="2" spans="1:18" ht="15.75">
      <c r="A2" s="230"/>
      <c r="B2" s="114"/>
      <c r="C2" s="19"/>
      <c r="D2" s="19"/>
      <c r="E2" s="19"/>
      <c r="F2" s="19"/>
      <c r="G2" s="19"/>
      <c r="H2" s="19"/>
      <c r="I2" s="19"/>
      <c r="J2" s="90"/>
      <c r="K2" s="90"/>
      <c r="L2" s="90"/>
      <c r="M2" s="90"/>
      <c r="N2" s="90"/>
      <c r="O2" s="90"/>
      <c r="P2" s="90"/>
      <c r="Q2" s="90"/>
      <c r="R2" s="90"/>
    </row>
    <row r="3" spans="1:18">
      <c r="A3" s="43"/>
      <c r="B3" s="114"/>
      <c r="C3" s="276" t="s">
        <v>102</v>
      </c>
      <c r="D3" s="276" t="s">
        <v>219</v>
      </c>
      <c r="E3" s="276" t="s">
        <v>220</v>
      </c>
      <c r="F3" s="19"/>
      <c r="G3" s="327" t="s">
        <v>164</v>
      </c>
      <c r="H3" s="19"/>
      <c r="I3" s="19"/>
      <c r="J3" s="43"/>
      <c r="K3" s="43"/>
      <c r="L3" s="43"/>
      <c r="M3" s="43"/>
      <c r="N3" s="43"/>
      <c r="O3" s="43"/>
      <c r="P3" s="43"/>
      <c r="Q3" s="43"/>
      <c r="R3" s="43"/>
    </row>
    <row r="4" spans="1:18">
      <c r="A4" s="43"/>
      <c r="B4" s="114" t="s">
        <v>2</v>
      </c>
      <c r="C4" s="5">
        <v>4</v>
      </c>
      <c r="D4" s="5">
        <v>3</v>
      </c>
      <c r="E4" s="5">
        <v>3</v>
      </c>
      <c r="F4" s="19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18" ht="14.65" thickBot="1">
      <c r="A5" s="90"/>
      <c r="B5" s="114" t="s">
        <v>3</v>
      </c>
      <c r="C5" s="19">
        <v>77</v>
      </c>
      <c r="D5" s="19">
        <v>32</v>
      </c>
      <c r="E5" s="19">
        <v>41</v>
      </c>
      <c r="F5" s="19"/>
      <c r="G5" s="12" t="s">
        <v>57</v>
      </c>
      <c r="H5" s="12"/>
      <c r="I5" s="12"/>
      <c r="J5" s="12"/>
      <c r="K5" s="12"/>
      <c r="L5" s="12"/>
      <c r="M5" s="12"/>
      <c r="N5" s="12"/>
      <c r="O5" s="12"/>
      <c r="P5" s="12"/>
      <c r="Q5" s="90"/>
      <c r="R5" s="90"/>
    </row>
    <row r="6" spans="1:18" ht="14.65" thickBot="1">
      <c r="A6" s="90"/>
      <c r="B6" s="198" t="s">
        <v>4</v>
      </c>
      <c r="C6" s="12">
        <v>1.0163146056621382</v>
      </c>
      <c r="D6" s="12">
        <v>0.85694773110622424</v>
      </c>
      <c r="E6" s="12">
        <v>0.81817429444603174</v>
      </c>
      <c r="F6" s="19"/>
      <c r="G6" s="12"/>
      <c r="H6" s="12"/>
      <c r="I6" s="12"/>
      <c r="J6" s="12"/>
      <c r="K6" s="12"/>
      <c r="L6" s="12"/>
      <c r="M6" s="12"/>
      <c r="N6" s="12"/>
      <c r="O6" s="12"/>
      <c r="P6" s="12"/>
      <c r="Q6" s="90"/>
      <c r="R6" s="90"/>
    </row>
    <row r="7" spans="1:18" ht="14.65" thickBot="1">
      <c r="A7" s="90"/>
      <c r="B7" s="198" t="s">
        <v>5</v>
      </c>
      <c r="C7" s="12">
        <v>8.8425839052204941E-2</v>
      </c>
      <c r="D7" s="12">
        <v>0.13026670498095097</v>
      </c>
      <c r="E7" s="12">
        <v>0.17088226475505922</v>
      </c>
      <c r="F7" s="36"/>
      <c r="G7" s="12" t="s">
        <v>71</v>
      </c>
      <c r="H7" s="12"/>
      <c r="I7" s="12"/>
      <c r="J7" s="12"/>
      <c r="K7" s="12"/>
      <c r="L7" s="12" t="s">
        <v>72</v>
      </c>
      <c r="M7" s="12">
        <v>0.01</v>
      </c>
      <c r="N7" s="12"/>
      <c r="O7" s="12"/>
      <c r="P7" s="12"/>
      <c r="Q7" s="90"/>
      <c r="R7" s="90"/>
    </row>
    <row r="8" spans="1:18" ht="14.65" thickTop="1">
      <c r="A8" s="90"/>
      <c r="B8" s="199" t="s">
        <v>6</v>
      </c>
      <c r="C8" s="12">
        <v>0.96046655654942237</v>
      </c>
      <c r="D8" s="12">
        <v>0.75531011826092542</v>
      </c>
      <c r="E8" s="12">
        <v>0.66982521776548143</v>
      </c>
      <c r="F8" s="36"/>
      <c r="G8" s="106" t="s">
        <v>73</v>
      </c>
      <c r="H8" s="106" t="s">
        <v>74</v>
      </c>
      <c r="I8" s="106" t="s">
        <v>75</v>
      </c>
      <c r="J8" s="106" t="s">
        <v>4</v>
      </c>
      <c r="K8" s="106" t="s">
        <v>76</v>
      </c>
      <c r="L8" s="106" t="s">
        <v>77</v>
      </c>
      <c r="M8" s="106" t="s">
        <v>78</v>
      </c>
      <c r="N8" s="106" t="s">
        <v>79</v>
      </c>
      <c r="O8" s="106" t="s">
        <v>80</v>
      </c>
      <c r="P8" s="106"/>
      <c r="Q8" s="90"/>
      <c r="R8" s="90"/>
    </row>
    <row r="9" spans="1:18">
      <c r="A9" s="90"/>
      <c r="B9" s="199" t="s">
        <v>7</v>
      </c>
      <c r="C9" s="12">
        <v>0.87107226156958406</v>
      </c>
      <c r="D9" s="12">
        <v>0.72484153787049777</v>
      </c>
      <c r="E9" s="12">
        <v>0.51524728042178314</v>
      </c>
      <c r="F9" s="19"/>
      <c r="G9" s="12" t="s">
        <v>102</v>
      </c>
      <c r="H9" s="19">
        <v>28</v>
      </c>
      <c r="I9" s="19">
        <v>28.45680895853987</v>
      </c>
      <c r="J9" s="12">
        <v>1.0163146056621382</v>
      </c>
      <c r="K9" s="12">
        <v>7.8191290120864527E-3</v>
      </c>
      <c r="L9" s="12">
        <v>0.2111164833263342</v>
      </c>
      <c r="M9" s="12">
        <v>2.4845344606191654E-2</v>
      </c>
      <c r="N9" s="12">
        <v>0.9505265028007126</v>
      </c>
      <c r="O9" s="12">
        <v>1.0821027085235637</v>
      </c>
      <c r="P9" s="19"/>
      <c r="Q9" s="90"/>
      <c r="R9" s="90"/>
    </row>
    <row r="10" spans="1:18">
      <c r="A10" s="90"/>
      <c r="B10" s="114" t="s">
        <v>8</v>
      </c>
      <c r="C10" s="12">
        <v>1</v>
      </c>
      <c r="D10" s="12">
        <v>0.8212853279839929</v>
      </c>
      <c r="E10" s="12">
        <v>0.8210086514795184</v>
      </c>
      <c r="F10" s="19"/>
      <c r="G10" s="12" t="s">
        <v>219</v>
      </c>
      <c r="H10" s="19">
        <v>22</v>
      </c>
      <c r="I10" s="19">
        <v>18.852850084336932</v>
      </c>
      <c r="J10" s="12">
        <v>0.85694773110622424</v>
      </c>
      <c r="K10" s="12">
        <v>1.6969414426594113E-2</v>
      </c>
      <c r="L10" s="12">
        <v>0.35635770295847513</v>
      </c>
      <c r="M10" s="12">
        <v>2.8029328925910698E-2</v>
      </c>
      <c r="N10" s="12">
        <v>0.78272874144266336</v>
      </c>
      <c r="O10" s="12">
        <v>0.93116672076978513</v>
      </c>
      <c r="P10" s="19"/>
      <c r="Q10" s="90"/>
      <c r="R10" s="90"/>
    </row>
    <row r="11" spans="1:18">
      <c r="A11" s="90"/>
      <c r="B11" s="42" t="s">
        <v>9</v>
      </c>
      <c r="C11" s="12">
        <v>1.3080282642364132</v>
      </c>
      <c r="D11" s="12">
        <v>1.2543739676508339</v>
      </c>
      <c r="E11" s="12">
        <v>1.2231566814961023</v>
      </c>
      <c r="F11" s="19"/>
      <c r="G11" s="12" t="s">
        <v>220</v>
      </c>
      <c r="H11" s="19">
        <v>23</v>
      </c>
      <c r="I11" s="19">
        <v>18.818008772258729</v>
      </c>
      <c r="J11" s="12">
        <v>0.81817429444603174</v>
      </c>
      <c r="K11" s="12">
        <v>2.9200748407818156E-2</v>
      </c>
      <c r="L11" s="12">
        <v>0.64241646497200744</v>
      </c>
      <c r="M11" s="12">
        <v>2.7413224483030615E-2</v>
      </c>
      <c r="N11" s="12">
        <v>0.74558669058548666</v>
      </c>
      <c r="O11" s="12">
        <v>0.89076189830657682</v>
      </c>
      <c r="P11" s="19"/>
      <c r="Q11" s="90"/>
      <c r="R11" s="90"/>
    </row>
    <row r="12" spans="1:18">
      <c r="A12" s="90"/>
      <c r="B12" s="42" t="s">
        <v>10</v>
      </c>
      <c r="C12" s="12">
        <v>1.0564368349717574</v>
      </c>
      <c r="D12" s="12">
        <v>0.92434744391133861</v>
      </c>
      <c r="E12" s="12">
        <v>0.94079040355657817</v>
      </c>
      <c r="F12" s="19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90"/>
      <c r="R12" s="90"/>
    </row>
    <row r="13" spans="1:18" ht="14.65" thickBot="1">
      <c r="A13" s="90"/>
      <c r="B13" s="42" t="s">
        <v>5</v>
      </c>
      <c r="C13" s="12">
        <v>8.8425839052204941E-2</v>
      </c>
      <c r="D13" s="12">
        <v>0.13026670498095097</v>
      </c>
      <c r="E13" s="12">
        <v>0.17088226475505922</v>
      </c>
      <c r="F13" s="19"/>
      <c r="G13" s="12" t="s">
        <v>91</v>
      </c>
      <c r="H13" s="12"/>
      <c r="I13" s="12"/>
      <c r="J13" s="12"/>
      <c r="K13" s="12"/>
      <c r="L13" s="12"/>
      <c r="M13" s="12"/>
      <c r="N13" s="12"/>
      <c r="O13" s="12"/>
      <c r="P13" s="12"/>
      <c r="Q13" s="90"/>
      <c r="R13" s="90"/>
    </row>
    <row r="14" spans="1:18" ht="14.65" thickTop="1">
      <c r="A14" s="90"/>
      <c r="B14" s="42" t="s">
        <v>11</v>
      </c>
      <c r="C14" s="12">
        <v>1.1047404447143432</v>
      </c>
      <c r="D14" s="12">
        <v>0.98721443608717518</v>
      </c>
      <c r="E14" s="12">
        <v>0.98905655920109092</v>
      </c>
      <c r="F14" s="19"/>
      <c r="G14" s="106" t="s">
        <v>92</v>
      </c>
      <c r="H14" s="106" t="s">
        <v>77</v>
      </c>
      <c r="I14" s="106" t="s">
        <v>63</v>
      </c>
      <c r="J14" s="106" t="s">
        <v>93</v>
      </c>
      <c r="K14" s="106" t="s">
        <v>94</v>
      </c>
      <c r="L14" s="106" t="s">
        <v>95</v>
      </c>
      <c r="M14" s="106" t="s">
        <v>96</v>
      </c>
      <c r="N14" s="106" t="s">
        <v>97</v>
      </c>
      <c r="O14" s="106" t="s">
        <v>98</v>
      </c>
      <c r="P14" s="106"/>
      <c r="Q14" s="90"/>
      <c r="R14" s="90"/>
    </row>
    <row r="15" spans="1:18">
      <c r="A15" s="90"/>
      <c r="B15" s="42" t="s">
        <v>12</v>
      </c>
      <c r="C15" s="12">
        <v>0.92788876660993325</v>
      </c>
      <c r="D15" s="12">
        <v>0.7266810261252733</v>
      </c>
      <c r="E15" s="12">
        <v>0.64729202969097255</v>
      </c>
      <c r="F15" s="19"/>
      <c r="G15" s="12" t="s">
        <v>99</v>
      </c>
      <c r="H15" s="12">
        <v>0.57108118647184725</v>
      </c>
      <c r="I15" s="19">
        <v>2</v>
      </c>
      <c r="J15" s="12">
        <v>0.28554059323592362</v>
      </c>
      <c r="K15" s="12">
        <v>16.520370254742918</v>
      </c>
      <c r="L15" s="36">
        <v>1.3277533672567011E-6</v>
      </c>
      <c r="M15" s="12">
        <v>4.9218723347962312</v>
      </c>
      <c r="N15" s="12">
        <v>0.79873108559699468</v>
      </c>
      <c r="O15" s="12">
        <v>0.29835178370972587</v>
      </c>
      <c r="P15" s="12"/>
      <c r="Q15" s="90"/>
      <c r="R15" s="90"/>
    </row>
    <row r="16" spans="1:18">
      <c r="A16" s="90"/>
      <c r="B16" s="42" t="s">
        <v>13</v>
      </c>
      <c r="C16" s="12">
        <v>9.5970278422335076E-2</v>
      </c>
      <c r="D16" s="12">
        <v>0.16903732565041318</v>
      </c>
      <c r="E16" s="12">
        <v>0.27096518579109674</v>
      </c>
      <c r="F16" s="19"/>
      <c r="G16" s="12" t="s">
        <v>100</v>
      </c>
      <c r="H16" s="12">
        <v>1.2098906512568168</v>
      </c>
      <c r="I16" s="19">
        <v>70</v>
      </c>
      <c r="J16" s="12">
        <v>1.728415216081167E-2</v>
      </c>
      <c r="K16" s="12"/>
      <c r="L16" s="12"/>
      <c r="M16" s="12"/>
      <c r="N16" s="12"/>
      <c r="O16" s="12"/>
      <c r="P16" s="12"/>
      <c r="Q16" s="90"/>
      <c r="R16" s="90"/>
    </row>
    <row r="17" spans="1:18">
      <c r="A17" s="90"/>
      <c r="B17" s="90" t="s">
        <v>14</v>
      </c>
      <c r="C17" s="12">
        <v>0.14395541763350261</v>
      </c>
      <c r="D17" s="12">
        <v>0.25355598847561978</v>
      </c>
      <c r="E17" s="12">
        <v>0.40644777868664511</v>
      </c>
      <c r="F17" s="19"/>
      <c r="G17" s="109" t="s">
        <v>101</v>
      </c>
      <c r="H17" s="109">
        <v>1.7809718377286641</v>
      </c>
      <c r="I17" s="108">
        <v>72</v>
      </c>
      <c r="J17" s="109">
        <v>2.4735719968453668E-2</v>
      </c>
      <c r="K17" s="109"/>
      <c r="L17" s="109"/>
      <c r="M17" s="109"/>
      <c r="N17" s="109"/>
      <c r="O17" s="109"/>
      <c r="P17" s="109"/>
      <c r="Q17" s="90"/>
      <c r="R17" s="90"/>
    </row>
    <row r="18" spans="1:18">
      <c r="A18" s="90"/>
      <c r="B18" s="90" t="s">
        <v>15</v>
      </c>
      <c r="C18" s="12">
        <v>0.81651113891591975</v>
      </c>
      <c r="D18" s="12">
        <v>0.50175412978530565</v>
      </c>
      <c r="E18" s="12">
        <v>0.26337743907883632</v>
      </c>
      <c r="F18" s="19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1:18" ht="14.65" thickBot="1">
      <c r="A19" s="42"/>
      <c r="B19" s="90" t="s">
        <v>16</v>
      </c>
      <c r="C19" s="12">
        <v>1.2003922526052602</v>
      </c>
      <c r="D19" s="12">
        <v>1.1779034323869584</v>
      </c>
      <c r="E19" s="12">
        <v>1.3472381822432233</v>
      </c>
      <c r="F19" s="19"/>
      <c r="G19" s="12" t="s">
        <v>58</v>
      </c>
      <c r="H19" s="12"/>
      <c r="I19" s="12"/>
      <c r="J19" s="12" t="s">
        <v>59</v>
      </c>
      <c r="K19" s="12">
        <v>0.01</v>
      </c>
      <c r="L19" s="12"/>
      <c r="M19" s="12"/>
      <c r="N19" s="12"/>
      <c r="O19" s="12"/>
      <c r="P19" s="12"/>
    </row>
    <row r="20" spans="1:18" ht="14.65" thickTop="1">
      <c r="A20" s="42"/>
      <c r="B20" s="90" t="s">
        <v>17</v>
      </c>
      <c r="C20" s="12">
        <v>4.830360974258574E-2</v>
      </c>
      <c r="D20" s="12">
        <v>6.2866992175836578E-2</v>
      </c>
      <c r="E20" s="12">
        <v>4.8266155644512754E-2</v>
      </c>
      <c r="F20" s="19"/>
      <c r="G20" s="106" t="s">
        <v>60</v>
      </c>
      <c r="H20" s="106" t="s">
        <v>61</v>
      </c>
      <c r="I20" s="106" t="s">
        <v>62</v>
      </c>
      <c r="J20" s="106" t="s">
        <v>52</v>
      </c>
      <c r="K20" s="106" t="s">
        <v>63</v>
      </c>
      <c r="L20" s="106" t="s">
        <v>64</v>
      </c>
      <c r="M20" s="106"/>
      <c r="N20" s="12"/>
      <c r="O20" s="12"/>
      <c r="P20" s="12"/>
    </row>
    <row r="21" spans="1:18">
      <c r="A21" s="42"/>
      <c r="B21" s="90" t="s">
        <v>18</v>
      </c>
      <c r="C21" s="12">
        <v>3.2577789939489121E-2</v>
      </c>
      <c r="D21" s="12">
        <v>2.8629092135652123E-2</v>
      </c>
      <c r="E21" s="12">
        <v>2.2533188074508881E-2</v>
      </c>
      <c r="F21" s="19"/>
      <c r="G21" s="12" t="s">
        <v>102</v>
      </c>
      <c r="H21" s="12">
        <v>1.0163146056621382</v>
      </c>
      <c r="I21" s="19">
        <v>28</v>
      </c>
      <c r="J21" s="12">
        <v>0.2111164833263342</v>
      </c>
      <c r="K21" s="12"/>
      <c r="L21" s="12"/>
      <c r="M21" s="12"/>
      <c r="N21" s="12"/>
      <c r="O21" s="12"/>
      <c r="P21" s="12"/>
    </row>
    <row r="22" spans="1:18">
      <c r="A22" s="42"/>
      <c r="B22" s="90" t="s">
        <v>19</v>
      </c>
      <c r="C22" s="12">
        <v>1.1774131439169524</v>
      </c>
      <c r="D22" s="12">
        <v>1.0437173205950305</v>
      </c>
      <c r="E22" s="12">
        <v>1.2231566814961023</v>
      </c>
      <c r="F22" s="19"/>
      <c r="G22" s="12" t="s">
        <v>219</v>
      </c>
      <c r="H22" s="12">
        <v>0.85694773110622424</v>
      </c>
      <c r="I22" s="19">
        <v>22</v>
      </c>
      <c r="J22" s="12">
        <v>0.35635770295847513</v>
      </c>
      <c r="K22" s="12"/>
      <c r="L22" s="12"/>
      <c r="M22" s="12"/>
      <c r="N22" s="12"/>
      <c r="O22" s="12"/>
      <c r="P22" s="12"/>
    </row>
    <row r="23" spans="1:18">
      <c r="A23" s="42"/>
      <c r="B23" s="90" t="s">
        <v>20</v>
      </c>
      <c r="C23" s="12">
        <v>0.87107226156958406</v>
      </c>
      <c r="D23" s="12">
        <v>0.72484153787049777</v>
      </c>
      <c r="E23" s="12">
        <v>0.51524728042178314</v>
      </c>
      <c r="F23" s="19"/>
      <c r="G23" s="12" t="s">
        <v>220</v>
      </c>
      <c r="H23" s="12">
        <v>0.81817429444603174</v>
      </c>
      <c r="I23" s="19">
        <v>23</v>
      </c>
      <c r="J23" s="12">
        <v>0.64241646497200744</v>
      </c>
      <c r="K23" s="12"/>
      <c r="L23" s="12"/>
      <c r="M23" s="12"/>
      <c r="N23" s="12"/>
      <c r="O23" s="12"/>
      <c r="P23" s="12"/>
    </row>
    <row r="24" spans="1:18">
      <c r="A24" s="42"/>
      <c r="B24" s="90" t="s">
        <v>21</v>
      </c>
      <c r="C24" s="12">
        <v>0.12097630894519495</v>
      </c>
      <c r="D24" s="12">
        <v>0.11936987668369192</v>
      </c>
      <c r="E24" s="12">
        <v>0.28236627793952418</v>
      </c>
      <c r="F24" s="19"/>
      <c r="G24" s="105"/>
      <c r="H24" s="113"/>
      <c r="I24" s="113">
        <v>73</v>
      </c>
      <c r="J24" s="105">
        <v>1.2098906512568168</v>
      </c>
      <c r="K24" s="105">
        <v>70</v>
      </c>
      <c r="L24" s="105">
        <v>4.258571428571428</v>
      </c>
      <c r="M24" s="105"/>
      <c r="N24" s="12"/>
      <c r="O24" s="12"/>
      <c r="P24" s="12"/>
    </row>
    <row r="25" spans="1:18" ht="14.65" thickBot="1">
      <c r="A25" s="42"/>
      <c r="B25" s="90" t="s">
        <v>22</v>
      </c>
      <c r="C25" s="12">
        <v>8.9394294979838307E-2</v>
      </c>
      <c r="D25" s="12">
        <v>3.0468580390427658E-2</v>
      </c>
      <c r="E25" s="12">
        <v>0.15457793734369829</v>
      </c>
      <c r="F25" s="19"/>
      <c r="G25" s="12" t="s">
        <v>81</v>
      </c>
      <c r="H25" s="12"/>
      <c r="I25" s="12"/>
      <c r="J25" s="12"/>
      <c r="K25" s="12"/>
      <c r="L25" s="12"/>
      <c r="M25" s="12"/>
      <c r="N25" s="12"/>
      <c r="O25" s="12"/>
      <c r="P25" s="12"/>
    </row>
    <row r="26" spans="1:18" ht="14.65" thickTop="1">
      <c r="A26" s="42"/>
      <c r="B26" s="42"/>
      <c r="C26" s="12"/>
      <c r="D26" s="12"/>
      <c r="E26" s="12"/>
      <c r="F26" s="19"/>
      <c r="G26" s="106" t="s">
        <v>82</v>
      </c>
      <c r="H26" s="106" t="s">
        <v>83</v>
      </c>
      <c r="I26" s="106" t="s">
        <v>61</v>
      </c>
      <c r="J26" s="106" t="s">
        <v>84</v>
      </c>
      <c r="K26" s="106" t="s">
        <v>85</v>
      </c>
      <c r="L26" s="106" t="s">
        <v>86</v>
      </c>
      <c r="M26" s="106" t="s">
        <v>87</v>
      </c>
      <c r="N26" s="106" t="s">
        <v>88</v>
      </c>
      <c r="O26" s="106" t="s">
        <v>89</v>
      </c>
      <c r="P26" s="106" t="s">
        <v>90</v>
      </c>
    </row>
    <row r="27" spans="1:18">
      <c r="A27" s="42"/>
      <c r="B27" s="42"/>
      <c r="C27" s="12"/>
      <c r="D27" s="12"/>
      <c r="E27" s="12"/>
      <c r="F27" s="19"/>
      <c r="G27" s="105" t="s">
        <v>102</v>
      </c>
      <c r="H27" s="105" t="s">
        <v>219</v>
      </c>
      <c r="I27" s="105">
        <v>0.15936687455591392</v>
      </c>
      <c r="J27" s="105">
        <v>2.6485226340710311E-2</v>
      </c>
      <c r="K27" s="105">
        <v>6.0171988906491567</v>
      </c>
      <c r="L27" s="105">
        <v>4.6577646382117588E-2</v>
      </c>
      <c r="M27" s="105">
        <v>0.27215610272971025</v>
      </c>
      <c r="N27" s="115">
        <v>1.865451290293807E-4</v>
      </c>
      <c r="O27" s="105">
        <v>0.11278922817379633</v>
      </c>
      <c r="P27" s="105">
        <v>1.2121992612982835</v>
      </c>
    </row>
    <row r="28" spans="1:18">
      <c r="A28" s="42"/>
      <c r="B28" s="42"/>
      <c r="C28" s="19" t="s">
        <v>102</v>
      </c>
      <c r="D28" s="19" t="s">
        <v>219</v>
      </c>
      <c r="E28" s="19" t="s">
        <v>220</v>
      </c>
      <c r="F28" s="19"/>
      <c r="G28" s="12" t="s">
        <v>102</v>
      </c>
      <c r="H28" s="12" t="s">
        <v>220</v>
      </c>
      <c r="I28" s="12">
        <v>0.19814031121610642</v>
      </c>
      <c r="J28" s="12">
        <v>2.6160810625413023E-2</v>
      </c>
      <c r="K28" s="12">
        <v>7.5739362228947833</v>
      </c>
      <c r="L28" s="12">
        <v>8.6732630538454689E-2</v>
      </c>
      <c r="M28" s="12">
        <v>0.30954799189375815</v>
      </c>
      <c r="N28" s="35">
        <v>3.0611451077300345E-6</v>
      </c>
      <c r="O28" s="12">
        <v>0.11140768067765174</v>
      </c>
      <c r="P28" s="12">
        <v>1.5071233564620545</v>
      </c>
    </row>
    <row r="29" spans="1:18">
      <c r="A29" s="42"/>
      <c r="B29" s="42" t="s">
        <v>243</v>
      </c>
      <c r="C29" s="12">
        <v>0.97895758025465007</v>
      </c>
      <c r="D29" s="12" t="s">
        <v>26</v>
      </c>
      <c r="E29" s="12">
        <v>0.58914211788406123</v>
      </c>
      <c r="F29" s="19"/>
      <c r="G29" s="109" t="s">
        <v>219</v>
      </c>
      <c r="H29" s="109" t="s">
        <v>220</v>
      </c>
      <c r="I29" s="109">
        <v>3.8773436660192506E-2</v>
      </c>
      <c r="J29" s="109">
        <v>2.7722988264199833E-2</v>
      </c>
      <c r="K29" s="109">
        <v>1.3986023545038506</v>
      </c>
      <c r="L29" s="109">
        <v>-7.9286889076349912E-2</v>
      </c>
      <c r="M29" s="109">
        <v>0.15683376239673491</v>
      </c>
      <c r="N29" s="109">
        <v>0.58624663847030289</v>
      </c>
      <c r="O29" s="109">
        <v>0.11806032573654242</v>
      </c>
      <c r="P29" s="109">
        <v>0.29492409516377116</v>
      </c>
    </row>
    <row r="30" spans="1:18">
      <c r="A30" s="42"/>
      <c r="B30" s="42"/>
      <c r="C30" s="12">
        <v>1.0721479197959414</v>
      </c>
      <c r="D30" s="12" t="s">
        <v>26</v>
      </c>
      <c r="E30" s="12">
        <v>0.81329235630714469</v>
      </c>
      <c r="F30" s="90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8">
      <c r="A31" s="42"/>
      <c r="B31" s="42"/>
      <c r="C31" s="12">
        <v>0.97217510089635606</v>
      </c>
      <c r="D31" s="12" t="s">
        <v>26</v>
      </c>
      <c r="E31" s="12">
        <v>0.70465400297625491</v>
      </c>
      <c r="F31" s="19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8">
      <c r="A32" s="42"/>
      <c r="B32" s="42"/>
      <c r="C32" s="12">
        <v>1.0106189049129122</v>
      </c>
      <c r="D32" s="12" t="s">
        <v>26</v>
      </c>
      <c r="E32" s="12">
        <v>0.78857842790438493</v>
      </c>
      <c r="F32" s="19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8">
      <c r="A33" s="42"/>
      <c r="B33" s="42"/>
      <c r="C33" s="12">
        <v>0.94751295378849865</v>
      </c>
      <c r="D33" s="12" t="s">
        <v>26</v>
      </c>
      <c r="E33" s="12">
        <v>0.51023395150744277</v>
      </c>
      <c r="F33" s="19"/>
      <c r="G33" s="19"/>
      <c r="H33" s="19"/>
      <c r="I33" s="19"/>
      <c r="J33" s="12"/>
      <c r="K33" s="12"/>
      <c r="L33" s="12"/>
      <c r="M33" s="12"/>
      <c r="N33" s="12"/>
      <c r="O33" s="12"/>
      <c r="P33" s="12"/>
    </row>
    <row r="34" spans="1:18">
      <c r="A34" s="42"/>
      <c r="B34" s="42"/>
      <c r="C34" s="12">
        <v>1.0470265944406443</v>
      </c>
      <c r="D34" s="12" t="s">
        <v>26</v>
      </c>
      <c r="E34" s="12">
        <v>0.74847686096133526</v>
      </c>
      <c r="F34" s="19"/>
      <c r="G34" s="19"/>
      <c r="H34" s="19"/>
      <c r="I34" s="19"/>
      <c r="J34" s="12"/>
      <c r="K34" s="12"/>
      <c r="L34" s="12"/>
      <c r="M34" s="12"/>
      <c r="N34" s="12"/>
      <c r="O34" s="12"/>
      <c r="P34" s="12"/>
    </row>
    <row r="35" spans="1:18">
      <c r="A35" s="42"/>
      <c r="B35" s="42"/>
      <c r="C35" s="12">
        <v>1.0015825250313539</v>
      </c>
      <c r="D35" s="12" t="s">
        <v>26</v>
      </c>
      <c r="E35" s="12">
        <v>1.2112554313757848</v>
      </c>
      <c r="F35" s="19"/>
      <c r="G35" s="19"/>
      <c r="H35" s="19"/>
      <c r="I35" s="19"/>
      <c r="J35" s="12"/>
      <c r="K35" s="12"/>
      <c r="L35" s="12"/>
      <c r="M35" s="12"/>
      <c r="N35" s="12"/>
      <c r="O35" s="12"/>
      <c r="P35" s="12"/>
    </row>
    <row r="36" spans="1:18">
      <c r="A36" s="42"/>
      <c r="B36" s="42"/>
      <c r="C36" s="12">
        <v>0.96997842087964314</v>
      </c>
      <c r="D36" s="12" t="s">
        <v>26</v>
      </c>
      <c r="E36" s="12" t="s">
        <v>26</v>
      </c>
      <c r="F36" s="19"/>
      <c r="G36" s="19"/>
      <c r="H36" s="19"/>
      <c r="I36" s="19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42"/>
      <c r="B37" s="42" t="s">
        <v>244</v>
      </c>
      <c r="C37" s="12">
        <v>1.2713941686093955</v>
      </c>
      <c r="D37" s="12">
        <v>0.7045408188884934</v>
      </c>
      <c r="E37" s="12" t="s">
        <v>26</v>
      </c>
      <c r="F37" s="19"/>
      <c r="G37" s="19"/>
      <c r="H37" s="19"/>
      <c r="I37" s="19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42"/>
      <c r="B38" s="42"/>
      <c r="C38" s="12">
        <v>0.90746755031223436</v>
      </c>
      <c r="D38" s="12">
        <v>0.85062394413367493</v>
      </c>
      <c r="E38" s="12" t="s">
        <v>26</v>
      </c>
      <c r="F38" s="19"/>
      <c r="G38" s="19"/>
      <c r="H38" s="19"/>
      <c r="I38" s="19"/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42"/>
      <c r="B39" s="42"/>
      <c r="C39" s="12">
        <v>0.96378776458029136</v>
      </c>
      <c r="D39" s="12">
        <v>0.71394564978753106</v>
      </c>
      <c r="E39" s="12" t="s">
        <v>26</v>
      </c>
      <c r="F39" s="19"/>
      <c r="G39" s="19"/>
      <c r="H39" s="19"/>
      <c r="I39" s="19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42"/>
      <c r="B40" s="42"/>
      <c r="C40" s="12">
        <v>1.0105624829166535</v>
      </c>
      <c r="D40" s="12">
        <v>0.73001612278453465</v>
      </c>
      <c r="E40" s="12" t="s">
        <v>26</v>
      </c>
      <c r="F40" s="19"/>
      <c r="G40" s="19"/>
      <c r="H40" s="19"/>
      <c r="I40" s="19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42"/>
      <c r="B41" s="42"/>
      <c r="C41" s="12">
        <v>0.9801980090781951</v>
      </c>
      <c r="D41" s="12">
        <v>0.77246359387774344</v>
      </c>
      <c r="E41" s="12" t="s">
        <v>26</v>
      </c>
      <c r="F41" s="19"/>
      <c r="G41" s="19"/>
      <c r="H41" s="19"/>
      <c r="I41" s="19"/>
      <c r="J41" s="90"/>
      <c r="K41" s="90"/>
      <c r="L41" s="90"/>
      <c r="M41" s="90"/>
      <c r="N41" s="90"/>
      <c r="O41" s="90"/>
      <c r="P41" s="90"/>
      <c r="Q41" s="90"/>
      <c r="R41" s="90"/>
    </row>
    <row r="42" spans="1:18">
      <c r="A42" s="42"/>
      <c r="B42" s="42"/>
      <c r="C42" s="12">
        <v>0.95589651155558431</v>
      </c>
      <c r="D42" s="12">
        <v>0.80304929712536133</v>
      </c>
      <c r="E42" s="12" t="s">
        <v>26</v>
      </c>
      <c r="F42" s="19"/>
      <c r="G42" s="19"/>
      <c r="H42" s="19"/>
      <c r="I42" s="19"/>
      <c r="J42" s="90"/>
      <c r="K42" s="90"/>
      <c r="L42" s="90"/>
      <c r="M42" s="90"/>
      <c r="N42" s="90"/>
      <c r="O42" s="90"/>
      <c r="P42" s="90"/>
      <c r="Q42" s="90"/>
      <c r="R42" s="90"/>
    </row>
    <row r="43" spans="1:18">
      <c r="A43" s="42"/>
      <c r="B43" s="42"/>
      <c r="C43" s="12">
        <v>1.0179379027023381</v>
      </c>
      <c r="D43" s="12">
        <v>0.83599330587461584</v>
      </c>
      <c r="E43" s="12" t="s">
        <v>26</v>
      </c>
      <c r="F43" s="19"/>
      <c r="G43" s="19"/>
      <c r="H43" s="19"/>
      <c r="I43" s="19"/>
      <c r="J43" s="43"/>
      <c r="K43" s="43"/>
      <c r="L43" s="43"/>
      <c r="M43" s="43"/>
      <c r="N43" s="43"/>
      <c r="O43" s="43"/>
      <c r="P43" s="43"/>
      <c r="Q43" s="43"/>
      <c r="R43" s="43"/>
    </row>
    <row r="44" spans="1:18">
      <c r="A44" s="42"/>
      <c r="B44" s="42"/>
      <c r="C44" s="12">
        <v>0.89275561024530947</v>
      </c>
      <c r="D44" s="12" t="s">
        <v>26</v>
      </c>
      <c r="E44" s="12" t="s">
        <v>26</v>
      </c>
      <c r="F44" s="19"/>
      <c r="G44" s="19"/>
      <c r="H44" s="19"/>
      <c r="I44" s="19"/>
      <c r="J44" s="43"/>
      <c r="K44" s="43"/>
      <c r="L44" s="43"/>
      <c r="M44" s="43"/>
      <c r="N44" s="43"/>
      <c r="O44" s="43"/>
      <c r="P44" s="43"/>
      <c r="Q44" s="43"/>
      <c r="R44" s="43"/>
    </row>
    <row r="45" spans="1:18">
      <c r="A45" s="42"/>
      <c r="B45" s="42" t="s">
        <v>245</v>
      </c>
      <c r="C45" s="12">
        <v>0.94115776728654543</v>
      </c>
      <c r="D45" s="12">
        <v>0.9930814110315157</v>
      </c>
      <c r="E45" s="12">
        <v>0.98362866918604352</v>
      </c>
      <c r="F45" s="19"/>
      <c r="G45" s="19"/>
      <c r="H45" s="19"/>
      <c r="I45" s="19"/>
      <c r="J45" s="43"/>
      <c r="K45" s="43"/>
      <c r="L45" s="43"/>
      <c r="M45" s="43"/>
      <c r="N45" s="43"/>
      <c r="O45" s="43"/>
      <c r="P45" s="43"/>
      <c r="Q45" s="43"/>
      <c r="R45" s="43"/>
    </row>
    <row r="46" spans="1:18">
      <c r="A46" s="42"/>
      <c r="B46" s="42"/>
      <c r="C46" s="12">
        <v>1.1573828940116051</v>
      </c>
      <c r="D46" s="12">
        <v>0.74385630993506946</v>
      </c>
      <c r="E46" s="12">
        <v>0.9309570659131633</v>
      </c>
      <c r="F46" s="19"/>
      <c r="G46" s="19"/>
      <c r="H46" s="19"/>
      <c r="I46" s="19"/>
      <c r="J46" s="43"/>
      <c r="K46" s="43"/>
      <c r="L46" s="43"/>
      <c r="M46" s="43"/>
      <c r="N46" s="43"/>
      <c r="O46" s="43"/>
      <c r="P46" s="43"/>
      <c r="Q46" s="43"/>
      <c r="R46" s="43"/>
    </row>
    <row r="47" spans="1:18">
      <c r="A47" s="42"/>
      <c r="B47" s="42"/>
      <c r="C47" s="12">
        <v>0.95303477795483149</v>
      </c>
      <c r="D47" s="12">
        <v>0.83344000922776751</v>
      </c>
      <c r="E47" s="12">
        <v>0.85475714909066269</v>
      </c>
      <c r="F47" s="19"/>
      <c r="G47" s="19"/>
      <c r="H47" s="19"/>
      <c r="I47" s="19"/>
      <c r="J47" s="43"/>
      <c r="K47" s="43"/>
      <c r="L47" s="43"/>
      <c r="M47" s="43"/>
      <c r="N47" s="43"/>
      <c r="O47" s="43"/>
      <c r="P47" s="43"/>
      <c r="Q47" s="43"/>
      <c r="R47" s="43"/>
    </row>
    <row r="48" spans="1:18">
      <c r="A48" s="43"/>
      <c r="B48" s="42"/>
      <c r="C48" s="12">
        <v>1.0358773086788273</v>
      </c>
      <c r="D48" s="12">
        <v>0.80249384372478261</v>
      </c>
      <c r="E48" s="12">
        <v>1.0233041090146613</v>
      </c>
      <c r="F48" s="19"/>
      <c r="G48" s="19"/>
      <c r="H48" s="19"/>
      <c r="I48" s="19"/>
      <c r="J48" s="43"/>
      <c r="K48" s="43"/>
      <c r="L48" s="43"/>
      <c r="M48" s="43"/>
      <c r="N48" s="43"/>
      <c r="O48" s="43"/>
      <c r="P48" s="43"/>
      <c r="Q48" s="43"/>
      <c r="R48" s="43"/>
    </row>
    <row r="49" spans="1:18">
      <c r="A49" s="43"/>
      <c r="B49" s="42"/>
      <c r="C49" s="12">
        <v>1.0903179095645801</v>
      </c>
      <c r="D49" s="12">
        <v>0.76523563309989306</v>
      </c>
      <c r="E49" s="12">
        <v>0.85803198966681682</v>
      </c>
      <c r="F49" s="19"/>
      <c r="G49" s="19"/>
      <c r="H49" s="19"/>
      <c r="I49" s="19"/>
      <c r="J49" s="43"/>
      <c r="K49" s="43"/>
      <c r="L49" s="43"/>
      <c r="M49" s="43"/>
      <c r="N49" s="43"/>
      <c r="O49" s="43"/>
      <c r="P49" s="43"/>
      <c r="Q49" s="43"/>
      <c r="R49" s="43"/>
    </row>
    <row r="50" spans="1:18">
      <c r="A50" s="43"/>
      <c r="B50" s="42"/>
      <c r="C50" s="12">
        <v>0.96910050863814434</v>
      </c>
      <c r="D50" s="12">
        <v>0.7338821963010248</v>
      </c>
      <c r="E50" s="12">
        <v>0.8476057760514577</v>
      </c>
      <c r="F50" s="19"/>
      <c r="G50" s="19"/>
      <c r="H50" s="19"/>
      <c r="I50" s="19"/>
      <c r="J50" s="43"/>
      <c r="K50" s="43"/>
      <c r="L50" s="43"/>
      <c r="M50" s="43"/>
      <c r="N50" s="43"/>
      <c r="O50" s="43"/>
      <c r="P50" s="43"/>
      <c r="Q50" s="43"/>
      <c r="R50" s="43"/>
    </row>
    <row r="51" spans="1:18">
      <c r="A51" s="43"/>
      <c r="B51" s="42"/>
      <c r="C51" s="12">
        <v>0.85625350812267553</v>
      </c>
      <c r="D51" s="12">
        <v>0.86445207338719776</v>
      </c>
      <c r="E51" s="12">
        <v>1.0238606788986648</v>
      </c>
      <c r="F51" s="19"/>
      <c r="G51" s="19"/>
      <c r="H51" s="19"/>
      <c r="I51" s="19"/>
      <c r="J51" s="43"/>
      <c r="K51" s="43"/>
      <c r="L51" s="43"/>
      <c r="M51" s="43"/>
      <c r="N51" s="43"/>
      <c r="O51" s="43"/>
      <c r="P51" s="43"/>
      <c r="Q51" s="43"/>
      <c r="R51" s="43"/>
    </row>
    <row r="52" spans="1:18">
      <c r="A52" s="43"/>
      <c r="B52" s="42"/>
      <c r="C52" s="12">
        <v>0.99687532574279047</v>
      </c>
      <c r="D52" s="12">
        <v>1.2330344538390361</v>
      </c>
      <c r="E52" s="12">
        <v>0.90685487674928567</v>
      </c>
      <c r="F52" s="19"/>
      <c r="G52" s="19"/>
      <c r="H52" s="19"/>
      <c r="I52" s="19"/>
      <c r="J52" s="43"/>
      <c r="K52" s="43"/>
      <c r="L52" s="43"/>
      <c r="M52" s="43"/>
      <c r="N52" s="43"/>
      <c r="O52" s="43"/>
      <c r="P52" s="43"/>
      <c r="Q52" s="43"/>
      <c r="R52" s="43"/>
    </row>
    <row r="53" spans="1:18">
      <c r="A53" s="43"/>
      <c r="B53" s="42" t="s">
        <v>246</v>
      </c>
      <c r="C53" s="12">
        <v>1.0778903459430471</v>
      </c>
      <c r="D53" s="12">
        <v>0.91208327308491755</v>
      </c>
      <c r="E53" s="12">
        <v>0.60517314163667679</v>
      </c>
      <c r="F53" s="19"/>
      <c r="G53" s="19"/>
      <c r="H53" s="19"/>
      <c r="I53" s="19"/>
      <c r="J53" s="43"/>
      <c r="K53" s="43"/>
      <c r="L53" s="43"/>
      <c r="M53" s="43"/>
      <c r="N53" s="43"/>
      <c r="O53" s="43"/>
      <c r="P53" s="43"/>
      <c r="Q53" s="43"/>
      <c r="R53" s="43"/>
    </row>
    <row r="54" spans="1:18">
      <c r="A54" s="43"/>
      <c r="B54" s="42"/>
      <c r="C54" s="12">
        <v>0.91315409075179732</v>
      </c>
      <c r="D54" s="12">
        <v>1.0413119844283774</v>
      </c>
      <c r="E54" s="12">
        <v>0.66828154804779472</v>
      </c>
      <c r="F54" s="19"/>
      <c r="G54" s="19"/>
      <c r="H54" s="19"/>
      <c r="I54" s="19"/>
      <c r="J54" s="43"/>
      <c r="K54" s="43"/>
      <c r="L54" s="43"/>
      <c r="M54" s="43"/>
      <c r="N54" s="43"/>
      <c r="O54" s="43"/>
      <c r="P54" s="43"/>
      <c r="Q54" s="43"/>
      <c r="R54" s="43"/>
    </row>
    <row r="55" spans="1:18">
      <c r="A55" s="43"/>
      <c r="B55" s="42"/>
      <c r="C55" s="12">
        <v>0.91750048236038317</v>
      </c>
      <c r="D55" s="12">
        <v>0.72846221719244331</v>
      </c>
      <c r="E55" s="12">
        <v>0.62736888191325402</v>
      </c>
      <c r="F55" s="19"/>
      <c r="G55" s="19"/>
      <c r="H55" s="19"/>
      <c r="I55" s="19"/>
      <c r="J55" s="90"/>
      <c r="K55" s="90"/>
      <c r="L55" s="90"/>
      <c r="M55" s="90"/>
      <c r="N55" s="90"/>
      <c r="O55" s="90"/>
      <c r="P55" s="90"/>
      <c r="Q55" s="90"/>
      <c r="R55" s="90"/>
    </row>
    <row r="56" spans="1:18">
      <c r="A56" s="42"/>
      <c r="B56" s="42"/>
      <c r="C56" s="12">
        <v>1.0914550809447727</v>
      </c>
      <c r="D56" s="12">
        <v>0.78051326726077963</v>
      </c>
      <c r="E56" s="12">
        <v>0.75962516009664227</v>
      </c>
      <c r="F56" s="19"/>
      <c r="G56" s="19"/>
      <c r="H56" s="19"/>
      <c r="I56" s="19"/>
      <c r="J56" s="90"/>
      <c r="K56" s="90"/>
      <c r="L56" s="90"/>
      <c r="M56" s="90"/>
      <c r="N56" s="90"/>
      <c r="O56" s="90"/>
      <c r="P56" s="90"/>
      <c r="Q56" s="90"/>
      <c r="R56" s="90"/>
    </row>
    <row r="57" spans="1:18">
      <c r="A57" s="42"/>
      <c r="B57" s="42"/>
      <c r="C57" s="12" t="s">
        <v>26</v>
      </c>
      <c r="D57" s="12">
        <v>0.99379937478931724</v>
      </c>
      <c r="E57" s="12">
        <v>0.93862227130633946</v>
      </c>
      <c r="F57" s="19"/>
      <c r="G57" s="19"/>
      <c r="H57" s="19"/>
      <c r="I57" s="19"/>
      <c r="J57" s="90"/>
      <c r="K57" s="90"/>
      <c r="L57" s="90"/>
      <c r="M57" s="90"/>
      <c r="N57" s="90"/>
      <c r="O57" s="90"/>
      <c r="P57" s="90"/>
      <c r="Q57" s="90"/>
      <c r="R57" s="90"/>
    </row>
    <row r="58" spans="1:18">
      <c r="A58" s="42"/>
      <c r="B58" s="42"/>
      <c r="C58" s="12" t="s">
        <v>26</v>
      </c>
      <c r="D58" s="12">
        <v>0.95261900423805634</v>
      </c>
      <c r="E58" s="12">
        <v>0.64444600630224547</v>
      </c>
      <c r="F58" s="19"/>
      <c r="G58" s="19"/>
      <c r="H58" s="19"/>
      <c r="I58" s="19"/>
      <c r="J58" s="43"/>
      <c r="K58" s="43"/>
      <c r="L58" s="43"/>
      <c r="M58" s="43"/>
      <c r="N58" s="43"/>
      <c r="O58" s="43"/>
      <c r="P58" s="43"/>
      <c r="Q58" s="43"/>
      <c r="R58" s="43"/>
    </row>
    <row r="59" spans="1:18">
      <c r="A59" s="42"/>
      <c r="B59" s="42"/>
      <c r="C59" s="12" t="s">
        <v>26</v>
      </c>
      <c r="D59" s="12">
        <v>0.77315273879972624</v>
      </c>
      <c r="E59" s="12">
        <v>0.76598784048935298</v>
      </c>
      <c r="F59" s="19"/>
      <c r="G59" s="19"/>
      <c r="H59" s="19"/>
      <c r="I59" s="19"/>
      <c r="J59" s="43"/>
      <c r="K59" s="43"/>
      <c r="L59" s="43"/>
      <c r="M59" s="43"/>
      <c r="N59" s="43"/>
      <c r="O59" s="43"/>
      <c r="P59" s="43"/>
      <c r="Q59" s="43"/>
      <c r="R59" s="43"/>
    </row>
    <row r="60" spans="1:18">
      <c r="A60" s="42"/>
      <c r="B60" s="42"/>
      <c r="C60" s="12"/>
      <c r="D60" s="12"/>
      <c r="E60" s="12"/>
      <c r="F60" s="19"/>
      <c r="G60" s="12"/>
      <c r="H60" s="12"/>
      <c r="I60" s="12"/>
      <c r="J60" s="43"/>
      <c r="K60" s="43"/>
      <c r="L60" s="43"/>
      <c r="M60" s="43"/>
      <c r="N60" s="43"/>
      <c r="O60" s="43"/>
      <c r="P60" s="43"/>
      <c r="Q60" s="43"/>
      <c r="R60" s="43"/>
    </row>
    <row r="61" spans="1:18">
      <c r="A61" s="42"/>
      <c r="B61" s="42"/>
      <c r="C61" s="12"/>
      <c r="D61" s="12"/>
      <c r="E61" s="12"/>
      <c r="F61" s="19"/>
      <c r="G61" s="12"/>
      <c r="H61" s="12"/>
      <c r="I61" s="12"/>
      <c r="J61" s="43"/>
      <c r="K61" s="43"/>
      <c r="L61" s="43"/>
      <c r="M61" s="43"/>
      <c r="N61" s="43"/>
      <c r="O61" s="43"/>
      <c r="P61" s="43"/>
      <c r="Q61" s="43"/>
      <c r="R61" s="43"/>
    </row>
    <row r="62" spans="1:18">
      <c r="A62" s="42"/>
      <c r="B62" s="6"/>
      <c r="C62" s="6"/>
      <c r="D62" s="6"/>
      <c r="E62" s="6"/>
      <c r="F62" s="19"/>
      <c r="G62" s="12"/>
      <c r="H62" s="12"/>
      <c r="I62" s="12"/>
      <c r="J62" s="43"/>
      <c r="K62" s="43"/>
      <c r="L62" s="43"/>
      <c r="M62" s="43"/>
      <c r="N62" s="43"/>
      <c r="O62" s="43"/>
      <c r="P62" s="43"/>
      <c r="Q62" s="43"/>
      <c r="R62" s="4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25"/>
  <sheetViews>
    <sheetView zoomScale="70" zoomScaleNormal="70" workbookViewId="0">
      <selection activeCell="E27" sqref="E27"/>
    </sheetView>
  </sheetViews>
  <sheetFormatPr defaultColWidth="9" defaultRowHeight="13.15"/>
  <cols>
    <col min="1" max="1" width="9" style="5" customWidth="1"/>
    <col min="2" max="2" width="6.59765625" style="5" customWidth="1"/>
    <col min="3" max="4" width="5.73046875" style="5" customWidth="1"/>
    <col min="5" max="5" width="13.86328125" style="5" customWidth="1"/>
    <col min="6" max="6" width="8.46484375" style="5" customWidth="1"/>
    <col min="7" max="7" width="6.59765625" style="5" customWidth="1"/>
    <col min="8" max="10" width="5.73046875" style="5" customWidth="1"/>
    <col min="11" max="11" width="6.59765625" style="5" customWidth="1"/>
    <col min="12" max="19" width="6.3984375" style="5" customWidth="1"/>
    <col min="20" max="16384" width="9" style="5"/>
  </cols>
  <sheetData>
    <row r="1" spans="1:19" ht="15.75">
      <c r="A1" s="207" t="s">
        <v>358</v>
      </c>
    </row>
    <row r="2" spans="1:19" ht="15.75">
      <c r="A2" s="207"/>
    </row>
    <row r="3" spans="1:19" s="6" customFormat="1">
      <c r="A3" s="5"/>
      <c r="B3" s="5" t="s">
        <v>310</v>
      </c>
      <c r="C3" s="5"/>
      <c r="D3" s="5" t="s">
        <v>310</v>
      </c>
      <c r="E3" s="5"/>
      <c r="F3" s="5"/>
      <c r="G3" s="5"/>
      <c r="H3" s="5"/>
      <c r="I3" s="5"/>
      <c r="J3" s="5"/>
      <c r="K3" s="5"/>
      <c r="L3" s="51" t="s">
        <v>164</v>
      </c>
    </row>
    <row r="4" spans="1:19" s="6" customFormat="1">
      <c r="A4" s="5"/>
      <c r="B4" s="5" t="s">
        <v>312</v>
      </c>
      <c r="C4" s="5"/>
      <c r="D4" s="5" t="s">
        <v>313</v>
      </c>
      <c r="E4" s="21" t="s">
        <v>314</v>
      </c>
      <c r="F4" s="21" t="s">
        <v>315</v>
      </c>
      <c r="G4" s="5"/>
      <c r="H4" s="5"/>
      <c r="I4" s="5" t="s">
        <v>38</v>
      </c>
      <c r="J4" s="5" t="s">
        <v>5</v>
      </c>
      <c r="K4" s="5"/>
      <c r="M4" s="5"/>
      <c r="N4" s="5"/>
      <c r="O4" s="5"/>
      <c r="P4" s="5"/>
      <c r="Q4" s="5"/>
      <c r="R4" s="5"/>
      <c r="S4" s="5"/>
    </row>
    <row r="5" spans="1:19" s="6" customFormat="1">
      <c r="A5" s="5" t="s">
        <v>102</v>
      </c>
      <c r="B5" s="9">
        <v>6772.1959999999999</v>
      </c>
      <c r="C5" s="9"/>
      <c r="D5" s="9">
        <v>3013.4969999999998</v>
      </c>
      <c r="E5" s="7">
        <f>D5/B5</f>
        <v>0.44498077137755609</v>
      </c>
      <c r="F5" s="7">
        <f>E5/E$5</f>
        <v>1</v>
      </c>
      <c r="G5" s="5"/>
      <c r="H5" s="21" t="s">
        <v>102</v>
      </c>
      <c r="I5" s="7">
        <f>AVERAGE(F5,F10,F15)</f>
        <v>1</v>
      </c>
      <c r="J5" s="5"/>
      <c r="K5" s="5"/>
      <c r="L5" s="66" t="s">
        <v>311</v>
      </c>
      <c r="M5" s="5"/>
      <c r="N5" s="5"/>
      <c r="O5" s="5"/>
      <c r="P5" s="5"/>
      <c r="Q5" s="5"/>
      <c r="R5" s="5"/>
      <c r="S5" s="5"/>
    </row>
    <row r="6" spans="1:19" s="6" customFormat="1" ht="13.5" thickBot="1">
      <c r="A6" s="5" t="s">
        <v>316</v>
      </c>
      <c r="B6" s="9">
        <v>7293.0240000000003</v>
      </c>
      <c r="C6" s="9"/>
      <c r="D6" s="9">
        <v>58.95</v>
      </c>
      <c r="E6" s="7">
        <f>D6/B6</f>
        <v>8.0830667772380845E-3</v>
      </c>
      <c r="F6" s="7">
        <f>E6/E$5</f>
        <v>1.8164979920850973E-2</v>
      </c>
      <c r="G6" s="5"/>
      <c r="H6" s="21" t="s">
        <v>316</v>
      </c>
      <c r="I6" s="7">
        <f>AVERAGE(F6,F11,F16)</f>
        <v>0.32634876468939439</v>
      </c>
      <c r="J6" s="7">
        <f>_xlfn.STDEV.S(F6,F11,F16)</f>
        <v>0.2860526781270229</v>
      </c>
      <c r="K6" s="5"/>
      <c r="L6" s="5" t="s">
        <v>169</v>
      </c>
      <c r="M6" s="5"/>
      <c r="N6" s="5"/>
      <c r="O6" s="5" t="s">
        <v>72</v>
      </c>
      <c r="P6" s="5">
        <v>0.05</v>
      </c>
      <c r="Q6" s="5"/>
      <c r="R6" s="5"/>
      <c r="S6" s="5"/>
    </row>
    <row r="7" spans="1:19" s="6" customFormat="1" ht="13.5" thickTop="1">
      <c r="A7" s="5" t="s">
        <v>320</v>
      </c>
      <c r="B7" s="9">
        <v>7311.4390000000003</v>
      </c>
      <c r="C7" s="9"/>
      <c r="D7" s="9">
        <v>1252.598</v>
      </c>
      <c r="E7" s="7">
        <f>D7/B7</f>
        <v>0.17132031054351954</v>
      </c>
      <c r="F7" s="7">
        <f>E7/E$5</f>
        <v>0.38500609815824632</v>
      </c>
      <c r="G7" s="5"/>
      <c r="H7" s="21" t="s">
        <v>320</v>
      </c>
      <c r="I7" s="7">
        <f>AVERAGE(F7,F12,F17)</f>
        <v>0.24997883285393407</v>
      </c>
      <c r="J7" s="7">
        <f>_xlfn.STDEV.S(F7,F12,F17)</f>
        <v>0.16224728980073369</v>
      </c>
      <c r="K7" s="5"/>
      <c r="L7" s="134" t="s">
        <v>74</v>
      </c>
      <c r="M7" s="134" t="s">
        <v>4</v>
      </c>
      <c r="N7" s="134" t="s">
        <v>317</v>
      </c>
      <c r="O7" s="134" t="s">
        <v>78</v>
      </c>
      <c r="P7" s="134" t="s">
        <v>318</v>
      </c>
      <c r="Q7" s="134" t="s">
        <v>63</v>
      </c>
      <c r="R7" s="134" t="s">
        <v>90</v>
      </c>
      <c r="S7" s="134" t="s">
        <v>319</v>
      </c>
    </row>
    <row r="8" spans="1:19" s="6" customFormat="1">
      <c r="A8" s="5"/>
      <c r="B8" s="5"/>
      <c r="C8" s="5"/>
      <c r="D8" s="5"/>
      <c r="E8" s="7"/>
      <c r="F8" s="7"/>
      <c r="G8" s="5"/>
      <c r="H8" s="5"/>
      <c r="I8" s="5"/>
      <c r="J8" s="5"/>
      <c r="K8" s="5"/>
      <c r="L8" s="5">
        <v>3</v>
      </c>
      <c r="M8" s="7">
        <v>0.32634876468939439</v>
      </c>
      <c r="N8" s="7">
        <v>0.2860526781270229</v>
      </c>
      <c r="O8" s="7">
        <v>0.16515259071905006</v>
      </c>
      <c r="P8" s="7">
        <v>-4.078962566543022</v>
      </c>
      <c r="Q8" s="5">
        <v>2</v>
      </c>
      <c r="R8" s="7">
        <v>2.3549901358080207</v>
      </c>
      <c r="S8" s="7">
        <v>0.9448237816086531</v>
      </c>
    </row>
    <row r="9" spans="1:19" s="6" customFormat="1">
      <c r="A9" s="5"/>
      <c r="B9" s="5" t="s">
        <v>312</v>
      </c>
      <c r="C9" s="5"/>
      <c r="D9" s="5" t="s">
        <v>313</v>
      </c>
      <c r="E9" s="7"/>
      <c r="F9" s="7"/>
      <c r="G9" s="5"/>
      <c r="H9" s="5" t="s">
        <v>102</v>
      </c>
      <c r="I9" s="5" t="s">
        <v>316</v>
      </c>
      <c r="J9" s="5" t="s">
        <v>320</v>
      </c>
      <c r="K9" s="5"/>
      <c r="L9" s="165"/>
      <c r="M9" s="165"/>
      <c r="N9" s="170"/>
      <c r="O9" s="170"/>
      <c r="P9" s="170"/>
      <c r="Q9" s="165"/>
      <c r="R9" s="170"/>
      <c r="S9" s="170"/>
    </row>
    <row r="10" spans="1:19" s="6" customFormat="1" ht="13.5" thickBot="1">
      <c r="A10" s="5" t="s">
        <v>102</v>
      </c>
      <c r="B10" s="9">
        <v>17174.994999999999</v>
      </c>
      <c r="C10" s="9"/>
      <c r="D10" s="9">
        <v>11022.418</v>
      </c>
      <c r="E10" s="7">
        <f>D10/B10</f>
        <v>0.64177124942394459</v>
      </c>
      <c r="F10" s="7">
        <f>E10/E$10</f>
        <v>1</v>
      </c>
      <c r="G10" s="5"/>
      <c r="H10" s="7">
        <f>F5</f>
        <v>1</v>
      </c>
      <c r="I10" s="7">
        <f>F6</f>
        <v>1.8164979920850973E-2</v>
      </c>
      <c r="J10" s="7">
        <f>F7</f>
        <v>0.38500609815824632</v>
      </c>
      <c r="K10" s="5"/>
      <c r="L10" s="5" t="s">
        <v>321</v>
      </c>
      <c r="M10" s="5"/>
      <c r="N10" s="7"/>
      <c r="O10" s="7" t="s">
        <v>322</v>
      </c>
      <c r="P10" s="7">
        <v>1</v>
      </c>
      <c r="Q10" s="5"/>
      <c r="R10" s="7"/>
      <c r="S10" s="7"/>
    </row>
    <row r="11" spans="1:19" s="6" customFormat="1" ht="13.5" thickTop="1">
      <c r="A11" s="5" t="s">
        <v>316</v>
      </c>
      <c r="B11" s="9">
        <v>14147.53</v>
      </c>
      <c r="C11" s="9"/>
      <c r="D11" s="9">
        <v>5296.64</v>
      </c>
      <c r="E11" s="7">
        <f>D11/B11</f>
        <v>0.37438620027665609</v>
      </c>
      <c r="F11" s="7">
        <f>E11/E$10</f>
        <v>0.58336393319692337</v>
      </c>
      <c r="G11" s="5"/>
      <c r="H11" s="7">
        <f>F10</f>
        <v>1</v>
      </c>
      <c r="I11" s="7">
        <f>F11</f>
        <v>0.58336393319692337</v>
      </c>
      <c r="J11" s="7">
        <f>F12</f>
        <v>6.9993375881140157E-2</v>
      </c>
      <c r="K11" s="5"/>
      <c r="L11" s="134" t="s">
        <v>323</v>
      </c>
      <c r="M11" s="134" t="s">
        <v>88</v>
      </c>
      <c r="N11" s="27" t="s">
        <v>324</v>
      </c>
      <c r="O11" s="27" t="s">
        <v>86</v>
      </c>
      <c r="P11" s="27" t="s">
        <v>87</v>
      </c>
      <c r="Q11" s="134" t="s">
        <v>325</v>
      </c>
      <c r="R11" s="7"/>
      <c r="S11" s="7"/>
    </row>
    <row r="12" spans="1:19" s="6" customFormat="1">
      <c r="A12" s="5" t="s">
        <v>320</v>
      </c>
      <c r="B12" s="9">
        <v>13528.53</v>
      </c>
      <c r="C12" s="9"/>
      <c r="D12" s="9">
        <v>607.69799999999998</v>
      </c>
      <c r="E12" s="7">
        <f>D12/B12</f>
        <v>4.4919736290639112E-2</v>
      </c>
      <c r="F12" s="7">
        <f>E12/E$10</f>
        <v>6.9993375881140157E-2</v>
      </c>
      <c r="G12" s="5"/>
      <c r="H12" s="7">
        <f>F15</f>
        <v>1</v>
      </c>
      <c r="I12" s="7">
        <f>F16</f>
        <v>0.37751738095040877</v>
      </c>
      <c r="J12" s="7">
        <f>F17</f>
        <v>0.29493702452241571</v>
      </c>
      <c r="K12" s="5"/>
      <c r="L12" s="5" t="s">
        <v>326</v>
      </c>
      <c r="M12" s="18">
        <v>2.7588109195673449E-2</v>
      </c>
      <c r="N12" s="7">
        <v>2.9199855803537269</v>
      </c>
      <c r="O12" s="7"/>
      <c r="P12" s="7"/>
      <c r="Q12" s="5" t="s">
        <v>359</v>
      </c>
      <c r="R12" s="7"/>
      <c r="S12" s="7"/>
    </row>
    <row r="13" spans="1:19" s="6" customFormat="1">
      <c r="A13" s="5"/>
      <c r="B13" s="5"/>
      <c r="C13" s="5"/>
      <c r="D13" s="5"/>
      <c r="E13" s="7"/>
      <c r="F13" s="7"/>
      <c r="G13" s="5"/>
      <c r="H13" s="5"/>
      <c r="I13" s="5"/>
      <c r="J13" s="5"/>
      <c r="K13" s="5"/>
      <c r="L13" s="5" t="s">
        <v>147</v>
      </c>
      <c r="M13" s="18">
        <v>5.5176218391346898E-2</v>
      </c>
      <c r="N13" s="7">
        <v>4.3026527297494637</v>
      </c>
      <c r="O13" s="7">
        <v>-0.3842454805931223</v>
      </c>
      <c r="P13" s="7">
        <v>1.036943009971911</v>
      </c>
      <c r="Q13" s="5" t="s">
        <v>360</v>
      </c>
      <c r="R13" s="7"/>
      <c r="S13" s="7"/>
    </row>
    <row r="14" spans="1:19" s="6" customFormat="1">
      <c r="A14" s="5"/>
      <c r="B14" s="5" t="s">
        <v>312</v>
      </c>
      <c r="C14" s="5"/>
      <c r="D14" s="5" t="s">
        <v>313</v>
      </c>
      <c r="E14" s="7"/>
      <c r="F14" s="7"/>
      <c r="G14" s="5" t="s">
        <v>38</v>
      </c>
      <c r="H14" s="7">
        <f>AVERAGE(H10:H12)</f>
        <v>1</v>
      </c>
      <c r="I14" s="7">
        <f>AVERAGE(I10:I12)</f>
        <v>0.32634876468939439</v>
      </c>
      <c r="J14" s="7">
        <f>AVERAGE(J10:J12)</f>
        <v>0.24997883285393407</v>
      </c>
      <c r="K14" s="5"/>
      <c r="L14" s="165"/>
      <c r="M14" s="165"/>
      <c r="N14" s="170"/>
      <c r="O14" s="170"/>
      <c r="P14" s="170"/>
      <c r="Q14" s="165"/>
      <c r="R14" s="7"/>
      <c r="S14" s="7"/>
    </row>
    <row r="15" spans="1:19" s="6" customFormat="1">
      <c r="A15" s="5" t="s">
        <v>102</v>
      </c>
      <c r="B15" s="9">
        <v>10431.630999999999</v>
      </c>
      <c r="C15" s="9"/>
      <c r="D15" s="9">
        <v>5847.0039999999999</v>
      </c>
      <c r="E15" s="7">
        <f>D15/B15</f>
        <v>0.56050717284765927</v>
      </c>
      <c r="F15" s="7">
        <f>E15/E$15</f>
        <v>1</v>
      </c>
      <c r="G15" s="5" t="s">
        <v>5</v>
      </c>
      <c r="H15" s="5">
        <f>_xlfn.STDEV.S(H10:H12)</f>
        <v>0</v>
      </c>
      <c r="I15" s="7">
        <f>_xlfn.STDEV.S(I10:I12)</f>
        <v>0.2860526781270229</v>
      </c>
      <c r="J15" s="7">
        <f>_xlfn.STDEV.S(J10:J12)</f>
        <v>0.16224728980073369</v>
      </c>
      <c r="K15" s="5"/>
      <c r="M15" s="5"/>
      <c r="N15" s="7"/>
      <c r="O15" s="7"/>
      <c r="P15" s="7"/>
      <c r="Q15" s="5"/>
      <c r="R15" s="7"/>
      <c r="S15" s="7"/>
    </row>
    <row r="16" spans="1:19" s="6" customFormat="1">
      <c r="A16" s="5" t="s">
        <v>316</v>
      </c>
      <c r="B16" s="9">
        <v>10218.874</v>
      </c>
      <c r="C16" s="9"/>
      <c r="D16" s="9">
        <v>2162.326</v>
      </c>
      <c r="E16" s="7">
        <f>D16/B16</f>
        <v>0.21160119989736639</v>
      </c>
      <c r="F16" s="7">
        <f>E16/E$15</f>
        <v>0.37751738095040877</v>
      </c>
      <c r="G16" s="5"/>
      <c r="H16" s="5"/>
      <c r="I16" s="5"/>
      <c r="J16" s="5"/>
      <c r="K16" s="5"/>
      <c r="L16" s="66" t="s">
        <v>327</v>
      </c>
      <c r="M16" s="5"/>
      <c r="N16" s="7"/>
      <c r="O16" s="7"/>
      <c r="P16" s="7"/>
      <c r="Q16" s="5"/>
      <c r="R16" s="7"/>
      <c r="S16" s="7"/>
    </row>
    <row r="17" spans="1:21" s="6" customFormat="1" ht="13.5" thickBot="1">
      <c r="A17" s="5" t="s">
        <v>320</v>
      </c>
      <c r="B17" s="9">
        <v>12145.288</v>
      </c>
      <c r="C17" s="9"/>
      <c r="D17" s="9">
        <v>2007.79</v>
      </c>
      <c r="E17" s="7">
        <f>D17/B17</f>
        <v>0.16531431778316</v>
      </c>
      <c r="F17" s="7">
        <f>E17/E$15</f>
        <v>0.29493702452241571</v>
      </c>
      <c r="G17" s="5"/>
      <c r="H17" s="5"/>
      <c r="I17" s="5"/>
      <c r="J17" s="5"/>
      <c r="K17" s="5"/>
      <c r="L17" s="5" t="s">
        <v>169</v>
      </c>
      <c r="M17" s="5"/>
      <c r="N17" s="7"/>
      <c r="O17" s="7" t="s">
        <v>72</v>
      </c>
      <c r="P17" s="7">
        <v>0.05</v>
      </c>
      <c r="Q17" s="5"/>
      <c r="R17" s="7"/>
      <c r="S17" s="7"/>
    </row>
    <row r="18" spans="1:21" s="6" customFormat="1" ht="13.5" thickTop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134" t="s">
        <v>74</v>
      </c>
      <c r="M18" s="134" t="s">
        <v>4</v>
      </c>
      <c r="N18" s="27" t="s">
        <v>317</v>
      </c>
      <c r="O18" s="27" t="s">
        <v>78</v>
      </c>
      <c r="P18" s="27" t="s">
        <v>318</v>
      </c>
      <c r="Q18" s="134" t="s">
        <v>63</v>
      </c>
      <c r="R18" s="27" t="s">
        <v>90</v>
      </c>
      <c r="S18" s="27" t="s">
        <v>319</v>
      </c>
    </row>
    <row r="19" spans="1:21" s="6" customForma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>
        <v>3</v>
      </c>
      <c r="M19" s="7">
        <v>0.24997883285393407</v>
      </c>
      <c r="N19" s="7">
        <v>0.16224728980073369</v>
      </c>
      <c r="O19" s="7">
        <v>9.3673516441740823E-2</v>
      </c>
      <c r="P19" s="7">
        <v>-8.0067578931184151</v>
      </c>
      <c r="Q19" s="5">
        <v>2</v>
      </c>
      <c r="R19" s="7">
        <v>4.6227038249280774</v>
      </c>
      <c r="S19" s="7">
        <v>0.98475710414251105</v>
      </c>
    </row>
    <row r="20" spans="1:21" s="6" customForma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165"/>
      <c r="M20" s="165"/>
      <c r="N20" s="170"/>
      <c r="O20" s="170"/>
      <c r="P20" s="170"/>
      <c r="Q20" s="165"/>
      <c r="R20" s="165"/>
      <c r="S20" s="165"/>
    </row>
    <row r="21" spans="1:21" s="6" customFormat="1" ht="13.5" thickBo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 t="s">
        <v>321</v>
      </c>
      <c r="M21" s="5"/>
      <c r="N21" s="7"/>
      <c r="O21" s="7" t="s">
        <v>322</v>
      </c>
      <c r="P21" s="7">
        <v>1</v>
      </c>
      <c r="Q21" s="5"/>
      <c r="R21" s="5"/>
      <c r="S21" s="5"/>
    </row>
    <row r="22" spans="1:21" s="6" customFormat="1" ht="13.5" thickTop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134" t="s">
        <v>323</v>
      </c>
      <c r="M22" s="134" t="s">
        <v>88</v>
      </c>
      <c r="N22" s="27" t="s">
        <v>324</v>
      </c>
      <c r="O22" s="27" t="s">
        <v>86</v>
      </c>
      <c r="P22" s="27" t="s">
        <v>87</v>
      </c>
      <c r="Q22" s="134" t="s">
        <v>325</v>
      </c>
      <c r="R22" s="5"/>
      <c r="S22" s="5"/>
    </row>
    <row r="23" spans="1:21" s="6" customForma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 t="s">
        <v>326</v>
      </c>
      <c r="M23" s="5">
        <v>7.6214479287444624E-3</v>
      </c>
      <c r="N23" s="7">
        <v>2.9199855803537269</v>
      </c>
      <c r="O23" s="7"/>
      <c r="P23" s="7"/>
      <c r="Q23" s="5" t="s">
        <v>359</v>
      </c>
      <c r="R23" s="5"/>
      <c r="S23" s="5"/>
    </row>
    <row r="24" spans="1:21" s="6" customForma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 t="s">
        <v>147</v>
      </c>
      <c r="M24" s="5">
        <v>1.5242895857488925E-2</v>
      </c>
      <c r="N24" s="7">
        <v>4.3026527297494637</v>
      </c>
      <c r="O24" s="7">
        <v>-0.15306577836935337</v>
      </c>
      <c r="P24" s="7">
        <v>0.65302344407722157</v>
      </c>
      <c r="Q24" s="5" t="s">
        <v>359</v>
      </c>
      <c r="R24" s="5"/>
      <c r="S24" s="5"/>
    </row>
    <row r="25" spans="1:21">
      <c r="L25" s="165"/>
      <c r="M25" s="165"/>
      <c r="N25" s="165"/>
      <c r="O25" s="165"/>
      <c r="P25" s="165"/>
      <c r="Q25" s="165"/>
      <c r="T25" s="6"/>
      <c r="U25" s="6"/>
    </row>
  </sheetData>
  <pageMargins left="0.70000000000000007" right="0.70000000000000007" top="0.75" bottom="0.75" header="0.30000000000000004" footer="0.30000000000000004"/>
  <pageSetup paperSize="9" fitToWidth="0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CE09F-58B0-482E-9371-F4228F1CB8DC}">
  <dimension ref="A1:J638"/>
  <sheetViews>
    <sheetView zoomScale="70" zoomScaleNormal="70" workbookViewId="0">
      <selection activeCell="G33" sqref="G33"/>
    </sheetView>
  </sheetViews>
  <sheetFormatPr defaultRowHeight="14.25"/>
  <cols>
    <col min="2" max="2" width="13.9296875" customWidth="1"/>
  </cols>
  <sheetData>
    <row r="1" spans="1:10" ht="15.75">
      <c r="A1" s="213" t="s">
        <v>337</v>
      </c>
      <c r="C1" s="19"/>
      <c r="D1" s="11"/>
      <c r="E1" s="43"/>
      <c r="F1" s="43"/>
      <c r="G1" s="43"/>
      <c r="H1" s="43"/>
      <c r="I1" s="43"/>
      <c r="J1" s="43"/>
    </row>
    <row r="2" spans="1:10">
      <c r="B2" s="11"/>
      <c r="C2" s="19"/>
      <c r="D2" s="19"/>
      <c r="E2" s="43"/>
      <c r="F2" s="43"/>
      <c r="G2" s="43"/>
      <c r="H2" s="43"/>
      <c r="I2" s="43"/>
      <c r="J2" s="43"/>
    </row>
    <row r="3" spans="1:10">
      <c r="B3" s="12"/>
      <c r="C3" s="132" t="s">
        <v>32</v>
      </c>
      <c r="D3" s="132" t="s">
        <v>33</v>
      </c>
      <c r="E3" s="43"/>
      <c r="F3" s="43"/>
      <c r="G3" s="43"/>
      <c r="H3" s="43"/>
      <c r="I3" s="43"/>
      <c r="J3" s="43"/>
    </row>
    <row r="4" spans="1:10">
      <c r="B4" s="11" t="s">
        <v>2</v>
      </c>
      <c r="C4" s="19">
        <v>9</v>
      </c>
      <c r="D4" s="19">
        <v>10</v>
      </c>
      <c r="E4" s="43"/>
      <c r="F4" s="43"/>
      <c r="G4" s="43"/>
      <c r="H4" s="43"/>
      <c r="I4" s="43"/>
      <c r="J4" s="43"/>
    </row>
    <row r="5" spans="1:10">
      <c r="B5" s="11" t="s">
        <v>3</v>
      </c>
      <c r="C5" s="19">
        <v>519</v>
      </c>
      <c r="D5" s="19">
        <v>256</v>
      </c>
      <c r="E5" s="43"/>
      <c r="F5" s="43"/>
      <c r="G5" s="43"/>
      <c r="H5" s="43"/>
      <c r="I5" s="43"/>
      <c r="J5" s="43"/>
    </row>
    <row r="6" spans="1:10">
      <c r="B6" s="11" t="s">
        <v>4</v>
      </c>
      <c r="C6" s="12">
        <v>0.39619859032877269</v>
      </c>
      <c r="D6" s="12">
        <v>1.507883638197508</v>
      </c>
      <c r="E6" s="43"/>
      <c r="F6" s="43"/>
      <c r="G6" s="43"/>
      <c r="H6" s="43"/>
      <c r="I6" s="43"/>
      <c r="J6" s="43"/>
    </row>
    <row r="7" spans="1:10">
      <c r="B7" s="11" t="s">
        <v>5</v>
      </c>
      <c r="C7" s="12">
        <v>0.3588787808922736</v>
      </c>
      <c r="D7" s="12">
        <v>0.81629411669347629</v>
      </c>
      <c r="E7" s="43"/>
      <c r="F7" s="43"/>
      <c r="G7" s="43"/>
      <c r="H7" s="43"/>
      <c r="I7" s="43"/>
      <c r="J7" s="43"/>
    </row>
    <row r="8" spans="1:10">
      <c r="B8" s="11" t="s">
        <v>6</v>
      </c>
      <c r="C8" s="12">
        <v>0.13148132137760199</v>
      </c>
      <c r="D8" s="12">
        <v>0.94396983093320563</v>
      </c>
      <c r="E8" s="43"/>
      <c r="F8" s="43"/>
      <c r="G8" s="43"/>
      <c r="H8" s="43"/>
      <c r="I8" s="43"/>
      <c r="J8" s="43"/>
    </row>
    <row r="9" spans="1:10">
      <c r="B9" s="11" t="s">
        <v>7</v>
      </c>
      <c r="C9" s="12">
        <v>0</v>
      </c>
      <c r="D9" s="12">
        <v>0.13535603028593415</v>
      </c>
      <c r="E9" s="43"/>
      <c r="F9" s="43"/>
      <c r="G9" s="43"/>
      <c r="H9" s="43"/>
      <c r="I9" s="43"/>
      <c r="J9" s="43"/>
    </row>
    <row r="10" spans="1:10">
      <c r="B10" s="11" t="s">
        <v>8</v>
      </c>
      <c r="C10" s="12">
        <v>0.28027349504874899</v>
      </c>
      <c r="D10" s="12">
        <v>1.3944862869346744</v>
      </c>
      <c r="E10" s="43"/>
      <c r="F10" s="43"/>
      <c r="G10" s="43"/>
      <c r="H10" s="43"/>
      <c r="I10" s="43"/>
      <c r="J10" s="43"/>
    </row>
    <row r="11" spans="1:10">
      <c r="B11" s="11" t="s">
        <v>9</v>
      </c>
      <c r="C11" s="12">
        <v>2.4522087633265257</v>
      </c>
      <c r="D11" s="12">
        <v>6.4801767098568961</v>
      </c>
      <c r="E11" s="43"/>
      <c r="F11" s="43"/>
      <c r="G11" s="43"/>
      <c r="H11" s="43"/>
      <c r="I11" s="43"/>
      <c r="J11" s="43"/>
    </row>
    <row r="12" spans="1:10">
      <c r="B12" s="11" t="s">
        <v>10</v>
      </c>
      <c r="C12" s="12">
        <v>0.55540696055650451</v>
      </c>
      <c r="D12" s="12">
        <v>1.9080376427504553</v>
      </c>
      <c r="E12" s="43"/>
      <c r="F12" s="43"/>
      <c r="G12" s="43"/>
      <c r="H12" s="43"/>
      <c r="I12" s="43"/>
      <c r="J12" s="43"/>
    </row>
    <row r="13" spans="1:10">
      <c r="B13" s="11" t="s">
        <v>5</v>
      </c>
      <c r="C13" s="12">
        <v>0.3588787808922736</v>
      </c>
      <c r="D13" s="12">
        <v>0.81629411669347629</v>
      </c>
      <c r="E13" s="43"/>
      <c r="F13" s="43"/>
      <c r="G13" s="43"/>
      <c r="H13" s="43"/>
      <c r="I13" s="43"/>
      <c r="J13" s="43"/>
    </row>
    <row r="14" spans="1:10">
      <c r="B14" s="11" t="s">
        <v>11</v>
      </c>
      <c r="C14" s="12">
        <v>0.75507737122104635</v>
      </c>
      <c r="D14" s="12">
        <v>2.3241777548909841</v>
      </c>
      <c r="E14" s="43"/>
      <c r="F14" s="43"/>
      <c r="G14" s="43"/>
      <c r="H14" s="43"/>
      <c r="I14" s="43"/>
      <c r="J14" s="43"/>
    </row>
    <row r="15" spans="1:10">
      <c r="B15" s="11" t="s">
        <v>12</v>
      </c>
      <c r="C15" s="12">
        <v>3.7319809436499096E-2</v>
      </c>
      <c r="D15" s="12">
        <v>0.69158952150403175</v>
      </c>
      <c r="E15" s="43"/>
      <c r="F15" s="43"/>
      <c r="G15" s="43"/>
      <c r="H15" s="43"/>
      <c r="I15" s="43"/>
      <c r="J15" s="43"/>
    </row>
    <row r="16" spans="1:10">
      <c r="B16" s="12" t="s">
        <v>13</v>
      </c>
      <c r="C16" s="12">
        <v>0.42392563917890252</v>
      </c>
      <c r="D16" s="12">
        <v>0.96406781181724965</v>
      </c>
      <c r="E16" s="43"/>
      <c r="F16" s="43"/>
      <c r="G16" s="43"/>
      <c r="H16" s="43"/>
      <c r="I16" s="43"/>
      <c r="J16" s="43"/>
    </row>
    <row r="17" spans="2:10">
      <c r="B17" s="12" t="s">
        <v>14</v>
      </c>
      <c r="C17" s="12">
        <v>0.63588845876835376</v>
      </c>
      <c r="D17" s="12">
        <v>1.4461017177258744</v>
      </c>
      <c r="E17" s="43"/>
      <c r="F17" s="43"/>
      <c r="G17" s="43"/>
      <c r="H17" s="43"/>
      <c r="I17" s="43"/>
      <c r="J17" s="43"/>
    </row>
    <row r="18" spans="2:10">
      <c r="B18" s="13" t="s">
        <v>15</v>
      </c>
      <c r="C18" s="12">
        <v>-0.50440713739075171</v>
      </c>
      <c r="D18" s="12">
        <v>-0.50213188679266874</v>
      </c>
      <c r="E18" s="43"/>
      <c r="F18" s="43"/>
      <c r="G18" s="43"/>
      <c r="H18" s="43"/>
      <c r="I18" s="43"/>
      <c r="J18" s="43"/>
    </row>
    <row r="19" spans="2:10" ht="14.65" thickBot="1">
      <c r="B19" s="13" t="s">
        <v>16</v>
      </c>
      <c r="C19" s="12">
        <v>1.1912954193248582</v>
      </c>
      <c r="D19" s="12">
        <v>3.3541393604763297</v>
      </c>
      <c r="E19" s="43"/>
      <c r="F19" s="43"/>
      <c r="G19" s="43"/>
      <c r="H19" s="43"/>
      <c r="I19" s="43"/>
      <c r="J19" s="43"/>
    </row>
    <row r="20" spans="2:10" ht="14.65" thickBot="1">
      <c r="B20" s="14" t="s">
        <v>17</v>
      </c>
      <c r="C20" s="12">
        <v>0.19967041066454183</v>
      </c>
      <c r="D20" s="12">
        <v>0.41614011214052882</v>
      </c>
      <c r="E20" s="43"/>
      <c r="F20" s="43"/>
      <c r="G20" s="43"/>
      <c r="H20" s="43"/>
      <c r="I20" s="43"/>
      <c r="J20" s="43"/>
    </row>
    <row r="21" spans="2:10" ht="14.65" thickBot="1">
      <c r="B21" s="14" t="s">
        <v>18</v>
      </c>
      <c r="C21" s="12">
        <v>9.4161511941102893E-2</v>
      </c>
      <c r="D21" s="12">
        <v>0.25238030942917389</v>
      </c>
      <c r="E21" s="43"/>
      <c r="F21" s="43"/>
      <c r="G21" s="43"/>
      <c r="H21" s="43"/>
      <c r="I21" s="43"/>
      <c r="J21" s="43"/>
    </row>
    <row r="22" spans="2:10" ht="14.65" thickBot="1">
      <c r="B22" s="14" t="s">
        <v>19</v>
      </c>
      <c r="C22" s="12">
        <v>1.1731838511114634</v>
      </c>
      <c r="D22" s="12">
        <v>3.2713283954002783</v>
      </c>
      <c r="E22" s="43"/>
      <c r="F22" s="43"/>
      <c r="G22" s="43"/>
      <c r="H22" s="43"/>
      <c r="I22" s="43"/>
      <c r="J22" s="43"/>
    </row>
    <row r="23" spans="2:10" ht="14.65" thickBot="1">
      <c r="B23" s="14" t="s">
        <v>20</v>
      </c>
      <c r="C23" s="12">
        <v>0</v>
      </c>
      <c r="D23" s="12">
        <v>0.13535603028593415</v>
      </c>
      <c r="E23" s="43"/>
      <c r="F23" s="43"/>
      <c r="G23" s="43"/>
      <c r="H23" s="43"/>
      <c r="I23" s="43"/>
      <c r="J23" s="43"/>
    </row>
    <row r="24" spans="2:10">
      <c r="B24" s="15" t="s">
        <v>21</v>
      </c>
      <c r="C24" s="12">
        <v>0.61777689055495888</v>
      </c>
      <c r="D24" s="12">
        <v>1.363290752649823</v>
      </c>
      <c r="E24" s="43"/>
      <c r="F24" s="43"/>
      <c r="G24" s="43"/>
      <c r="H24" s="43"/>
      <c r="I24" s="43"/>
      <c r="J24" s="43"/>
    </row>
    <row r="25" spans="2:10">
      <c r="B25" s="15" t="s">
        <v>22</v>
      </c>
      <c r="C25" s="12">
        <v>0.13148132137760199</v>
      </c>
      <c r="D25" s="12">
        <v>0.80861380064727151</v>
      </c>
      <c r="E25" s="43"/>
      <c r="F25" s="43"/>
      <c r="G25" s="43"/>
      <c r="H25" s="43"/>
      <c r="I25" s="43"/>
      <c r="J25" s="43"/>
    </row>
    <row r="26" spans="2:10">
      <c r="B26" s="12"/>
      <c r="C26" s="11"/>
      <c r="D26" s="11"/>
      <c r="E26" s="43"/>
      <c r="F26" s="43"/>
      <c r="G26" s="43"/>
      <c r="H26" s="43"/>
      <c r="I26" s="43"/>
      <c r="J26" s="43"/>
    </row>
    <row r="27" spans="2:10">
      <c r="B27" s="11" t="s">
        <v>23</v>
      </c>
      <c r="C27" s="35"/>
      <c r="D27" s="12">
        <v>2.3785672650922614E-56</v>
      </c>
      <c r="E27" s="43"/>
      <c r="F27" s="43"/>
      <c r="G27" s="43"/>
      <c r="H27" s="43"/>
      <c r="I27" s="43"/>
      <c r="J27" s="43"/>
    </row>
    <row r="28" spans="2:10">
      <c r="B28" s="11" t="s">
        <v>24</v>
      </c>
      <c r="C28" s="328"/>
      <c r="D28" s="36">
        <v>8.6156131344208949E-61</v>
      </c>
      <c r="E28" s="43"/>
      <c r="F28" s="43"/>
      <c r="G28" s="43"/>
      <c r="H28" s="43"/>
      <c r="I28" s="43"/>
      <c r="J28" s="43"/>
    </row>
    <row r="29" spans="2:10">
      <c r="B29" s="11"/>
      <c r="C29" s="19"/>
      <c r="D29" s="19"/>
      <c r="E29" s="43"/>
      <c r="F29" s="43"/>
      <c r="G29" s="43"/>
      <c r="H29" s="43"/>
      <c r="I29" s="43"/>
      <c r="J29" s="43"/>
    </row>
    <row r="30" spans="2:10">
      <c r="B30" s="11" t="s">
        <v>25</v>
      </c>
      <c r="C30" s="12" t="s">
        <v>32</v>
      </c>
      <c r="D30" s="12" t="s">
        <v>33</v>
      </c>
      <c r="E30" s="43"/>
      <c r="F30" s="43"/>
      <c r="G30" s="43"/>
      <c r="H30" s="43"/>
      <c r="I30" s="43"/>
      <c r="J30" s="43"/>
    </row>
    <row r="31" spans="2:10">
      <c r="B31" s="19">
        <v>20181212</v>
      </c>
      <c r="C31" s="12">
        <v>0.96876374740868587</v>
      </c>
      <c r="D31" s="12">
        <v>0.84302371732180459</v>
      </c>
      <c r="E31" s="43"/>
      <c r="F31" s="43"/>
      <c r="G31" s="43"/>
      <c r="H31" s="43"/>
      <c r="I31" s="43"/>
      <c r="J31" s="43"/>
    </row>
    <row r="32" spans="2:10">
      <c r="B32" s="11"/>
      <c r="C32" s="12">
        <v>8.2431969433355165E-2</v>
      </c>
      <c r="D32" s="12">
        <v>0.51615977231205712</v>
      </c>
      <c r="E32" s="43"/>
      <c r="F32" s="43"/>
      <c r="G32" s="43"/>
      <c r="H32" s="43"/>
      <c r="I32" s="43"/>
      <c r="J32" s="43"/>
    </row>
    <row r="33" spans="2:10">
      <c r="B33" s="11"/>
      <c r="C33" s="12">
        <v>0.25321050393293437</v>
      </c>
      <c r="D33" s="12">
        <v>1.6530755177570626</v>
      </c>
      <c r="E33" s="43"/>
      <c r="F33" s="43"/>
      <c r="G33" s="43"/>
      <c r="H33" s="43"/>
      <c r="I33" s="43"/>
      <c r="J33" s="43"/>
    </row>
    <row r="34" spans="2:10">
      <c r="B34" s="11"/>
      <c r="C34" s="12">
        <v>0.24107472572766894</v>
      </c>
      <c r="D34" s="12">
        <v>0.14857554603067435</v>
      </c>
      <c r="E34" s="43"/>
      <c r="F34" s="43"/>
      <c r="G34" s="43"/>
      <c r="H34" s="43"/>
      <c r="I34" s="43"/>
      <c r="J34" s="43"/>
    </row>
    <row r="35" spans="2:10">
      <c r="B35" s="11"/>
      <c r="C35" s="12">
        <v>0.21157938445895913</v>
      </c>
      <c r="D35" s="12">
        <v>0.7370776995808529</v>
      </c>
      <c r="E35" s="43"/>
      <c r="F35" s="43"/>
      <c r="G35" s="43"/>
      <c r="H35" s="43"/>
      <c r="I35" s="43"/>
      <c r="J35" s="43"/>
    </row>
    <row r="36" spans="2:10">
      <c r="B36" s="11"/>
      <c r="C36" s="12">
        <v>0.68041633711752969</v>
      </c>
      <c r="D36" s="12">
        <v>2.1013807864062257</v>
      </c>
      <c r="E36" s="43"/>
      <c r="F36" s="43"/>
      <c r="G36" s="43"/>
      <c r="H36" s="43"/>
      <c r="I36" s="43"/>
      <c r="J36" s="43"/>
    </row>
    <row r="37" spans="2:10">
      <c r="B37" s="11"/>
      <c r="C37" s="12">
        <v>0.50931418053238242</v>
      </c>
      <c r="D37" s="12">
        <v>1.0205694203130189</v>
      </c>
      <c r="E37" s="43"/>
      <c r="F37" s="43"/>
      <c r="G37" s="43"/>
      <c r="H37" s="43"/>
      <c r="I37" s="43"/>
      <c r="J37" s="43"/>
    </row>
    <row r="38" spans="2:10">
      <c r="B38" s="11"/>
      <c r="C38" s="12">
        <v>0.54672132649389815</v>
      </c>
      <c r="D38" s="12">
        <v>0.64870241593960054</v>
      </c>
      <c r="E38" s="43"/>
      <c r="F38" s="43"/>
      <c r="G38" s="43"/>
      <c r="H38" s="43"/>
      <c r="I38" s="43"/>
      <c r="J38" s="43"/>
    </row>
    <row r="39" spans="2:10">
      <c r="B39" s="11"/>
      <c r="C39" s="12">
        <v>0.17206353842076291</v>
      </c>
      <c r="D39" s="12">
        <v>0.21178523264529653</v>
      </c>
      <c r="E39" s="43"/>
      <c r="F39" s="43"/>
      <c r="G39" s="43"/>
      <c r="H39" s="43"/>
      <c r="I39" s="43"/>
      <c r="J39" s="43"/>
    </row>
    <row r="40" spans="2:10">
      <c r="B40" s="11"/>
      <c r="C40" s="12">
        <v>0.35880690533566495</v>
      </c>
      <c r="D40" s="12">
        <v>0.74216182611949177</v>
      </c>
      <c r="E40" s="43"/>
      <c r="F40" s="43"/>
      <c r="G40" s="43"/>
      <c r="H40" s="43"/>
      <c r="I40" s="43"/>
      <c r="J40" s="43"/>
    </row>
    <row r="41" spans="2:10">
      <c r="B41" s="11"/>
      <c r="C41" s="12">
        <v>0.38774873785071623</v>
      </c>
      <c r="D41" s="12">
        <v>1.137858411915428</v>
      </c>
      <c r="E41" s="43"/>
      <c r="F41" s="43"/>
      <c r="G41" s="43"/>
      <c r="H41" s="43"/>
      <c r="I41" s="43"/>
      <c r="J41" s="43"/>
    </row>
    <row r="42" spans="2:10">
      <c r="B42" s="11"/>
      <c r="C42" s="12">
        <v>0.32148918589661363</v>
      </c>
      <c r="D42" s="12">
        <v>1.5609915323021666</v>
      </c>
      <c r="E42" s="43"/>
      <c r="F42" s="43"/>
      <c r="G42" s="43"/>
      <c r="H42" s="43"/>
      <c r="I42" s="43"/>
      <c r="J42" s="43"/>
    </row>
    <row r="43" spans="2:10">
      <c r="B43" s="11"/>
      <c r="C43" s="12">
        <v>0.23677335856909981</v>
      </c>
      <c r="D43" s="12">
        <v>0.94365120071277819</v>
      </c>
      <c r="E43" s="43"/>
      <c r="F43" s="43"/>
      <c r="G43" s="43"/>
      <c r="H43" s="43"/>
      <c r="I43" s="43"/>
      <c r="J43" s="43"/>
    </row>
    <row r="44" spans="2:10">
      <c r="B44" s="11"/>
      <c r="C44" s="12">
        <v>0.1431215718252889</v>
      </c>
      <c r="D44" s="12">
        <v>0.71302673432349439</v>
      </c>
      <c r="E44" s="43"/>
      <c r="F44" s="43"/>
      <c r="G44" s="43"/>
      <c r="H44" s="43"/>
      <c r="I44" s="43"/>
      <c r="J44" s="43"/>
    </row>
    <row r="45" spans="2:10">
      <c r="B45" s="11"/>
      <c r="C45" s="12">
        <v>5.8631717550896391E-2</v>
      </c>
      <c r="D45" s="12">
        <v>1.3930156931427669</v>
      </c>
      <c r="E45" s="43"/>
      <c r="F45" s="43"/>
      <c r="G45" s="43"/>
      <c r="H45" s="43"/>
      <c r="I45" s="43"/>
      <c r="J45" s="43"/>
    </row>
    <row r="46" spans="2:10">
      <c r="B46" s="11"/>
      <c r="C46" s="12">
        <v>0.27237857969678164</v>
      </c>
      <c r="D46" s="12">
        <v>0.60851369806000322</v>
      </c>
      <c r="E46" s="43"/>
      <c r="F46" s="43"/>
      <c r="G46" s="43"/>
      <c r="H46" s="43"/>
      <c r="I46" s="43"/>
      <c r="J46" s="43"/>
    </row>
    <row r="47" spans="2:10">
      <c r="B47" s="11"/>
      <c r="C47" s="12">
        <v>0.18641818889114689</v>
      </c>
      <c r="D47" s="12">
        <v>0.3659660496756022</v>
      </c>
      <c r="E47" s="43"/>
      <c r="F47" s="43"/>
      <c r="G47" s="43"/>
      <c r="H47" s="43"/>
      <c r="I47" s="43"/>
      <c r="J47" s="43"/>
    </row>
    <row r="48" spans="2:10">
      <c r="B48" s="11"/>
      <c r="C48" s="12">
        <v>0.11502715893390017</v>
      </c>
      <c r="D48" s="12">
        <v>0.27511342243409903</v>
      </c>
      <c r="E48" s="43"/>
      <c r="F48" s="43"/>
      <c r="G48" s="43"/>
      <c r="H48" s="43"/>
      <c r="I48" s="43"/>
      <c r="J48" s="43"/>
    </row>
    <row r="49" spans="2:10">
      <c r="B49" s="11"/>
      <c r="C49" s="12">
        <v>0.22469392482077555</v>
      </c>
      <c r="D49" s="12">
        <v>1.1224896601950489</v>
      </c>
      <c r="E49" s="43"/>
      <c r="F49" s="43"/>
      <c r="G49" s="43"/>
      <c r="H49" s="43"/>
      <c r="I49" s="43"/>
      <c r="J49" s="43"/>
    </row>
    <row r="50" spans="2:10">
      <c r="B50" s="11"/>
      <c r="C50" s="12">
        <v>0.69470411629379503</v>
      </c>
      <c r="D50" s="12">
        <v>0.57397698188657098</v>
      </c>
      <c r="E50" s="43"/>
      <c r="F50" s="43"/>
      <c r="G50" s="43"/>
      <c r="H50" s="43"/>
      <c r="I50" s="43"/>
      <c r="J50" s="43"/>
    </row>
    <row r="51" spans="2:10">
      <c r="B51" s="11"/>
      <c r="C51" s="12">
        <v>0.15447447495585051</v>
      </c>
      <c r="D51" s="12">
        <v>0.27413836292222166</v>
      </c>
      <c r="E51" s="43"/>
      <c r="F51" s="43"/>
      <c r="G51" s="43"/>
      <c r="H51" s="43"/>
      <c r="I51" s="43"/>
      <c r="J51" s="43"/>
    </row>
    <row r="52" spans="2:10">
      <c r="B52" s="11"/>
      <c r="C52" s="12">
        <v>0.14928510890554764</v>
      </c>
      <c r="D52" s="12">
        <v>0.35397892924336699</v>
      </c>
      <c r="E52" s="43"/>
      <c r="F52" s="43"/>
      <c r="G52" s="43"/>
      <c r="H52" s="43"/>
      <c r="I52" s="43"/>
      <c r="J52" s="43"/>
    </row>
    <row r="53" spans="2:10">
      <c r="B53" s="11"/>
      <c r="C53" s="12">
        <v>0.19446128982064145</v>
      </c>
      <c r="D53" s="12">
        <v>0.61894543075614905</v>
      </c>
      <c r="E53" s="43"/>
      <c r="F53" s="43"/>
      <c r="G53" s="43"/>
      <c r="H53" s="43"/>
      <c r="I53" s="43"/>
      <c r="J53" s="43"/>
    </row>
    <row r="54" spans="2:10">
      <c r="B54" s="11"/>
      <c r="C54" s="12">
        <v>1.1359334650071169</v>
      </c>
      <c r="D54" s="12">
        <v>1.0115628662015084</v>
      </c>
      <c r="E54" s="43"/>
      <c r="F54" s="43"/>
      <c r="G54" s="43"/>
      <c r="H54" s="43"/>
      <c r="I54" s="43"/>
      <c r="J54" s="43"/>
    </row>
    <row r="55" spans="2:10">
      <c r="B55" s="11"/>
      <c r="C55" s="12">
        <v>1.4031023986835662</v>
      </c>
      <c r="D55" s="12">
        <v>0.87850679244165009</v>
      </c>
      <c r="E55" s="43"/>
      <c r="F55" s="43"/>
      <c r="G55" s="43"/>
      <c r="H55" s="43"/>
      <c r="I55" s="43"/>
      <c r="J55" s="43"/>
    </row>
    <row r="56" spans="2:10">
      <c r="B56" s="11"/>
      <c r="C56" s="12">
        <v>0.35911613541610932</v>
      </c>
      <c r="D56" s="12">
        <v>0.5168181930078618</v>
      </c>
      <c r="E56" s="43"/>
      <c r="F56" s="43"/>
      <c r="G56" s="43"/>
      <c r="H56" s="43"/>
      <c r="I56" s="43"/>
      <c r="J56" s="43"/>
    </row>
    <row r="57" spans="2:10">
      <c r="B57" s="11"/>
      <c r="C57" s="12">
        <v>0.45778390255249352</v>
      </c>
      <c r="D57" s="12">
        <v>1.0268173931251112</v>
      </c>
      <c r="E57" s="43"/>
      <c r="F57" s="43"/>
      <c r="G57" s="43"/>
      <c r="H57" s="43"/>
      <c r="I57" s="43"/>
      <c r="J57" s="43"/>
    </row>
    <row r="58" spans="2:10">
      <c r="B58" s="11"/>
      <c r="C58" s="12">
        <v>3.5528312069353071E-2</v>
      </c>
      <c r="D58" s="12">
        <v>0.78494740517251516</v>
      </c>
      <c r="E58" s="43"/>
      <c r="F58" s="43"/>
      <c r="G58" s="43"/>
      <c r="H58" s="43"/>
      <c r="I58" s="43"/>
      <c r="J58" s="43"/>
    </row>
    <row r="59" spans="2:10">
      <c r="B59" s="11"/>
      <c r="C59" s="12">
        <v>8.7830817687093249E-2</v>
      </c>
      <c r="D59" s="12">
        <v>0.59042202712953729</v>
      </c>
      <c r="E59" s="43"/>
      <c r="F59" s="43"/>
      <c r="G59" s="43"/>
      <c r="H59" s="43"/>
      <c r="I59" s="43"/>
      <c r="J59" s="43"/>
    </row>
    <row r="60" spans="2:10">
      <c r="B60" s="11"/>
      <c r="C60" s="12">
        <v>8.0318958640670429E-2</v>
      </c>
      <c r="D60" s="12">
        <v>0.34267921763426795</v>
      </c>
      <c r="E60" s="43"/>
      <c r="F60" s="43"/>
      <c r="G60" s="43"/>
      <c r="H60" s="43"/>
      <c r="I60" s="43"/>
      <c r="J60" s="43"/>
    </row>
    <row r="61" spans="2:10">
      <c r="B61" s="11"/>
      <c r="C61" s="12">
        <v>0.21825406923160084</v>
      </c>
      <c r="D61" s="12">
        <v>1.0624160081174339</v>
      </c>
      <c r="E61" s="43"/>
      <c r="F61" s="43"/>
      <c r="G61" s="43"/>
      <c r="H61" s="43"/>
      <c r="I61" s="43"/>
      <c r="J61" s="43"/>
    </row>
    <row r="62" spans="2:10">
      <c r="B62" s="11"/>
      <c r="C62" s="12">
        <v>4.7014301020020563E-2</v>
      </c>
      <c r="D62" s="12">
        <v>1.3033808692397699</v>
      </c>
      <c r="E62" s="43"/>
      <c r="F62" s="43"/>
      <c r="G62" s="43"/>
      <c r="H62" s="43"/>
      <c r="I62" s="43"/>
      <c r="J62" s="43"/>
    </row>
    <row r="63" spans="2:10">
      <c r="B63" s="11"/>
      <c r="C63" s="12">
        <v>0.50742824710698964</v>
      </c>
      <c r="D63" s="12">
        <v>1.0513959877247734</v>
      </c>
      <c r="E63" s="43"/>
      <c r="F63" s="43"/>
      <c r="G63" s="43"/>
      <c r="H63" s="43"/>
      <c r="I63" s="43"/>
      <c r="J63" s="43"/>
    </row>
    <row r="64" spans="2:10">
      <c r="B64" s="11"/>
      <c r="C64" s="12">
        <v>0.31191488911150939</v>
      </c>
      <c r="D64" s="12">
        <v>0.59864815334273813</v>
      </c>
      <c r="E64" s="43"/>
      <c r="F64" s="43"/>
      <c r="G64" s="43"/>
      <c r="H64" s="43"/>
      <c r="I64" s="43"/>
      <c r="J64" s="43"/>
    </row>
    <row r="65" spans="2:10">
      <c r="B65" s="11"/>
      <c r="C65" s="12">
        <v>0.14963938728292203</v>
      </c>
      <c r="D65" s="12">
        <v>0.99922708158525952</v>
      </c>
      <c r="E65" s="43"/>
      <c r="F65" s="43"/>
      <c r="G65" s="43"/>
      <c r="H65" s="43"/>
      <c r="I65" s="43"/>
      <c r="J65" s="43"/>
    </row>
    <row r="66" spans="2:10">
      <c r="B66" s="11"/>
      <c r="C66" s="12">
        <v>2.3722292014000307E-2</v>
      </c>
      <c r="D66" s="12">
        <v>1.1717748274437363</v>
      </c>
      <c r="E66" s="43"/>
      <c r="F66" s="43"/>
      <c r="G66" s="43"/>
      <c r="H66" s="43"/>
      <c r="I66" s="43"/>
      <c r="J66" s="43"/>
    </row>
    <row r="67" spans="2:10">
      <c r="B67" s="11"/>
      <c r="C67" s="12">
        <v>5.3796629877967891E-2</v>
      </c>
      <c r="D67" s="12">
        <v>1.2767754587344311</v>
      </c>
      <c r="E67" s="43"/>
      <c r="F67" s="43"/>
      <c r="G67" s="43"/>
      <c r="H67" s="43"/>
      <c r="I67" s="43"/>
      <c r="J67" s="43"/>
    </row>
    <row r="68" spans="2:10">
      <c r="B68" s="11"/>
      <c r="C68" s="12">
        <v>0.13088526876195605</v>
      </c>
      <c r="D68" s="12">
        <v>0.41119404783834829</v>
      </c>
      <c r="E68" s="43"/>
      <c r="F68" s="43"/>
      <c r="G68" s="43"/>
      <c r="H68" s="43"/>
      <c r="I68" s="43"/>
      <c r="J68" s="43"/>
    </row>
    <row r="69" spans="2:10">
      <c r="B69" s="11"/>
      <c r="C69" s="12">
        <v>0.11999533242693447</v>
      </c>
      <c r="D69" s="12">
        <v>0.69407934787705516</v>
      </c>
      <c r="E69" s="43"/>
      <c r="F69" s="43"/>
      <c r="G69" s="43"/>
      <c r="H69" s="43"/>
      <c r="I69" s="43"/>
      <c r="J69" s="43"/>
    </row>
    <row r="70" spans="2:10">
      <c r="B70" s="11"/>
      <c r="C70" s="12">
        <v>0.10903225806451614</v>
      </c>
      <c r="D70" s="12">
        <v>0.97909742452655713</v>
      </c>
      <c r="E70" s="43"/>
      <c r="F70" s="43"/>
      <c r="G70" s="43"/>
      <c r="H70" s="43"/>
      <c r="I70" s="43"/>
      <c r="J70" s="43"/>
    </row>
    <row r="71" spans="2:10">
      <c r="B71" s="11"/>
      <c r="C71" s="12">
        <v>0.11353880609282571</v>
      </c>
      <c r="D71" s="12">
        <v>1.6350837712251447</v>
      </c>
      <c r="E71" s="43"/>
      <c r="F71" s="43"/>
      <c r="G71" s="43"/>
      <c r="H71" s="43"/>
      <c r="I71" s="43"/>
      <c r="J71" s="43"/>
    </row>
    <row r="72" spans="2:10">
      <c r="B72" s="11"/>
      <c r="C72" s="12">
        <v>0.15012479624254946</v>
      </c>
      <c r="D72" s="12">
        <v>1.2823616846376837</v>
      </c>
      <c r="E72" s="43"/>
      <c r="F72" s="43"/>
      <c r="G72" s="43"/>
      <c r="H72" s="43"/>
      <c r="I72" s="43"/>
      <c r="J72" s="43"/>
    </row>
    <row r="73" spans="2:10">
      <c r="B73" s="11"/>
      <c r="C73" s="12">
        <v>6.234949625982731E-2</v>
      </c>
      <c r="D73" s="12">
        <v>1.7763923050512269</v>
      </c>
      <c r="E73" s="43"/>
      <c r="F73" s="43"/>
      <c r="G73" s="43"/>
      <c r="H73" s="43"/>
      <c r="I73" s="43"/>
      <c r="J73" s="43"/>
    </row>
    <row r="74" spans="2:10">
      <c r="B74" s="11"/>
      <c r="C74" s="12">
        <v>0.32048893117028238</v>
      </c>
      <c r="D74" s="12">
        <v>1.1764498461467185</v>
      </c>
      <c r="E74" s="43"/>
      <c r="F74" s="43"/>
      <c r="G74" s="43"/>
      <c r="H74" s="43"/>
      <c r="I74" s="43"/>
      <c r="J74" s="43"/>
    </row>
    <row r="75" spans="2:10">
      <c r="B75" s="11"/>
      <c r="C75" s="12">
        <v>0.14472633974153509</v>
      </c>
      <c r="D75" s="12">
        <v>0.70607416018272884</v>
      </c>
      <c r="E75" s="43"/>
      <c r="F75" s="43"/>
      <c r="G75" s="43"/>
      <c r="H75" s="43"/>
      <c r="I75" s="43"/>
      <c r="J75" s="43"/>
    </row>
    <row r="76" spans="2:10">
      <c r="B76" s="11"/>
      <c r="C76" s="12">
        <v>0.44613620132932441</v>
      </c>
      <c r="D76" s="12">
        <v>0.68865172808305952</v>
      </c>
      <c r="E76" s="43"/>
      <c r="F76" s="43"/>
      <c r="G76" s="43"/>
      <c r="H76" s="43"/>
      <c r="I76" s="43"/>
      <c r="J76" s="43"/>
    </row>
    <row r="77" spans="2:10">
      <c r="B77" s="11"/>
      <c r="C77" s="12">
        <v>0.25308181347350639</v>
      </c>
      <c r="D77" s="12">
        <v>0.84328296110038514</v>
      </c>
      <c r="E77" s="43"/>
      <c r="F77" s="43"/>
      <c r="G77" s="43"/>
      <c r="H77" s="43"/>
      <c r="I77" s="43"/>
      <c r="J77" s="43"/>
    </row>
    <row r="78" spans="2:10">
      <c r="B78" s="11"/>
      <c r="C78" s="12" t="s">
        <v>26</v>
      </c>
      <c r="D78" s="12">
        <v>1.8236258332880659</v>
      </c>
      <c r="E78" s="43"/>
      <c r="F78" s="43"/>
      <c r="G78" s="43"/>
      <c r="H78" s="43"/>
      <c r="I78" s="43"/>
      <c r="J78" s="43"/>
    </row>
    <row r="79" spans="2:10">
      <c r="B79" s="11"/>
      <c r="C79" s="12" t="s">
        <v>26</v>
      </c>
      <c r="D79" s="12">
        <v>0.81674388913278761</v>
      </c>
      <c r="E79" s="43"/>
      <c r="F79" s="43"/>
      <c r="G79" s="43"/>
      <c r="H79" s="43"/>
      <c r="I79" s="43"/>
      <c r="J79" s="43"/>
    </row>
    <row r="80" spans="2:10">
      <c r="B80" s="11"/>
      <c r="C80" s="12" t="s">
        <v>26</v>
      </c>
      <c r="D80" s="12">
        <v>1.456517082487387</v>
      </c>
      <c r="E80" s="43"/>
      <c r="F80" s="43"/>
      <c r="G80" s="43"/>
      <c r="H80" s="43"/>
      <c r="I80" s="43"/>
      <c r="J80" s="43"/>
    </row>
    <row r="81" spans="2:10">
      <c r="B81" s="11"/>
      <c r="C81" s="12" t="s">
        <v>26</v>
      </c>
      <c r="D81" s="12">
        <v>0.74896558270324365</v>
      </c>
      <c r="E81" s="43"/>
      <c r="F81" s="43"/>
      <c r="G81" s="43"/>
      <c r="H81" s="43"/>
      <c r="I81" s="43"/>
      <c r="J81" s="43"/>
    </row>
    <row r="82" spans="2:10">
      <c r="B82" s="11"/>
      <c r="C82" s="12" t="s">
        <v>26</v>
      </c>
      <c r="D82" s="12">
        <v>0.82185166546882527</v>
      </c>
      <c r="E82" s="43"/>
      <c r="F82" s="43"/>
      <c r="G82" s="43"/>
      <c r="H82" s="43"/>
      <c r="I82" s="43"/>
      <c r="J82" s="43"/>
    </row>
    <row r="83" spans="2:10">
      <c r="B83" s="11"/>
      <c r="C83" s="12" t="s">
        <v>26</v>
      </c>
      <c r="D83" s="12">
        <v>0.78431678589981846</v>
      </c>
      <c r="E83" s="43"/>
      <c r="F83" s="43"/>
      <c r="G83" s="43"/>
      <c r="H83" s="43"/>
      <c r="I83" s="43"/>
      <c r="J83" s="43"/>
    </row>
    <row r="84" spans="2:10">
      <c r="B84" s="11"/>
      <c r="C84" s="12" t="s">
        <v>26</v>
      </c>
      <c r="D84" s="12">
        <v>1.438235943585404</v>
      </c>
      <c r="E84" s="43"/>
      <c r="F84" s="43"/>
      <c r="G84" s="43"/>
      <c r="H84" s="43"/>
      <c r="I84" s="43"/>
      <c r="J84" s="43"/>
    </row>
    <row r="85" spans="2:10">
      <c r="B85" s="11"/>
      <c r="C85" s="12" t="s">
        <v>26</v>
      </c>
      <c r="D85" s="12">
        <v>0.94492572159448796</v>
      </c>
      <c r="E85" s="43"/>
      <c r="F85" s="43"/>
      <c r="G85" s="43"/>
      <c r="H85" s="43"/>
      <c r="I85" s="43"/>
      <c r="J85" s="43"/>
    </row>
    <row r="86" spans="2:10">
      <c r="B86" s="11"/>
      <c r="C86" s="12" t="s">
        <v>26</v>
      </c>
      <c r="D86" s="12">
        <v>1.1799868365047537</v>
      </c>
      <c r="E86" s="43"/>
      <c r="F86" s="43"/>
      <c r="G86" s="43"/>
      <c r="H86" s="43"/>
      <c r="I86" s="43"/>
      <c r="J86" s="43"/>
    </row>
    <row r="87" spans="2:10">
      <c r="B87" s="11"/>
      <c r="C87" s="12" t="s">
        <v>26</v>
      </c>
      <c r="D87" s="12" t="s">
        <v>26</v>
      </c>
      <c r="E87" s="43"/>
      <c r="F87" s="43"/>
      <c r="G87" s="43"/>
      <c r="H87" s="43"/>
      <c r="I87" s="43"/>
      <c r="J87" s="43"/>
    </row>
    <row r="88" spans="2:10">
      <c r="B88" s="11">
        <v>20190111</v>
      </c>
      <c r="C88" s="12">
        <v>1.140133660279306</v>
      </c>
      <c r="D88" s="12">
        <v>2.8424277403200429</v>
      </c>
      <c r="E88" s="43"/>
      <c r="F88" s="43"/>
      <c r="G88" s="43"/>
      <c r="H88" s="43"/>
      <c r="I88" s="43"/>
      <c r="J88" s="43"/>
    </row>
    <row r="89" spans="2:10">
      <c r="B89" s="11"/>
      <c r="C89" s="12">
        <v>0.59470829950584858</v>
      </c>
      <c r="D89" s="12">
        <v>1.5397264938590414</v>
      </c>
      <c r="E89" s="43"/>
      <c r="F89" s="43"/>
      <c r="G89" s="43"/>
      <c r="H89" s="43"/>
      <c r="I89" s="43"/>
      <c r="J89" s="43"/>
    </row>
    <row r="90" spans="2:10">
      <c r="B90" s="11"/>
      <c r="C90" s="12">
        <v>0.99186374903890573</v>
      </c>
      <c r="D90" s="12">
        <v>0.6675269649927269</v>
      </c>
      <c r="E90" s="43"/>
      <c r="F90" s="43"/>
      <c r="G90" s="43"/>
      <c r="H90" s="43"/>
      <c r="I90" s="43"/>
      <c r="J90" s="43"/>
    </row>
    <row r="91" spans="2:10">
      <c r="B91" s="11"/>
      <c r="C91" s="12">
        <v>2.4522087633265257</v>
      </c>
      <c r="D91" s="12">
        <v>1.2936257635776038</v>
      </c>
      <c r="E91" s="43"/>
      <c r="F91" s="43"/>
      <c r="G91" s="43"/>
      <c r="H91" s="43"/>
      <c r="I91" s="43"/>
      <c r="J91" s="43"/>
    </row>
    <row r="92" spans="2:10">
      <c r="B92" s="11"/>
      <c r="C92" s="12">
        <v>0.74448216443664328</v>
      </c>
      <c r="D92" s="12">
        <v>0.6581510042630303</v>
      </c>
      <c r="E92" s="43"/>
      <c r="F92" s="43"/>
      <c r="G92" s="43"/>
      <c r="H92" s="43"/>
      <c r="I92" s="43"/>
      <c r="J92" s="43"/>
    </row>
    <row r="93" spans="2:10">
      <c r="B93" s="11"/>
      <c r="C93" s="12">
        <v>0.24426274227080022</v>
      </c>
      <c r="D93" s="12">
        <v>2.3066473900138158</v>
      </c>
      <c r="E93" s="43"/>
      <c r="F93" s="43"/>
      <c r="G93" s="43"/>
      <c r="H93" s="43"/>
      <c r="I93" s="43"/>
      <c r="J93" s="43"/>
    </row>
    <row r="94" spans="2:10">
      <c r="B94" s="11"/>
      <c r="C94" s="12">
        <v>0.22437579261977408</v>
      </c>
      <c r="D94" s="12">
        <v>1.3469039128060534</v>
      </c>
      <c r="E94" s="43"/>
      <c r="F94" s="43"/>
      <c r="G94" s="43"/>
      <c r="H94" s="43"/>
      <c r="I94" s="43"/>
      <c r="J94" s="43"/>
    </row>
    <row r="95" spans="2:10">
      <c r="B95" s="11"/>
      <c r="C95" s="12">
        <v>0.32880088321223144</v>
      </c>
      <c r="D95" s="12">
        <v>0.96907355642730919</v>
      </c>
      <c r="E95" s="43"/>
      <c r="F95" s="43"/>
      <c r="G95" s="43"/>
      <c r="H95" s="43"/>
      <c r="I95" s="43"/>
      <c r="J95" s="43"/>
    </row>
    <row r="96" spans="2:10">
      <c r="B96" s="11"/>
      <c r="C96" s="12">
        <v>5.7777777777777775E-2</v>
      </c>
      <c r="D96" s="12">
        <v>1.3959568807265819</v>
      </c>
      <c r="E96" s="43"/>
      <c r="F96" s="43"/>
      <c r="G96" s="43"/>
      <c r="H96" s="43"/>
      <c r="I96" s="43"/>
      <c r="J96" s="43"/>
    </row>
    <row r="97" spans="2:10">
      <c r="B97" s="11"/>
      <c r="C97" s="12">
        <v>0.1000052907353693</v>
      </c>
      <c r="D97" s="12">
        <v>0.77995978844105485</v>
      </c>
      <c r="E97" s="43"/>
      <c r="F97" s="43"/>
      <c r="G97" s="43"/>
      <c r="H97" s="43"/>
      <c r="I97" s="43"/>
      <c r="J97" s="43"/>
    </row>
    <row r="98" spans="2:10">
      <c r="B98" s="11"/>
      <c r="C98" s="12">
        <v>2.8888888888888888E-2</v>
      </c>
      <c r="D98" s="12">
        <v>1.4577624051620828</v>
      </c>
      <c r="E98" s="43"/>
      <c r="F98" s="43"/>
      <c r="G98" s="43"/>
      <c r="H98" s="43"/>
      <c r="I98" s="43"/>
      <c r="J98" s="43"/>
    </row>
    <row r="99" spans="2:10">
      <c r="B99" s="11"/>
      <c r="C99" s="12">
        <v>6.5755224164222567E-2</v>
      </c>
      <c r="D99" s="12">
        <v>2.0186826688770161</v>
      </c>
      <c r="E99" s="43"/>
      <c r="F99" s="43"/>
      <c r="G99" s="43"/>
      <c r="H99" s="43"/>
      <c r="I99" s="43"/>
      <c r="J99" s="43"/>
    </row>
    <row r="100" spans="2:10">
      <c r="B100" s="11"/>
      <c r="C100" s="12" t="s">
        <v>26</v>
      </c>
      <c r="D100" s="12">
        <v>3.417650893423184</v>
      </c>
      <c r="E100" s="43"/>
      <c r="F100" s="43"/>
      <c r="G100" s="43"/>
      <c r="H100" s="43"/>
      <c r="I100" s="43"/>
      <c r="J100" s="43"/>
    </row>
    <row r="101" spans="2:10">
      <c r="B101" s="11"/>
      <c r="C101" s="12">
        <v>0.23239739128059339</v>
      </c>
      <c r="D101" s="12">
        <v>2.0333848329372737</v>
      </c>
      <c r="E101" s="43"/>
      <c r="F101" s="43"/>
      <c r="G101" s="43"/>
      <c r="H101" s="43"/>
      <c r="I101" s="43"/>
      <c r="J101" s="43"/>
    </row>
    <row r="102" spans="2:10">
      <c r="B102" s="11"/>
      <c r="C102" s="12">
        <v>7.8599710801621439E-2</v>
      </c>
      <c r="D102" s="12">
        <v>1.9745259558596566</v>
      </c>
      <c r="E102" s="43"/>
      <c r="F102" s="43"/>
      <c r="G102" s="43"/>
      <c r="H102" s="43"/>
      <c r="I102" s="43"/>
      <c r="J102" s="43"/>
    </row>
    <row r="103" spans="2:10">
      <c r="B103" s="11"/>
      <c r="C103" s="12">
        <v>0.62854549230811985</v>
      </c>
      <c r="D103" s="12">
        <v>0.51481178508289505</v>
      </c>
      <c r="E103" s="43"/>
      <c r="F103" s="43"/>
      <c r="G103" s="43"/>
      <c r="H103" s="43"/>
      <c r="I103" s="43"/>
      <c r="J103" s="43"/>
    </row>
    <row r="104" spans="2:10">
      <c r="B104" s="11"/>
      <c r="C104" s="12">
        <v>0.13888707998408087</v>
      </c>
      <c r="D104" s="12">
        <v>1.9458807889220302</v>
      </c>
      <c r="E104" s="43"/>
      <c r="F104" s="43"/>
      <c r="G104" s="43"/>
      <c r="H104" s="43"/>
      <c r="I104" s="43"/>
      <c r="J104" s="43"/>
    </row>
    <row r="105" spans="2:10">
      <c r="B105" s="11"/>
      <c r="C105" s="12">
        <v>4.6495964904963313E-2</v>
      </c>
      <c r="D105" s="12">
        <v>0.43839275204370265</v>
      </c>
      <c r="E105" s="43"/>
      <c r="F105" s="43"/>
      <c r="G105" s="43"/>
      <c r="H105" s="43"/>
      <c r="I105" s="43"/>
      <c r="J105" s="43"/>
    </row>
    <row r="106" spans="2:10">
      <c r="B106" s="11"/>
      <c r="C106" s="12">
        <v>0.26767184191064619</v>
      </c>
      <c r="D106" s="12">
        <v>2.5209842458547036</v>
      </c>
      <c r="E106" s="43"/>
      <c r="F106" s="43"/>
      <c r="G106" s="43"/>
      <c r="H106" s="43"/>
      <c r="I106" s="43"/>
      <c r="J106" s="43"/>
    </row>
    <row r="107" spans="2:10">
      <c r="B107" s="11"/>
      <c r="C107" s="12">
        <v>0.16887788847694804</v>
      </c>
      <c r="D107" s="12">
        <v>1.9070878775923692</v>
      </c>
      <c r="E107" s="43"/>
      <c r="F107" s="43"/>
      <c r="G107" s="43"/>
      <c r="H107" s="43"/>
      <c r="I107" s="43"/>
      <c r="J107" s="43"/>
    </row>
    <row r="108" spans="2:10">
      <c r="B108" s="11"/>
      <c r="C108" s="12">
        <v>0.1384103279587057</v>
      </c>
      <c r="D108" s="12" t="s">
        <v>26</v>
      </c>
      <c r="E108" s="43"/>
      <c r="F108" s="43"/>
      <c r="G108" s="43"/>
      <c r="H108" s="43"/>
      <c r="I108" s="43"/>
      <c r="J108" s="43"/>
    </row>
    <row r="109" spans="2:10">
      <c r="B109" s="11"/>
      <c r="C109" s="12">
        <v>0.14843316763766684</v>
      </c>
      <c r="D109" s="12" t="s">
        <v>26</v>
      </c>
      <c r="E109" s="43"/>
      <c r="F109" s="43"/>
      <c r="G109" s="43"/>
      <c r="H109" s="43"/>
      <c r="I109" s="43"/>
      <c r="J109" s="43"/>
    </row>
    <row r="110" spans="2:10">
      <c r="B110" s="11"/>
      <c r="C110" s="12">
        <v>0.51008638230088921</v>
      </c>
      <c r="D110" s="12" t="s">
        <v>26</v>
      </c>
      <c r="E110" s="43"/>
      <c r="F110" s="43"/>
      <c r="G110" s="43"/>
      <c r="H110" s="43"/>
      <c r="I110" s="43"/>
      <c r="J110" s="43"/>
    </row>
    <row r="111" spans="2:10">
      <c r="B111" s="11"/>
      <c r="C111" s="12">
        <v>0.27743019191385648</v>
      </c>
      <c r="D111" s="12" t="s">
        <v>26</v>
      </c>
      <c r="E111" s="43"/>
      <c r="F111" s="43"/>
      <c r="G111" s="43"/>
      <c r="H111" s="43"/>
      <c r="I111" s="43"/>
      <c r="J111" s="43"/>
    </row>
    <row r="112" spans="2:10">
      <c r="B112" s="11"/>
      <c r="C112" s="12">
        <v>0.42805877773872025</v>
      </c>
      <c r="D112" s="12" t="s">
        <v>26</v>
      </c>
      <c r="E112" s="43"/>
      <c r="F112" s="43"/>
      <c r="G112" s="43"/>
      <c r="H112" s="43"/>
      <c r="I112" s="43"/>
      <c r="J112" s="43"/>
    </row>
    <row r="113" spans="2:10">
      <c r="B113" s="11"/>
      <c r="C113" s="12">
        <v>0.27707043514939966</v>
      </c>
      <c r="D113" s="12" t="s">
        <v>26</v>
      </c>
      <c r="E113" s="43"/>
      <c r="F113" s="43"/>
      <c r="G113" s="43"/>
      <c r="H113" s="43"/>
      <c r="I113" s="43"/>
      <c r="J113" s="43"/>
    </row>
    <row r="114" spans="2:10">
      <c r="B114" s="11"/>
      <c r="C114" s="12">
        <v>0.13316263157163</v>
      </c>
      <c r="D114" s="12" t="s">
        <v>26</v>
      </c>
      <c r="E114" s="43"/>
      <c r="F114" s="43"/>
      <c r="G114" s="43"/>
      <c r="H114" s="43"/>
      <c r="I114" s="43"/>
      <c r="J114" s="43"/>
    </row>
    <row r="115" spans="2:10">
      <c r="B115" s="11"/>
      <c r="C115" s="12" t="s">
        <v>26</v>
      </c>
      <c r="D115" s="12" t="s">
        <v>26</v>
      </c>
      <c r="E115" s="43"/>
      <c r="F115" s="43"/>
      <c r="G115" s="43"/>
      <c r="H115" s="43"/>
      <c r="I115" s="43"/>
      <c r="J115" s="43"/>
    </row>
    <row r="116" spans="2:10">
      <c r="B116" s="19">
        <v>20190115</v>
      </c>
      <c r="C116" s="12">
        <v>0.76425593045636186</v>
      </c>
      <c r="D116" s="12">
        <v>2.9781577288013716</v>
      </c>
      <c r="E116" s="43"/>
      <c r="F116" s="43"/>
      <c r="G116" s="43"/>
      <c r="H116" s="43"/>
      <c r="I116" s="43"/>
      <c r="J116" s="43"/>
    </row>
    <row r="117" spans="2:10">
      <c r="B117" s="11"/>
      <c r="C117" s="12">
        <v>0.78427750879445113</v>
      </c>
      <c r="D117" s="12">
        <v>3.7196798129503272</v>
      </c>
      <c r="E117" s="43"/>
      <c r="F117" s="43"/>
      <c r="G117" s="43"/>
      <c r="H117" s="43"/>
      <c r="I117" s="43"/>
      <c r="J117" s="43"/>
    </row>
    <row r="118" spans="2:10">
      <c r="B118" s="11"/>
      <c r="C118" s="12">
        <v>1.5231110222774977</v>
      </c>
      <c r="D118" s="12">
        <v>0.75520294743958294</v>
      </c>
      <c r="E118" s="43"/>
      <c r="F118" s="43"/>
      <c r="G118" s="43"/>
      <c r="H118" s="43"/>
      <c r="I118" s="43"/>
      <c r="J118" s="43"/>
    </row>
    <row r="119" spans="2:10">
      <c r="B119" s="11"/>
      <c r="C119" s="12" t="s">
        <v>26</v>
      </c>
      <c r="D119" s="12">
        <v>1.6616471536418314</v>
      </c>
      <c r="E119" s="43"/>
      <c r="F119" s="43"/>
      <c r="G119" s="43"/>
      <c r="H119" s="43"/>
      <c r="I119" s="43"/>
      <c r="J119" s="43"/>
    </row>
    <row r="120" spans="2:10">
      <c r="B120" s="11"/>
      <c r="C120" s="12" t="s">
        <v>26</v>
      </c>
      <c r="D120" s="12">
        <v>2.883482708272934</v>
      </c>
      <c r="E120" s="43"/>
      <c r="F120" s="43"/>
      <c r="G120" s="43"/>
      <c r="H120" s="43"/>
      <c r="I120" s="43"/>
      <c r="J120" s="43"/>
    </row>
    <row r="121" spans="2:10">
      <c r="B121" s="11"/>
      <c r="C121" s="12">
        <v>0.55250778908240117</v>
      </c>
      <c r="D121" s="12">
        <v>2.2841350109471281</v>
      </c>
      <c r="E121" s="43"/>
      <c r="F121" s="43"/>
      <c r="G121" s="43"/>
      <c r="H121" s="43"/>
      <c r="I121" s="43"/>
      <c r="J121" s="43"/>
    </row>
    <row r="122" spans="2:10">
      <c r="B122" s="11"/>
      <c r="C122" s="12">
        <v>2.4452208691354164E-2</v>
      </c>
      <c r="D122" s="12">
        <v>1.8686607560483004</v>
      </c>
      <c r="E122" s="43"/>
      <c r="F122" s="43"/>
      <c r="G122" s="43"/>
      <c r="H122" s="43"/>
      <c r="I122" s="43"/>
      <c r="J122" s="43"/>
    </row>
    <row r="123" spans="2:10">
      <c r="B123" s="11"/>
      <c r="C123" s="12">
        <v>0.21202094714118108</v>
      </c>
      <c r="D123" s="12">
        <v>2.2154902232711695</v>
      </c>
      <c r="E123" s="43"/>
      <c r="F123" s="43"/>
      <c r="G123" s="43"/>
      <c r="H123" s="43"/>
      <c r="I123" s="43"/>
      <c r="J123" s="43"/>
    </row>
    <row r="124" spans="2:10">
      <c r="B124" s="11"/>
      <c r="C124" s="12">
        <v>1.1452429394655821</v>
      </c>
      <c r="D124" s="12">
        <v>1.3136288978752892</v>
      </c>
      <c r="E124" s="43"/>
      <c r="F124" s="43"/>
      <c r="G124" s="43"/>
      <c r="H124" s="43"/>
      <c r="I124" s="43"/>
      <c r="J124" s="43"/>
    </row>
    <row r="125" spans="2:10">
      <c r="B125" s="11"/>
      <c r="C125" s="12">
        <v>0.44208645381405703</v>
      </c>
      <c r="D125" s="12">
        <v>1.1687927978977064</v>
      </c>
      <c r="E125" s="43"/>
      <c r="F125" s="43"/>
      <c r="G125" s="43"/>
      <c r="H125" s="43"/>
      <c r="I125" s="43"/>
      <c r="J125" s="43"/>
    </row>
    <row r="126" spans="2:10">
      <c r="B126" s="11"/>
      <c r="C126" s="12">
        <v>1.1531651759440813</v>
      </c>
      <c r="D126" s="12">
        <v>1.7166735884601987</v>
      </c>
      <c r="E126" s="43"/>
      <c r="F126" s="43"/>
      <c r="G126" s="43"/>
      <c r="H126" s="43"/>
      <c r="I126" s="43"/>
      <c r="J126" s="43"/>
    </row>
    <row r="127" spans="2:10">
      <c r="B127" s="11"/>
      <c r="C127" s="12">
        <v>0.26685846524234375</v>
      </c>
      <c r="D127" s="12">
        <v>3.1855433296168307</v>
      </c>
      <c r="E127" s="43"/>
      <c r="F127" s="43"/>
      <c r="G127" s="43"/>
      <c r="H127" s="43"/>
      <c r="I127" s="43"/>
      <c r="J127" s="43"/>
    </row>
    <row r="128" spans="2:10">
      <c r="B128" s="11"/>
      <c r="C128" s="12">
        <v>7.6323176433289647E-2</v>
      </c>
      <c r="D128" s="12">
        <v>1.5877386821018251</v>
      </c>
      <c r="E128" s="43"/>
      <c r="F128" s="43"/>
      <c r="G128" s="43"/>
      <c r="H128" s="43"/>
      <c r="I128" s="43"/>
      <c r="J128" s="43"/>
    </row>
    <row r="129" spans="2:10">
      <c r="B129" s="11"/>
      <c r="C129" s="12">
        <v>9.64193321058784E-2</v>
      </c>
      <c r="D129" s="12">
        <v>3.2713283954002783</v>
      </c>
      <c r="E129" s="43"/>
      <c r="F129" s="43"/>
      <c r="G129" s="43"/>
      <c r="H129" s="43"/>
      <c r="I129" s="43"/>
      <c r="J129" s="43"/>
    </row>
    <row r="130" spans="2:10">
      <c r="B130" s="11"/>
      <c r="C130" s="12">
        <v>0.11498551307651181</v>
      </c>
      <c r="D130" s="12">
        <v>0.52639028351353701</v>
      </c>
      <c r="E130" s="43"/>
      <c r="F130" s="43"/>
      <c r="G130" s="43"/>
      <c r="H130" s="43"/>
      <c r="I130" s="43"/>
      <c r="J130" s="43"/>
    </row>
    <row r="131" spans="2:10">
      <c r="B131" s="11"/>
      <c r="C131" s="12">
        <v>0.18722699802786963</v>
      </c>
      <c r="D131" s="12">
        <v>2.6209948562672269</v>
      </c>
      <c r="E131" s="43"/>
      <c r="F131" s="43"/>
      <c r="G131" s="43"/>
      <c r="H131" s="43"/>
      <c r="I131" s="43"/>
      <c r="J131" s="43"/>
    </row>
    <row r="132" spans="2:10">
      <c r="B132" s="11"/>
      <c r="C132" s="12">
        <v>0.12103225806451615</v>
      </c>
      <c r="D132" s="12">
        <v>0.13535603028593415</v>
      </c>
      <c r="E132" s="43"/>
      <c r="F132" s="43"/>
      <c r="G132" s="43"/>
      <c r="H132" s="43"/>
      <c r="I132" s="43"/>
      <c r="J132" s="43"/>
    </row>
    <row r="133" spans="2:10">
      <c r="B133" s="11"/>
      <c r="C133" s="12">
        <v>0.17206521142564596</v>
      </c>
      <c r="D133" s="12">
        <v>2.3431756849439003</v>
      </c>
      <c r="E133" s="43"/>
      <c r="F133" s="43"/>
      <c r="G133" s="43"/>
      <c r="H133" s="43"/>
      <c r="I133" s="43"/>
      <c r="J133" s="43"/>
    </row>
    <row r="134" spans="2:10">
      <c r="B134" s="11"/>
      <c r="C134" s="12">
        <v>0.14648596360902499</v>
      </c>
      <c r="D134" s="12">
        <v>0.68655403449971297</v>
      </c>
      <c r="E134" s="43"/>
      <c r="F134" s="43"/>
      <c r="G134" s="43"/>
      <c r="H134" s="43"/>
      <c r="I134" s="43"/>
      <c r="J134" s="43"/>
    </row>
    <row r="135" spans="2:10">
      <c r="B135" s="11"/>
      <c r="C135" s="12">
        <v>0.95701153785638415</v>
      </c>
      <c r="D135" s="12">
        <v>0.96383349041217792</v>
      </c>
      <c r="E135" s="43"/>
      <c r="F135" s="43"/>
      <c r="G135" s="43"/>
      <c r="H135" s="43"/>
      <c r="I135" s="43"/>
      <c r="J135" s="43"/>
    </row>
    <row r="136" spans="2:10">
      <c r="B136" s="11"/>
      <c r="C136" s="12">
        <v>1.7290322580645161E-2</v>
      </c>
      <c r="D136" s="12">
        <v>1.9527837934560033</v>
      </c>
      <c r="E136" s="43"/>
      <c r="F136" s="43"/>
      <c r="G136" s="43"/>
      <c r="H136" s="43"/>
      <c r="I136" s="43"/>
      <c r="J136" s="43"/>
    </row>
    <row r="137" spans="2:10">
      <c r="B137" s="11"/>
      <c r="C137" s="12">
        <v>0.33571595534320398</v>
      </c>
      <c r="D137" s="12">
        <v>3.1680957636667495</v>
      </c>
      <c r="E137" s="43"/>
      <c r="F137" s="43"/>
      <c r="G137" s="43"/>
      <c r="H137" s="43"/>
      <c r="I137" s="43"/>
      <c r="J137" s="43"/>
    </row>
    <row r="138" spans="2:10">
      <c r="B138" s="11"/>
      <c r="C138" s="12">
        <v>0.98142078295648805</v>
      </c>
      <c r="D138" s="12">
        <v>2.9042525870218334</v>
      </c>
      <c r="E138" s="43"/>
      <c r="F138" s="43"/>
      <c r="G138" s="43"/>
      <c r="H138" s="43"/>
      <c r="I138" s="43"/>
      <c r="J138" s="43"/>
    </row>
    <row r="139" spans="2:10">
      <c r="B139" s="11"/>
      <c r="C139" s="12">
        <v>1.4187573114913232</v>
      </c>
      <c r="D139" s="12">
        <v>3.601445918865589</v>
      </c>
      <c r="E139" s="43"/>
      <c r="F139" s="43"/>
      <c r="G139" s="43"/>
      <c r="H139" s="43"/>
      <c r="I139" s="43"/>
      <c r="J139" s="43"/>
    </row>
    <row r="140" spans="2:10">
      <c r="B140" s="11"/>
      <c r="C140" s="12" t="s">
        <v>26</v>
      </c>
      <c r="D140" s="12">
        <v>2.7862529381229875</v>
      </c>
      <c r="E140" s="43"/>
      <c r="F140" s="43"/>
      <c r="G140" s="43"/>
      <c r="H140" s="43"/>
      <c r="I140" s="43"/>
      <c r="J140" s="43"/>
    </row>
    <row r="141" spans="2:10">
      <c r="B141" s="11"/>
      <c r="C141" s="12">
        <v>0.30321400795753617</v>
      </c>
      <c r="D141" s="12">
        <v>2.7857390760410703</v>
      </c>
      <c r="E141" s="43"/>
      <c r="F141" s="43"/>
      <c r="G141" s="43"/>
      <c r="H141" s="43"/>
      <c r="I141" s="43"/>
      <c r="J141" s="43"/>
    </row>
    <row r="142" spans="2:10">
      <c r="B142" s="11"/>
      <c r="C142" s="12">
        <v>0.125113949546448</v>
      </c>
      <c r="D142" s="12">
        <v>1.2310784530733583</v>
      </c>
      <c r="E142" s="43"/>
      <c r="F142" s="43"/>
      <c r="G142" s="43"/>
      <c r="H142" s="43"/>
      <c r="I142" s="43"/>
      <c r="J142" s="43"/>
    </row>
    <row r="143" spans="2:10">
      <c r="B143" s="11"/>
      <c r="C143" s="12">
        <v>5.1870967741935482E-2</v>
      </c>
      <c r="D143" s="12">
        <v>2.9545670624751912</v>
      </c>
      <c r="E143" s="43"/>
      <c r="F143" s="43"/>
      <c r="G143" s="43"/>
      <c r="H143" s="43"/>
      <c r="I143" s="43"/>
      <c r="J143" s="43"/>
    </row>
    <row r="144" spans="2:10">
      <c r="B144" s="11"/>
      <c r="C144" s="12">
        <v>0.17290322580645162</v>
      </c>
      <c r="D144" s="12">
        <v>3.0606378744922154</v>
      </c>
      <c r="E144" s="43"/>
      <c r="F144" s="43"/>
      <c r="G144" s="43"/>
      <c r="H144" s="43"/>
      <c r="I144" s="43"/>
      <c r="J144" s="43"/>
    </row>
    <row r="145" spans="2:10">
      <c r="B145" s="11"/>
      <c r="C145" s="12">
        <v>0.15672804434851115</v>
      </c>
      <c r="D145" s="12">
        <v>1.8944977924733302</v>
      </c>
      <c r="E145" s="43"/>
      <c r="F145" s="43"/>
      <c r="G145" s="43"/>
      <c r="H145" s="43"/>
      <c r="I145" s="43"/>
      <c r="J145" s="43"/>
    </row>
    <row r="146" spans="2:10">
      <c r="B146" s="11"/>
      <c r="C146" s="12">
        <v>0.31727531664468267</v>
      </c>
      <c r="D146" s="12">
        <v>3.5936312782861273</v>
      </c>
      <c r="E146" s="43"/>
      <c r="F146" s="43"/>
      <c r="G146" s="43"/>
      <c r="H146" s="43"/>
      <c r="I146" s="43"/>
      <c r="J146" s="43"/>
    </row>
    <row r="147" spans="2:10">
      <c r="B147" s="11"/>
      <c r="C147" s="12">
        <v>0.95926071938366264</v>
      </c>
      <c r="D147" s="12">
        <v>1.6174454071219131</v>
      </c>
      <c r="E147" s="43"/>
      <c r="F147" s="43"/>
      <c r="G147" s="43"/>
      <c r="H147" s="43"/>
      <c r="I147" s="43"/>
      <c r="J147" s="43"/>
    </row>
    <row r="148" spans="2:10">
      <c r="B148" s="11"/>
      <c r="C148" s="12">
        <v>0.44111360314174186</v>
      </c>
      <c r="D148" s="12" t="s">
        <v>26</v>
      </c>
      <c r="E148" s="43"/>
      <c r="F148" s="43"/>
      <c r="G148" s="43"/>
      <c r="H148" s="43"/>
      <c r="I148" s="43"/>
      <c r="J148" s="43"/>
    </row>
    <row r="149" spans="2:10">
      <c r="B149" s="11"/>
      <c r="C149" s="12">
        <v>0.66944081498266084</v>
      </c>
      <c r="D149" s="12" t="s">
        <v>26</v>
      </c>
      <c r="E149" s="43"/>
      <c r="F149" s="43"/>
      <c r="G149" s="43"/>
      <c r="H149" s="43"/>
      <c r="I149" s="43"/>
      <c r="J149" s="43"/>
    </row>
    <row r="150" spans="2:10">
      <c r="B150" s="11"/>
      <c r="C150" s="12">
        <v>0.29785645808561612</v>
      </c>
      <c r="D150" s="12" t="s">
        <v>26</v>
      </c>
      <c r="E150" s="43"/>
      <c r="F150" s="43"/>
      <c r="G150" s="43"/>
      <c r="H150" s="43"/>
      <c r="I150" s="43"/>
      <c r="J150" s="43"/>
    </row>
    <row r="151" spans="2:10">
      <c r="B151" s="11"/>
      <c r="C151" s="12">
        <v>0.35108256110522568</v>
      </c>
      <c r="D151" s="12" t="s">
        <v>26</v>
      </c>
      <c r="E151" s="43"/>
      <c r="F151" s="43"/>
      <c r="G151" s="43"/>
      <c r="H151" s="43"/>
      <c r="I151" s="43"/>
      <c r="J151" s="43"/>
    </row>
    <row r="152" spans="2:10">
      <c r="B152" s="11"/>
      <c r="C152" s="12">
        <v>0.41108846097078472</v>
      </c>
      <c r="D152" s="12" t="s">
        <v>26</v>
      </c>
      <c r="E152" s="43"/>
      <c r="F152" s="43"/>
      <c r="G152" s="43"/>
      <c r="H152" s="43"/>
      <c r="I152" s="43"/>
      <c r="J152" s="43"/>
    </row>
    <row r="153" spans="2:10">
      <c r="B153" s="11"/>
      <c r="C153" s="12">
        <v>0.99264862007308996</v>
      </c>
      <c r="D153" s="12" t="s">
        <v>26</v>
      </c>
      <c r="E153" s="43"/>
      <c r="F153" s="43"/>
      <c r="G153" s="43"/>
      <c r="H153" s="43"/>
      <c r="I153" s="43"/>
      <c r="J153" s="43"/>
    </row>
    <row r="154" spans="2:10">
      <c r="B154" s="11"/>
      <c r="C154" s="12">
        <v>0.29477626345683894</v>
      </c>
      <c r="D154" s="12" t="s">
        <v>26</v>
      </c>
      <c r="E154" s="43"/>
      <c r="F154" s="43"/>
      <c r="G154" s="43"/>
      <c r="H154" s="43"/>
      <c r="I154" s="43"/>
      <c r="J154" s="43"/>
    </row>
    <row r="155" spans="2:10">
      <c r="B155" s="11"/>
      <c r="C155" s="12">
        <v>0.86517591843623676</v>
      </c>
      <c r="D155" s="12" t="s">
        <v>26</v>
      </c>
      <c r="E155" s="43"/>
      <c r="F155" s="43"/>
      <c r="G155" s="43"/>
      <c r="H155" s="43"/>
      <c r="I155" s="43"/>
      <c r="J155" s="43"/>
    </row>
    <row r="156" spans="2:10">
      <c r="B156" s="11"/>
      <c r="C156" s="12">
        <v>1.94018286319385</v>
      </c>
      <c r="D156" s="12" t="s">
        <v>26</v>
      </c>
      <c r="E156" s="43"/>
      <c r="F156" s="43"/>
      <c r="G156" s="43"/>
      <c r="H156" s="43"/>
      <c r="I156" s="43"/>
      <c r="J156" s="43"/>
    </row>
    <row r="157" spans="2:10">
      <c r="B157" s="11"/>
      <c r="C157" s="12">
        <v>0.22203573934156728</v>
      </c>
      <c r="D157" s="12" t="s">
        <v>26</v>
      </c>
      <c r="E157" s="43"/>
      <c r="F157" s="43"/>
      <c r="G157" s="43"/>
      <c r="H157" s="43"/>
      <c r="I157" s="43"/>
      <c r="J157" s="43"/>
    </row>
    <row r="158" spans="2:10">
      <c r="B158" s="11"/>
      <c r="C158" s="12">
        <v>0.74110968668313082</v>
      </c>
      <c r="D158" s="12" t="s">
        <v>26</v>
      </c>
      <c r="E158" s="43"/>
      <c r="F158" s="43"/>
      <c r="G158" s="43"/>
      <c r="H158" s="43"/>
      <c r="I158" s="43"/>
      <c r="J158" s="43"/>
    </row>
    <row r="159" spans="2:10">
      <c r="B159" s="11"/>
      <c r="C159" s="12">
        <v>0.27231049563411613</v>
      </c>
      <c r="D159" s="12" t="s">
        <v>26</v>
      </c>
      <c r="E159" s="43"/>
      <c r="F159" s="43"/>
      <c r="G159" s="43"/>
      <c r="H159" s="43"/>
      <c r="I159" s="43"/>
      <c r="J159" s="43"/>
    </row>
    <row r="160" spans="2:10">
      <c r="B160" s="11"/>
      <c r="C160" s="12">
        <v>0.84405725562858813</v>
      </c>
      <c r="D160" s="12" t="s">
        <v>26</v>
      </c>
      <c r="E160" s="43"/>
      <c r="F160" s="43"/>
      <c r="G160" s="43"/>
      <c r="H160" s="43"/>
      <c r="I160" s="43"/>
      <c r="J160" s="43"/>
    </row>
    <row r="161" spans="2:10">
      <c r="B161" s="11"/>
      <c r="C161" s="12">
        <v>0.31234094757431763</v>
      </c>
      <c r="D161" s="12" t="s">
        <v>26</v>
      </c>
      <c r="E161" s="43"/>
      <c r="F161" s="43"/>
      <c r="G161" s="43"/>
      <c r="H161" s="43"/>
      <c r="I161" s="43"/>
      <c r="J161" s="43"/>
    </row>
    <row r="162" spans="2:10">
      <c r="B162" s="11"/>
      <c r="C162" s="12">
        <v>0.31664992759534943</v>
      </c>
      <c r="D162" s="12" t="s">
        <v>26</v>
      </c>
      <c r="E162" s="43"/>
      <c r="F162" s="43"/>
      <c r="G162" s="43"/>
      <c r="H162" s="43"/>
      <c r="I162" s="43"/>
      <c r="J162" s="43"/>
    </row>
    <row r="163" spans="2:10">
      <c r="B163" s="11"/>
      <c r="C163" s="12">
        <v>0.40025811684003998</v>
      </c>
      <c r="D163" s="12" t="s">
        <v>26</v>
      </c>
      <c r="E163" s="43"/>
      <c r="F163" s="43"/>
      <c r="G163" s="43"/>
      <c r="H163" s="43"/>
      <c r="I163" s="43"/>
      <c r="J163" s="43"/>
    </row>
    <row r="164" spans="2:10">
      <c r="B164" s="11"/>
      <c r="C164" s="12">
        <v>8.6451612903225811E-2</v>
      </c>
      <c r="D164" s="12" t="s">
        <v>26</v>
      </c>
      <c r="E164" s="43"/>
      <c r="F164" s="43"/>
      <c r="G164" s="43"/>
      <c r="H164" s="43"/>
      <c r="I164" s="43"/>
      <c r="J164" s="43"/>
    </row>
    <row r="165" spans="2:10">
      <c r="B165" s="11"/>
      <c r="C165" s="12">
        <v>0.35408347884631697</v>
      </c>
      <c r="D165" s="12" t="s">
        <v>26</v>
      </c>
      <c r="E165" s="43"/>
      <c r="F165" s="43"/>
      <c r="G165" s="43"/>
      <c r="H165" s="43"/>
      <c r="I165" s="43"/>
      <c r="J165" s="43"/>
    </row>
    <row r="166" spans="2:10">
      <c r="B166" s="11"/>
      <c r="C166" s="12">
        <v>9.7695190495866654E-2</v>
      </c>
      <c r="D166" s="12" t="s">
        <v>26</v>
      </c>
      <c r="E166" s="43"/>
      <c r="F166" s="43"/>
      <c r="G166" s="43"/>
      <c r="H166" s="43"/>
      <c r="I166" s="43"/>
      <c r="J166" s="43"/>
    </row>
    <row r="167" spans="2:10">
      <c r="B167" s="11"/>
      <c r="C167" s="12">
        <v>2.4452208691354164E-2</v>
      </c>
      <c r="D167" s="12" t="s">
        <v>26</v>
      </c>
      <c r="E167" s="43"/>
      <c r="F167" s="43"/>
      <c r="G167" s="43"/>
      <c r="H167" s="43"/>
      <c r="I167" s="43"/>
      <c r="J167" s="43"/>
    </row>
    <row r="168" spans="2:10">
      <c r="B168" s="11"/>
      <c r="C168" s="12">
        <v>1.366071811427213</v>
      </c>
      <c r="D168" s="12" t="s">
        <v>26</v>
      </c>
      <c r="E168" s="43"/>
      <c r="F168" s="43"/>
      <c r="G168" s="43"/>
      <c r="H168" s="43"/>
      <c r="I168" s="43"/>
      <c r="J168" s="43"/>
    </row>
    <row r="169" spans="2:10">
      <c r="B169" s="11"/>
      <c r="C169" s="12">
        <v>1.282888081474113</v>
      </c>
      <c r="D169" s="12" t="s">
        <v>26</v>
      </c>
      <c r="E169" s="43"/>
      <c r="F169" s="43"/>
      <c r="G169" s="43"/>
      <c r="H169" s="43"/>
      <c r="I169" s="43"/>
      <c r="J169" s="43"/>
    </row>
    <row r="170" spans="2:10">
      <c r="B170" s="11"/>
      <c r="C170" s="12">
        <v>1.134173333233941</v>
      </c>
      <c r="D170" s="12" t="s">
        <v>26</v>
      </c>
      <c r="E170" s="43"/>
      <c r="F170" s="43"/>
      <c r="G170" s="43"/>
      <c r="H170" s="43"/>
      <c r="I170" s="43"/>
      <c r="J170" s="43"/>
    </row>
    <row r="171" spans="2:10">
      <c r="B171" s="11"/>
      <c r="C171" s="12">
        <v>0.73940770989594096</v>
      </c>
      <c r="D171" s="12" t="s">
        <v>26</v>
      </c>
      <c r="E171" s="43"/>
      <c r="F171" s="43"/>
      <c r="G171" s="43"/>
      <c r="H171" s="43"/>
      <c r="I171" s="43"/>
      <c r="J171" s="43"/>
    </row>
    <row r="172" spans="2:10">
      <c r="B172" s="11"/>
      <c r="C172" s="12">
        <v>1.7290322580645161E-2</v>
      </c>
      <c r="D172" s="12" t="s">
        <v>26</v>
      </c>
      <c r="E172" s="43"/>
      <c r="F172" s="43"/>
      <c r="G172" s="43"/>
      <c r="H172" s="43"/>
      <c r="I172" s="43"/>
      <c r="J172" s="43"/>
    </row>
    <row r="173" spans="2:10">
      <c r="B173" s="11"/>
      <c r="C173" s="12" t="s">
        <v>26</v>
      </c>
      <c r="D173" s="12" t="s">
        <v>26</v>
      </c>
      <c r="E173" s="43"/>
      <c r="F173" s="43"/>
      <c r="G173" s="43"/>
      <c r="H173" s="43"/>
      <c r="I173" s="43"/>
      <c r="J173" s="43"/>
    </row>
    <row r="174" spans="2:10">
      <c r="B174" s="11"/>
      <c r="C174" s="12">
        <v>0.62868234159156877</v>
      </c>
      <c r="D174" s="12" t="s">
        <v>26</v>
      </c>
      <c r="E174" s="43"/>
      <c r="F174" s="43"/>
      <c r="G174" s="43"/>
      <c r="H174" s="43"/>
      <c r="I174" s="43"/>
      <c r="J174" s="43"/>
    </row>
    <row r="175" spans="2:10">
      <c r="B175" s="11"/>
      <c r="C175" s="12">
        <v>0.52487283188197464</v>
      </c>
      <c r="D175" s="12" t="s">
        <v>26</v>
      </c>
      <c r="E175" s="43"/>
      <c r="F175" s="43"/>
      <c r="G175" s="43"/>
      <c r="H175" s="43"/>
      <c r="I175" s="43"/>
      <c r="J175" s="43"/>
    </row>
    <row r="176" spans="2:10">
      <c r="B176" s="11"/>
      <c r="C176" s="12">
        <v>9.0533304385157651E-2</v>
      </c>
      <c r="D176" s="12" t="s">
        <v>26</v>
      </c>
      <c r="E176" s="43"/>
      <c r="F176" s="43"/>
      <c r="G176" s="43"/>
      <c r="H176" s="43"/>
      <c r="I176" s="43"/>
      <c r="J176" s="43"/>
    </row>
    <row r="177" spans="2:10">
      <c r="B177" s="11"/>
      <c r="C177" s="12">
        <v>0.125113949546448</v>
      </c>
      <c r="D177" s="12" t="s">
        <v>26</v>
      </c>
      <c r="E177" s="43"/>
      <c r="F177" s="43"/>
      <c r="G177" s="43"/>
      <c r="H177" s="43"/>
      <c r="I177" s="43"/>
      <c r="J177" s="43"/>
    </row>
    <row r="178" spans="2:10">
      <c r="B178" s="11"/>
      <c r="C178" s="12">
        <v>0.41077517138906749</v>
      </c>
      <c r="D178" s="12" t="s">
        <v>26</v>
      </c>
      <c r="E178" s="43"/>
      <c r="F178" s="43"/>
      <c r="G178" s="43"/>
      <c r="H178" s="43"/>
      <c r="I178" s="43"/>
      <c r="J178" s="43"/>
    </row>
    <row r="179" spans="2:10">
      <c r="B179" s="11"/>
      <c r="C179" s="12">
        <v>0.59342750922281018</v>
      </c>
      <c r="D179" s="12" t="s">
        <v>26</v>
      </c>
      <c r="E179" s="43"/>
      <c r="F179" s="43"/>
      <c r="G179" s="43"/>
      <c r="H179" s="43"/>
      <c r="I179" s="43"/>
      <c r="J179" s="43"/>
    </row>
    <row r="180" spans="2:10">
      <c r="B180" s="11"/>
      <c r="C180" s="12">
        <v>7.6323176433289647E-2</v>
      </c>
      <c r="D180" s="12" t="s">
        <v>26</v>
      </c>
      <c r="E180" s="43"/>
      <c r="F180" s="43"/>
      <c r="G180" s="43"/>
      <c r="H180" s="43"/>
      <c r="I180" s="43"/>
      <c r="J180" s="43"/>
    </row>
    <row r="181" spans="2:10">
      <c r="B181" s="11"/>
      <c r="C181" s="12">
        <v>0.35000178736438514</v>
      </c>
      <c r="D181" s="12" t="s">
        <v>26</v>
      </c>
      <c r="E181" s="43"/>
      <c r="F181" s="43"/>
      <c r="G181" s="43"/>
      <c r="H181" s="43"/>
      <c r="I181" s="43"/>
      <c r="J181" s="43"/>
    </row>
    <row r="182" spans="2:10">
      <c r="B182" s="11"/>
      <c r="C182" s="12">
        <v>0.13327733251031168</v>
      </c>
      <c r="D182" s="12" t="s">
        <v>26</v>
      </c>
      <c r="E182" s="43"/>
      <c r="F182" s="43"/>
      <c r="G182" s="43"/>
      <c r="H182" s="43"/>
      <c r="I182" s="43"/>
      <c r="J182" s="43"/>
    </row>
    <row r="183" spans="2:10">
      <c r="B183" s="11"/>
      <c r="C183" s="12">
        <v>0.30798489455555222</v>
      </c>
      <c r="D183" s="12" t="s">
        <v>26</v>
      </c>
      <c r="E183" s="43"/>
      <c r="F183" s="43"/>
      <c r="G183" s="43"/>
      <c r="H183" s="43"/>
      <c r="I183" s="43"/>
      <c r="J183" s="43"/>
    </row>
    <row r="184" spans="2:10">
      <c r="B184" s="11"/>
      <c r="C184" s="12">
        <v>0.13227583565715698</v>
      </c>
      <c r="D184" s="12" t="s">
        <v>26</v>
      </c>
      <c r="E184" s="43"/>
      <c r="F184" s="43"/>
      <c r="G184" s="43"/>
      <c r="H184" s="43"/>
      <c r="I184" s="43"/>
      <c r="J184" s="43"/>
    </row>
    <row r="185" spans="2:10">
      <c r="B185" s="11"/>
      <c r="C185" s="12">
        <v>1.092108410237651</v>
      </c>
      <c r="D185" s="12" t="s">
        <v>26</v>
      </c>
      <c r="E185" s="43"/>
      <c r="F185" s="43"/>
      <c r="G185" s="43"/>
      <c r="H185" s="43"/>
      <c r="I185" s="43"/>
      <c r="J185" s="43"/>
    </row>
    <row r="186" spans="2:10">
      <c r="B186" s="11"/>
      <c r="C186" s="12">
        <v>1.9054150852835541</v>
      </c>
      <c r="D186" s="12" t="s">
        <v>26</v>
      </c>
      <c r="E186" s="43"/>
      <c r="F186" s="43"/>
      <c r="G186" s="43"/>
      <c r="H186" s="43"/>
      <c r="I186" s="43"/>
      <c r="J186" s="43"/>
    </row>
    <row r="187" spans="2:10">
      <c r="B187" s="11"/>
      <c r="C187" s="12">
        <v>1.2374211179987413</v>
      </c>
      <c r="D187" s="12" t="s">
        <v>26</v>
      </c>
      <c r="E187" s="43"/>
      <c r="F187" s="43"/>
      <c r="G187" s="43"/>
      <c r="H187" s="43"/>
      <c r="I187" s="43"/>
      <c r="J187" s="43"/>
    </row>
    <row r="188" spans="2:10">
      <c r="B188" s="11"/>
      <c r="C188" s="12">
        <v>1.2645024406102552</v>
      </c>
      <c r="D188" s="12" t="s">
        <v>26</v>
      </c>
      <c r="E188" s="43"/>
      <c r="F188" s="43"/>
      <c r="G188" s="43"/>
      <c r="H188" s="43"/>
      <c r="I188" s="43"/>
      <c r="J188" s="43"/>
    </row>
    <row r="189" spans="2:10">
      <c r="B189" s="11"/>
      <c r="C189" s="12">
        <v>0.11906720455844366</v>
      </c>
      <c r="D189" s="12" t="s">
        <v>26</v>
      </c>
      <c r="E189" s="43"/>
      <c r="F189" s="43"/>
      <c r="G189" s="43"/>
      <c r="H189" s="43"/>
      <c r="I189" s="43"/>
      <c r="J189" s="43"/>
    </row>
    <row r="190" spans="2:10">
      <c r="B190" s="11"/>
      <c r="C190" s="12">
        <v>0.31754967818151625</v>
      </c>
      <c r="D190" s="12" t="s">
        <v>26</v>
      </c>
      <c r="E190" s="43"/>
      <c r="F190" s="43"/>
      <c r="G190" s="43"/>
      <c r="H190" s="43"/>
      <c r="I190" s="43"/>
      <c r="J190" s="43"/>
    </row>
    <row r="191" spans="2:10">
      <c r="B191" s="11"/>
      <c r="C191" s="12">
        <v>0.39092313334658185</v>
      </c>
      <c r="D191" s="12" t="s">
        <v>26</v>
      </c>
      <c r="E191" s="43"/>
      <c r="F191" s="43"/>
      <c r="G191" s="43"/>
      <c r="H191" s="43"/>
      <c r="I191" s="43"/>
      <c r="J191" s="43"/>
    </row>
    <row r="192" spans="2:10">
      <c r="B192" s="11"/>
      <c r="C192" s="12">
        <v>0.46487479830903933</v>
      </c>
      <c r="D192" s="12" t="s">
        <v>26</v>
      </c>
      <c r="E192" s="43"/>
      <c r="F192" s="43"/>
      <c r="G192" s="43"/>
      <c r="H192" s="43"/>
      <c r="I192" s="43"/>
      <c r="J192" s="43"/>
    </row>
    <row r="193" spans="2:10">
      <c r="B193" s="11"/>
      <c r="C193" s="12">
        <v>1.0615306270907146</v>
      </c>
      <c r="D193" s="12" t="s">
        <v>26</v>
      </c>
      <c r="E193" s="43"/>
      <c r="F193" s="43"/>
      <c r="G193" s="43"/>
      <c r="H193" s="43"/>
      <c r="I193" s="43"/>
      <c r="J193" s="43"/>
    </row>
    <row r="194" spans="2:10">
      <c r="B194" s="11"/>
      <c r="C194" s="12">
        <v>0.62300497866840954</v>
      </c>
      <c r="D194" s="12" t="s">
        <v>26</v>
      </c>
      <c r="E194" s="43"/>
      <c r="F194" s="43"/>
      <c r="G194" s="43"/>
      <c r="H194" s="43"/>
      <c r="I194" s="43"/>
      <c r="J194" s="43"/>
    </row>
    <row r="195" spans="2:10">
      <c r="B195" s="11"/>
      <c r="C195" s="12">
        <v>0.10374193548387096</v>
      </c>
      <c r="D195" s="12" t="s">
        <v>26</v>
      </c>
      <c r="E195" s="43"/>
      <c r="F195" s="43"/>
      <c r="G195" s="43"/>
      <c r="H195" s="43"/>
      <c r="I195" s="43"/>
      <c r="J195" s="43"/>
    </row>
    <row r="196" spans="2:10">
      <c r="B196" s="11"/>
      <c r="C196" s="12" t="s">
        <v>26</v>
      </c>
      <c r="D196" s="12" t="s">
        <v>26</v>
      </c>
      <c r="E196" s="43"/>
      <c r="F196" s="43"/>
      <c r="G196" s="43"/>
      <c r="H196" s="43"/>
      <c r="I196" s="43"/>
      <c r="J196" s="43"/>
    </row>
    <row r="197" spans="2:10">
      <c r="B197" s="11"/>
      <c r="C197" s="12">
        <v>1.2466441087045612</v>
      </c>
      <c r="D197" s="12" t="s">
        <v>26</v>
      </c>
      <c r="E197" s="43"/>
      <c r="F197" s="43"/>
      <c r="G197" s="43"/>
      <c r="H197" s="43"/>
      <c r="I197" s="43"/>
      <c r="J197" s="43"/>
    </row>
    <row r="198" spans="2:10">
      <c r="B198" s="11"/>
      <c r="C198" s="12">
        <v>1.1498985094121448</v>
      </c>
      <c r="D198" s="12" t="s">
        <v>26</v>
      </c>
      <c r="E198" s="43"/>
      <c r="F198" s="43"/>
      <c r="G198" s="43"/>
      <c r="H198" s="43"/>
      <c r="I198" s="43"/>
      <c r="J198" s="43"/>
    </row>
    <row r="199" spans="2:10">
      <c r="B199" s="11"/>
      <c r="C199" s="12">
        <v>0.15672804434851115</v>
      </c>
      <c r="D199" s="12" t="s">
        <v>26</v>
      </c>
      <c r="E199" s="43"/>
      <c r="F199" s="43"/>
      <c r="G199" s="43"/>
      <c r="H199" s="43"/>
      <c r="I199" s="43"/>
      <c r="J199" s="43"/>
    </row>
    <row r="200" spans="2:10">
      <c r="B200" s="11"/>
      <c r="C200" s="12" t="s">
        <v>26</v>
      </c>
      <c r="D200" s="12" t="s">
        <v>26</v>
      </c>
      <c r="E200" s="43"/>
      <c r="F200" s="43"/>
      <c r="G200" s="43"/>
      <c r="H200" s="43"/>
      <c r="I200" s="43"/>
      <c r="J200" s="43"/>
    </row>
    <row r="201" spans="2:10">
      <c r="B201" s="11"/>
      <c r="C201" s="12">
        <v>1.4764192325720098</v>
      </c>
      <c r="D201" s="12" t="s">
        <v>26</v>
      </c>
      <c r="E201" s="43"/>
      <c r="F201" s="43"/>
      <c r="G201" s="43"/>
      <c r="H201" s="43"/>
      <c r="I201" s="43"/>
      <c r="J201" s="43"/>
    </row>
    <row r="202" spans="2:10">
      <c r="B202" s="11"/>
      <c r="C202" s="12">
        <v>3.4580645161290322E-2</v>
      </c>
      <c r="D202" s="12" t="s">
        <v>26</v>
      </c>
      <c r="E202" s="43"/>
      <c r="F202" s="43"/>
      <c r="G202" s="43"/>
      <c r="H202" s="43"/>
      <c r="I202" s="43"/>
      <c r="J202" s="43"/>
    </row>
    <row r="203" spans="2:10">
      <c r="B203" s="11"/>
      <c r="C203" s="12">
        <v>0.12103225806451615</v>
      </c>
      <c r="D203" s="12" t="s">
        <v>26</v>
      </c>
      <c r="E203" s="43"/>
      <c r="F203" s="43"/>
      <c r="G203" s="43"/>
      <c r="H203" s="43"/>
      <c r="I203" s="43"/>
      <c r="J203" s="43"/>
    </row>
    <row r="204" spans="2:10">
      <c r="B204" s="11"/>
      <c r="C204" s="12">
        <v>0.10793727123535282</v>
      </c>
      <c r="D204" s="12" t="s">
        <v>26</v>
      </c>
      <c r="E204" s="43"/>
      <c r="F204" s="43"/>
      <c r="G204" s="43"/>
      <c r="H204" s="43"/>
      <c r="I204" s="43"/>
      <c r="J204" s="43"/>
    </row>
    <row r="205" spans="2:10">
      <c r="B205" s="11"/>
      <c r="C205" s="12">
        <v>8.6451612903225811E-2</v>
      </c>
      <c r="D205" s="12" t="s">
        <v>26</v>
      </c>
      <c r="E205" s="43"/>
      <c r="F205" s="43"/>
      <c r="G205" s="43"/>
      <c r="H205" s="43"/>
      <c r="I205" s="43"/>
      <c r="J205" s="43"/>
    </row>
    <row r="206" spans="2:10">
      <c r="B206" s="11"/>
      <c r="C206" s="12">
        <v>5.9032853852644486E-2</v>
      </c>
      <c r="D206" s="12" t="s">
        <v>26</v>
      </c>
      <c r="E206" s="43"/>
      <c r="F206" s="43"/>
      <c r="G206" s="43"/>
      <c r="H206" s="43"/>
      <c r="I206" s="43"/>
      <c r="J206" s="43"/>
    </row>
    <row r="207" spans="2:10">
      <c r="B207" s="11"/>
      <c r="C207" s="12">
        <v>0.11779134616845541</v>
      </c>
      <c r="D207" s="12" t="s">
        <v>26</v>
      </c>
      <c r="E207" s="43"/>
      <c r="F207" s="43"/>
      <c r="G207" s="43"/>
      <c r="H207" s="43"/>
      <c r="I207" s="43"/>
      <c r="J207" s="43"/>
    </row>
    <row r="208" spans="2:10">
      <c r="B208" s="11"/>
      <c r="C208" s="12">
        <v>0.88207282210698179</v>
      </c>
      <c r="D208" s="12" t="s">
        <v>26</v>
      </c>
      <c r="E208" s="43"/>
      <c r="F208" s="43"/>
      <c r="G208" s="43"/>
      <c r="H208" s="43"/>
      <c r="I208" s="43"/>
      <c r="J208" s="43"/>
    </row>
    <row r="209" spans="2:10">
      <c r="B209" s="11"/>
      <c r="C209" s="12">
        <v>0.72406777761374075</v>
      </c>
      <c r="D209" s="12" t="s">
        <v>26</v>
      </c>
      <c r="E209" s="43"/>
      <c r="F209" s="43"/>
      <c r="G209" s="43"/>
      <c r="H209" s="43"/>
      <c r="I209" s="43"/>
      <c r="J209" s="43"/>
    </row>
    <row r="210" spans="2:10">
      <c r="B210" s="11"/>
      <c r="C210" s="12">
        <v>1.4703497644925325</v>
      </c>
      <c r="D210" s="12" t="s">
        <v>26</v>
      </c>
      <c r="E210" s="43"/>
      <c r="F210" s="43"/>
      <c r="G210" s="43"/>
      <c r="H210" s="43"/>
      <c r="I210" s="43"/>
      <c r="J210" s="43"/>
    </row>
    <row r="211" spans="2:10">
      <c r="B211" s="11"/>
      <c r="C211" s="12">
        <v>1.068322661467479</v>
      </c>
      <c r="D211" s="12" t="s">
        <v>26</v>
      </c>
      <c r="E211" s="43"/>
      <c r="F211" s="43"/>
      <c r="G211" s="43"/>
      <c r="H211" s="43"/>
      <c r="I211" s="43"/>
      <c r="J211" s="43"/>
    </row>
    <row r="212" spans="2:10">
      <c r="B212" s="11"/>
      <c r="C212" s="12">
        <v>0.3248435568574074</v>
      </c>
      <c r="D212" s="12" t="s">
        <v>26</v>
      </c>
      <c r="E212" s="43"/>
      <c r="F212" s="43"/>
      <c r="G212" s="43"/>
      <c r="H212" s="43"/>
      <c r="I212" s="43"/>
      <c r="J212" s="43"/>
    </row>
    <row r="213" spans="2:10">
      <c r="B213" s="11"/>
      <c r="C213" s="12">
        <v>0.49745620205493157</v>
      </c>
      <c r="D213" s="12" t="s">
        <v>26</v>
      </c>
      <c r="E213" s="43"/>
      <c r="F213" s="43"/>
      <c r="G213" s="43"/>
      <c r="H213" s="43"/>
      <c r="I213" s="43"/>
      <c r="J213" s="43"/>
    </row>
    <row r="214" spans="2:10">
      <c r="B214" s="11"/>
      <c r="C214" s="12">
        <v>5.9032853852644486E-2</v>
      </c>
      <c r="D214" s="12" t="s">
        <v>26</v>
      </c>
      <c r="E214" s="43"/>
      <c r="F214" s="43"/>
      <c r="G214" s="43"/>
      <c r="H214" s="43"/>
      <c r="I214" s="43"/>
      <c r="J214" s="43"/>
    </row>
    <row r="215" spans="2:10">
      <c r="B215" s="11"/>
      <c r="C215" s="12">
        <v>0.53836073530966067</v>
      </c>
      <c r="D215" s="12" t="s">
        <v>26</v>
      </c>
      <c r="E215" s="43"/>
      <c r="F215" s="43"/>
      <c r="G215" s="43"/>
      <c r="H215" s="43"/>
      <c r="I215" s="43"/>
      <c r="J215" s="43"/>
    </row>
    <row r="216" spans="2:10">
      <c r="B216" s="11"/>
      <c r="C216" s="12">
        <v>6.9161290322580643E-2</v>
      </c>
      <c r="D216" s="12" t="s">
        <v>26</v>
      </c>
      <c r="E216" s="43"/>
      <c r="F216" s="43"/>
      <c r="G216" s="43"/>
      <c r="H216" s="43"/>
      <c r="I216" s="43"/>
      <c r="J216" s="43"/>
    </row>
    <row r="217" spans="2:10">
      <c r="B217" s="11"/>
      <c r="C217" s="12">
        <v>0.66770498389862709</v>
      </c>
      <c r="D217" s="12" t="s">
        <v>26</v>
      </c>
      <c r="E217" s="43"/>
      <c r="F217" s="43"/>
      <c r="G217" s="43"/>
      <c r="H217" s="43"/>
      <c r="I217" s="43"/>
      <c r="J217" s="43"/>
    </row>
    <row r="218" spans="2:10">
      <c r="B218" s="11"/>
      <c r="C218" s="12">
        <v>7.6323176433289647E-2</v>
      </c>
      <c r="D218" s="12" t="s">
        <v>26</v>
      </c>
      <c r="E218" s="43"/>
      <c r="F218" s="43"/>
      <c r="G218" s="43"/>
      <c r="H218" s="43"/>
      <c r="I218" s="43"/>
      <c r="J218" s="43"/>
    </row>
    <row r="219" spans="2:10">
      <c r="B219" s="19">
        <v>20180920</v>
      </c>
      <c r="C219" s="12">
        <v>0.5450236451113456</v>
      </c>
      <c r="D219" s="12">
        <v>0.95386310343850789</v>
      </c>
      <c r="E219" s="43"/>
      <c r="F219" s="43"/>
      <c r="G219" s="43"/>
      <c r="H219" s="43"/>
      <c r="I219" s="43"/>
      <c r="J219" s="43"/>
    </row>
    <row r="220" spans="2:10">
      <c r="B220" s="19"/>
      <c r="C220" s="12">
        <v>0.37007590389506345</v>
      </c>
      <c r="D220" s="12">
        <v>1.0409535979237812</v>
      </c>
      <c r="E220" s="43"/>
      <c r="F220" s="43"/>
      <c r="G220" s="43"/>
      <c r="H220" s="43"/>
      <c r="I220" s="43"/>
      <c r="J220" s="43"/>
    </row>
    <row r="221" spans="2:10">
      <c r="B221" s="19"/>
      <c r="C221" s="12">
        <v>0.32951722379757997</v>
      </c>
      <c r="D221" s="12">
        <v>1.4855462840983555</v>
      </c>
      <c r="E221" s="43"/>
      <c r="F221" s="43"/>
      <c r="G221" s="43"/>
      <c r="H221" s="43"/>
      <c r="I221" s="43"/>
      <c r="J221" s="43"/>
    </row>
    <row r="222" spans="2:10">
      <c r="B222" s="19"/>
      <c r="C222" s="12">
        <v>0.2697481352143154</v>
      </c>
      <c r="D222" s="12">
        <v>1.8287003788857426</v>
      </c>
      <c r="E222" s="43"/>
      <c r="F222" s="43"/>
      <c r="G222" s="43"/>
      <c r="H222" s="43"/>
      <c r="I222" s="43"/>
      <c r="J222" s="43"/>
    </row>
    <row r="223" spans="2:10">
      <c r="B223" s="19"/>
      <c r="C223" s="12">
        <v>0.16766397561541252</v>
      </c>
      <c r="D223" s="12">
        <v>1.7762545634942501</v>
      </c>
      <c r="E223" s="43"/>
      <c r="F223" s="43"/>
      <c r="G223" s="43"/>
      <c r="H223" s="43"/>
      <c r="I223" s="43"/>
      <c r="J223" s="43"/>
    </row>
    <row r="224" spans="2:10">
      <c r="B224" s="19"/>
      <c r="C224" s="12">
        <v>0.62239841280716535</v>
      </c>
      <c r="D224" s="12">
        <v>1.7250820728899778</v>
      </c>
      <c r="E224" s="43"/>
      <c r="F224" s="43"/>
      <c r="G224" s="43"/>
      <c r="H224" s="43"/>
      <c r="I224" s="43"/>
      <c r="J224" s="43"/>
    </row>
    <row r="225" spans="2:10">
      <c r="B225" s="19"/>
      <c r="C225" s="12">
        <v>0.20286374804014667</v>
      </c>
      <c r="D225" s="12">
        <v>1.5071614023474142</v>
      </c>
      <c r="E225" s="43"/>
      <c r="F225" s="43"/>
      <c r="G225" s="43"/>
      <c r="H225" s="43"/>
      <c r="I225" s="43"/>
      <c r="J225" s="43"/>
    </row>
    <row r="226" spans="2:10">
      <c r="B226" s="19"/>
      <c r="C226" s="12">
        <v>0.80781012321807677</v>
      </c>
      <c r="D226" s="12">
        <v>2.1840711544506837</v>
      </c>
      <c r="E226" s="43"/>
      <c r="F226" s="43"/>
      <c r="G226" s="43"/>
      <c r="H226" s="43"/>
      <c r="I226" s="43"/>
      <c r="J226" s="43"/>
    </row>
    <row r="227" spans="2:10">
      <c r="B227" s="19"/>
      <c r="C227" s="12">
        <v>0.54713356685148073</v>
      </c>
      <c r="D227" s="12">
        <v>2.348432351031684</v>
      </c>
      <c r="E227" s="43"/>
      <c r="F227" s="43"/>
      <c r="G227" s="43"/>
      <c r="H227" s="43"/>
      <c r="I227" s="43"/>
      <c r="J227" s="43"/>
    </row>
    <row r="228" spans="2:10">
      <c r="B228" s="19"/>
      <c r="C228" s="12">
        <v>0.30800968593962563</v>
      </c>
      <c r="D228" s="12">
        <v>1.3257428505986284</v>
      </c>
      <c r="E228" s="43"/>
      <c r="F228" s="43"/>
      <c r="G228" s="43"/>
      <c r="H228" s="43"/>
      <c r="I228" s="43"/>
      <c r="J228" s="43"/>
    </row>
    <row r="229" spans="2:10">
      <c r="B229" s="19"/>
      <c r="C229" s="12">
        <v>9.4651601751753883E-2</v>
      </c>
      <c r="D229" s="12">
        <v>1.6525267508200681</v>
      </c>
      <c r="E229" s="43"/>
      <c r="F229" s="43"/>
      <c r="G229" s="43"/>
      <c r="H229" s="43"/>
      <c r="I229" s="43"/>
      <c r="J229" s="43"/>
    </row>
    <row r="230" spans="2:10">
      <c r="B230" s="19"/>
      <c r="C230" s="12">
        <v>0.28027349504874899</v>
      </c>
      <c r="D230" s="12">
        <v>2.8346981419886292</v>
      </c>
      <c r="E230" s="43"/>
      <c r="F230" s="43"/>
      <c r="G230" s="43"/>
      <c r="H230" s="43"/>
      <c r="I230" s="43"/>
      <c r="J230" s="43"/>
    </row>
    <row r="231" spans="2:10">
      <c r="B231" s="19"/>
      <c r="C231" s="12">
        <v>0.30940050335136304</v>
      </c>
      <c r="D231" s="12">
        <v>0.85789872798867184</v>
      </c>
      <c r="E231" s="43"/>
      <c r="F231" s="43"/>
      <c r="G231" s="43"/>
      <c r="H231" s="43"/>
      <c r="I231" s="43"/>
      <c r="J231" s="43"/>
    </row>
    <row r="232" spans="2:10">
      <c r="B232" s="19"/>
      <c r="C232" s="12">
        <v>0.1625852532211281</v>
      </c>
      <c r="D232" s="12">
        <v>1.3696295214104617</v>
      </c>
      <c r="E232" s="43"/>
      <c r="F232" s="43"/>
      <c r="G232" s="43"/>
      <c r="H232" s="43"/>
      <c r="I232" s="43"/>
      <c r="J232" s="43"/>
    </row>
    <row r="233" spans="2:10">
      <c r="B233" s="19"/>
      <c r="C233" s="12">
        <v>0.10609913549570807</v>
      </c>
      <c r="D233" s="12">
        <v>1.3131015896533451</v>
      </c>
      <c r="E233" s="43"/>
      <c r="F233" s="43"/>
      <c r="G233" s="43"/>
      <c r="H233" s="43"/>
      <c r="I233" s="43"/>
      <c r="J233" s="43"/>
    </row>
    <row r="234" spans="2:10">
      <c r="B234" s="19"/>
      <c r="C234" s="12">
        <v>0.11039329650463803</v>
      </c>
      <c r="D234" s="12">
        <v>0.64956619553647754</v>
      </c>
      <c r="E234" s="43"/>
      <c r="F234" s="43"/>
      <c r="G234" s="43"/>
      <c r="H234" s="43"/>
      <c r="I234" s="43"/>
      <c r="J234" s="43"/>
    </row>
    <row r="235" spans="2:10">
      <c r="B235" s="19"/>
      <c r="C235" s="12">
        <v>0.28625915669320368</v>
      </c>
      <c r="D235" s="12">
        <v>1.2139862380932893</v>
      </c>
      <c r="E235" s="43"/>
      <c r="F235" s="43"/>
      <c r="G235" s="43"/>
      <c r="H235" s="43"/>
      <c r="I235" s="43"/>
      <c r="J235" s="43"/>
    </row>
    <row r="236" spans="2:10">
      <c r="B236" s="19"/>
      <c r="C236" s="12">
        <v>0.34194751005181934</v>
      </c>
      <c r="D236" s="12">
        <v>0.79232262463612757</v>
      </c>
      <c r="E236" s="43"/>
      <c r="F236" s="43"/>
      <c r="G236" s="43"/>
      <c r="H236" s="43"/>
      <c r="I236" s="43"/>
      <c r="J236" s="43"/>
    </row>
    <row r="237" spans="2:10">
      <c r="B237" s="19"/>
      <c r="C237" s="12">
        <v>0.51941455269078296</v>
      </c>
      <c r="D237" s="12">
        <v>1.8695563758169427</v>
      </c>
      <c r="E237" s="43"/>
      <c r="F237" s="43"/>
      <c r="G237" s="43"/>
      <c r="H237" s="43"/>
      <c r="I237" s="43"/>
      <c r="J237" s="43"/>
    </row>
    <row r="238" spans="2:10">
      <c r="B238" s="19"/>
      <c r="C238" s="12">
        <v>0.48893275717631457</v>
      </c>
      <c r="D238" s="12">
        <v>2.9572603006688087</v>
      </c>
      <c r="E238" s="43"/>
      <c r="F238" s="43"/>
      <c r="G238" s="43"/>
      <c r="H238" s="43"/>
      <c r="I238" s="43"/>
      <c r="J238" s="43"/>
    </row>
    <row r="239" spans="2:10">
      <c r="B239" s="19"/>
      <c r="C239" s="12">
        <v>0.24292278338543577</v>
      </c>
      <c r="D239" s="12">
        <v>1.1687243857673428</v>
      </c>
      <c r="E239" s="43"/>
      <c r="F239" s="43"/>
      <c r="G239" s="43"/>
      <c r="H239" s="43"/>
      <c r="I239" s="43"/>
      <c r="J239" s="43"/>
    </row>
    <row r="240" spans="2:10">
      <c r="B240" s="19"/>
      <c r="C240" s="12">
        <v>0.2745654036658276</v>
      </c>
      <c r="D240" s="12">
        <v>3.3772594824894404</v>
      </c>
      <c r="E240" s="43"/>
      <c r="F240" s="43"/>
      <c r="G240" s="43"/>
      <c r="H240" s="43"/>
      <c r="I240" s="43"/>
      <c r="J240" s="43"/>
    </row>
    <row r="241" spans="2:10">
      <c r="B241" s="19"/>
      <c r="C241" s="12">
        <v>0.33392216130596875</v>
      </c>
      <c r="D241" s="12">
        <v>0.95265248766365107</v>
      </c>
      <c r="E241" s="43"/>
      <c r="F241" s="43"/>
      <c r="G241" s="43"/>
      <c r="H241" s="43"/>
      <c r="I241" s="43"/>
      <c r="J241" s="43"/>
    </row>
    <row r="242" spans="2:10">
      <c r="B242" s="19"/>
      <c r="C242" s="12">
        <v>0.37235212064394496</v>
      </c>
      <c r="D242" s="12">
        <v>6.4801767098568961</v>
      </c>
      <c r="E242" s="43"/>
      <c r="F242" s="43"/>
      <c r="G242" s="43"/>
      <c r="H242" s="43"/>
      <c r="I242" s="43"/>
      <c r="J242" s="43"/>
    </row>
    <row r="243" spans="2:10">
      <c r="B243" s="19"/>
      <c r="C243" s="12">
        <v>0.31343096161678219</v>
      </c>
      <c r="D243" s="12">
        <v>1.592386816560424</v>
      </c>
      <c r="E243" s="43"/>
      <c r="F243" s="43"/>
      <c r="G243" s="43"/>
      <c r="H243" s="43"/>
      <c r="I243" s="43"/>
      <c r="J243" s="43"/>
    </row>
    <row r="244" spans="2:10">
      <c r="B244" s="19"/>
      <c r="C244" s="12">
        <v>0.10572397843937539</v>
      </c>
      <c r="D244" s="12">
        <v>1.33514177134527</v>
      </c>
      <c r="E244" s="43"/>
      <c r="F244" s="43"/>
      <c r="G244" s="43"/>
      <c r="H244" s="43"/>
      <c r="I244" s="43"/>
      <c r="J244" s="43"/>
    </row>
    <row r="245" spans="2:10">
      <c r="B245" s="19"/>
      <c r="C245" s="12">
        <v>0.14497418239691517</v>
      </c>
      <c r="D245" s="12">
        <v>1.6416326966768264</v>
      </c>
      <c r="E245" s="43"/>
      <c r="F245" s="43"/>
      <c r="G245" s="43"/>
      <c r="H245" s="43"/>
      <c r="I245" s="43"/>
      <c r="J245" s="43"/>
    </row>
    <row r="246" spans="2:10">
      <c r="B246" s="19"/>
      <c r="C246" s="12">
        <v>0.42233588529335442</v>
      </c>
      <c r="D246" s="12">
        <v>1.0026616382319138</v>
      </c>
      <c r="E246" s="43"/>
      <c r="F246" s="43"/>
      <c r="G246" s="43"/>
      <c r="H246" s="43"/>
      <c r="I246" s="43"/>
      <c r="J246" s="43"/>
    </row>
    <row r="247" spans="2:10">
      <c r="B247" s="19"/>
      <c r="C247" s="12">
        <v>0.19789557454711235</v>
      </c>
      <c r="D247" s="12">
        <v>1.2623068670050797</v>
      </c>
      <c r="E247" s="43"/>
      <c r="F247" s="43"/>
      <c r="G247" s="43"/>
      <c r="H247" s="43"/>
      <c r="I247" s="43"/>
      <c r="J247" s="43"/>
    </row>
    <row r="248" spans="2:10">
      <c r="B248" s="19"/>
      <c r="C248" s="12">
        <v>0.44833972955614582</v>
      </c>
      <c r="D248" s="12">
        <v>1.1017007873386797</v>
      </c>
      <c r="E248" s="43"/>
      <c r="F248" s="43"/>
      <c r="G248" s="43"/>
      <c r="H248" s="43"/>
      <c r="I248" s="43"/>
      <c r="J248" s="43"/>
    </row>
    <row r="249" spans="2:10">
      <c r="B249" s="19"/>
      <c r="C249" s="12">
        <v>0.17810895723064341</v>
      </c>
      <c r="D249" s="12">
        <v>1.5698031311506531</v>
      </c>
      <c r="E249" s="43"/>
      <c r="F249" s="43"/>
      <c r="G249" s="43"/>
      <c r="H249" s="43"/>
      <c r="I249" s="43"/>
      <c r="J249" s="43"/>
    </row>
    <row r="250" spans="2:10">
      <c r="B250" s="19"/>
      <c r="C250" s="12" t="s">
        <v>26</v>
      </c>
      <c r="D250" s="12">
        <v>0.86980612388020939</v>
      </c>
      <c r="E250" s="43"/>
      <c r="F250" s="43"/>
      <c r="G250" s="43"/>
      <c r="H250" s="43"/>
      <c r="I250" s="43"/>
      <c r="J250" s="43"/>
    </row>
    <row r="251" spans="2:10">
      <c r="B251" s="19"/>
      <c r="C251" s="12" t="s">
        <v>26</v>
      </c>
      <c r="D251" s="12">
        <v>1.0014736864784957</v>
      </c>
      <c r="E251" s="43"/>
      <c r="F251" s="43"/>
      <c r="G251" s="43"/>
      <c r="H251" s="43"/>
      <c r="I251" s="43"/>
      <c r="J251" s="43"/>
    </row>
    <row r="252" spans="2:10">
      <c r="B252" s="19"/>
      <c r="C252" s="12" t="s">
        <v>26</v>
      </c>
      <c r="D252" s="12">
        <v>2.4860708151102258</v>
      </c>
      <c r="E252" s="43"/>
      <c r="F252" s="43"/>
      <c r="G252" s="43"/>
      <c r="H252" s="43"/>
      <c r="I252" s="43"/>
      <c r="J252" s="43"/>
    </row>
    <row r="253" spans="2:10">
      <c r="B253" s="19"/>
      <c r="C253" s="12" t="s">
        <v>26</v>
      </c>
      <c r="D253" s="12">
        <v>0.83720135043146726</v>
      </c>
      <c r="E253" s="43"/>
      <c r="F253" s="43"/>
      <c r="G253" s="43"/>
      <c r="H253" s="43"/>
      <c r="I253" s="43"/>
      <c r="J253" s="43"/>
    </row>
    <row r="254" spans="2:10">
      <c r="B254" s="19"/>
      <c r="C254" s="12" t="s">
        <v>26</v>
      </c>
      <c r="D254" s="12">
        <v>2.0543844885485161</v>
      </c>
      <c r="E254" s="43"/>
      <c r="F254" s="43"/>
      <c r="G254" s="43"/>
      <c r="H254" s="43"/>
      <c r="I254" s="43"/>
      <c r="J254" s="43"/>
    </row>
    <row r="255" spans="2:10">
      <c r="B255" s="19"/>
      <c r="C255" s="12" t="s">
        <v>26</v>
      </c>
      <c r="D255" s="12">
        <v>1.530877401272535</v>
      </c>
      <c r="E255" s="43"/>
      <c r="F255" s="43"/>
      <c r="G255" s="43"/>
      <c r="H255" s="43"/>
      <c r="I255" s="43"/>
      <c r="J255" s="43"/>
    </row>
    <row r="256" spans="2:10">
      <c r="B256" s="19"/>
      <c r="C256" s="12" t="s">
        <v>26</v>
      </c>
      <c r="D256" s="12">
        <v>1.010919323094482</v>
      </c>
      <c r="E256" s="43"/>
      <c r="F256" s="43"/>
      <c r="G256" s="43"/>
      <c r="H256" s="43"/>
      <c r="I256" s="43"/>
      <c r="J256" s="43"/>
    </row>
    <row r="257" spans="2:10">
      <c r="B257" s="19"/>
      <c r="C257" s="12" t="s">
        <v>26</v>
      </c>
      <c r="D257" s="12">
        <v>1.7861878000442541</v>
      </c>
      <c r="E257" s="43"/>
      <c r="F257" s="43"/>
      <c r="G257" s="43"/>
      <c r="H257" s="43"/>
      <c r="I257" s="43"/>
      <c r="J257" s="43"/>
    </row>
    <row r="258" spans="2:10">
      <c r="B258" s="19"/>
      <c r="C258" s="12" t="s">
        <v>26</v>
      </c>
      <c r="D258" s="12">
        <v>1.2395756914191385</v>
      </c>
      <c r="E258" s="43"/>
      <c r="F258" s="43"/>
      <c r="G258" s="43"/>
      <c r="H258" s="43"/>
      <c r="I258" s="43"/>
      <c r="J258" s="43"/>
    </row>
    <row r="259" spans="2:10">
      <c r="B259" s="19"/>
      <c r="C259" s="12" t="s">
        <v>26</v>
      </c>
      <c r="D259" s="12">
        <v>1.879615719515709</v>
      </c>
      <c r="E259" s="43"/>
      <c r="F259" s="43"/>
      <c r="G259" s="43"/>
      <c r="H259" s="43"/>
      <c r="I259" s="43"/>
      <c r="J259" s="43"/>
    </row>
    <row r="260" spans="2:10">
      <c r="B260" s="19"/>
      <c r="C260" s="12" t="s">
        <v>26</v>
      </c>
      <c r="D260" s="12">
        <v>1.1523132098543367</v>
      </c>
      <c r="E260" s="43"/>
      <c r="F260" s="43"/>
      <c r="G260" s="43"/>
      <c r="H260" s="43"/>
      <c r="I260" s="43"/>
      <c r="J260" s="43"/>
    </row>
    <row r="261" spans="2:10">
      <c r="B261" s="19"/>
      <c r="C261" s="12" t="s">
        <v>26</v>
      </c>
      <c r="D261" s="12">
        <v>1.2760187203243059</v>
      </c>
      <c r="E261" s="43"/>
      <c r="F261" s="43"/>
      <c r="G261" s="43"/>
      <c r="H261" s="43"/>
      <c r="I261" s="43"/>
      <c r="J261" s="43"/>
    </row>
    <row r="262" spans="2:10">
      <c r="B262" s="19"/>
      <c r="C262" s="12" t="s">
        <v>26</v>
      </c>
      <c r="D262" s="12">
        <v>3.3822362538041006</v>
      </c>
      <c r="E262" s="43"/>
      <c r="F262" s="43"/>
      <c r="G262" s="43"/>
      <c r="H262" s="43"/>
      <c r="I262" s="43"/>
      <c r="J262" s="43"/>
    </row>
    <row r="263" spans="2:10">
      <c r="B263" s="19"/>
      <c r="C263" s="12" t="s">
        <v>26</v>
      </c>
      <c r="D263" s="12">
        <v>1.5400370308201734</v>
      </c>
      <c r="E263" s="43"/>
      <c r="F263" s="43"/>
      <c r="G263" s="43"/>
      <c r="H263" s="43"/>
      <c r="I263" s="43"/>
      <c r="J263" s="43"/>
    </row>
    <row r="264" spans="2:10">
      <c r="B264" s="19"/>
      <c r="C264" s="12" t="s">
        <v>26</v>
      </c>
      <c r="D264" s="12">
        <v>1.5892598860476035</v>
      </c>
      <c r="E264" s="43"/>
      <c r="F264" s="43"/>
      <c r="G264" s="43"/>
      <c r="H264" s="43"/>
      <c r="I264" s="43"/>
      <c r="J264" s="43"/>
    </row>
    <row r="265" spans="2:10">
      <c r="B265" s="19"/>
      <c r="C265" s="12" t="s">
        <v>26</v>
      </c>
      <c r="D265" s="12">
        <v>1.4721932645694547</v>
      </c>
      <c r="E265" s="43"/>
      <c r="F265" s="43"/>
      <c r="G265" s="43"/>
      <c r="H265" s="43"/>
      <c r="I265" s="43"/>
      <c r="J265" s="43"/>
    </row>
    <row r="266" spans="2:10">
      <c r="B266" s="19"/>
      <c r="C266" s="12" t="s">
        <v>26</v>
      </c>
      <c r="D266" s="12">
        <v>2.2705776061236191</v>
      </c>
      <c r="E266" s="43"/>
      <c r="F266" s="43"/>
      <c r="G266" s="43"/>
      <c r="H266" s="43"/>
      <c r="I266" s="43"/>
      <c r="J266" s="43"/>
    </row>
    <row r="267" spans="2:10">
      <c r="B267" s="19"/>
      <c r="C267" s="12" t="s">
        <v>26</v>
      </c>
      <c r="D267" s="12">
        <v>1.4292665327771206</v>
      </c>
      <c r="E267" s="43"/>
      <c r="F267" s="43"/>
      <c r="G267" s="43"/>
      <c r="H267" s="43"/>
      <c r="I267" s="43"/>
      <c r="J267" s="43"/>
    </row>
    <row r="268" spans="2:10">
      <c r="B268" s="19"/>
      <c r="C268" s="12" t="s">
        <v>26</v>
      </c>
      <c r="D268" s="12">
        <v>0.87443575665522266</v>
      </c>
      <c r="E268" s="43"/>
      <c r="F268" s="43"/>
      <c r="G268" s="43"/>
      <c r="H268" s="43"/>
      <c r="I268" s="43"/>
      <c r="J268" s="43"/>
    </row>
    <row r="269" spans="2:10">
      <c r="B269" s="19"/>
      <c r="C269" s="12" t="s">
        <v>26</v>
      </c>
      <c r="D269" s="12">
        <v>0.42590159473198791</v>
      </c>
      <c r="E269" s="43"/>
      <c r="F269" s="43"/>
      <c r="G269" s="43"/>
      <c r="H269" s="43"/>
      <c r="I269" s="43"/>
      <c r="J269" s="43"/>
    </row>
    <row r="270" spans="2:10">
      <c r="B270" s="19"/>
      <c r="C270" s="12" t="s">
        <v>26</v>
      </c>
      <c r="D270" s="12">
        <v>1.4408761940664727</v>
      </c>
      <c r="E270" s="43"/>
      <c r="F270" s="43"/>
      <c r="G270" s="43"/>
      <c r="H270" s="43"/>
      <c r="I270" s="43"/>
      <c r="J270" s="43"/>
    </row>
    <row r="271" spans="2:10">
      <c r="B271" s="19"/>
      <c r="C271" s="12" t="s">
        <v>26</v>
      </c>
      <c r="D271" s="12">
        <v>1.4694495362551565</v>
      </c>
      <c r="E271" s="43"/>
      <c r="F271" s="43"/>
      <c r="G271" s="43"/>
      <c r="H271" s="43"/>
      <c r="I271" s="43"/>
      <c r="J271" s="43"/>
    </row>
    <row r="272" spans="2:10">
      <c r="B272" s="19"/>
      <c r="C272" s="12" t="s">
        <v>26</v>
      </c>
      <c r="D272" s="12">
        <v>0.9946912217879772</v>
      </c>
      <c r="E272" s="43"/>
      <c r="F272" s="43"/>
      <c r="G272" s="43"/>
      <c r="H272" s="43"/>
      <c r="I272" s="43"/>
      <c r="J272" s="43"/>
    </row>
    <row r="273" spans="2:10">
      <c r="B273" s="19"/>
      <c r="C273" s="12" t="s">
        <v>26</v>
      </c>
      <c r="D273" s="12">
        <v>1.0997215247140668</v>
      </c>
      <c r="E273" s="43"/>
      <c r="F273" s="43"/>
      <c r="G273" s="43"/>
      <c r="H273" s="43"/>
      <c r="I273" s="43"/>
      <c r="J273" s="43"/>
    </row>
    <row r="274" spans="2:10">
      <c r="B274" s="19"/>
      <c r="C274" s="12" t="s">
        <v>26</v>
      </c>
      <c r="D274" s="12">
        <v>1.3607153649727173</v>
      </c>
      <c r="E274" s="43"/>
      <c r="F274" s="43"/>
      <c r="G274" s="43"/>
      <c r="H274" s="43"/>
      <c r="I274" s="43"/>
      <c r="J274" s="43"/>
    </row>
    <row r="275" spans="2:10">
      <c r="B275" s="19"/>
      <c r="C275" s="12" t="s">
        <v>26</v>
      </c>
      <c r="D275" s="12">
        <v>3.5976486778453696</v>
      </c>
      <c r="E275" s="43"/>
      <c r="F275" s="43"/>
      <c r="G275" s="43"/>
      <c r="H275" s="43"/>
      <c r="I275" s="43"/>
      <c r="J275" s="43"/>
    </row>
    <row r="276" spans="2:10">
      <c r="B276" s="19"/>
      <c r="C276" s="12" t="s">
        <v>26</v>
      </c>
      <c r="D276" s="12">
        <v>2.0430790881763863</v>
      </c>
      <c r="E276" s="43"/>
      <c r="F276" s="43"/>
      <c r="G276" s="43"/>
      <c r="H276" s="43"/>
      <c r="I276" s="43"/>
      <c r="J276" s="43"/>
    </row>
    <row r="277" spans="2:10">
      <c r="B277" s="19"/>
      <c r="C277" s="12" t="s">
        <v>26</v>
      </c>
      <c r="D277" s="12">
        <v>1.8250959620267679</v>
      </c>
      <c r="E277" s="43"/>
      <c r="F277" s="43"/>
      <c r="G277" s="43"/>
      <c r="H277" s="43"/>
      <c r="I277" s="43"/>
      <c r="J277" s="43"/>
    </row>
    <row r="278" spans="2:10">
      <c r="B278" s="19"/>
      <c r="C278" s="12" t="s">
        <v>26</v>
      </c>
      <c r="D278" s="12">
        <v>0.59836542662152536</v>
      </c>
      <c r="E278" s="43"/>
      <c r="F278" s="43"/>
      <c r="G278" s="43"/>
      <c r="H278" s="43"/>
      <c r="I278" s="43"/>
      <c r="J278" s="43"/>
    </row>
    <row r="279" spans="2:10">
      <c r="B279" s="19"/>
      <c r="C279" s="12" t="s">
        <v>26</v>
      </c>
      <c r="D279" s="12">
        <v>1.7987036523991669</v>
      </c>
      <c r="E279" s="43"/>
      <c r="F279" s="43"/>
      <c r="G279" s="43"/>
      <c r="H279" s="43"/>
      <c r="I279" s="43"/>
      <c r="J279" s="43"/>
    </row>
    <row r="280" spans="2:10">
      <c r="B280" s="19"/>
      <c r="C280" s="12" t="s">
        <v>26</v>
      </c>
      <c r="D280" s="12">
        <v>0.73171681118059317</v>
      </c>
      <c r="E280" s="43"/>
      <c r="F280" s="43"/>
      <c r="G280" s="43"/>
      <c r="H280" s="43"/>
      <c r="I280" s="43"/>
      <c r="J280" s="43"/>
    </row>
    <row r="281" spans="2:10">
      <c r="B281" s="19"/>
      <c r="C281" s="12" t="s">
        <v>26</v>
      </c>
      <c r="D281" s="12">
        <v>1.8981696785816129</v>
      </c>
      <c r="E281" s="43"/>
      <c r="F281" s="43"/>
      <c r="G281" s="43"/>
      <c r="H281" s="43"/>
      <c r="I281" s="43"/>
      <c r="J281" s="43"/>
    </row>
    <row r="282" spans="2:10">
      <c r="B282" s="19"/>
      <c r="C282" s="12" t="s">
        <v>26</v>
      </c>
      <c r="D282" s="12">
        <v>1.9862255682548025</v>
      </c>
      <c r="E282" s="43"/>
      <c r="F282" s="43"/>
      <c r="G282" s="43"/>
      <c r="H282" s="43"/>
      <c r="I282" s="43"/>
      <c r="J282" s="43"/>
    </row>
    <row r="283" spans="2:10">
      <c r="B283" s="19"/>
      <c r="C283" s="12" t="s">
        <v>26</v>
      </c>
      <c r="D283" s="12">
        <v>1.1001770572724896</v>
      </c>
      <c r="E283" s="43"/>
      <c r="F283" s="43"/>
      <c r="G283" s="43"/>
      <c r="H283" s="43"/>
      <c r="I283" s="43"/>
      <c r="J283" s="43"/>
    </row>
    <row r="284" spans="2:10">
      <c r="B284" s="19"/>
      <c r="C284" s="12" t="s">
        <v>26</v>
      </c>
      <c r="D284" s="12">
        <v>0.79546653527374722</v>
      </c>
      <c r="E284" s="43"/>
      <c r="F284" s="43"/>
      <c r="G284" s="43"/>
      <c r="H284" s="43"/>
      <c r="I284" s="43"/>
      <c r="J284" s="43"/>
    </row>
    <row r="285" spans="2:10">
      <c r="B285" s="19"/>
      <c r="C285" s="12" t="s">
        <v>26</v>
      </c>
      <c r="D285" s="12">
        <v>1.1859841301991854</v>
      </c>
      <c r="E285" s="43"/>
      <c r="F285" s="43"/>
      <c r="G285" s="43"/>
      <c r="H285" s="43"/>
      <c r="I285" s="43"/>
      <c r="J285" s="43"/>
    </row>
    <row r="286" spans="2:10">
      <c r="B286" s="19"/>
      <c r="C286" s="12" t="s">
        <v>26</v>
      </c>
      <c r="D286" s="12">
        <v>1.9498124467209728</v>
      </c>
      <c r="E286" s="43"/>
      <c r="F286" s="43"/>
      <c r="G286" s="43"/>
      <c r="H286" s="43"/>
      <c r="I286" s="43"/>
      <c r="J286" s="43"/>
    </row>
    <row r="287" spans="2:10">
      <c r="B287" s="19"/>
      <c r="C287" s="12" t="s">
        <v>26</v>
      </c>
      <c r="D287" s="12">
        <v>1.9190028583087919</v>
      </c>
      <c r="E287" s="43"/>
      <c r="F287" s="43"/>
      <c r="G287" s="43"/>
      <c r="H287" s="43"/>
      <c r="I287" s="43"/>
      <c r="J287" s="43"/>
    </row>
    <row r="288" spans="2:10">
      <c r="B288" s="19"/>
      <c r="C288" s="12" t="s">
        <v>26</v>
      </c>
      <c r="D288" s="12">
        <v>1.5251053325016892</v>
      </c>
      <c r="E288" s="43"/>
      <c r="F288" s="43"/>
      <c r="G288" s="43"/>
      <c r="H288" s="43"/>
      <c r="I288" s="43"/>
      <c r="J288" s="43"/>
    </row>
    <row r="289" spans="2:10">
      <c r="B289" s="19"/>
      <c r="C289" s="12" t="s">
        <v>26</v>
      </c>
      <c r="D289" s="12">
        <v>0.93796449147648764</v>
      </c>
      <c r="E289" s="43"/>
      <c r="F289" s="43"/>
      <c r="G289" s="43"/>
      <c r="H289" s="43"/>
      <c r="I289" s="43"/>
      <c r="J289" s="43"/>
    </row>
    <row r="290" spans="2:10">
      <c r="B290" s="19"/>
      <c r="C290" s="12" t="s">
        <v>26</v>
      </c>
      <c r="D290" s="12">
        <v>1.0536429346438372</v>
      </c>
      <c r="E290" s="43"/>
      <c r="F290" s="43"/>
      <c r="G290" s="43"/>
      <c r="H290" s="43"/>
      <c r="I290" s="43"/>
      <c r="J290" s="43"/>
    </row>
    <row r="291" spans="2:10">
      <c r="B291" s="19"/>
      <c r="C291" s="12" t="s">
        <v>26</v>
      </c>
      <c r="D291" s="12">
        <v>0.91134428283074465</v>
      </c>
      <c r="E291" s="43"/>
      <c r="F291" s="43"/>
      <c r="G291" s="43"/>
      <c r="H291" s="43"/>
      <c r="I291" s="43"/>
      <c r="J291" s="43"/>
    </row>
    <row r="292" spans="2:10">
      <c r="B292" s="19"/>
      <c r="C292" s="12" t="s">
        <v>26</v>
      </c>
      <c r="D292" s="12">
        <v>0.38434184753907136</v>
      </c>
      <c r="E292" s="43"/>
      <c r="F292" s="43"/>
      <c r="G292" s="43"/>
      <c r="H292" s="43"/>
      <c r="I292" s="43"/>
      <c r="J292" s="43"/>
    </row>
    <row r="293" spans="2:10">
      <c r="B293" s="19"/>
      <c r="C293" s="12" t="s">
        <v>26</v>
      </c>
      <c r="D293" s="12">
        <v>0.92571531905230309</v>
      </c>
      <c r="E293" s="43"/>
      <c r="F293" s="43"/>
      <c r="G293" s="43"/>
      <c r="H293" s="43"/>
      <c r="I293" s="43"/>
      <c r="J293" s="43"/>
    </row>
    <row r="294" spans="2:10">
      <c r="B294" s="19"/>
      <c r="C294" s="12" t="s">
        <v>26</v>
      </c>
      <c r="D294" s="12">
        <v>1.960370506477324</v>
      </c>
      <c r="E294" s="43"/>
      <c r="F294" s="43"/>
      <c r="G294" s="43"/>
      <c r="H294" s="43"/>
      <c r="I294" s="43"/>
      <c r="J294" s="43"/>
    </row>
    <row r="295" spans="2:10">
      <c r="B295" s="19"/>
      <c r="C295" s="12" t="s">
        <v>26</v>
      </c>
      <c r="D295" s="12">
        <v>1.1635504854902448</v>
      </c>
      <c r="E295" s="43"/>
      <c r="F295" s="43"/>
      <c r="G295" s="43"/>
      <c r="H295" s="43"/>
      <c r="I295" s="43"/>
      <c r="J295" s="43"/>
    </row>
    <row r="296" spans="2:10">
      <c r="B296" s="19"/>
      <c r="C296" s="12" t="s">
        <v>26</v>
      </c>
      <c r="D296" s="12">
        <v>1.0209252253490546</v>
      </c>
      <c r="E296" s="43"/>
      <c r="F296" s="43"/>
      <c r="G296" s="43"/>
      <c r="H296" s="43"/>
      <c r="I296" s="43"/>
      <c r="J296" s="43"/>
    </row>
    <row r="297" spans="2:10">
      <c r="B297" s="19"/>
      <c r="C297" s="12" t="s">
        <v>26</v>
      </c>
      <c r="D297" s="12">
        <v>1.7914236296662325</v>
      </c>
      <c r="E297" s="43"/>
      <c r="F297" s="43"/>
      <c r="G297" s="43"/>
      <c r="H297" s="43"/>
      <c r="I297" s="43"/>
      <c r="J297" s="43"/>
    </row>
    <row r="298" spans="2:10">
      <c r="B298" s="19"/>
      <c r="C298" s="12" t="s">
        <v>26</v>
      </c>
      <c r="D298" s="12">
        <v>1.2614592852024311</v>
      </c>
      <c r="E298" s="43"/>
      <c r="F298" s="43"/>
      <c r="G298" s="43"/>
      <c r="H298" s="43"/>
      <c r="I298" s="43"/>
      <c r="J298" s="43"/>
    </row>
    <row r="299" spans="2:10">
      <c r="B299" s="19"/>
      <c r="C299" s="12" t="s">
        <v>26</v>
      </c>
      <c r="D299" s="12">
        <v>1.858711330422232</v>
      </c>
      <c r="E299" s="43"/>
      <c r="F299" s="43"/>
      <c r="G299" s="43"/>
      <c r="H299" s="43"/>
      <c r="I299" s="43"/>
      <c r="J299" s="43"/>
    </row>
    <row r="300" spans="2:10">
      <c r="B300" s="19"/>
      <c r="C300" s="12" t="s">
        <v>26</v>
      </c>
      <c r="D300" s="12">
        <v>0.65664312642480049</v>
      </c>
      <c r="E300" s="43"/>
      <c r="F300" s="43"/>
      <c r="G300" s="43"/>
      <c r="H300" s="43"/>
      <c r="I300" s="43"/>
      <c r="J300" s="43"/>
    </row>
    <row r="301" spans="2:10">
      <c r="B301" s="19"/>
      <c r="C301" s="12" t="s">
        <v>26</v>
      </c>
      <c r="D301" s="12">
        <v>1.22117852958213</v>
      </c>
      <c r="E301" s="43"/>
      <c r="F301" s="43"/>
      <c r="G301" s="43"/>
      <c r="H301" s="43"/>
      <c r="I301" s="43"/>
      <c r="J301" s="43"/>
    </row>
    <row r="302" spans="2:10">
      <c r="B302" s="19"/>
      <c r="C302" s="12" t="s">
        <v>26</v>
      </c>
      <c r="D302" s="12">
        <v>1.6667591881519079</v>
      </c>
      <c r="E302" s="43"/>
      <c r="F302" s="43"/>
      <c r="G302" s="43"/>
      <c r="H302" s="43"/>
      <c r="I302" s="43"/>
      <c r="J302" s="43"/>
    </row>
    <row r="303" spans="2:10">
      <c r="B303" s="19"/>
      <c r="C303" s="12" t="s">
        <v>26</v>
      </c>
      <c r="D303" s="12">
        <v>1.7503491645610105</v>
      </c>
      <c r="E303" s="43"/>
      <c r="F303" s="43"/>
      <c r="G303" s="43"/>
      <c r="H303" s="43"/>
      <c r="I303" s="43"/>
      <c r="J303" s="43"/>
    </row>
    <row r="304" spans="2:10">
      <c r="B304" s="19"/>
      <c r="C304" s="12" t="s">
        <v>26</v>
      </c>
      <c r="D304" s="12">
        <v>1.0772411243752553</v>
      </c>
      <c r="E304" s="43"/>
      <c r="F304" s="43"/>
      <c r="G304" s="43"/>
      <c r="H304" s="43"/>
      <c r="I304" s="43"/>
      <c r="J304" s="43"/>
    </row>
    <row r="305" spans="2:10">
      <c r="B305" s="19"/>
      <c r="C305" s="12" t="s">
        <v>26</v>
      </c>
      <c r="D305" s="12">
        <v>2.007529647195752</v>
      </c>
      <c r="E305" s="43"/>
      <c r="F305" s="43"/>
      <c r="G305" s="43"/>
      <c r="H305" s="43"/>
      <c r="I305" s="43"/>
      <c r="J305" s="43"/>
    </row>
    <row r="306" spans="2:10">
      <c r="B306" s="19"/>
      <c r="C306" s="12" t="s">
        <v>26</v>
      </c>
      <c r="D306" s="12">
        <v>1.5614963600923568</v>
      </c>
      <c r="E306" s="43"/>
      <c r="F306" s="43"/>
      <c r="G306" s="43"/>
      <c r="H306" s="43"/>
      <c r="I306" s="43"/>
      <c r="J306" s="43"/>
    </row>
    <row r="307" spans="2:10">
      <c r="B307" s="19"/>
      <c r="C307" s="12" t="s">
        <v>26</v>
      </c>
      <c r="D307" s="12">
        <v>1.5614963600923568</v>
      </c>
      <c r="E307" s="43"/>
      <c r="F307" s="43"/>
      <c r="G307" s="43"/>
      <c r="H307" s="43"/>
      <c r="I307" s="43"/>
      <c r="J307" s="43"/>
    </row>
    <row r="308" spans="2:10">
      <c r="B308" s="19"/>
      <c r="C308" s="12" t="s">
        <v>26</v>
      </c>
      <c r="D308" s="12">
        <v>1.9064411262109473</v>
      </c>
      <c r="E308" s="43"/>
      <c r="F308" s="43"/>
      <c r="G308" s="43"/>
      <c r="H308" s="43"/>
      <c r="I308" s="43"/>
      <c r="J308" s="43"/>
    </row>
    <row r="309" spans="2:10">
      <c r="B309" s="19"/>
      <c r="C309" s="12" t="s">
        <v>26</v>
      </c>
      <c r="D309" s="12">
        <v>0.62040074482812479</v>
      </c>
      <c r="E309" s="43"/>
      <c r="F309" s="43"/>
      <c r="G309" s="43"/>
      <c r="H309" s="43"/>
      <c r="I309" s="43"/>
      <c r="J309" s="43"/>
    </row>
    <row r="310" spans="2:10">
      <c r="B310" s="19"/>
      <c r="C310" s="12" t="s">
        <v>26</v>
      </c>
      <c r="D310" s="12">
        <v>0.79169798709109451</v>
      </c>
      <c r="E310" s="43"/>
      <c r="F310" s="43"/>
      <c r="G310" s="43"/>
      <c r="H310" s="43"/>
      <c r="I310" s="43"/>
      <c r="J310" s="43"/>
    </row>
    <row r="311" spans="2:10">
      <c r="B311" s="19"/>
      <c r="C311" s="12" t="s">
        <v>26</v>
      </c>
      <c r="D311" s="12">
        <v>1.3463114454415794</v>
      </c>
      <c r="E311" s="43"/>
      <c r="F311" s="43"/>
      <c r="G311" s="43"/>
      <c r="H311" s="43"/>
      <c r="I311" s="43"/>
      <c r="J311" s="43"/>
    </row>
    <row r="312" spans="2:10">
      <c r="B312" s="19"/>
      <c r="C312" s="12" t="s">
        <v>26</v>
      </c>
      <c r="D312" s="12">
        <v>0.53093329543309475</v>
      </c>
      <c r="E312" s="43"/>
      <c r="F312" s="43"/>
      <c r="G312" s="43"/>
      <c r="H312" s="43"/>
      <c r="I312" s="43"/>
      <c r="J312" s="43"/>
    </row>
    <row r="313" spans="2:10">
      <c r="B313" s="19"/>
      <c r="C313" s="12" t="s">
        <v>26</v>
      </c>
      <c r="D313" s="12">
        <v>1.1336942075751346</v>
      </c>
      <c r="E313" s="43"/>
      <c r="F313" s="43"/>
      <c r="G313" s="43"/>
      <c r="H313" s="43"/>
      <c r="I313" s="43"/>
      <c r="J313" s="43"/>
    </row>
    <row r="314" spans="2:10">
      <c r="B314" s="19"/>
      <c r="C314" s="12" t="s">
        <v>26</v>
      </c>
      <c r="D314" s="12">
        <v>1.0823363599088023</v>
      </c>
      <c r="E314" s="43"/>
      <c r="F314" s="43"/>
      <c r="G314" s="43"/>
      <c r="H314" s="43"/>
      <c r="I314" s="43"/>
      <c r="J314" s="43"/>
    </row>
    <row r="315" spans="2:10">
      <c r="B315" s="19"/>
      <c r="C315" s="12" t="s">
        <v>26</v>
      </c>
      <c r="D315" s="12">
        <v>2.0649121346361383</v>
      </c>
      <c r="E315" s="43"/>
      <c r="F315" s="43"/>
      <c r="G315" s="43"/>
      <c r="H315" s="43"/>
      <c r="I315" s="43"/>
      <c r="J315" s="43"/>
    </row>
    <row r="316" spans="2:10">
      <c r="B316" s="19"/>
      <c r="C316" s="12" t="s">
        <v>26</v>
      </c>
      <c r="D316" s="12">
        <v>0.62549564357304832</v>
      </c>
      <c r="E316" s="43"/>
      <c r="F316" s="43"/>
      <c r="G316" s="43"/>
      <c r="H316" s="43"/>
      <c r="I316" s="43"/>
      <c r="J316" s="43"/>
    </row>
    <row r="317" spans="2:10">
      <c r="B317" s="19"/>
      <c r="C317" s="12" t="s">
        <v>26</v>
      </c>
      <c r="D317" s="12">
        <v>2.0693905327936086</v>
      </c>
      <c r="E317" s="43"/>
      <c r="F317" s="43"/>
      <c r="G317" s="43"/>
      <c r="H317" s="43"/>
      <c r="I317" s="43"/>
      <c r="J317" s="43"/>
    </row>
    <row r="318" spans="2:10">
      <c r="B318" s="19"/>
      <c r="C318" s="12" t="s">
        <v>26</v>
      </c>
      <c r="D318" s="12">
        <v>0.35902623759560892</v>
      </c>
      <c r="E318" s="43"/>
      <c r="F318" s="43"/>
      <c r="G318" s="43"/>
      <c r="H318" s="43"/>
      <c r="I318" s="43"/>
      <c r="J318" s="43"/>
    </row>
    <row r="319" spans="2:10">
      <c r="B319" s="19"/>
      <c r="C319" s="12" t="s">
        <v>26</v>
      </c>
      <c r="D319" s="12">
        <v>0.68057160519216675</v>
      </c>
      <c r="E319" s="43"/>
      <c r="F319" s="43"/>
      <c r="G319" s="43"/>
      <c r="H319" s="43"/>
      <c r="I319" s="43"/>
      <c r="J319" s="43"/>
    </row>
    <row r="320" spans="2:10">
      <c r="B320" s="19">
        <v>20181004</v>
      </c>
      <c r="C320" s="12">
        <v>0.33092487778846169</v>
      </c>
      <c r="D320" s="12">
        <v>2.5605754384059836</v>
      </c>
      <c r="E320" s="43"/>
      <c r="F320" s="43"/>
      <c r="G320" s="43"/>
      <c r="H320" s="43"/>
      <c r="I320" s="43"/>
      <c r="J320" s="43"/>
    </row>
    <row r="321" spans="2:10">
      <c r="B321" s="19"/>
      <c r="C321" s="12">
        <v>0.2013781323198526</v>
      </c>
      <c r="D321" s="12">
        <v>1.4965647253512193</v>
      </c>
      <c r="E321" s="43"/>
      <c r="F321" s="43"/>
      <c r="G321" s="43"/>
      <c r="H321" s="43"/>
      <c r="I321" s="43"/>
      <c r="J321" s="43"/>
    </row>
    <row r="322" spans="2:10">
      <c r="B322" s="19"/>
      <c r="C322" s="12">
        <v>0.29240028969804693</v>
      </c>
      <c r="D322" s="12">
        <v>1.1535605569469247</v>
      </c>
      <c r="E322" s="43"/>
      <c r="F322" s="43"/>
      <c r="G322" s="43"/>
      <c r="H322" s="43"/>
      <c r="I322" s="43"/>
      <c r="J322" s="43"/>
    </row>
    <row r="323" spans="2:10">
      <c r="B323" s="19"/>
      <c r="C323" s="12">
        <v>0.37497326158048339</v>
      </c>
      <c r="D323" s="12">
        <v>1.3791224557663884</v>
      </c>
      <c r="E323" s="43"/>
      <c r="F323" s="43"/>
      <c r="G323" s="43"/>
      <c r="H323" s="43"/>
      <c r="I323" s="43"/>
      <c r="J323" s="43"/>
    </row>
    <row r="324" spans="2:10">
      <c r="B324" s="19"/>
      <c r="C324" s="12">
        <v>7.2175591342601209E-2</v>
      </c>
      <c r="D324" s="12">
        <v>1.783948479619506</v>
      </c>
      <c r="E324" s="43"/>
      <c r="F324" s="43"/>
      <c r="G324" s="43"/>
      <c r="H324" s="43"/>
      <c r="I324" s="43"/>
      <c r="J324" s="43"/>
    </row>
    <row r="325" spans="2:10">
      <c r="B325" s="19"/>
      <c r="C325" s="12">
        <v>6.2090719410727122E-2</v>
      </c>
      <c r="D325" s="12">
        <v>2.5386312605457682</v>
      </c>
      <c r="E325" s="43"/>
      <c r="F325" s="43"/>
      <c r="G325" s="43"/>
      <c r="H325" s="43"/>
      <c r="I325" s="43"/>
      <c r="J325" s="43"/>
    </row>
    <row r="326" spans="2:10">
      <c r="B326" s="19"/>
      <c r="C326" s="12">
        <v>0.27791117282803157</v>
      </c>
      <c r="D326" s="12">
        <v>2.1785043190462643</v>
      </c>
      <c r="E326" s="43"/>
      <c r="F326" s="43"/>
      <c r="G326" s="43"/>
      <c r="H326" s="43"/>
      <c r="I326" s="43"/>
      <c r="J326" s="43"/>
    </row>
    <row r="327" spans="2:10">
      <c r="B327" s="19"/>
      <c r="C327" s="12">
        <v>0.15096774193548387</v>
      </c>
      <c r="D327" s="12">
        <v>1.4310550902116113</v>
      </c>
      <c r="E327" s="43"/>
      <c r="F327" s="43"/>
      <c r="G327" s="43"/>
      <c r="H327" s="43"/>
      <c r="I327" s="43"/>
      <c r="J327" s="43"/>
    </row>
    <row r="328" spans="2:10">
      <c r="B328" s="19"/>
      <c r="C328" s="12">
        <v>0.32961132955210465</v>
      </c>
      <c r="D328" s="12">
        <v>1.4685307694257008</v>
      </c>
      <c r="E328" s="43"/>
      <c r="F328" s="43"/>
      <c r="G328" s="43"/>
      <c r="H328" s="43"/>
      <c r="I328" s="43"/>
      <c r="J328" s="43"/>
    </row>
    <row r="329" spans="2:10">
      <c r="B329" s="19"/>
      <c r="C329" s="12">
        <v>0.25096567380731755</v>
      </c>
      <c r="D329" s="12">
        <v>1.3766326601675551</v>
      </c>
      <c r="E329" s="43"/>
      <c r="F329" s="43"/>
      <c r="G329" s="43"/>
      <c r="H329" s="43"/>
      <c r="I329" s="43"/>
      <c r="J329" s="43"/>
    </row>
    <row r="330" spans="2:10">
      <c r="B330" s="19"/>
      <c r="C330" s="12">
        <v>0.4220958330772423</v>
      </c>
      <c r="D330" s="12">
        <v>1.5593507303187855</v>
      </c>
      <c r="E330" s="43"/>
      <c r="F330" s="43"/>
      <c r="G330" s="43"/>
      <c r="H330" s="43"/>
      <c r="I330" s="43"/>
      <c r="J330" s="43"/>
    </row>
    <row r="331" spans="2:10">
      <c r="B331" s="19"/>
      <c r="C331" s="12">
        <v>0.52434485687223931</v>
      </c>
      <c r="D331" s="12">
        <v>1.1411136398239605</v>
      </c>
      <c r="E331" s="43"/>
      <c r="F331" s="43"/>
      <c r="G331" s="43"/>
      <c r="H331" s="43"/>
      <c r="I331" s="43"/>
      <c r="J331" s="43"/>
    </row>
    <row r="332" spans="2:10">
      <c r="B332" s="19"/>
      <c r="C332" s="12">
        <v>0.1292025409772514</v>
      </c>
      <c r="D332" s="12">
        <v>1.4827217118046612</v>
      </c>
      <c r="E332" s="43"/>
      <c r="F332" s="43"/>
      <c r="G332" s="43"/>
      <c r="H332" s="43"/>
      <c r="I332" s="43"/>
      <c r="J332" s="43"/>
    </row>
    <row r="333" spans="2:10">
      <c r="B333" s="19"/>
      <c r="C333" s="12">
        <v>0.50322437593398772</v>
      </c>
      <c r="D333" s="12">
        <v>1.8773460894571961</v>
      </c>
      <c r="E333" s="43"/>
      <c r="F333" s="43"/>
      <c r="G333" s="43"/>
      <c r="H333" s="43"/>
      <c r="I333" s="43"/>
      <c r="J333" s="43"/>
    </row>
    <row r="334" spans="2:10">
      <c r="B334" s="19"/>
      <c r="C334" s="12">
        <v>0.23885368557422448</v>
      </c>
      <c r="D334" s="12">
        <v>1.8261439199042335</v>
      </c>
      <c r="E334" s="43"/>
      <c r="F334" s="43"/>
      <c r="G334" s="43"/>
      <c r="H334" s="43"/>
      <c r="I334" s="43"/>
      <c r="J334" s="43"/>
    </row>
    <row r="335" spans="2:10">
      <c r="B335" s="19"/>
      <c r="C335" s="12">
        <v>0.61359523027453844</v>
      </c>
      <c r="D335" s="12">
        <v>0.90932086589873684</v>
      </c>
      <c r="E335" s="43"/>
      <c r="F335" s="43"/>
      <c r="G335" s="43"/>
      <c r="H335" s="43"/>
      <c r="I335" s="43"/>
      <c r="J335" s="43"/>
    </row>
    <row r="336" spans="2:10">
      <c r="B336" s="19"/>
      <c r="C336" s="12">
        <v>0.88733449655717023</v>
      </c>
      <c r="D336" s="12">
        <v>1.703199241507076</v>
      </c>
      <c r="E336" s="43"/>
      <c r="F336" s="43"/>
      <c r="G336" s="43"/>
      <c r="H336" s="43"/>
      <c r="I336" s="43"/>
      <c r="J336" s="43"/>
    </row>
    <row r="337" spans="2:10">
      <c r="B337" s="19"/>
      <c r="C337" s="12">
        <v>0.1801641330216536</v>
      </c>
      <c r="D337" s="12">
        <v>1.9775601887957546</v>
      </c>
      <c r="E337" s="43"/>
      <c r="F337" s="43"/>
      <c r="G337" s="43"/>
      <c r="H337" s="43"/>
      <c r="I337" s="43"/>
      <c r="J337" s="43"/>
    </row>
    <row r="338" spans="2:10">
      <c r="B338" s="19"/>
      <c r="C338" s="12">
        <v>3.8383474769702691E-2</v>
      </c>
      <c r="D338" s="12">
        <v>2.3799656808708933</v>
      </c>
      <c r="E338" s="43"/>
      <c r="F338" s="43"/>
      <c r="G338" s="43"/>
      <c r="H338" s="43"/>
      <c r="I338" s="43"/>
      <c r="J338" s="43"/>
    </row>
    <row r="339" spans="2:10">
      <c r="B339" s="19"/>
      <c r="C339" s="12">
        <v>0.13263183872532353</v>
      </c>
      <c r="D339" s="12">
        <v>2.4337989420679693</v>
      </c>
      <c r="E339" s="43"/>
      <c r="F339" s="43"/>
      <c r="G339" s="43"/>
      <c r="H339" s="43"/>
      <c r="I339" s="43"/>
      <c r="J339" s="43"/>
    </row>
    <row r="340" spans="2:10">
      <c r="B340" s="19"/>
      <c r="C340" s="12">
        <v>0</v>
      </c>
      <c r="D340" s="12">
        <v>3.0522922723393631</v>
      </c>
      <c r="E340" s="43"/>
      <c r="F340" s="43"/>
      <c r="G340" s="43"/>
      <c r="H340" s="43"/>
      <c r="I340" s="43"/>
      <c r="J340" s="43"/>
    </row>
    <row r="341" spans="2:10">
      <c r="B341" s="19"/>
      <c r="C341" s="12">
        <v>1.3076755078773767</v>
      </c>
      <c r="D341" s="12">
        <v>1.9796630383541765</v>
      </c>
      <c r="E341" s="43"/>
      <c r="F341" s="43"/>
      <c r="G341" s="43"/>
      <c r="H341" s="43"/>
      <c r="I341" s="43"/>
      <c r="J341" s="43"/>
    </row>
    <row r="342" spans="2:10">
      <c r="B342" s="19"/>
      <c r="C342" s="12">
        <v>0.50150830171109384</v>
      </c>
      <c r="D342" s="12">
        <v>2.065937882403162</v>
      </c>
      <c r="E342" s="43"/>
      <c r="F342" s="43"/>
      <c r="G342" s="43"/>
      <c r="H342" s="43"/>
      <c r="I342" s="43"/>
      <c r="J342" s="43"/>
    </row>
    <row r="343" spans="2:10">
      <c r="B343" s="19"/>
      <c r="C343" s="12">
        <v>0.1150472838006841</v>
      </c>
      <c r="D343" s="12">
        <v>1.1999183789478916</v>
      </c>
      <c r="E343" s="43"/>
      <c r="F343" s="43"/>
      <c r="G343" s="43"/>
      <c r="H343" s="43"/>
      <c r="I343" s="43"/>
      <c r="J343" s="43"/>
    </row>
    <row r="344" spans="2:10">
      <c r="B344" s="19"/>
      <c r="C344" s="12">
        <v>0.11427684482123482</v>
      </c>
      <c r="D344" s="12">
        <v>2.1530402342624915</v>
      </c>
      <c r="E344" s="43"/>
      <c r="F344" s="43"/>
      <c r="G344" s="43"/>
      <c r="H344" s="43"/>
      <c r="I344" s="43"/>
      <c r="J344" s="43"/>
    </row>
    <row r="345" spans="2:10">
      <c r="B345" s="19"/>
      <c r="C345" s="12">
        <v>0.46940821995195625</v>
      </c>
      <c r="D345" s="12">
        <v>1.7621600769246655</v>
      </c>
      <c r="E345" s="43"/>
      <c r="F345" s="43"/>
      <c r="G345" s="43"/>
      <c r="H345" s="43"/>
      <c r="I345" s="43"/>
      <c r="J345" s="43"/>
    </row>
    <row r="346" spans="2:10">
      <c r="B346" s="19"/>
      <c r="C346" s="12">
        <v>0.39227344715247792</v>
      </c>
      <c r="D346" s="12">
        <v>3.2340349314445076</v>
      </c>
      <c r="E346" s="43"/>
      <c r="F346" s="43"/>
      <c r="G346" s="43"/>
      <c r="H346" s="43"/>
      <c r="I346" s="43"/>
      <c r="J346" s="43"/>
    </row>
    <row r="347" spans="2:10">
      <c r="B347" s="19"/>
      <c r="C347" s="12">
        <v>0.28041030247162257</v>
      </c>
      <c r="D347" s="12">
        <v>1.4052024390991866</v>
      </c>
      <c r="E347" s="43"/>
      <c r="F347" s="43"/>
      <c r="G347" s="43"/>
      <c r="H347" s="43"/>
      <c r="I347" s="43"/>
      <c r="J347" s="43"/>
    </row>
    <row r="348" spans="2:10">
      <c r="B348" s="19"/>
      <c r="C348" s="12">
        <v>9.7093152189057536E-2</v>
      </c>
      <c r="D348" s="12">
        <v>1.5672339075254536</v>
      </c>
      <c r="E348" s="43"/>
      <c r="F348" s="43"/>
      <c r="G348" s="43"/>
      <c r="H348" s="43"/>
      <c r="I348" s="43"/>
      <c r="J348" s="43"/>
    </row>
    <row r="349" spans="2:10">
      <c r="B349" s="19"/>
      <c r="C349" s="12">
        <v>0.1411658221003364</v>
      </c>
      <c r="D349" s="12">
        <v>1.6469231681797827</v>
      </c>
      <c r="E349" s="43"/>
      <c r="F349" s="43"/>
      <c r="G349" s="43"/>
      <c r="H349" s="43"/>
      <c r="I349" s="43"/>
      <c r="J349" s="43"/>
    </row>
    <row r="350" spans="2:10">
      <c r="B350" s="19"/>
      <c r="C350" s="12">
        <v>0.31384527259035488</v>
      </c>
      <c r="D350" s="12">
        <v>1.6785572457574749</v>
      </c>
      <c r="E350" s="43"/>
      <c r="F350" s="43"/>
      <c r="G350" s="43"/>
      <c r="H350" s="43"/>
      <c r="I350" s="43"/>
      <c r="J350" s="43"/>
    </row>
    <row r="351" spans="2:10">
      <c r="B351" s="19"/>
      <c r="C351" s="12">
        <v>5.0322580645161284E-2</v>
      </c>
      <c r="D351" s="12">
        <v>2.8515382282288342</v>
      </c>
      <c r="E351" s="43"/>
      <c r="F351" s="43"/>
      <c r="G351" s="43"/>
      <c r="H351" s="43"/>
      <c r="I351" s="43"/>
      <c r="J351" s="43"/>
    </row>
    <row r="352" spans="2:10">
      <c r="B352" s="19"/>
      <c r="C352" s="12">
        <v>8.5850892714514376E-2</v>
      </c>
      <c r="D352" s="12">
        <v>0.56351796626429274</v>
      </c>
      <c r="E352" s="43"/>
      <c r="F352" s="43"/>
      <c r="G352" s="43"/>
      <c r="H352" s="43"/>
      <c r="I352" s="43"/>
      <c r="J352" s="43"/>
    </row>
    <row r="353" spans="2:10">
      <c r="B353" s="19"/>
      <c r="C353" s="12">
        <v>0.24266383865541172</v>
      </c>
      <c r="D353" s="12">
        <v>2.0294560059831732</v>
      </c>
      <c r="E353" s="43"/>
      <c r="F353" s="43"/>
      <c r="G353" s="43"/>
      <c r="H353" s="43"/>
      <c r="I353" s="43"/>
      <c r="J353" s="43"/>
    </row>
    <row r="354" spans="2:10">
      <c r="B354" s="19"/>
      <c r="C354" s="12">
        <v>0.23864988258347175</v>
      </c>
      <c r="D354" s="12">
        <v>1.6459710337918765</v>
      </c>
      <c r="E354" s="43"/>
      <c r="F354" s="43"/>
      <c r="G354" s="43"/>
      <c r="H354" s="43"/>
      <c r="I354" s="43"/>
      <c r="J354" s="43"/>
    </row>
    <row r="355" spans="2:10">
      <c r="B355" s="19"/>
      <c r="C355" s="12">
        <v>0.16282888794248404</v>
      </c>
      <c r="D355" s="12">
        <v>1.3597781982821766</v>
      </c>
      <c r="E355" s="43"/>
      <c r="F355" s="43"/>
      <c r="G355" s="43"/>
      <c r="H355" s="43"/>
      <c r="I355" s="43"/>
      <c r="J355" s="43"/>
    </row>
    <row r="356" spans="2:10">
      <c r="B356" s="19"/>
      <c r="C356" s="12">
        <v>0.10167766008582554</v>
      </c>
      <c r="D356" s="12">
        <v>2.4805812617428842</v>
      </c>
      <c r="E356" s="43"/>
      <c r="F356" s="43"/>
      <c r="G356" s="43"/>
      <c r="H356" s="43"/>
      <c r="I356" s="43"/>
      <c r="J356" s="43"/>
    </row>
    <row r="357" spans="2:10">
      <c r="B357" s="19"/>
      <c r="C357" s="12">
        <v>0.55166188113568559</v>
      </c>
      <c r="D357" s="12">
        <v>0.57121767000694723</v>
      </c>
      <c r="E357" s="43"/>
      <c r="F357" s="43"/>
      <c r="G357" s="43"/>
      <c r="H357" s="43"/>
      <c r="I357" s="43"/>
      <c r="J357" s="43"/>
    </row>
    <row r="358" spans="2:10">
      <c r="B358" s="19"/>
      <c r="C358" s="12">
        <v>0.16459942546639611</v>
      </c>
      <c r="D358" s="12">
        <v>1.2804468307881962</v>
      </c>
      <c r="E358" s="43"/>
      <c r="F358" s="43"/>
      <c r="G358" s="43"/>
      <c r="H358" s="43"/>
      <c r="I358" s="43"/>
      <c r="J358" s="43"/>
    </row>
    <row r="359" spans="2:10">
      <c r="B359" s="19"/>
      <c r="C359" s="12">
        <v>8.5232006182057382E-2</v>
      </c>
      <c r="D359" s="12">
        <v>2.0684128655560978</v>
      </c>
      <c r="E359" s="43"/>
      <c r="F359" s="43"/>
      <c r="G359" s="43"/>
      <c r="H359" s="43"/>
      <c r="I359" s="43"/>
      <c r="J359" s="43"/>
    </row>
    <row r="360" spans="2:10">
      <c r="B360" s="19"/>
      <c r="C360" s="12">
        <v>0.19353196220965757</v>
      </c>
      <c r="D360" s="12">
        <v>1.0802576674065356</v>
      </c>
      <c r="E360" s="43"/>
      <c r="F360" s="43"/>
      <c r="G360" s="43"/>
      <c r="H360" s="43"/>
      <c r="I360" s="43"/>
      <c r="J360" s="43"/>
    </row>
    <row r="361" spans="2:10">
      <c r="B361" s="19"/>
      <c r="C361" s="12">
        <v>7.607992358338786E-2</v>
      </c>
      <c r="D361" s="12">
        <v>1.4638951650537588</v>
      </c>
      <c r="E361" s="43"/>
      <c r="F361" s="43"/>
      <c r="G361" s="43"/>
      <c r="H361" s="43"/>
      <c r="I361" s="43"/>
      <c r="J361" s="43"/>
    </row>
    <row r="362" spans="2:10">
      <c r="B362" s="19"/>
      <c r="C362" s="12">
        <v>0.19355479612646864</v>
      </c>
      <c r="D362" s="12">
        <v>1.187215316028277</v>
      </c>
      <c r="E362" s="43"/>
      <c r="F362" s="43"/>
      <c r="G362" s="43"/>
      <c r="H362" s="43"/>
      <c r="I362" s="43"/>
      <c r="J362" s="43"/>
    </row>
    <row r="363" spans="2:10">
      <c r="B363" s="19"/>
      <c r="C363" s="12">
        <v>1.1567020982108498</v>
      </c>
      <c r="D363" s="12">
        <v>1.5971409354853616</v>
      </c>
      <c r="E363" s="43"/>
      <c r="F363" s="43"/>
      <c r="G363" s="43"/>
      <c r="H363" s="43"/>
      <c r="I363" s="43"/>
      <c r="J363" s="43"/>
    </row>
    <row r="364" spans="2:10">
      <c r="B364" s="19"/>
      <c r="C364" s="12">
        <v>0.23731315140360509</v>
      </c>
      <c r="D364" s="12">
        <v>2.1781355292473319</v>
      </c>
      <c r="E364" s="43"/>
      <c r="F364" s="43"/>
      <c r="G364" s="43"/>
      <c r="H364" s="43"/>
      <c r="I364" s="43"/>
      <c r="J364" s="43"/>
    </row>
    <row r="365" spans="2:10">
      <c r="B365" s="19"/>
      <c r="C365" s="12">
        <v>0.10064516129032257</v>
      </c>
      <c r="D365" s="12">
        <v>1.9137226518043178</v>
      </c>
      <c r="E365" s="43"/>
      <c r="F365" s="43"/>
      <c r="G365" s="43"/>
      <c r="H365" s="43"/>
      <c r="I365" s="43"/>
      <c r="J365" s="43"/>
    </row>
    <row r="366" spans="2:10">
      <c r="B366" s="19"/>
      <c r="C366" s="12">
        <v>4.6770571543896231E-2</v>
      </c>
      <c r="D366" s="12">
        <v>1.9083542311364838</v>
      </c>
      <c r="E366" s="43"/>
      <c r="F366" s="43"/>
      <c r="G366" s="43"/>
      <c r="H366" s="43"/>
      <c r="I366" s="43"/>
      <c r="J366" s="43"/>
    </row>
    <row r="367" spans="2:10">
      <c r="B367" s="19"/>
      <c r="C367" s="12">
        <v>0.56870690091400111</v>
      </c>
      <c r="D367" s="12" t="s">
        <v>26</v>
      </c>
      <c r="E367" s="43"/>
      <c r="F367" s="43"/>
      <c r="G367" s="43"/>
      <c r="H367" s="43"/>
      <c r="I367" s="43"/>
      <c r="J367" s="43"/>
    </row>
    <row r="368" spans="2:10">
      <c r="B368" s="19"/>
      <c r="C368" s="12">
        <v>0.30463140931795885</v>
      </c>
      <c r="D368" s="12" t="s">
        <v>26</v>
      </c>
      <c r="E368" s="43"/>
      <c r="F368" s="43"/>
      <c r="G368" s="43"/>
      <c r="H368" s="43"/>
      <c r="I368" s="43"/>
      <c r="J368" s="43"/>
    </row>
    <row r="369" spans="2:10">
      <c r="B369" s="19">
        <v>20181009</v>
      </c>
      <c r="C369" s="12">
        <v>0.32556448524729303</v>
      </c>
      <c r="D369" s="12" t="s">
        <v>26</v>
      </c>
      <c r="E369" s="43"/>
      <c r="F369" s="43"/>
      <c r="G369" s="43"/>
      <c r="H369" s="43"/>
      <c r="I369" s="43"/>
      <c r="J369" s="43"/>
    </row>
    <row r="370" spans="2:10">
      <c r="B370" s="19"/>
      <c r="C370" s="12">
        <v>0.20761676266536094</v>
      </c>
      <c r="D370" s="12" t="s">
        <v>26</v>
      </c>
      <c r="E370" s="43"/>
      <c r="F370" s="43"/>
      <c r="G370" s="43"/>
      <c r="H370" s="43"/>
      <c r="I370" s="43"/>
      <c r="J370" s="43"/>
    </row>
    <row r="371" spans="2:10">
      <c r="B371" s="19"/>
      <c r="C371" s="12">
        <v>9.2258064516129029E-2</v>
      </c>
      <c r="D371" s="12" t="s">
        <v>26</v>
      </c>
      <c r="E371" s="43"/>
      <c r="F371" s="43"/>
      <c r="G371" s="43"/>
      <c r="H371" s="43"/>
      <c r="I371" s="43"/>
      <c r="J371" s="43"/>
    </row>
    <row r="372" spans="2:10">
      <c r="B372" s="19"/>
      <c r="C372" s="12">
        <v>8.3903651529495527E-2</v>
      </c>
      <c r="D372" s="12" t="s">
        <v>26</v>
      </c>
      <c r="E372" s="43"/>
      <c r="F372" s="43"/>
      <c r="G372" s="43"/>
      <c r="H372" s="43"/>
      <c r="I372" s="43"/>
      <c r="J372" s="43"/>
    </row>
    <row r="373" spans="2:10">
      <c r="B373" s="19"/>
      <c r="C373" s="12">
        <v>0.66294836955055425</v>
      </c>
      <c r="D373" s="12" t="s">
        <v>26</v>
      </c>
      <c r="E373" s="43"/>
      <c r="F373" s="43"/>
      <c r="G373" s="43"/>
      <c r="H373" s="43"/>
      <c r="I373" s="43"/>
      <c r="J373" s="43"/>
    </row>
    <row r="374" spans="2:10">
      <c r="B374" s="19"/>
      <c r="C374" s="12">
        <v>0.21538497290709743</v>
      </c>
      <c r="D374" s="12" t="s">
        <v>26</v>
      </c>
      <c r="E374" s="43"/>
      <c r="F374" s="43"/>
      <c r="G374" s="43"/>
      <c r="H374" s="43"/>
      <c r="I374" s="43"/>
      <c r="J374" s="43"/>
    </row>
    <row r="375" spans="2:10">
      <c r="B375" s="19"/>
      <c r="C375" s="12">
        <v>0.13148132137760199</v>
      </c>
      <c r="D375" s="12" t="s">
        <v>26</v>
      </c>
      <c r="E375" s="43"/>
      <c r="F375" s="43"/>
      <c r="G375" s="43"/>
      <c r="H375" s="43"/>
      <c r="I375" s="43"/>
      <c r="J375" s="43"/>
    </row>
    <row r="376" spans="2:10">
      <c r="B376" s="19"/>
      <c r="C376" s="12">
        <v>0.1778995697819766</v>
      </c>
      <c r="D376" s="12" t="s">
        <v>26</v>
      </c>
      <c r="E376" s="43"/>
      <c r="F376" s="43"/>
      <c r="G376" s="43"/>
      <c r="H376" s="43"/>
      <c r="I376" s="43"/>
      <c r="J376" s="43"/>
    </row>
    <row r="377" spans="2:10">
      <c r="B377" s="19"/>
      <c r="C377" s="12">
        <v>0.21535787357745151</v>
      </c>
      <c r="D377" s="12" t="s">
        <v>26</v>
      </c>
      <c r="E377" s="43"/>
      <c r="F377" s="43"/>
      <c r="G377" s="43"/>
      <c r="H377" s="43"/>
      <c r="I377" s="43"/>
      <c r="J377" s="43"/>
    </row>
    <row r="378" spans="2:10">
      <c r="B378" s="19"/>
      <c r="C378" s="12">
        <v>0.18655117995648435</v>
      </c>
      <c r="D378" s="12" t="s">
        <v>26</v>
      </c>
      <c r="E378" s="43"/>
      <c r="F378" s="43"/>
      <c r="G378" s="43"/>
      <c r="H378" s="43"/>
      <c r="I378" s="43"/>
      <c r="J378" s="43"/>
    </row>
    <row r="379" spans="2:10">
      <c r="B379" s="19"/>
      <c r="C379" s="12">
        <v>6.9131825117774631E-2</v>
      </c>
      <c r="D379" s="12" t="s">
        <v>26</v>
      </c>
      <c r="E379" s="43"/>
      <c r="F379" s="43"/>
      <c r="G379" s="43"/>
      <c r="H379" s="43"/>
      <c r="I379" s="43"/>
      <c r="J379" s="43"/>
    </row>
    <row r="380" spans="2:10">
      <c r="B380" s="19"/>
      <c r="C380" s="12">
        <v>0.63708695902267931</v>
      </c>
      <c r="D380" s="12" t="s">
        <v>26</v>
      </c>
      <c r="E380" s="43"/>
      <c r="F380" s="43"/>
      <c r="G380" s="43"/>
      <c r="H380" s="43"/>
      <c r="I380" s="43"/>
      <c r="J380" s="43"/>
    </row>
    <row r="381" spans="2:10">
      <c r="B381" s="19"/>
      <c r="C381" s="12">
        <v>0.41624635381057795</v>
      </c>
      <c r="D381" s="12" t="s">
        <v>26</v>
      </c>
      <c r="E381" s="43"/>
      <c r="F381" s="43"/>
      <c r="G381" s="43"/>
      <c r="H381" s="43"/>
      <c r="I381" s="43"/>
      <c r="J381" s="43"/>
    </row>
    <row r="382" spans="2:10">
      <c r="B382" s="19"/>
      <c r="C382" s="12">
        <v>0.54111627857218614</v>
      </c>
      <c r="D382" s="12" t="s">
        <v>26</v>
      </c>
      <c r="E382" s="43"/>
      <c r="F382" s="43"/>
      <c r="G382" s="43"/>
      <c r="H382" s="43"/>
      <c r="I382" s="43"/>
      <c r="J382" s="43"/>
    </row>
    <row r="383" spans="2:10">
      <c r="B383" s="19"/>
      <c r="C383" s="12">
        <v>1.1999872856552454</v>
      </c>
      <c r="D383" s="12" t="s">
        <v>26</v>
      </c>
      <c r="E383" s="43"/>
      <c r="F383" s="43"/>
      <c r="G383" s="43"/>
      <c r="H383" s="43"/>
      <c r="I383" s="43"/>
      <c r="J383" s="43"/>
    </row>
    <row r="384" spans="2:10">
      <c r="B384" s="19"/>
      <c r="C384" s="12">
        <v>0.31147257339671885</v>
      </c>
      <c r="D384" s="12" t="s">
        <v>26</v>
      </c>
      <c r="E384" s="43"/>
      <c r="F384" s="43"/>
      <c r="G384" s="43"/>
      <c r="H384" s="43"/>
      <c r="I384" s="43"/>
      <c r="J384" s="43"/>
    </row>
    <row r="385" spans="2:10">
      <c r="B385" s="19"/>
      <c r="C385" s="12">
        <v>0.93786927789278851</v>
      </c>
      <c r="D385" s="12" t="s">
        <v>26</v>
      </c>
      <c r="E385" s="43"/>
      <c r="F385" s="43"/>
      <c r="G385" s="43"/>
      <c r="H385" s="43"/>
      <c r="I385" s="43"/>
      <c r="J385" s="43"/>
    </row>
    <row r="386" spans="2:10">
      <c r="B386" s="19"/>
      <c r="C386" s="12">
        <v>0.1581483522872606</v>
      </c>
      <c r="D386" s="12" t="s">
        <v>26</v>
      </c>
      <c r="E386" s="43"/>
      <c r="F386" s="43"/>
      <c r="G386" s="43"/>
      <c r="H386" s="43"/>
      <c r="I386" s="43"/>
      <c r="J386" s="43"/>
    </row>
    <row r="387" spans="2:10">
      <c r="B387" s="19"/>
      <c r="C387" s="12">
        <v>0.35246063109061071</v>
      </c>
      <c r="D387" s="12" t="s">
        <v>26</v>
      </c>
      <c r="E387" s="43"/>
      <c r="F387" s="43"/>
      <c r="G387" s="43"/>
      <c r="H387" s="43"/>
      <c r="I387" s="43"/>
      <c r="J387" s="43"/>
    </row>
    <row r="388" spans="2:10">
      <c r="B388" s="19"/>
      <c r="C388" s="12">
        <v>0.29627046397701795</v>
      </c>
      <c r="D388" s="12" t="s">
        <v>26</v>
      </c>
      <c r="E388" s="43"/>
      <c r="F388" s="43"/>
      <c r="G388" s="43"/>
      <c r="H388" s="43"/>
      <c r="I388" s="43"/>
      <c r="J388" s="43"/>
    </row>
    <row r="389" spans="2:10">
      <c r="B389" s="19"/>
      <c r="C389" s="12">
        <v>0.21535228911953747</v>
      </c>
      <c r="D389" s="12" t="s">
        <v>26</v>
      </c>
      <c r="E389" s="43"/>
      <c r="F389" s="43"/>
      <c r="G389" s="43"/>
      <c r="H389" s="43"/>
      <c r="I389" s="43"/>
      <c r="J389" s="43"/>
    </row>
    <row r="390" spans="2:10">
      <c r="B390" s="19"/>
      <c r="C390" s="12">
        <v>6.4030565804634496E-2</v>
      </c>
      <c r="D390" s="12" t="s">
        <v>26</v>
      </c>
      <c r="E390" s="43"/>
      <c r="F390" s="43"/>
      <c r="G390" s="43"/>
      <c r="H390" s="43"/>
      <c r="I390" s="43"/>
      <c r="J390" s="43"/>
    </row>
    <row r="391" spans="2:10">
      <c r="B391" s="19"/>
      <c r="C391" s="12">
        <v>0.32807822548899968</v>
      </c>
      <c r="D391" s="12" t="s">
        <v>26</v>
      </c>
      <c r="E391" s="43"/>
      <c r="F391" s="43"/>
      <c r="G391" s="43"/>
      <c r="H391" s="43"/>
      <c r="I391" s="43"/>
      <c r="J391" s="43"/>
    </row>
    <row r="392" spans="2:10">
      <c r="B392" s="19"/>
      <c r="C392" s="12">
        <v>0.26210207673924379</v>
      </c>
      <c r="D392" s="12" t="s">
        <v>26</v>
      </c>
      <c r="E392" s="43"/>
      <c r="F392" s="43"/>
      <c r="G392" s="43"/>
      <c r="H392" s="43"/>
      <c r="I392" s="43"/>
      <c r="J392" s="43"/>
    </row>
    <row r="393" spans="2:10">
      <c r="B393" s="19"/>
      <c r="C393" s="12">
        <v>0.21798655626057378</v>
      </c>
      <c r="D393" s="12" t="s">
        <v>26</v>
      </c>
      <c r="E393" s="43"/>
      <c r="F393" s="43"/>
      <c r="G393" s="43"/>
      <c r="H393" s="43"/>
      <c r="I393" s="43"/>
      <c r="J393" s="43"/>
    </row>
    <row r="394" spans="2:10">
      <c r="B394" s="19"/>
      <c r="C394" s="12">
        <v>0.18137361901478322</v>
      </c>
      <c r="D394" s="12" t="s">
        <v>26</v>
      </c>
      <c r="E394" s="43"/>
      <c r="F394" s="43"/>
      <c r="G394" s="43"/>
      <c r="H394" s="43"/>
      <c r="I394" s="43"/>
      <c r="J394" s="43"/>
    </row>
    <row r="395" spans="2:10">
      <c r="B395" s="19"/>
      <c r="C395" s="12">
        <v>0.4069808567434241</v>
      </c>
      <c r="D395" s="12" t="s">
        <v>26</v>
      </c>
      <c r="E395" s="43"/>
      <c r="F395" s="43"/>
      <c r="G395" s="43"/>
      <c r="H395" s="43"/>
      <c r="I395" s="43"/>
      <c r="J395" s="43"/>
    </row>
    <row r="396" spans="2:10">
      <c r="B396" s="19"/>
      <c r="C396" s="12">
        <v>0.31605708129348692</v>
      </c>
      <c r="D396" s="12" t="s">
        <v>26</v>
      </c>
      <c r="E396" s="43"/>
      <c r="F396" s="43"/>
      <c r="G396" s="43"/>
      <c r="H396" s="43"/>
      <c r="I396" s="43"/>
      <c r="J396" s="43"/>
    </row>
    <row r="397" spans="2:10">
      <c r="B397" s="19"/>
      <c r="C397" s="12">
        <v>0.19123813443633114</v>
      </c>
      <c r="D397" s="12" t="s">
        <v>26</v>
      </c>
      <c r="E397" s="43"/>
      <c r="F397" s="43"/>
      <c r="G397" s="43"/>
      <c r="H397" s="43"/>
      <c r="I397" s="43"/>
      <c r="J397" s="43"/>
    </row>
    <row r="398" spans="2:10">
      <c r="B398" s="19"/>
      <c r="C398" s="12">
        <v>0.31099216304092769</v>
      </c>
      <c r="D398" s="12" t="s">
        <v>26</v>
      </c>
      <c r="E398" s="43"/>
      <c r="F398" s="43"/>
      <c r="G398" s="43"/>
      <c r="H398" s="43"/>
      <c r="I398" s="43"/>
      <c r="J398" s="43"/>
    </row>
    <row r="399" spans="2:10">
      <c r="B399" s="19"/>
      <c r="C399" s="12">
        <v>0.42741842386893936</v>
      </c>
      <c r="D399" s="12" t="s">
        <v>26</v>
      </c>
      <c r="E399" s="43"/>
      <c r="F399" s="43"/>
      <c r="G399" s="43"/>
      <c r="H399" s="43"/>
      <c r="I399" s="43"/>
      <c r="J399" s="43"/>
    </row>
    <row r="400" spans="2:10">
      <c r="B400" s="19"/>
      <c r="C400" s="12">
        <v>0.18516769935227509</v>
      </c>
      <c r="D400" s="12" t="s">
        <v>26</v>
      </c>
      <c r="E400" s="43"/>
      <c r="F400" s="43"/>
      <c r="G400" s="43"/>
      <c r="H400" s="43"/>
      <c r="I400" s="43"/>
      <c r="J400" s="43"/>
    </row>
    <row r="401" spans="2:10">
      <c r="B401" s="19"/>
      <c r="C401" s="12">
        <v>0.18574708122298694</v>
      </c>
      <c r="D401" s="12" t="s">
        <v>26</v>
      </c>
      <c r="E401" s="43"/>
      <c r="F401" s="43"/>
      <c r="G401" s="43"/>
      <c r="H401" s="43"/>
      <c r="I401" s="43"/>
      <c r="J401" s="43"/>
    </row>
    <row r="402" spans="2:10">
      <c r="B402" s="19"/>
      <c r="C402" s="12">
        <v>0.69981702135915369</v>
      </c>
      <c r="D402" s="12" t="s">
        <v>26</v>
      </c>
      <c r="E402" s="43"/>
      <c r="F402" s="43"/>
      <c r="G402" s="43"/>
      <c r="H402" s="43"/>
      <c r="I402" s="43"/>
      <c r="J402" s="43"/>
    </row>
    <row r="403" spans="2:10">
      <c r="B403" s="19"/>
      <c r="C403" s="12">
        <v>0.36348601442713707</v>
      </c>
      <c r="D403" s="12" t="s">
        <v>26</v>
      </c>
      <c r="E403" s="43"/>
      <c r="F403" s="43"/>
      <c r="G403" s="43"/>
      <c r="H403" s="43"/>
      <c r="I403" s="43"/>
      <c r="J403" s="43"/>
    </row>
    <row r="404" spans="2:10">
      <c r="B404" s="19"/>
      <c r="C404" s="12">
        <v>0.30244658641478883</v>
      </c>
      <c r="D404" s="12" t="s">
        <v>26</v>
      </c>
      <c r="E404" s="43"/>
      <c r="F404" s="43"/>
      <c r="G404" s="43"/>
      <c r="H404" s="43"/>
      <c r="I404" s="43"/>
      <c r="J404" s="43"/>
    </row>
    <row r="405" spans="2:10">
      <c r="B405" s="19"/>
      <c r="C405" s="12">
        <v>0.16569442510974652</v>
      </c>
      <c r="D405" s="12" t="s">
        <v>26</v>
      </c>
      <c r="E405" s="43"/>
      <c r="F405" s="43"/>
      <c r="G405" s="43"/>
      <c r="H405" s="43"/>
      <c r="I405" s="43"/>
      <c r="J405" s="43"/>
    </row>
    <row r="406" spans="2:10">
      <c r="B406" s="19"/>
      <c r="C406" s="12">
        <v>0.35568410054725691</v>
      </c>
      <c r="D406" s="12" t="s">
        <v>26</v>
      </c>
      <c r="E406" s="43"/>
      <c r="F406" s="43"/>
      <c r="G406" s="43"/>
      <c r="H406" s="43"/>
      <c r="I406" s="43"/>
      <c r="J406" s="43"/>
    </row>
    <row r="407" spans="2:10">
      <c r="B407" s="19"/>
      <c r="C407" s="12">
        <v>0.33547293691430091</v>
      </c>
      <c r="D407" s="12" t="s">
        <v>26</v>
      </c>
      <c r="E407" s="43"/>
      <c r="F407" s="43"/>
      <c r="G407" s="43"/>
      <c r="H407" s="43"/>
      <c r="I407" s="43"/>
      <c r="J407" s="43"/>
    </row>
    <row r="408" spans="2:10">
      <c r="B408" s="19"/>
      <c r="C408" s="12">
        <v>6.7748344513565428E-2</v>
      </c>
      <c r="D408" s="12" t="s">
        <v>26</v>
      </c>
      <c r="E408" s="43"/>
      <c r="F408" s="43"/>
      <c r="G408" s="43"/>
      <c r="H408" s="43"/>
      <c r="I408" s="43"/>
      <c r="J408" s="43"/>
    </row>
    <row r="409" spans="2:10">
      <c r="B409" s="19"/>
      <c r="C409" s="12">
        <v>0.10543549747851662</v>
      </c>
      <c r="D409" s="12" t="s">
        <v>26</v>
      </c>
      <c r="E409" s="43"/>
      <c r="F409" s="43"/>
      <c r="G409" s="43"/>
      <c r="H409" s="43"/>
      <c r="I409" s="43"/>
      <c r="J409" s="43"/>
    </row>
    <row r="410" spans="2:10">
      <c r="B410" s="19"/>
      <c r="C410" s="12">
        <v>8.0992971124774799E-2</v>
      </c>
      <c r="D410" s="12" t="s">
        <v>26</v>
      </c>
      <c r="E410" s="43"/>
      <c r="F410" s="43"/>
      <c r="G410" s="43"/>
      <c r="H410" s="43"/>
      <c r="I410" s="43"/>
      <c r="J410" s="43"/>
    </row>
    <row r="411" spans="2:10">
      <c r="B411" s="19"/>
      <c r="C411" s="12">
        <v>0.40034978877580868</v>
      </c>
      <c r="D411" s="12" t="s">
        <v>26</v>
      </c>
      <c r="E411" s="43"/>
      <c r="F411" s="43"/>
      <c r="G411" s="43"/>
      <c r="H411" s="43"/>
      <c r="I411" s="43"/>
      <c r="J411" s="43"/>
    </row>
    <row r="412" spans="2:10">
      <c r="B412" s="19"/>
      <c r="C412" s="12">
        <v>0.15484963201218321</v>
      </c>
      <c r="D412" s="12" t="s">
        <v>26</v>
      </c>
      <c r="E412" s="43"/>
      <c r="F412" s="43"/>
      <c r="G412" s="43"/>
      <c r="H412" s="43"/>
      <c r="I412" s="43"/>
      <c r="J412" s="43"/>
    </row>
    <row r="413" spans="2:10">
      <c r="B413" s="19"/>
      <c r="C413" s="12">
        <v>0.33168585919729376</v>
      </c>
      <c r="D413" s="12" t="s">
        <v>26</v>
      </c>
      <c r="E413" s="43"/>
      <c r="F413" s="43"/>
      <c r="G413" s="43"/>
      <c r="H413" s="43"/>
      <c r="I413" s="43"/>
      <c r="J413" s="43"/>
    </row>
    <row r="414" spans="2:10">
      <c r="B414" s="19"/>
      <c r="C414" s="12">
        <v>0.41215314035965001</v>
      </c>
      <c r="D414" s="12" t="s">
        <v>26</v>
      </c>
      <c r="E414" s="43"/>
      <c r="F414" s="43"/>
      <c r="G414" s="43"/>
      <c r="H414" s="43"/>
      <c r="I414" s="43"/>
      <c r="J414" s="43"/>
    </row>
    <row r="415" spans="2:10">
      <c r="B415" s="19"/>
      <c r="C415" s="12">
        <v>0.13522604718259973</v>
      </c>
      <c r="D415" s="12" t="s">
        <v>26</v>
      </c>
      <c r="E415" s="43"/>
      <c r="F415" s="43"/>
      <c r="G415" s="43"/>
      <c r="H415" s="43"/>
      <c r="I415" s="43"/>
      <c r="J415" s="43"/>
    </row>
    <row r="416" spans="2:10">
      <c r="B416" s="19"/>
      <c r="C416" s="12">
        <v>0.80124342291596273</v>
      </c>
      <c r="D416" s="12" t="s">
        <v>26</v>
      </c>
      <c r="E416" s="43"/>
      <c r="F416" s="43"/>
      <c r="G416" s="43"/>
      <c r="H416" s="43"/>
      <c r="I416" s="43"/>
      <c r="J416" s="43"/>
    </row>
    <row r="417" spans="2:10">
      <c r="B417" s="19"/>
      <c r="C417" s="12">
        <v>8.387096774193549E-2</v>
      </c>
      <c r="D417" s="12" t="s">
        <v>26</v>
      </c>
      <c r="E417" s="43"/>
      <c r="F417" s="43"/>
      <c r="G417" s="43"/>
      <c r="H417" s="43"/>
      <c r="I417" s="43"/>
      <c r="J417" s="43"/>
    </row>
    <row r="418" spans="2:10">
      <c r="B418" s="19"/>
      <c r="C418" s="12">
        <v>0.19515790580281739</v>
      </c>
      <c r="D418" s="12" t="s">
        <v>26</v>
      </c>
      <c r="E418" s="43"/>
      <c r="F418" s="43"/>
      <c r="G418" s="43"/>
      <c r="H418" s="43"/>
      <c r="I418" s="43"/>
      <c r="J418" s="43"/>
    </row>
    <row r="419" spans="2:10">
      <c r="B419" s="19"/>
      <c r="C419" s="12">
        <v>0.23726493070060423</v>
      </c>
      <c r="D419" s="12" t="s">
        <v>26</v>
      </c>
      <c r="E419" s="43"/>
      <c r="F419" s="43"/>
      <c r="G419" s="43"/>
      <c r="H419" s="43"/>
      <c r="I419" s="43"/>
      <c r="J419" s="43"/>
    </row>
    <row r="420" spans="2:10">
      <c r="B420" s="19"/>
      <c r="C420" s="12">
        <v>7.1111750090353545E-2</v>
      </c>
      <c r="D420" s="12" t="s">
        <v>26</v>
      </c>
      <c r="E420" s="43"/>
      <c r="F420" s="43"/>
      <c r="G420" s="43"/>
      <c r="H420" s="43"/>
      <c r="I420" s="43"/>
      <c r="J420" s="43"/>
    </row>
    <row r="421" spans="2:10">
      <c r="B421" s="19"/>
      <c r="C421" s="12">
        <v>6.007071585947673E-2</v>
      </c>
      <c r="D421" s="12" t="s">
        <v>26</v>
      </c>
      <c r="E421" s="43"/>
      <c r="F421" s="43"/>
      <c r="G421" s="43"/>
      <c r="H421" s="43"/>
      <c r="I421" s="43"/>
      <c r="J421" s="43"/>
    </row>
    <row r="422" spans="2:10">
      <c r="B422" s="19"/>
      <c r="C422" s="12">
        <v>0.50937082925036414</v>
      </c>
      <c r="D422" s="12" t="s">
        <v>26</v>
      </c>
      <c r="E422" s="43"/>
      <c r="F422" s="43"/>
      <c r="G422" s="43"/>
      <c r="H422" s="43"/>
      <c r="I422" s="43"/>
      <c r="J422" s="43"/>
    </row>
    <row r="423" spans="2:10">
      <c r="B423" s="19"/>
      <c r="C423" s="12">
        <v>0.19665780148219836</v>
      </c>
      <c r="D423" s="12" t="s">
        <v>26</v>
      </c>
      <c r="E423" s="43"/>
      <c r="F423" s="43"/>
      <c r="G423" s="43"/>
      <c r="H423" s="43"/>
      <c r="I423" s="43"/>
      <c r="J423" s="43"/>
    </row>
    <row r="424" spans="2:10">
      <c r="B424" s="19"/>
      <c r="C424" s="12">
        <v>0.28246707538883525</v>
      </c>
      <c r="D424" s="12" t="s">
        <v>26</v>
      </c>
      <c r="E424" s="43"/>
      <c r="F424" s="43"/>
      <c r="G424" s="43"/>
      <c r="H424" s="43"/>
      <c r="I424" s="43"/>
      <c r="J424" s="43"/>
    </row>
    <row r="425" spans="2:10">
      <c r="B425" s="19"/>
      <c r="C425" s="12">
        <v>0.15294766690806277</v>
      </c>
      <c r="D425" s="12" t="s">
        <v>26</v>
      </c>
      <c r="E425" s="43"/>
      <c r="F425" s="43"/>
      <c r="G425" s="43"/>
      <c r="H425" s="43"/>
      <c r="I425" s="43"/>
      <c r="J425" s="43"/>
    </row>
    <row r="426" spans="2:10">
      <c r="B426" s="19"/>
      <c r="C426" s="12">
        <v>0.18554862782776105</v>
      </c>
      <c r="D426" s="12" t="s">
        <v>26</v>
      </c>
      <c r="E426" s="43"/>
      <c r="F426" s="43"/>
      <c r="G426" s="43"/>
      <c r="H426" s="43"/>
      <c r="I426" s="43"/>
      <c r="J426" s="43"/>
    </row>
    <row r="427" spans="2:10">
      <c r="B427" s="19"/>
      <c r="C427" s="12">
        <v>0.25797069275143275</v>
      </c>
      <c r="D427" s="12" t="s">
        <v>26</v>
      </c>
      <c r="E427" s="43"/>
      <c r="F427" s="43"/>
      <c r="G427" s="43"/>
      <c r="H427" s="43"/>
      <c r="I427" s="43"/>
      <c r="J427" s="43"/>
    </row>
    <row r="428" spans="2:10">
      <c r="B428" s="19"/>
      <c r="C428" s="12">
        <v>0.13286519373453493</v>
      </c>
      <c r="D428" s="12" t="s">
        <v>26</v>
      </c>
      <c r="E428" s="43"/>
      <c r="F428" s="43"/>
      <c r="G428" s="43"/>
      <c r="H428" s="43"/>
      <c r="I428" s="43"/>
      <c r="J428" s="43"/>
    </row>
    <row r="429" spans="2:10">
      <c r="B429" s="19"/>
      <c r="C429" s="12">
        <v>0.11646615724248051</v>
      </c>
      <c r="D429" s="12" t="s">
        <v>26</v>
      </c>
      <c r="E429" s="43"/>
      <c r="F429" s="43"/>
      <c r="G429" s="43"/>
      <c r="H429" s="43"/>
      <c r="I429" s="43"/>
      <c r="J429" s="43"/>
    </row>
    <row r="430" spans="2:10">
      <c r="B430" s="19"/>
      <c r="C430" s="12">
        <v>9.3088550759165292E-2</v>
      </c>
      <c r="D430" s="12" t="s">
        <v>26</v>
      </c>
      <c r="E430" s="43"/>
      <c r="F430" s="43"/>
      <c r="G430" s="43"/>
      <c r="H430" s="43"/>
      <c r="I430" s="43"/>
      <c r="J430" s="43"/>
    </row>
    <row r="431" spans="2:10">
      <c r="B431" s="19"/>
      <c r="C431" s="12">
        <v>0.14250268529283189</v>
      </c>
      <c r="D431" s="12" t="s">
        <v>26</v>
      </c>
      <c r="E431" s="43"/>
      <c r="F431" s="43"/>
      <c r="G431" s="43"/>
      <c r="H431" s="43"/>
      <c r="I431" s="43"/>
      <c r="J431" s="43"/>
    </row>
    <row r="432" spans="2:10">
      <c r="B432" s="19"/>
      <c r="C432" s="12">
        <v>8.0562688116794762E-2</v>
      </c>
      <c r="D432" s="12" t="s">
        <v>26</v>
      </c>
      <c r="E432" s="43"/>
      <c r="F432" s="43"/>
      <c r="G432" s="43"/>
      <c r="H432" s="43"/>
      <c r="I432" s="43"/>
      <c r="J432" s="43"/>
    </row>
    <row r="433" spans="2:10">
      <c r="B433" s="19"/>
      <c r="C433" s="12">
        <v>2.5161290322580642E-2</v>
      </c>
      <c r="D433" s="12" t="s">
        <v>26</v>
      </c>
      <c r="E433" s="43"/>
      <c r="F433" s="43"/>
      <c r="G433" s="43"/>
      <c r="H433" s="43"/>
      <c r="I433" s="43"/>
      <c r="J433" s="43"/>
    </row>
    <row r="434" spans="2:10">
      <c r="B434" s="19"/>
      <c r="C434" s="12">
        <v>0.93809922549905589</v>
      </c>
      <c r="D434" s="12" t="s">
        <v>26</v>
      </c>
      <c r="E434" s="43"/>
      <c r="F434" s="43"/>
      <c r="G434" s="43"/>
      <c r="H434" s="43"/>
      <c r="I434" s="43"/>
      <c r="J434" s="43"/>
    </row>
    <row r="435" spans="2:10">
      <c r="B435" s="19"/>
      <c r="C435" s="12">
        <v>0.12346938165974111</v>
      </c>
      <c r="D435" s="12" t="s">
        <v>26</v>
      </c>
      <c r="E435" s="43"/>
      <c r="F435" s="43"/>
      <c r="G435" s="43"/>
      <c r="H435" s="43"/>
      <c r="I435" s="43"/>
      <c r="J435" s="43"/>
    </row>
    <row r="436" spans="2:10">
      <c r="B436" s="19"/>
      <c r="C436" s="12">
        <v>0.11758512444637556</v>
      </c>
      <c r="D436" s="12" t="s">
        <v>26</v>
      </c>
      <c r="E436" s="43"/>
      <c r="F436" s="43"/>
      <c r="G436" s="43"/>
      <c r="H436" s="43"/>
      <c r="I436" s="43"/>
      <c r="J436" s="43"/>
    </row>
    <row r="437" spans="2:10">
      <c r="B437" s="19"/>
      <c r="C437" s="12">
        <v>0.11812605111037408</v>
      </c>
      <c r="D437" s="12" t="s">
        <v>26</v>
      </c>
      <c r="E437" s="43"/>
      <c r="F437" s="43"/>
      <c r="G437" s="43"/>
      <c r="H437" s="43"/>
      <c r="I437" s="43"/>
      <c r="J437" s="43"/>
    </row>
    <row r="438" spans="2:10">
      <c r="B438" s="19"/>
      <c r="C438" s="12">
        <v>0.10903225806451614</v>
      </c>
      <c r="D438" s="12" t="s">
        <v>26</v>
      </c>
      <c r="E438" s="43"/>
      <c r="F438" s="43"/>
      <c r="G438" s="43"/>
      <c r="H438" s="43"/>
      <c r="I438" s="43"/>
      <c r="J438" s="43"/>
    </row>
    <row r="439" spans="2:10">
      <c r="B439" s="19"/>
      <c r="C439" s="12">
        <v>3.3548387096774199E-2</v>
      </c>
      <c r="D439" s="12" t="s">
        <v>26</v>
      </c>
      <c r="E439" s="43"/>
      <c r="F439" s="43"/>
      <c r="G439" s="43"/>
      <c r="H439" s="43"/>
      <c r="I439" s="43"/>
      <c r="J439" s="43"/>
    </row>
    <row r="440" spans="2:10">
      <c r="B440" s="19"/>
      <c r="C440" s="12">
        <v>0.41515463381597728</v>
      </c>
      <c r="D440" s="12" t="s">
        <v>26</v>
      </c>
      <c r="E440" s="43"/>
      <c r="F440" s="43"/>
      <c r="G440" s="43"/>
      <c r="H440" s="43"/>
      <c r="I440" s="43"/>
      <c r="J440" s="43"/>
    </row>
    <row r="441" spans="2:10">
      <c r="B441" s="19"/>
      <c r="C441" s="12">
        <v>0.31877338675457739</v>
      </c>
      <c r="D441" s="12" t="s">
        <v>26</v>
      </c>
      <c r="E441" s="43"/>
      <c r="F441" s="43"/>
      <c r="G441" s="43"/>
      <c r="H441" s="43"/>
      <c r="I441" s="43"/>
      <c r="J441" s="43"/>
    </row>
    <row r="442" spans="2:10">
      <c r="B442" s="19"/>
      <c r="C442" s="12">
        <v>0.43348447019444414</v>
      </c>
      <c r="D442" s="12" t="s">
        <v>26</v>
      </c>
      <c r="E442" s="43"/>
      <c r="F442" s="43"/>
      <c r="G442" s="43"/>
      <c r="H442" s="43"/>
      <c r="I442" s="43"/>
      <c r="J442" s="43"/>
    </row>
    <row r="443" spans="2:10">
      <c r="B443" s="19"/>
      <c r="C443" s="12">
        <v>0.33042514531291084</v>
      </c>
      <c r="D443" s="12" t="s">
        <v>26</v>
      </c>
      <c r="E443" s="43"/>
      <c r="F443" s="43"/>
      <c r="G443" s="43"/>
      <c r="H443" s="43"/>
      <c r="I443" s="43"/>
      <c r="J443" s="43"/>
    </row>
    <row r="444" spans="2:10">
      <c r="B444" s="19"/>
      <c r="C444" s="12">
        <v>0.48320941883812313</v>
      </c>
      <c r="D444" s="12" t="s">
        <v>26</v>
      </c>
      <c r="E444" s="43"/>
      <c r="F444" s="43"/>
      <c r="G444" s="43"/>
      <c r="H444" s="43"/>
      <c r="I444" s="43"/>
      <c r="J444" s="43"/>
    </row>
    <row r="445" spans="2:10">
      <c r="B445" s="19"/>
      <c r="C445" s="12">
        <v>0.77701294484425887</v>
      </c>
      <c r="D445" s="12" t="s">
        <v>26</v>
      </c>
      <c r="E445" s="43"/>
      <c r="F445" s="43"/>
      <c r="G445" s="43"/>
      <c r="H445" s="43"/>
      <c r="I445" s="43"/>
      <c r="J445" s="43"/>
    </row>
    <row r="446" spans="2:10">
      <c r="B446" s="19"/>
      <c r="C446" s="12">
        <v>0.1982241141917313</v>
      </c>
      <c r="D446" s="12" t="s">
        <v>26</v>
      </c>
      <c r="E446" s="43"/>
      <c r="F446" s="43"/>
      <c r="G446" s="43"/>
      <c r="H446" s="43"/>
      <c r="I446" s="43"/>
      <c r="J446" s="43"/>
    </row>
    <row r="447" spans="2:10">
      <c r="B447" s="19"/>
      <c r="C447" s="12">
        <v>0.20728522345002917</v>
      </c>
      <c r="D447" s="12" t="s">
        <v>26</v>
      </c>
      <c r="E447" s="43"/>
      <c r="F447" s="43"/>
      <c r="G447" s="43"/>
      <c r="H447" s="43"/>
      <c r="I447" s="43"/>
      <c r="J447" s="43"/>
    </row>
    <row r="448" spans="2:10">
      <c r="B448" s="19"/>
      <c r="C448" s="12">
        <v>0.22920637357102963</v>
      </c>
      <c r="D448" s="12" t="s">
        <v>26</v>
      </c>
      <c r="E448" s="43"/>
      <c r="F448" s="43"/>
      <c r="G448" s="43"/>
      <c r="H448" s="43"/>
      <c r="I448" s="43"/>
      <c r="J448" s="43"/>
    </row>
    <row r="449" spans="2:10">
      <c r="B449" s="19"/>
      <c r="C449" s="12">
        <v>0.13919440566769112</v>
      </c>
      <c r="D449" s="12" t="s">
        <v>26</v>
      </c>
      <c r="E449" s="43"/>
      <c r="F449" s="43"/>
      <c r="G449" s="43"/>
      <c r="H449" s="43"/>
      <c r="I449" s="43"/>
      <c r="J449" s="43"/>
    </row>
    <row r="450" spans="2:10">
      <c r="B450" s="19"/>
      <c r="C450" s="12">
        <v>1.8156104956575914</v>
      </c>
      <c r="D450" s="12" t="s">
        <v>26</v>
      </c>
      <c r="E450" s="43"/>
      <c r="F450" s="43"/>
      <c r="G450" s="43"/>
      <c r="H450" s="43"/>
      <c r="I450" s="43"/>
      <c r="J450" s="43"/>
    </row>
    <row r="451" spans="2:10">
      <c r="B451" s="19"/>
      <c r="C451" s="12">
        <v>0.40405201016258879</v>
      </c>
      <c r="D451" s="12" t="s">
        <v>26</v>
      </c>
      <c r="E451" s="43"/>
      <c r="F451" s="43"/>
      <c r="G451" s="43"/>
      <c r="H451" s="43"/>
      <c r="I451" s="43"/>
      <c r="J451" s="43"/>
    </row>
    <row r="452" spans="2:10">
      <c r="B452" s="19"/>
      <c r="C452" s="12">
        <v>0.30340383439186053</v>
      </c>
      <c r="D452" s="12" t="s">
        <v>26</v>
      </c>
      <c r="E452" s="43"/>
      <c r="F452" s="43"/>
      <c r="G452" s="43"/>
      <c r="H452" s="43"/>
      <c r="I452" s="43"/>
      <c r="J452" s="43"/>
    </row>
    <row r="453" spans="2:10">
      <c r="B453" s="19"/>
      <c r="C453" s="12">
        <v>0.32187825649642882</v>
      </c>
      <c r="D453" s="12" t="s">
        <v>26</v>
      </c>
      <c r="E453" s="43"/>
      <c r="F453" s="43"/>
      <c r="G453" s="43"/>
      <c r="H453" s="43"/>
      <c r="I453" s="43"/>
      <c r="J453" s="43"/>
    </row>
    <row r="454" spans="2:10">
      <c r="B454" s="19"/>
      <c r="C454" s="12">
        <v>0.51919514843817682</v>
      </c>
      <c r="D454" s="12" t="s">
        <v>26</v>
      </c>
      <c r="E454" s="43"/>
      <c r="F454" s="43"/>
      <c r="G454" s="43"/>
      <c r="H454" s="43"/>
      <c r="I454" s="43"/>
      <c r="J454" s="43"/>
    </row>
    <row r="455" spans="2:10">
      <c r="B455" s="19"/>
      <c r="C455" s="12">
        <v>0.10327626483019477</v>
      </c>
      <c r="D455" s="12" t="s">
        <v>26</v>
      </c>
      <c r="E455" s="43"/>
      <c r="F455" s="43"/>
      <c r="G455" s="43"/>
      <c r="H455" s="43"/>
      <c r="I455" s="43"/>
      <c r="J455" s="43"/>
    </row>
    <row r="456" spans="2:10">
      <c r="B456" s="19"/>
      <c r="C456" s="12">
        <v>2.5161290322580642E-2</v>
      </c>
      <c r="D456" s="12" t="s">
        <v>26</v>
      </c>
      <c r="E456" s="43"/>
      <c r="F456" s="43"/>
      <c r="G456" s="43"/>
      <c r="H456" s="43"/>
      <c r="I456" s="43"/>
      <c r="J456" s="43"/>
    </row>
    <row r="457" spans="2:10">
      <c r="B457" s="19"/>
      <c r="C457" s="12">
        <v>6.2050640832055616E-2</v>
      </c>
      <c r="D457" s="12" t="s">
        <v>26</v>
      </c>
      <c r="E457" s="43"/>
      <c r="F457" s="43"/>
      <c r="G457" s="43"/>
      <c r="H457" s="43"/>
      <c r="I457" s="43"/>
      <c r="J457" s="43"/>
    </row>
    <row r="458" spans="2:10">
      <c r="B458" s="19"/>
      <c r="C458" s="12">
        <v>0.2676547947372776</v>
      </c>
      <c r="D458" s="12" t="s">
        <v>26</v>
      </c>
      <c r="E458" s="43"/>
      <c r="F458" s="43"/>
      <c r="G458" s="43"/>
      <c r="H458" s="43"/>
      <c r="I458" s="43"/>
      <c r="J458" s="43"/>
    </row>
    <row r="459" spans="2:10">
      <c r="B459" s="19"/>
      <c r="C459" s="12">
        <v>0.40481137763230202</v>
      </c>
      <c r="D459" s="12" t="s">
        <v>26</v>
      </c>
      <c r="E459" s="43"/>
      <c r="F459" s="43"/>
      <c r="G459" s="43"/>
      <c r="H459" s="43"/>
      <c r="I459" s="43"/>
      <c r="J459" s="43"/>
    </row>
    <row r="460" spans="2:10">
      <c r="B460" s="19"/>
      <c r="C460" s="12">
        <v>0.44563307673489383</v>
      </c>
      <c r="D460" s="12" t="s">
        <v>26</v>
      </c>
      <c r="E460" s="43"/>
      <c r="F460" s="43"/>
      <c r="G460" s="43"/>
      <c r="H460" s="43"/>
      <c r="I460" s="43"/>
      <c r="J460" s="43"/>
    </row>
    <row r="461" spans="2:10">
      <c r="B461" s="19"/>
      <c r="C461" s="12">
        <v>0.2506610469603926</v>
      </c>
      <c r="D461" s="12" t="s">
        <v>26</v>
      </c>
      <c r="E461" s="43"/>
      <c r="F461" s="43"/>
      <c r="G461" s="43"/>
      <c r="H461" s="43"/>
      <c r="I461" s="43"/>
      <c r="J461" s="43"/>
    </row>
    <row r="462" spans="2:10">
      <c r="B462" s="19"/>
      <c r="C462" s="12">
        <v>0.22008489650148627</v>
      </c>
      <c r="D462" s="12" t="s">
        <v>26</v>
      </c>
      <c r="E462" s="43"/>
      <c r="F462" s="43"/>
      <c r="G462" s="43"/>
      <c r="H462" s="43"/>
      <c r="I462" s="43"/>
      <c r="J462" s="43"/>
    </row>
    <row r="463" spans="2:10">
      <c r="B463" s="19"/>
      <c r="C463" s="12">
        <v>0.43489145204748364</v>
      </c>
      <c r="D463" s="12" t="s">
        <v>26</v>
      </c>
      <c r="E463" s="43"/>
      <c r="F463" s="43"/>
      <c r="G463" s="43"/>
      <c r="H463" s="43"/>
      <c r="I463" s="43"/>
      <c r="J463" s="43"/>
    </row>
    <row r="464" spans="2:10">
      <c r="B464" s="19"/>
      <c r="C464" s="12">
        <v>0.22846422166336469</v>
      </c>
      <c r="D464" s="12" t="s">
        <v>26</v>
      </c>
      <c r="E464" s="43"/>
      <c r="F464" s="43"/>
      <c r="G464" s="43"/>
      <c r="H464" s="43"/>
      <c r="I464" s="43"/>
      <c r="J464" s="43"/>
    </row>
    <row r="465" spans="2:10">
      <c r="B465" s="19"/>
      <c r="C465" s="12">
        <v>0.24339157605927877</v>
      </c>
      <c r="D465" s="12" t="s">
        <v>26</v>
      </c>
      <c r="E465" s="43"/>
      <c r="F465" s="43"/>
      <c r="G465" s="43"/>
      <c r="H465" s="43"/>
      <c r="I465" s="43"/>
      <c r="J465" s="43"/>
    </row>
    <row r="466" spans="2:10">
      <c r="B466" s="19"/>
      <c r="C466" s="12">
        <v>0.38897721514384043</v>
      </c>
      <c r="D466" s="12" t="s">
        <v>26</v>
      </c>
      <c r="E466" s="43"/>
      <c r="F466" s="43"/>
      <c r="G466" s="43"/>
      <c r="H466" s="43"/>
      <c r="I466" s="43"/>
      <c r="J466" s="43"/>
    </row>
    <row r="467" spans="2:10">
      <c r="B467" s="19"/>
      <c r="C467" s="12">
        <v>0.244859768206313</v>
      </c>
      <c r="D467" s="12" t="s">
        <v>26</v>
      </c>
      <c r="E467" s="43"/>
      <c r="F467" s="43"/>
      <c r="G467" s="43"/>
      <c r="H467" s="43"/>
      <c r="I467" s="43"/>
      <c r="J467" s="43"/>
    </row>
    <row r="468" spans="2:10">
      <c r="B468" s="19"/>
      <c r="C468" s="12">
        <v>0.20627689990215264</v>
      </c>
      <c r="D468" s="12" t="s">
        <v>26</v>
      </c>
      <c r="E468" s="43"/>
      <c r="F468" s="43"/>
      <c r="G468" s="43"/>
      <c r="H468" s="43"/>
      <c r="I468" s="43"/>
      <c r="J468" s="43"/>
    </row>
    <row r="469" spans="2:10">
      <c r="B469" s="19"/>
      <c r="C469" s="12">
        <v>0.49752348987493294</v>
      </c>
      <c r="D469" s="12" t="s">
        <v>26</v>
      </c>
      <c r="E469" s="43"/>
      <c r="F469" s="43"/>
      <c r="G469" s="43"/>
      <c r="H469" s="43"/>
      <c r="I469" s="43"/>
      <c r="J469" s="43"/>
    </row>
    <row r="470" spans="2:10">
      <c r="B470" s="19"/>
      <c r="C470" s="12">
        <v>0.34647112057778673</v>
      </c>
      <c r="D470" s="12" t="s">
        <v>26</v>
      </c>
      <c r="E470" s="43"/>
      <c r="F470" s="43"/>
      <c r="G470" s="43"/>
      <c r="H470" s="43"/>
      <c r="I470" s="43"/>
      <c r="J470" s="43"/>
    </row>
    <row r="471" spans="2:10">
      <c r="B471" s="19"/>
      <c r="C471" s="12">
        <v>9.4237989488707916E-2</v>
      </c>
      <c r="D471" s="12" t="s">
        <v>26</v>
      </c>
      <c r="E471" s="43"/>
      <c r="F471" s="43"/>
      <c r="G471" s="43"/>
      <c r="H471" s="43"/>
      <c r="I471" s="43"/>
      <c r="J471" s="43"/>
    </row>
    <row r="472" spans="2:10">
      <c r="B472" s="19"/>
      <c r="C472" s="12">
        <v>0.73809615570960263</v>
      </c>
      <c r="D472" s="12" t="s">
        <v>26</v>
      </c>
      <c r="E472" s="43"/>
      <c r="F472" s="43"/>
      <c r="G472" s="43"/>
      <c r="H472" s="43"/>
      <c r="I472" s="43"/>
      <c r="J472" s="43"/>
    </row>
    <row r="473" spans="2:10">
      <c r="B473" s="19"/>
      <c r="C473" s="12">
        <v>0.79248695749737519</v>
      </c>
      <c r="D473" s="12" t="s">
        <v>26</v>
      </c>
      <c r="E473" s="43"/>
      <c r="F473" s="43"/>
      <c r="G473" s="43"/>
      <c r="H473" s="43"/>
      <c r="I473" s="43"/>
      <c r="J473" s="43"/>
    </row>
    <row r="474" spans="2:10">
      <c r="B474" s="19">
        <v>20181211</v>
      </c>
      <c r="C474" s="12">
        <v>0.32556448524729303</v>
      </c>
      <c r="D474" s="12" t="s">
        <v>26</v>
      </c>
      <c r="E474" s="43"/>
      <c r="F474" s="43"/>
      <c r="G474" s="43"/>
      <c r="H474" s="43"/>
      <c r="I474" s="43"/>
      <c r="J474" s="43"/>
    </row>
    <row r="475" spans="2:10">
      <c r="B475" s="19"/>
      <c r="C475" s="12">
        <v>0.20761676266536094</v>
      </c>
      <c r="D475" s="12" t="s">
        <v>26</v>
      </c>
      <c r="E475" s="43"/>
      <c r="F475" s="43"/>
      <c r="G475" s="43"/>
      <c r="H475" s="43"/>
      <c r="I475" s="43"/>
      <c r="J475" s="43"/>
    </row>
    <row r="476" spans="2:10">
      <c r="B476" s="19"/>
      <c r="C476" s="12">
        <v>9.2258064516129029E-2</v>
      </c>
      <c r="D476" s="12" t="s">
        <v>26</v>
      </c>
      <c r="E476" s="43"/>
      <c r="F476" s="43"/>
      <c r="G476" s="43"/>
      <c r="H476" s="43"/>
      <c r="I476" s="43"/>
      <c r="J476" s="43"/>
    </row>
    <row r="477" spans="2:10">
      <c r="B477" s="19"/>
      <c r="C477" s="12">
        <v>8.3903651529495527E-2</v>
      </c>
      <c r="D477" s="12" t="s">
        <v>26</v>
      </c>
      <c r="E477" s="43"/>
      <c r="F477" s="43"/>
      <c r="G477" s="43"/>
      <c r="H477" s="43"/>
      <c r="I477" s="43"/>
      <c r="J477" s="43"/>
    </row>
    <row r="478" spans="2:10">
      <c r="B478" s="19"/>
      <c r="C478" s="12">
        <v>0.66294836955055425</v>
      </c>
      <c r="D478" s="12" t="s">
        <v>26</v>
      </c>
      <c r="E478" s="43"/>
      <c r="F478" s="43"/>
      <c r="G478" s="43"/>
      <c r="H478" s="43"/>
      <c r="I478" s="43"/>
      <c r="J478" s="43"/>
    </row>
    <row r="479" spans="2:10">
      <c r="B479" s="19"/>
      <c r="C479" s="12">
        <v>0.21538497290709743</v>
      </c>
      <c r="D479" s="12" t="s">
        <v>26</v>
      </c>
      <c r="E479" s="43"/>
      <c r="F479" s="43"/>
      <c r="G479" s="43"/>
      <c r="H479" s="43"/>
      <c r="I479" s="43"/>
      <c r="J479" s="43"/>
    </row>
    <row r="480" spans="2:10">
      <c r="B480" s="19"/>
      <c r="C480" s="12">
        <v>0.13148132137760199</v>
      </c>
      <c r="D480" s="12" t="s">
        <v>26</v>
      </c>
      <c r="E480" s="43"/>
      <c r="F480" s="43"/>
      <c r="G480" s="43"/>
      <c r="H480" s="43"/>
      <c r="I480" s="43"/>
      <c r="J480" s="43"/>
    </row>
    <row r="481" spans="2:10">
      <c r="B481" s="19"/>
      <c r="C481" s="12">
        <v>0.1778995697819766</v>
      </c>
      <c r="D481" s="12" t="s">
        <v>26</v>
      </c>
      <c r="E481" s="43"/>
      <c r="F481" s="43"/>
      <c r="G481" s="43"/>
      <c r="H481" s="43"/>
      <c r="I481" s="43"/>
      <c r="J481" s="43"/>
    </row>
    <row r="482" spans="2:10">
      <c r="B482" s="19"/>
      <c r="C482" s="12">
        <v>0.21535787357745151</v>
      </c>
      <c r="D482" s="12" t="s">
        <v>26</v>
      </c>
      <c r="E482" s="43"/>
      <c r="F482" s="43"/>
      <c r="G482" s="43"/>
      <c r="H482" s="43"/>
      <c r="I482" s="43"/>
      <c r="J482" s="43"/>
    </row>
    <row r="483" spans="2:10">
      <c r="B483" s="19"/>
      <c r="C483" s="12">
        <v>0.18655117995648435</v>
      </c>
      <c r="D483" s="12" t="s">
        <v>26</v>
      </c>
      <c r="E483" s="43"/>
      <c r="F483" s="43"/>
      <c r="G483" s="43"/>
      <c r="H483" s="43"/>
      <c r="I483" s="43"/>
      <c r="J483" s="43"/>
    </row>
    <row r="484" spans="2:10">
      <c r="B484" s="19"/>
      <c r="C484" s="12">
        <v>6.9131825117774631E-2</v>
      </c>
      <c r="D484" s="12" t="s">
        <v>26</v>
      </c>
      <c r="E484" s="43"/>
      <c r="F484" s="43"/>
      <c r="G484" s="43"/>
      <c r="H484" s="43"/>
      <c r="I484" s="43"/>
      <c r="J484" s="43"/>
    </row>
    <row r="485" spans="2:10">
      <c r="B485" s="19">
        <v>20190129</v>
      </c>
      <c r="C485" s="12">
        <v>0.73711569144517042</v>
      </c>
      <c r="D485" s="12" t="s">
        <v>26</v>
      </c>
      <c r="E485" s="43"/>
      <c r="F485" s="43"/>
      <c r="G485" s="43"/>
      <c r="H485" s="43"/>
      <c r="I485" s="43"/>
      <c r="J485" s="43"/>
    </row>
    <row r="486" spans="2:10">
      <c r="B486" s="19"/>
      <c r="C486" s="12">
        <v>0.84547971630045082</v>
      </c>
      <c r="D486" s="12" t="s">
        <v>26</v>
      </c>
      <c r="E486" s="43"/>
      <c r="F486" s="43"/>
      <c r="G486" s="43"/>
      <c r="H486" s="43"/>
      <c r="I486" s="43"/>
      <c r="J486" s="43"/>
    </row>
    <row r="487" spans="2:10">
      <c r="B487" s="19"/>
      <c r="C487" s="12">
        <v>0.48805000647271279</v>
      </c>
      <c r="D487" s="12" t="s">
        <v>26</v>
      </c>
      <c r="E487" s="43"/>
      <c r="F487" s="43"/>
      <c r="G487" s="43"/>
      <c r="H487" s="43"/>
      <c r="I487" s="43"/>
      <c r="J487" s="43"/>
    </row>
    <row r="488" spans="2:10">
      <c r="B488" s="19"/>
      <c r="C488" s="12">
        <v>0.66726520600650585</v>
      </c>
      <c r="D488" s="12" t="s">
        <v>26</v>
      </c>
      <c r="E488" s="43"/>
      <c r="F488" s="43"/>
      <c r="G488" s="43"/>
      <c r="H488" s="43"/>
      <c r="I488" s="43"/>
      <c r="J488" s="43"/>
    </row>
    <row r="489" spans="2:10">
      <c r="B489" s="19"/>
      <c r="C489" s="12">
        <v>1.0039566160051894</v>
      </c>
      <c r="D489" s="12" t="s">
        <v>26</v>
      </c>
      <c r="E489" s="43"/>
      <c r="F489" s="43"/>
      <c r="G489" s="43"/>
      <c r="H489" s="43"/>
      <c r="I489" s="43"/>
      <c r="J489" s="43"/>
    </row>
    <row r="490" spans="2:10">
      <c r="B490" s="19"/>
      <c r="C490" s="12">
        <v>0.72110122725451353</v>
      </c>
      <c r="D490" s="12" t="s">
        <v>26</v>
      </c>
      <c r="E490" s="43"/>
      <c r="F490" s="43"/>
      <c r="G490" s="43"/>
      <c r="H490" s="43"/>
      <c r="I490" s="43"/>
      <c r="J490" s="43"/>
    </row>
    <row r="491" spans="2:10">
      <c r="B491" s="19"/>
      <c r="C491" s="12">
        <v>0.87769074931160751</v>
      </c>
      <c r="D491" s="12" t="s">
        <v>26</v>
      </c>
      <c r="E491" s="43"/>
      <c r="F491" s="43"/>
      <c r="G491" s="43"/>
      <c r="H491" s="43"/>
      <c r="I491" s="43"/>
      <c r="J491" s="43"/>
    </row>
    <row r="492" spans="2:10">
      <c r="B492" s="19"/>
      <c r="C492" s="12">
        <v>0.89383237884174938</v>
      </c>
      <c r="D492" s="12" t="s">
        <v>26</v>
      </c>
      <c r="E492" s="43"/>
      <c r="F492" s="43"/>
      <c r="G492" s="43"/>
      <c r="H492" s="43"/>
      <c r="I492" s="43"/>
      <c r="J492" s="43"/>
    </row>
    <row r="493" spans="2:10">
      <c r="B493" s="19"/>
      <c r="C493" s="12">
        <v>0.69129146869123925</v>
      </c>
      <c r="D493" s="12" t="s">
        <v>26</v>
      </c>
      <c r="E493" s="43"/>
      <c r="F493" s="43"/>
      <c r="G493" s="43"/>
      <c r="H493" s="43"/>
      <c r="I493" s="43"/>
      <c r="J493" s="43"/>
    </row>
    <row r="494" spans="2:10">
      <c r="B494" s="19"/>
      <c r="C494" s="12">
        <v>0.96539622096955446</v>
      </c>
      <c r="D494" s="12" t="s">
        <v>26</v>
      </c>
      <c r="E494" s="43"/>
      <c r="F494" s="43"/>
      <c r="G494" s="43"/>
      <c r="H494" s="43"/>
      <c r="I494" s="43"/>
      <c r="J494" s="43"/>
    </row>
    <row r="495" spans="2:10">
      <c r="B495" s="19"/>
      <c r="C495" s="12">
        <v>1.1731838511114634</v>
      </c>
      <c r="D495" s="12" t="s">
        <v>26</v>
      </c>
      <c r="E495" s="43"/>
      <c r="F495" s="43"/>
      <c r="G495" s="43"/>
      <c r="H495" s="43"/>
      <c r="I495" s="43"/>
      <c r="J495" s="43"/>
    </row>
    <row r="496" spans="2:10">
      <c r="B496" s="19"/>
      <c r="C496" s="12">
        <v>0.9555798908960893</v>
      </c>
      <c r="D496" s="12" t="s">
        <v>26</v>
      </c>
      <c r="E496" s="43"/>
      <c r="F496" s="43"/>
      <c r="G496" s="43"/>
      <c r="H496" s="43"/>
      <c r="I496" s="43"/>
      <c r="J496" s="43"/>
    </row>
    <row r="497" spans="2:10">
      <c r="B497" s="19"/>
      <c r="C497" s="12">
        <v>0.76326970453313336</v>
      </c>
      <c r="D497" s="12" t="s">
        <v>26</v>
      </c>
      <c r="E497" s="43"/>
      <c r="F497" s="43"/>
      <c r="G497" s="43"/>
      <c r="H497" s="43"/>
      <c r="I497" s="43"/>
      <c r="J497" s="43"/>
    </row>
    <row r="498" spans="2:10">
      <c r="B498" s="19"/>
      <c r="C498" s="12">
        <v>0.65485941429342653</v>
      </c>
      <c r="D498" s="12" t="s">
        <v>26</v>
      </c>
      <c r="E498" s="43"/>
      <c r="F498" s="43"/>
      <c r="G498" s="43"/>
      <c r="H498" s="43"/>
      <c r="I498" s="43"/>
      <c r="J498" s="43"/>
    </row>
    <row r="499" spans="2:10">
      <c r="B499" s="19"/>
      <c r="C499" s="12">
        <v>1.1649771605152521</v>
      </c>
      <c r="D499" s="12" t="s">
        <v>26</v>
      </c>
      <c r="E499" s="43"/>
      <c r="F499" s="43"/>
      <c r="G499" s="43"/>
      <c r="H499" s="43"/>
      <c r="I499" s="43"/>
      <c r="J499" s="43"/>
    </row>
    <row r="500" spans="2:10">
      <c r="B500" s="19"/>
      <c r="C500" s="12">
        <v>0.73648546732938203</v>
      </c>
      <c r="D500" s="12" t="s">
        <v>26</v>
      </c>
      <c r="E500" s="43"/>
      <c r="F500" s="43"/>
      <c r="G500" s="43"/>
      <c r="H500" s="43"/>
      <c r="I500" s="43"/>
      <c r="J500" s="43"/>
    </row>
    <row r="501" spans="2:10">
      <c r="B501" s="19"/>
      <c r="C501" s="12">
        <v>0.90017630437953433</v>
      </c>
      <c r="D501" s="12" t="s">
        <v>26</v>
      </c>
      <c r="E501" s="43"/>
      <c r="F501" s="43"/>
      <c r="G501" s="43"/>
      <c r="H501" s="43"/>
      <c r="I501" s="43"/>
      <c r="J501" s="43"/>
    </row>
    <row r="502" spans="2:10">
      <c r="B502" s="19"/>
      <c r="C502" s="12">
        <v>1.2724141365104338</v>
      </c>
      <c r="D502" s="12" t="s">
        <v>26</v>
      </c>
      <c r="E502" s="43"/>
      <c r="F502" s="43"/>
      <c r="G502" s="43"/>
      <c r="H502" s="43"/>
      <c r="I502" s="43"/>
      <c r="J502" s="43"/>
    </row>
    <row r="503" spans="2:10">
      <c r="B503" s="19"/>
      <c r="C503" s="12">
        <v>1.2782690238704464</v>
      </c>
      <c r="D503" s="12" t="s">
        <v>26</v>
      </c>
      <c r="E503" s="43"/>
      <c r="F503" s="43"/>
      <c r="G503" s="43"/>
      <c r="H503" s="43"/>
      <c r="I503" s="43"/>
      <c r="J503" s="43"/>
    </row>
    <row r="504" spans="2:10">
      <c r="B504" s="19"/>
      <c r="C504" s="12">
        <v>0.95557045886345571</v>
      </c>
      <c r="D504" s="12" t="s">
        <v>26</v>
      </c>
      <c r="E504" s="43"/>
      <c r="F504" s="43"/>
      <c r="G504" s="43"/>
      <c r="H504" s="43"/>
      <c r="I504" s="43"/>
      <c r="J504" s="43"/>
    </row>
    <row r="505" spans="2:10">
      <c r="B505" s="19"/>
      <c r="C505" s="12">
        <v>0.72237708564450176</v>
      </c>
      <c r="D505" s="12" t="s">
        <v>26</v>
      </c>
      <c r="E505" s="43"/>
      <c r="F505" s="43"/>
      <c r="G505" s="43"/>
      <c r="H505" s="43"/>
      <c r="I505" s="43"/>
      <c r="J505" s="43"/>
    </row>
    <row r="506" spans="2:10">
      <c r="B506" s="19"/>
      <c r="C506" s="12">
        <v>0.61003668839265002</v>
      </c>
      <c r="D506" s="12" t="s">
        <v>26</v>
      </c>
      <c r="E506" s="43"/>
      <c r="F506" s="43"/>
      <c r="G506" s="43"/>
      <c r="H506" s="43"/>
      <c r="I506" s="43"/>
      <c r="J506" s="43"/>
    </row>
    <row r="507" spans="2:10">
      <c r="B507" s="19"/>
      <c r="C507" s="12">
        <v>0.55540696055650451</v>
      </c>
      <c r="D507" s="12" t="s">
        <v>26</v>
      </c>
      <c r="E507" s="43"/>
      <c r="F507" s="43"/>
      <c r="G507" s="43"/>
      <c r="H507" s="43"/>
      <c r="I507" s="43"/>
      <c r="J507" s="43"/>
    </row>
    <row r="508" spans="2:10">
      <c r="B508" s="19"/>
      <c r="C508" s="12">
        <v>0.58531353668978936</v>
      </c>
      <c r="D508" s="12" t="s">
        <v>26</v>
      </c>
      <c r="E508" s="43"/>
      <c r="F508" s="43"/>
      <c r="G508" s="43"/>
      <c r="H508" s="43"/>
      <c r="I508" s="43"/>
      <c r="J508" s="43"/>
    </row>
    <row r="509" spans="2:10">
      <c r="B509" s="19"/>
      <c r="C509" s="12">
        <v>0.27367861093109547</v>
      </c>
      <c r="D509" s="12" t="s">
        <v>26</v>
      </c>
      <c r="E509" s="43"/>
      <c r="F509" s="43"/>
      <c r="G509" s="43"/>
      <c r="H509" s="43"/>
      <c r="I509" s="43"/>
      <c r="J509" s="43"/>
    </row>
    <row r="510" spans="2:10">
      <c r="B510" s="19"/>
      <c r="C510" s="12">
        <v>0.73794234887404397</v>
      </c>
      <c r="D510" s="12" t="s">
        <v>26</v>
      </c>
      <c r="E510" s="43"/>
      <c r="F510" s="43"/>
      <c r="G510" s="43"/>
      <c r="H510" s="43"/>
      <c r="I510" s="43"/>
      <c r="J510" s="43"/>
    </row>
    <row r="511" spans="2:10">
      <c r="B511" s="19"/>
      <c r="C511" s="12">
        <v>1.0360612704939312</v>
      </c>
      <c r="D511" s="12" t="s">
        <v>26</v>
      </c>
      <c r="E511" s="43"/>
      <c r="F511" s="43"/>
      <c r="G511" s="43"/>
      <c r="H511" s="43"/>
      <c r="I511" s="43"/>
      <c r="J511" s="43"/>
    </row>
    <row r="512" spans="2:10">
      <c r="B512" s="19"/>
      <c r="C512" s="12">
        <v>0.8138916416579477</v>
      </c>
      <c r="D512" s="12" t="s">
        <v>26</v>
      </c>
      <c r="E512" s="43"/>
      <c r="F512" s="43"/>
      <c r="G512" s="43"/>
      <c r="H512" s="43"/>
      <c r="I512" s="43"/>
      <c r="J512" s="43"/>
    </row>
    <row r="513" spans="2:10">
      <c r="B513" s="19"/>
      <c r="C513" s="12">
        <v>0.88024970980060435</v>
      </c>
      <c r="D513" s="12" t="s">
        <v>26</v>
      </c>
      <c r="E513" s="43"/>
      <c r="F513" s="43"/>
      <c r="G513" s="43"/>
      <c r="H513" s="43"/>
      <c r="I513" s="43"/>
      <c r="J513" s="43"/>
    </row>
    <row r="514" spans="2:10">
      <c r="B514" s="19"/>
      <c r="C514" s="12">
        <v>0.6868447818328558</v>
      </c>
      <c r="D514" s="12" t="s">
        <v>26</v>
      </c>
      <c r="E514" s="43"/>
      <c r="F514" s="43"/>
      <c r="G514" s="43"/>
      <c r="H514" s="43"/>
      <c r="I514" s="43"/>
      <c r="J514" s="43"/>
    </row>
    <row r="515" spans="2:10">
      <c r="B515" s="19"/>
      <c r="C515" s="12">
        <v>0.37742054641496642</v>
      </c>
      <c r="D515" s="12" t="s">
        <v>26</v>
      </c>
      <c r="E515" s="43"/>
      <c r="F515" s="43"/>
      <c r="G515" s="43"/>
      <c r="H515" s="43"/>
      <c r="I515" s="43"/>
      <c r="J515" s="43"/>
    </row>
    <row r="516" spans="2:10">
      <c r="B516" s="19"/>
      <c r="C516" s="12">
        <v>0.82374940897823878</v>
      </c>
      <c r="D516" s="12" t="s">
        <v>26</v>
      </c>
      <c r="E516" s="43"/>
      <c r="F516" s="43"/>
      <c r="G516" s="43"/>
      <c r="H516" s="43"/>
      <c r="I516" s="43"/>
      <c r="J516" s="43"/>
    </row>
    <row r="517" spans="2:10">
      <c r="B517" s="19"/>
      <c r="C517" s="12">
        <v>0.81051939051696653</v>
      </c>
      <c r="D517" s="12" t="s">
        <v>26</v>
      </c>
      <c r="E517" s="43"/>
      <c r="F517" s="43"/>
      <c r="G517" s="43"/>
      <c r="H517" s="43"/>
      <c r="I517" s="43"/>
      <c r="J517" s="43"/>
    </row>
    <row r="518" spans="2:10">
      <c r="B518" s="19"/>
      <c r="C518" s="12">
        <v>0.60006896918999741</v>
      </c>
      <c r="D518" s="12" t="s">
        <v>26</v>
      </c>
      <c r="E518" s="43"/>
      <c r="F518" s="43"/>
      <c r="G518" s="43"/>
      <c r="H518" s="43"/>
      <c r="I518" s="43"/>
      <c r="J518" s="43"/>
    </row>
    <row r="519" spans="2:10">
      <c r="B519" s="19"/>
      <c r="C519" s="12">
        <v>0.3235845251669584</v>
      </c>
      <c r="D519" s="12" t="s">
        <v>26</v>
      </c>
      <c r="E519" s="43"/>
      <c r="F519" s="43"/>
      <c r="G519" s="43"/>
      <c r="H519" s="43"/>
      <c r="I519" s="43"/>
      <c r="J519" s="43"/>
    </row>
    <row r="520" spans="2:10">
      <c r="B520" s="19"/>
      <c r="C520" s="12">
        <v>0.80223261821334835</v>
      </c>
      <c r="D520" s="12" t="s">
        <v>26</v>
      </c>
      <c r="E520" s="43"/>
      <c r="F520" s="43"/>
      <c r="G520" s="43"/>
      <c r="H520" s="43"/>
      <c r="I520" s="43"/>
      <c r="J520" s="43"/>
    </row>
    <row r="521" spans="2:10">
      <c r="B521" s="19"/>
      <c r="C521" s="12">
        <v>0.7978132171074942</v>
      </c>
      <c r="D521" s="12" t="s">
        <v>26</v>
      </c>
      <c r="E521" s="43"/>
      <c r="F521" s="43"/>
      <c r="G521" s="43"/>
      <c r="H521" s="43"/>
      <c r="I521" s="43"/>
      <c r="J521" s="43"/>
    </row>
    <row r="522" spans="2:10">
      <c r="B522" s="19"/>
      <c r="C522" s="12">
        <v>0.62313167522181323</v>
      </c>
      <c r="D522" s="12" t="s">
        <v>26</v>
      </c>
      <c r="E522" s="43"/>
      <c r="F522" s="43"/>
      <c r="G522" s="43"/>
      <c r="H522" s="43"/>
      <c r="I522" s="43"/>
      <c r="J522" s="43"/>
    </row>
    <row r="523" spans="2:10">
      <c r="B523" s="19"/>
      <c r="C523" s="12">
        <v>0.5555206048260547</v>
      </c>
      <c r="D523" s="12" t="s">
        <v>26</v>
      </c>
      <c r="E523" s="43"/>
      <c r="F523" s="43"/>
      <c r="G523" s="43"/>
      <c r="H523" s="43"/>
      <c r="I523" s="43"/>
      <c r="J523" s="43"/>
    </row>
    <row r="524" spans="2:10">
      <c r="B524" s="19"/>
      <c r="C524" s="12">
        <v>1.0118954756350187</v>
      </c>
      <c r="D524" s="12" t="s">
        <v>26</v>
      </c>
      <c r="E524" s="43"/>
      <c r="F524" s="43"/>
      <c r="G524" s="43"/>
      <c r="H524" s="43"/>
      <c r="I524" s="43"/>
      <c r="J524" s="43"/>
    </row>
    <row r="525" spans="2:10">
      <c r="B525" s="19"/>
      <c r="C525" s="12">
        <v>0.57445454637820514</v>
      </c>
      <c r="D525" s="12" t="s">
        <v>26</v>
      </c>
      <c r="E525" s="43"/>
      <c r="F525" s="43"/>
      <c r="G525" s="43"/>
      <c r="H525" s="43"/>
      <c r="I525" s="43"/>
      <c r="J525" s="43"/>
    </row>
    <row r="526" spans="2:10">
      <c r="B526" s="19"/>
      <c r="C526" s="12">
        <v>1.0417403155629423</v>
      </c>
      <c r="D526" s="12" t="s">
        <v>26</v>
      </c>
      <c r="E526" s="43"/>
      <c r="F526" s="43"/>
      <c r="G526" s="43"/>
      <c r="H526" s="43"/>
      <c r="I526" s="43"/>
      <c r="J526" s="43"/>
    </row>
    <row r="527" spans="2:10">
      <c r="B527" s="19"/>
      <c r="C527" s="12">
        <v>0.66799495223484662</v>
      </c>
      <c r="D527" s="12" t="s">
        <v>26</v>
      </c>
      <c r="E527" s="43"/>
      <c r="F527" s="43"/>
      <c r="G527" s="43"/>
      <c r="H527" s="43"/>
      <c r="I527" s="43"/>
      <c r="J527" s="43"/>
    </row>
    <row r="528" spans="2:10">
      <c r="B528" s="19"/>
      <c r="C528" s="12">
        <v>0.63071950733914284</v>
      </c>
      <c r="D528" s="12" t="s">
        <v>26</v>
      </c>
      <c r="E528" s="43"/>
      <c r="F528" s="43"/>
      <c r="G528" s="43"/>
      <c r="H528" s="43"/>
      <c r="I528" s="43"/>
      <c r="J528" s="43"/>
    </row>
    <row r="529" spans="2:10">
      <c r="B529" s="19"/>
      <c r="C529" s="12">
        <v>0.72479491293006182</v>
      </c>
      <c r="D529" s="12" t="s">
        <v>26</v>
      </c>
      <c r="E529" s="43"/>
      <c r="F529" s="43"/>
      <c r="G529" s="43"/>
      <c r="H529" s="43"/>
      <c r="I529" s="43"/>
      <c r="J529" s="43"/>
    </row>
    <row r="530" spans="2:10">
      <c r="B530" s="19"/>
      <c r="C530" s="12">
        <v>1.3030843603463167</v>
      </c>
      <c r="D530" s="12" t="s">
        <v>26</v>
      </c>
      <c r="E530" s="43"/>
      <c r="F530" s="43"/>
      <c r="G530" s="43"/>
      <c r="H530" s="43"/>
      <c r="I530" s="43"/>
      <c r="J530" s="43"/>
    </row>
    <row r="531" spans="2:10">
      <c r="B531" s="19"/>
      <c r="C531" s="12">
        <v>0.65982895835896316</v>
      </c>
      <c r="D531" s="12" t="s">
        <v>26</v>
      </c>
      <c r="E531" s="43"/>
      <c r="F531" s="43"/>
      <c r="G531" s="43"/>
      <c r="H531" s="43"/>
      <c r="I531" s="43"/>
      <c r="J531" s="43"/>
    </row>
    <row r="532" spans="2:10">
      <c r="B532" s="19"/>
      <c r="C532" s="12">
        <v>0.78336586020572185</v>
      </c>
      <c r="D532" s="12" t="s">
        <v>26</v>
      </c>
      <c r="E532" s="43"/>
      <c r="F532" s="43"/>
      <c r="G532" s="43"/>
      <c r="H532" s="43"/>
      <c r="I532" s="43"/>
      <c r="J532" s="43"/>
    </row>
    <row r="533" spans="2:10">
      <c r="B533" s="19"/>
      <c r="C533" s="12">
        <v>0.76409937169163467</v>
      </c>
      <c r="D533" s="12" t="s">
        <v>26</v>
      </c>
      <c r="E533" s="43"/>
      <c r="F533" s="43"/>
      <c r="G533" s="43"/>
      <c r="H533" s="43"/>
      <c r="I533" s="43"/>
      <c r="J533" s="43"/>
    </row>
    <row r="534" spans="2:10">
      <c r="B534" s="19"/>
      <c r="C534" s="12">
        <v>0.67727999820689178</v>
      </c>
      <c r="D534" s="12" t="s">
        <v>26</v>
      </c>
      <c r="E534" s="43"/>
      <c r="F534" s="43"/>
      <c r="G534" s="43"/>
      <c r="H534" s="43"/>
      <c r="I534" s="43"/>
      <c r="J534" s="43"/>
    </row>
    <row r="535" spans="2:10">
      <c r="B535" s="19"/>
      <c r="C535" s="12">
        <v>0.86838431597700294</v>
      </c>
      <c r="D535" s="12" t="s">
        <v>26</v>
      </c>
      <c r="E535" s="43"/>
      <c r="F535" s="43"/>
      <c r="G535" s="43"/>
      <c r="H535" s="43"/>
      <c r="I535" s="43"/>
      <c r="J535" s="43"/>
    </row>
    <row r="536" spans="2:10">
      <c r="B536" s="19"/>
      <c r="C536" s="12">
        <v>1.1238562501336138</v>
      </c>
      <c r="D536" s="12" t="s">
        <v>26</v>
      </c>
      <c r="E536" s="43"/>
      <c r="F536" s="43"/>
      <c r="G536" s="43"/>
      <c r="H536" s="43"/>
      <c r="I536" s="43"/>
      <c r="J536" s="43"/>
    </row>
    <row r="537" spans="2:10">
      <c r="B537" s="19"/>
      <c r="C537" s="12">
        <v>0.29913231647560429</v>
      </c>
      <c r="D537" s="12" t="s">
        <v>26</v>
      </c>
      <c r="E537" s="43"/>
      <c r="F537" s="43"/>
      <c r="G537" s="43"/>
      <c r="H537" s="43"/>
      <c r="I537" s="43"/>
      <c r="J537" s="43"/>
    </row>
    <row r="538" spans="2:10">
      <c r="B538" s="19"/>
      <c r="C538" s="12">
        <v>0.67521828991967159</v>
      </c>
      <c r="D538" s="12" t="s">
        <v>26</v>
      </c>
      <c r="E538" s="43"/>
      <c r="F538" s="43"/>
      <c r="G538" s="43"/>
      <c r="H538" s="43"/>
      <c r="I538" s="43"/>
      <c r="J538" s="43"/>
    </row>
    <row r="539" spans="2:10">
      <c r="B539" s="19"/>
      <c r="C539" s="12">
        <v>0.82204009485150653</v>
      </c>
      <c r="D539" s="12" t="s">
        <v>26</v>
      </c>
      <c r="E539" s="43"/>
      <c r="F539" s="43"/>
      <c r="G539" s="43"/>
      <c r="H539" s="43"/>
      <c r="I539" s="43"/>
      <c r="J539" s="43"/>
    </row>
    <row r="540" spans="2:10">
      <c r="B540" s="19"/>
      <c r="C540" s="12">
        <v>0.93563610526848007</v>
      </c>
      <c r="D540" s="12" t="s">
        <v>26</v>
      </c>
      <c r="E540" s="43"/>
      <c r="F540" s="43"/>
      <c r="G540" s="43"/>
      <c r="H540" s="43"/>
      <c r="I540" s="43"/>
      <c r="J540" s="43"/>
    </row>
    <row r="541" spans="2:10">
      <c r="B541" s="19"/>
      <c r="C541" s="12">
        <v>0.7112008869369848</v>
      </c>
      <c r="D541" s="12" t="s">
        <v>26</v>
      </c>
      <c r="E541" s="43"/>
      <c r="F541" s="43"/>
      <c r="G541" s="43"/>
      <c r="H541" s="43"/>
      <c r="I541" s="43"/>
      <c r="J541" s="43"/>
    </row>
    <row r="542" spans="2:10">
      <c r="B542" s="19"/>
      <c r="C542" s="12">
        <v>0.68921277091561683</v>
      </c>
      <c r="D542" s="12" t="s">
        <v>26</v>
      </c>
      <c r="E542" s="43"/>
      <c r="F542" s="43"/>
      <c r="G542" s="43"/>
      <c r="H542" s="43"/>
      <c r="I542" s="43"/>
      <c r="J542" s="43"/>
    </row>
    <row r="543" spans="2:10">
      <c r="B543" s="19"/>
      <c r="C543" s="12">
        <v>0.77215172129796816</v>
      </c>
      <c r="D543" s="12" t="s">
        <v>26</v>
      </c>
      <c r="E543" s="43"/>
      <c r="F543" s="43"/>
      <c r="G543" s="43"/>
      <c r="H543" s="43"/>
      <c r="I543" s="43"/>
      <c r="J543" s="43"/>
    </row>
    <row r="544" spans="2:10">
      <c r="B544" s="19"/>
      <c r="C544" s="12">
        <v>0.44361528637831993</v>
      </c>
      <c r="D544" s="12" t="s">
        <v>26</v>
      </c>
      <c r="E544" s="43"/>
      <c r="F544" s="43"/>
      <c r="G544" s="43"/>
      <c r="H544" s="43"/>
      <c r="I544" s="43"/>
      <c r="J544" s="43"/>
    </row>
    <row r="545" spans="2:10">
      <c r="B545" s="19"/>
      <c r="C545" s="12">
        <v>0.54439067150296361</v>
      </c>
      <c r="D545" s="12" t="s">
        <v>26</v>
      </c>
      <c r="E545" s="43"/>
      <c r="F545" s="43"/>
      <c r="G545" s="43"/>
      <c r="H545" s="43"/>
      <c r="I545" s="43"/>
      <c r="J545" s="43"/>
    </row>
    <row r="546" spans="2:10">
      <c r="B546" s="19"/>
      <c r="C546" s="12">
        <v>0.39879256047754341</v>
      </c>
      <c r="D546" s="12" t="s">
        <v>26</v>
      </c>
      <c r="E546" s="43"/>
      <c r="F546" s="43"/>
      <c r="G546" s="43"/>
      <c r="H546" s="43"/>
      <c r="I546" s="43"/>
      <c r="J546" s="43"/>
    </row>
    <row r="547" spans="2:10">
      <c r="B547" s="19"/>
      <c r="C547" s="12">
        <v>1.2722863275242982</v>
      </c>
      <c r="D547" s="12" t="s">
        <v>26</v>
      </c>
      <c r="E547" s="43"/>
      <c r="F547" s="43"/>
      <c r="G547" s="43"/>
      <c r="H547" s="43"/>
      <c r="I547" s="43"/>
      <c r="J547" s="43"/>
    </row>
    <row r="548" spans="2:10">
      <c r="B548" s="19"/>
      <c r="C548" s="12">
        <v>0.60862035796024483</v>
      </c>
      <c r="D548" s="12" t="s">
        <v>26</v>
      </c>
      <c r="E548" s="43"/>
      <c r="F548" s="43"/>
      <c r="G548" s="43"/>
      <c r="H548" s="43"/>
      <c r="I548" s="43"/>
      <c r="J548" s="43"/>
    </row>
    <row r="549" spans="2:10">
      <c r="B549" s="19"/>
      <c r="C549" s="12">
        <v>0.65490648729116008</v>
      </c>
      <c r="D549" s="12" t="s">
        <v>26</v>
      </c>
      <c r="E549" s="43"/>
      <c r="F549" s="43"/>
      <c r="G549" s="43"/>
      <c r="H549" s="43"/>
      <c r="I549" s="43"/>
      <c r="J549" s="43"/>
    </row>
    <row r="550" spans="2:10">
      <c r="B550" s="19"/>
      <c r="C550" s="12">
        <v>0.53387422922664407</v>
      </c>
      <c r="D550" s="12" t="s">
        <v>26</v>
      </c>
      <c r="E550" s="43"/>
      <c r="F550" s="43"/>
      <c r="G550" s="43"/>
      <c r="H550" s="43"/>
      <c r="I550" s="43"/>
      <c r="J550" s="43"/>
    </row>
    <row r="551" spans="2:10">
      <c r="B551" s="19"/>
      <c r="C551" s="12">
        <v>0.22477419354838712</v>
      </c>
      <c r="D551" s="12" t="s">
        <v>26</v>
      </c>
      <c r="E551" s="43"/>
      <c r="F551" s="43"/>
      <c r="G551" s="43"/>
      <c r="H551" s="43"/>
      <c r="I551" s="43"/>
      <c r="J551" s="43"/>
    </row>
    <row r="552" spans="2:10">
      <c r="B552" s="19"/>
      <c r="C552" s="12">
        <v>0.5637976320594682</v>
      </c>
      <c r="D552" s="12" t="s">
        <v>26</v>
      </c>
      <c r="E552" s="43"/>
      <c r="F552" s="43"/>
      <c r="G552" s="43"/>
      <c r="H552" s="43"/>
      <c r="I552" s="43"/>
      <c r="J552" s="43"/>
    </row>
    <row r="553" spans="2:10">
      <c r="B553" s="19"/>
      <c r="C553" s="12">
        <v>0.32666471979573564</v>
      </c>
      <c r="D553" s="12" t="s">
        <v>26</v>
      </c>
      <c r="E553" s="43"/>
      <c r="F553" s="43"/>
      <c r="G553" s="43"/>
      <c r="H553" s="43"/>
      <c r="I553" s="43"/>
      <c r="J553" s="43"/>
    </row>
    <row r="554" spans="2:10">
      <c r="B554" s="19"/>
      <c r="C554" s="12">
        <v>0.88641367187653164</v>
      </c>
      <c r="D554" s="12" t="s">
        <v>26</v>
      </c>
      <c r="E554" s="43"/>
      <c r="F554" s="43"/>
      <c r="G554" s="43"/>
      <c r="H554" s="43"/>
      <c r="I554" s="43"/>
      <c r="J554" s="43"/>
    </row>
    <row r="555" spans="2:10">
      <c r="B555" s="19"/>
      <c r="C555" s="12">
        <v>0.95252913495219926</v>
      </c>
      <c r="D555" s="12" t="s">
        <v>26</v>
      </c>
      <c r="E555" s="43"/>
      <c r="F555" s="43"/>
      <c r="G555" s="43"/>
      <c r="H555" s="43"/>
      <c r="I555" s="43"/>
      <c r="J555" s="43"/>
    </row>
    <row r="556" spans="2:10">
      <c r="B556" s="19"/>
      <c r="C556" s="12">
        <v>0.95464577292805863</v>
      </c>
      <c r="D556" s="12" t="s">
        <v>26</v>
      </c>
      <c r="E556" s="43"/>
      <c r="F556" s="43"/>
      <c r="G556" s="43"/>
      <c r="H556" s="43"/>
      <c r="I556" s="43"/>
      <c r="J556" s="43"/>
    </row>
    <row r="557" spans="2:10">
      <c r="B557" s="19"/>
      <c r="C557" s="12">
        <v>0.42127971566282518</v>
      </c>
      <c r="D557" s="12" t="s">
        <v>26</v>
      </c>
      <c r="E557" s="43"/>
      <c r="F557" s="43"/>
      <c r="G557" s="43"/>
      <c r="H557" s="43"/>
      <c r="I557" s="43"/>
      <c r="J557" s="43"/>
    </row>
    <row r="558" spans="2:10">
      <c r="B558" s="19"/>
      <c r="C558" s="12">
        <v>0.55525814129178308</v>
      </c>
      <c r="D558" s="12" t="s">
        <v>26</v>
      </c>
      <c r="E558" s="43"/>
      <c r="F558" s="43"/>
      <c r="G558" s="43"/>
      <c r="H558" s="43"/>
      <c r="I558" s="43"/>
      <c r="J558" s="43"/>
    </row>
    <row r="559" spans="2:10">
      <c r="B559" s="19"/>
      <c r="C559" s="12">
        <v>0.86410243759069982</v>
      </c>
      <c r="D559" s="12" t="s">
        <v>26</v>
      </c>
      <c r="E559" s="43"/>
      <c r="F559" s="43"/>
      <c r="G559" s="43"/>
      <c r="H559" s="43"/>
      <c r="I559" s="43"/>
      <c r="J559" s="43"/>
    </row>
    <row r="560" spans="2:10">
      <c r="B560" s="19"/>
      <c r="C560" s="12">
        <v>0.45374372284825615</v>
      </c>
      <c r="D560" s="12" t="s">
        <v>26</v>
      </c>
      <c r="E560" s="43"/>
      <c r="F560" s="43"/>
      <c r="G560" s="43"/>
      <c r="H560" s="43"/>
      <c r="I560" s="43"/>
      <c r="J560" s="43"/>
    </row>
    <row r="561" spans="2:10">
      <c r="B561" s="19"/>
      <c r="C561" s="12">
        <v>0.68004237216702834</v>
      </c>
      <c r="D561" s="12" t="s">
        <v>26</v>
      </c>
      <c r="E561" s="43"/>
      <c r="F561" s="43"/>
      <c r="G561" s="43"/>
      <c r="H561" s="43"/>
      <c r="I561" s="43"/>
      <c r="J561" s="43"/>
    </row>
    <row r="562" spans="2:10">
      <c r="B562" s="19"/>
      <c r="C562" s="12">
        <v>0.85839070886972169</v>
      </c>
      <c r="D562" s="12" t="s">
        <v>26</v>
      </c>
      <c r="E562" s="43"/>
      <c r="F562" s="43"/>
      <c r="G562" s="43"/>
      <c r="H562" s="43"/>
      <c r="I562" s="43"/>
      <c r="J562" s="43"/>
    </row>
    <row r="563" spans="2:10">
      <c r="B563" s="19"/>
      <c r="C563" s="12">
        <v>0.13122832455508621</v>
      </c>
      <c r="D563" s="12" t="s">
        <v>26</v>
      </c>
      <c r="E563" s="43"/>
      <c r="F563" s="43"/>
      <c r="G563" s="43"/>
      <c r="H563" s="43"/>
      <c r="I563" s="43"/>
      <c r="J563" s="43"/>
    </row>
    <row r="564" spans="2:10">
      <c r="B564" s="19">
        <v>20190206</v>
      </c>
      <c r="C564" s="12">
        <v>9.7988451985198885E-2</v>
      </c>
      <c r="D564" s="12" t="s">
        <v>26</v>
      </c>
      <c r="E564" s="43"/>
      <c r="F564" s="43"/>
      <c r="G564" s="43"/>
      <c r="H564" s="43"/>
      <c r="I564" s="43"/>
      <c r="J564" s="43"/>
    </row>
    <row r="565" spans="2:10">
      <c r="B565" s="19"/>
      <c r="C565" s="12">
        <v>0.4953397868764659</v>
      </c>
      <c r="D565" s="12" t="s">
        <v>26</v>
      </c>
      <c r="E565" s="43"/>
      <c r="F565" s="43"/>
      <c r="G565" s="43"/>
      <c r="H565" s="43"/>
      <c r="I565" s="43"/>
      <c r="J565" s="43"/>
    </row>
    <row r="566" spans="2:10">
      <c r="B566" s="19"/>
      <c r="C566" s="12">
        <v>0.22897246453980324</v>
      </c>
      <c r="D566" s="12" t="s">
        <v>26</v>
      </c>
      <c r="E566" s="43"/>
      <c r="F566" s="43"/>
      <c r="G566" s="43"/>
      <c r="H566" s="43"/>
      <c r="I566" s="43"/>
      <c r="J566" s="43"/>
    </row>
    <row r="567" spans="2:10">
      <c r="B567" s="19"/>
      <c r="C567" s="12">
        <v>7.4044872659161598E-2</v>
      </c>
      <c r="D567" s="12" t="s">
        <v>26</v>
      </c>
      <c r="E567" s="43"/>
      <c r="F567" s="43"/>
      <c r="G567" s="43"/>
      <c r="H567" s="43"/>
      <c r="I567" s="43"/>
      <c r="J567" s="43"/>
    </row>
    <row r="568" spans="2:10">
      <c r="B568" s="19"/>
      <c r="C568" s="12">
        <v>0.33368772767857835</v>
      </c>
      <c r="D568" s="12" t="s">
        <v>26</v>
      </c>
      <c r="E568" s="43"/>
      <c r="F568" s="43"/>
      <c r="G568" s="43"/>
      <c r="H568" s="43"/>
      <c r="I568" s="43"/>
      <c r="J568" s="43"/>
    </row>
    <row r="569" spans="2:10">
      <c r="B569" s="19"/>
      <c r="C569" s="12">
        <v>0.30720784593832823</v>
      </c>
      <c r="D569" s="12" t="s">
        <v>26</v>
      </c>
      <c r="E569" s="43"/>
      <c r="F569" s="43"/>
      <c r="G569" s="43"/>
      <c r="H569" s="43"/>
      <c r="I569" s="43"/>
      <c r="J569" s="43"/>
    </row>
    <row r="570" spans="2:10">
      <c r="B570" s="19"/>
      <c r="C570" s="12">
        <v>0</v>
      </c>
      <c r="D570" s="12" t="s">
        <v>26</v>
      </c>
      <c r="E570" s="43"/>
      <c r="F570" s="43"/>
      <c r="G570" s="43"/>
      <c r="H570" s="43"/>
      <c r="I570" s="43"/>
      <c r="J570" s="43"/>
    </row>
    <row r="571" spans="2:10">
      <c r="B571" s="19"/>
      <c r="C571" s="12">
        <v>5.2302505617740171E-2</v>
      </c>
      <c r="D571" s="12" t="s">
        <v>26</v>
      </c>
      <c r="E571" s="43"/>
      <c r="F571" s="43"/>
      <c r="G571" s="43"/>
      <c r="H571" s="43"/>
      <c r="I571" s="43"/>
      <c r="J571" s="43"/>
    </row>
    <row r="572" spans="2:10">
      <c r="B572" s="19"/>
      <c r="C572" s="12">
        <v>0.10118608795432112</v>
      </c>
      <c r="D572" s="12" t="s">
        <v>26</v>
      </c>
      <c r="E572" s="43"/>
      <c r="F572" s="43"/>
      <c r="G572" s="43"/>
      <c r="H572" s="43"/>
      <c r="I572" s="43"/>
      <c r="J572" s="43"/>
    </row>
    <row r="573" spans="2:10">
      <c r="B573" s="19"/>
      <c r="C573" s="12">
        <v>0.55427643014381989</v>
      </c>
      <c r="D573" s="12" t="s">
        <v>26</v>
      </c>
      <c r="E573" s="43"/>
      <c r="F573" s="43"/>
      <c r="G573" s="43"/>
      <c r="H573" s="43"/>
      <c r="I573" s="43"/>
      <c r="J573" s="43"/>
    </row>
    <row r="574" spans="2:10">
      <c r="B574" s="19"/>
      <c r="C574" s="12">
        <v>0.14988145851914889</v>
      </c>
      <c r="D574" s="12" t="s">
        <v>26</v>
      </c>
      <c r="E574" s="43"/>
      <c r="F574" s="43"/>
      <c r="G574" s="43"/>
      <c r="H574" s="43"/>
      <c r="I574" s="43"/>
      <c r="J574" s="43"/>
    </row>
    <row r="575" spans="2:10">
      <c r="B575" s="19"/>
      <c r="C575" s="12">
        <v>0.23494273879123675</v>
      </c>
      <c r="D575" s="12" t="s">
        <v>26</v>
      </c>
      <c r="E575" s="43"/>
      <c r="F575" s="43"/>
      <c r="G575" s="43"/>
      <c r="H575" s="43"/>
      <c r="I575" s="43"/>
      <c r="J575" s="43"/>
    </row>
    <row r="576" spans="2:10">
      <c r="B576" s="19"/>
      <c r="C576" s="12">
        <v>1.6774193548387099E-2</v>
      </c>
      <c r="D576" s="12" t="s">
        <v>26</v>
      </c>
      <c r="E576" s="43"/>
      <c r="F576" s="43"/>
      <c r="G576" s="43"/>
      <c r="H576" s="43"/>
      <c r="I576" s="43"/>
      <c r="J576" s="43"/>
    </row>
    <row r="577" spans="2:10">
      <c r="B577" s="19"/>
      <c r="C577" s="12">
        <v>3.7142857142857144E-2</v>
      </c>
      <c r="D577" s="12" t="s">
        <v>26</v>
      </c>
      <c r="E577" s="43"/>
      <c r="F577" s="43"/>
      <c r="G577" s="43"/>
      <c r="H577" s="43"/>
      <c r="I577" s="43"/>
      <c r="J577" s="43"/>
    </row>
    <row r="578" spans="2:10">
      <c r="B578" s="19"/>
      <c r="C578" s="12">
        <v>0.1490282723627801</v>
      </c>
      <c r="D578" s="12" t="s">
        <v>26</v>
      </c>
      <c r="E578" s="43"/>
      <c r="F578" s="43"/>
      <c r="G578" s="43"/>
      <c r="H578" s="43"/>
      <c r="I578" s="43"/>
      <c r="J578" s="43"/>
    </row>
    <row r="579" spans="2:10">
      <c r="B579" s="19"/>
      <c r="C579" s="12">
        <v>5.5401397794214102E-2</v>
      </c>
      <c r="D579" s="12" t="s">
        <v>26</v>
      </c>
      <c r="E579" s="43"/>
      <c r="F579" s="43"/>
      <c r="G579" s="43"/>
      <c r="H579" s="43"/>
      <c r="I579" s="43"/>
      <c r="J579" s="43"/>
    </row>
    <row r="580" spans="2:10">
      <c r="B580" s="19"/>
      <c r="C580" s="12">
        <v>0.33037599692664088</v>
      </c>
      <c r="D580" s="12" t="s">
        <v>26</v>
      </c>
      <c r="E580" s="43"/>
      <c r="F580" s="43"/>
      <c r="G580" s="43"/>
      <c r="H580" s="43"/>
      <c r="I580" s="43"/>
      <c r="J580" s="43"/>
    </row>
    <row r="581" spans="2:10">
      <c r="B581" s="19"/>
      <c r="C581" s="12">
        <v>0.11695195795483167</v>
      </c>
      <c r="D581" s="12" t="s">
        <v>26</v>
      </c>
      <c r="E581" s="43"/>
      <c r="F581" s="43"/>
      <c r="G581" s="43"/>
      <c r="H581" s="43"/>
      <c r="I581" s="43"/>
      <c r="J581" s="43"/>
    </row>
    <row r="582" spans="2:10">
      <c r="B582" s="19"/>
      <c r="C582" s="12">
        <v>0.20973665961010277</v>
      </c>
      <c r="D582" s="12" t="s">
        <v>26</v>
      </c>
      <c r="E582" s="43"/>
      <c r="F582" s="43"/>
      <c r="G582" s="43"/>
      <c r="H582" s="43"/>
      <c r="I582" s="43"/>
      <c r="J582" s="43"/>
    </row>
    <row r="583" spans="2:10">
      <c r="B583" s="19"/>
      <c r="C583" s="12">
        <v>0.18868431561595295</v>
      </c>
      <c r="D583" s="12" t="s">
        <v>26</v>
      </c>
      <c r="E583" s="43"/>
      <c r="F583" s="43"/>
      <c r="G583" s="43"/>
      <c r="H583" s="43"/>
      <c r="I583" s="43"/>
      <c r="J583" s="43"/>
    </row>
    <row r="584" spans="2:10">
      <c r="B584" s="19"/>
      <c r="C584" s="12">
        <v>3.9002361302159679E-2</v>
      </c>
      <c r="D584" s="12" t="s">
        <v>26</v>
      </c>
      <c r="E584" s="43"/>
      <c r="F584" s="43"/>
      <c r="G584" s="43"/>
      <c r="H584" s="43"/>
      <c r="I584" s="43"/>
      <c r="J584" s="43"/>
    </row>
    <row r="585" spans="2:10">
      <c r="B585" s="19"/>
      <c r="C585" s="12">
        <v>0.16622497730683217</v>
      </c>
      <c r="D585" s="12" t="s">
        <v>26</v>
      </c>
      <c r="E585" s="43"/>
      <c r="F585" s="43"/>
      <c r="G585" s="43"/>
      <c r="H585" s="43"/>
      <c r="I585" s="43"/>
      <c r="J585" s="43"/>
    </row>
    <row r="586" spans="2:10">
      <c r="B586" s="19"/>
      <c r="C586" s="12">
        <v>0.44419572501848331</v>
      </c>
      <c r="D586" s="12" t="s">
        <v>26</v>
      </c>
      <c r="E586" s="43"/>
      <c r="F586" s="43"/>
      <c r="G586" s="43"/>
      <c r="H586" s="43"/>
      <c r="I586" s="43"/>
      <c r="J586" s="43"/>
    </row>
    <row r="587" spans="2:10">
      <c r="B587" s="19"/>
      <c r="C587" s="12">
        <v>0.42584718254956055</v>
      </c>
      <c r="D587" s="12" t="s">
        <v>26</v>
      </c>
      <c r="E587" s="43"/>
      <c r="F587" s="43"/>
      <c r="G587" s="43"/>
      <c r="H587" s="43"/>
      <c r="I587" s="43"/>
      <c r="J587" s="43"/>
    </row>
    <row r="588" spans="2:10">
      <c r="B588" s="19"/>
      <c r="C588" s="12">
        <v>0.27873137935892334</v>
      </c>
      <c r="D588" s="12" t="s">
        <v>26</v>
      </c>
      <c r="E588" s="43"/>
      <c r="F588" s="43"/>
      <c r="G588" s="43"/>
      <c r="H588" s="43"/>
      <c r="I588" s="43"/>
      <c r="J588" s="43"/>
    </row>
    <row r="589" spans="2:10">
      <c r="B589" s="19"/>
      <c r="C589" s="12">
        <v>6.0689602391933717E-2</v>
      </c>
      <c r="D589" s="12" t="s">
        <v>26</v>
      </c>
      <c r="E589" s="43"/>
      <c r="F589" s="43"/>
      <c r="G589" s="43"/>
      <c r="H589" s="43"/>
      <c r="I589" s="43"/>
      <c r="J589" s="43"/>
    </row>
    <row r="590" spans="2:10">
      <c r="B590" s="19"/>
      <c r="C590" s="12">
        <v>6.0726805484193222E-2</v>
      </c>
      <c r="D590" s="12" t="s">
        <v>26</v>
      </c>
      <c r="E590" s="43"/>
      <c r="F590" s="43"/>
      <c r="G590" s="43"/>
      <c r="H590" s="43"/>
      <c r="I590" s="43"/>
      <c r="J590" s="43"/>
    </row>
    <row r="591" spans="2:10">
      <c r="B591" s="19"/>
      <c r="C591" s="12">
        <v>9.4778916152706449E-2</v>
      </c>
      <c r="D591" s="12" t="s">
        <v>26</v>
      </c>
      <c r="E591" s="43"/>
      <c r="F591" s="43"/>
      <c r="G591" s="43"/>
      <c r="H591" s="43"/>
      <c r="I591" s="43"/>
      <c r="J591" s="43"/>
    </row>
    <row r="592" spans="2:10">
      <c r="B592" s="19"/>
      <c r="C592" s="12">
        <v>0.30247775186578163</v>
      </c>
      <c r="D592" s="12" t="s">
        <v>26</v>
      </c>
      <c r="E592" s="43"/>
      <c r="F592" s="43"/>
      <c r="G592" s="43"/>
      <c r="H592" s="43"/>
      <c r="I592" s="43"/>
      <c r="J592" s="43"/>
    </row>
    <row r="593" spans="2:10">
      <c r="B593" s="19"/>
      <c r="C593" s="12">
        <v>0.31294161648785901</v>
      </c>
      <c r="D593" s="12" t="s">
        <v>26</v>
      </c>
      <c r="E593" s="43"/>
      <c r="F593" s="43"/>
      <c r="G593" s="43"/>
      <c r="H593" s="43"/>
      <c r="I593" s="43"/>
      <c r="J593" s="43"/>
    </row>
    <row r="594" spans="2:10">
      <c r="B594" s="19"/>
      <c r="C594" s="12">
        <v>0.28717344853645671</v>
      </c>
      <c r="D594" s="12" t="s">
        <v>26</v>
      </c>
      <c r="E594" s="43"/>
      <c r="F594" s="43"/>
      <c r="G594" s="43"/>
      <c r="H594" s="43"/>
      <c r="I594" s="43"/>
      <c r="J594" s="43"/>
    </row>
    <row r="595" spans="2:10">
      <c r="B595" s="19"/>
      <c r="C595" s="12">
        <v>6.7407407407407402E-2</v>
      </c>
      <c r="D595" s="12" t="s">
        <v>26</v>
      </c>
      <c r="E595" s="43"/>
      <c r="F595" s="43"/>
      <c r="G595" s="43"/>
      <c r="H595" s="43"/>
      <c r="I595" s="43"/>
      <c r="J595" s="43"/>
    </row>
    <row r="596" spans="2:10">
      <c r="B596" s="19"/>
      <c r="C596" s="12">
        <v>8.2431969433355165E-2</v>
      </c>
      <c r="D596" s="12" t="s">
        <v>26</v>
      </c>
      <c r="E596" s="43"/>
      <c r="F596" s="43"/>
      <c r="G596" s="43"/>
      <c r="H596" s="43"/>
      <c r="I596" s="43"/>
      <c r="J596" s="43"/>
    </row>
    <row r="597" spans="2:10">
      <c r="B597" s="19"/>
      <c r="C597" s="12">
        <v>0.15529697565686712</v>
      </c>
      <c r="D597" s="12" t="s">
        <v>26</v>
      </c>
      <c r="E597" s="43"/>
      <c r="F597" s="43"/>
      <c r="G597" s="43"/>
      <c r="H597" s="43"/>
      <c r="I597" s="43"/>
      <c r="J597" s="43"/>
    </row>
    <row r="598" spans="2:10">
      <c r="B598" s="19"/>
      <c r="C598" s="12">
        <v>9.285714285714286E-2</v>
      </c>
      <c r="D598" s="12" t="s">
        <v>26</v>
      </c>
      <c r="E598" s="43"/>
      <c r="F598" s="43"/>
      <c r="G598" s="43"/>
      <c r="H598" s="43"/>
      <c r="I598" s="43"/>
      <c r="J598" s="43"/>
    </row>
    <row r="599" spans="2:10">
      <c r="B599" s="19"/>
      <c r="C599" s="12">
        <v>0.34535380903076618</v>
      </c>
      <c r="D599" s="12" t="s">
        <v>26</v>
      </c>
      <c r="E599" s="43"/>
      <c r="F599" s="43"/>
      <c r="G599" s="43"/>
      <c r="H599" s="43"/>
      <c r="I599" s="43"/>
      <c r="J599" s="43"/>
    </row>
    <row r="600" spans="2:10">
      <c r="B600" s="19"/>
      <c r="C600" s="12">
        <v>0.15658083889365745</v>
      </c>
      <c r="D600" s="12" t="s">
        <v>26</v>
      </c>
      <c r="E600" s="43"/>
      <c r="F600" s="43"/>
      <c r="G600" s="43"/>
      <c r="H600" s="43"/>
      <c r="I600" s="43"/>
      <c r="J600" s="43"/>
    </row>
    <row r="601" spans="2:10">
      <c r="B601" s="19"/>
      <c r="C601" s="12">
        <v>4.5217391304347827E-2</v>
      </c>
      <c r="D601" s="12" t="s">
        <v>26</v>
      </c>
      <c r="E601" s="43"/>
      <c r="F601" s="43"/>
      <c r="G601" s="43"/>
      <c r="H601" s="43"/>
      <c r="I601" s="43"/>
      <c r="J601" s="43"/>
    </row>
    <row r="602" spans="2:10">
      <c r="B602" s="19"/>
      <c r="C602" s="12">
        <v>0.21195650240421537</v>
      </c>
      <c r="D602" s="12" t="s">
        <v>26</v>
      </c>
      <c r="E602" s="43"/>
      <c r="F602" s="43"/>
      <c r="G602" s="43"/>
      <c r="H602" s="43"/>
      <c r="I602" s="43"/>
      <c r="J602" s="43"/>
    </row>
    <row r="603" spans="2:10">
      <c r="B603" s="19"/>
      <c r="C603" s="12">
        <v>6.8129272989051359E-2</v>
      </c>
      <c r="D603" s="12" t="s">
        <v>26</v>
      </c>
      <c r="E603" s="43"/>
      <c r="F603" s="43"/>
      <c r="G603" s="43"/>
      <c r="H603" s="43"/>
      <c r="I603" s="43"/>
      <c r="J603" s="43"/>
    </row>
    <row r="604" spans="2:10">
      <c r="B604" s="19"/>
      <c r="C604" s="12">
        <v>0.17769668629841279</v>
      </c>
      <c r="D604" s="12" t="s">
        <v>26</v>
      </c>
      <c r="E604" s="43"/>
      <c r="F604" s="43"/>
      <c r="G604" s="43"/>
      <c r="H604" s="43"/>
      <c r="I604" s="43"/>
      <c r="J604" s="43"/>
    </row>
    <row r="605" spans="2:10">
      <c r="B605" s="19"/>
      <c r="C605" s="12">
        <v>0.13331886468134105</v>
      </c>
      <c r="D605" s="12" t="s">
        <v>26</v>
      </c>
      <c r="E605" s="43"/>
      <c r="F605" s="43"/>
      <c r="G605" s="43"/>
      <c r="H605" s="43"/>
      <c r="I605" s="43"/>
      <c r="J605" s="43"/>
    </row>
    <row r="606" spans="2:10">
      <c r="B606" s="19"/>
      <c r="C606" s="12">
        <v>0.72544971140979897</v>
      </c>
      <c r="D606" s="12" t="s">
        <v>26</v>
      </c>
      <c r="E606" s="43"/>
      <c r="F606" s="43"/>
      <c r="G606" s="43"/>
      <c r="H606" s="43"/>
      <c r="I606" s="43"/>
      <c r="J606" s="43"/>
    </row>
    <row r="607" spans="2:10">
      <c r="B607" s="19"/>
      <c r="C607" s="12">
        <v>3.7022436329580799E-2</v>
      </c>
      <c r="D607" s="12" t="s">
        <v>26</v>
      </c>
      <c r="E607" s="43"/>
      <c r="F607" s="43"/>
      <c r="G607" s="43"/>
      <c r="H607" s="43"/>
      <c r="I607" s="43"/>
      <c r="J607" s="43"/>
    </row>
    <row r="608" spans="2:10">
      <c r="B608" s="19"/>
      <c r="C608" s="12">
        <v>0.16119617931923066</v>
      </c>
      <c r="D608" s="12" t="s">
        <v>26</v>
      </c>
      <c r="E608" s="43"/>
      <c r="F608" s="43"/>
      <c r="G608" s="43"/>
      <c r="H608" s="43"/>
      <c r="I608" s="43"/>
      <c r="J608" s="43"/>
    </row>
    <row r="609" spans="2:10">
      <c r="B609" s="19"/>
      <c r="C609" s="12">
        <v>0.13067019872345093</v>
      </c>
      <c r="D609" s="12" t="s">
        <v>26</v>
      </c>
      <c r="E609" s="43"/>
      <c r="F609" s="43"/>
      <c r="G609" s="43"/>
      <c r="H609" s="43"/>
      <c r="I609" s="43"/>
      <c r="J609" s="43"/>
    </row>
    <row r="610" spans="2:10">
      <c r="B610" s="19"/>
      <c r="C610" s="12">
        <v>8.2431969433355151E-2</v>
      </c>
      <c r="D610" s="12" t="s">
        <v>26</v>
      </c>
      <c r="E610" s="43"/>
      <c r="F610" s="43"/>
      <c r="G610" s="43"/>
      <c r="H610" s="43"/>
      <c r="I610" s="43"/>
      <c r="J610" s="43"/>
    </row>
    <row r="611" spans="2:10">
      <c r="B611" s="19"/>
      <c r="C611" s="12">
        <v>6.1187648563885852E-2</v>
      </c>
      <c r="D611" s="12" t="s">
        <v>26</v>
      </c>
      <c r="E611" s="43"/>
      <c r="F611" s="43"/>
      <c r="G611" s="43"/>
      <c r="H611" s="43"/>
      <c r="I611" s="43"/>
      <c r="J611" s="43"/>
    </row>
    <row r="612" spans="2:10">
      <c r="B612" s="19"/>
      <c r="C612" s="12">
        <v>7.944372091289971E-2</v>
      </c>
      <c r="D612" s="12" t="s">
        <v>26</v>
      </c>
      <c r="E612" s="43"/>
      <c r="F612" s="43"/>
      <c r="G612" s="43"/>
      <c r="H612" s="43"/>
      <c r="I612" s="43"/>
      <c r="J612" s="43"/>
    </row>
    <row r="613" spans="2:10">
      <c r="B613" s="19"/>
      <c r="C613" s="12">
        <v>6.8129272989051359E-2</v>
      </c>
      <c r="D613" s="12" t="s">
        <v>26</v>
      </c>
      <c r="E613" s="43"/>
      <c r="F613" s="43"/>
      <c r="G613" s="43"/>
      <c r="H613" s="43"/>
      <c r="I613" s="43"/>
      <c r="J613" s="43"/>
    </row>
    <row r="614" spans="2:10">
      <c r="B614" s="19"/>
      <c r="C614" s="12">
        <v>0.43841062286095889</v>
      </c>
      <c r="D614" s="12" t="s">
        <v>26</v>
      </c>
      <c r="E614" s="43"/>
      <c r="F614" s="43"/>
      <c r="G614" s="43"/>
      <c r="H614" s="43"/>
      <c r="I614" s="43"/>
      <c r="J614" s="43"/>
    </row>
    <row r="615" spans="2:10">
      <c r="B615" s="19"/>
      <c r="C615" s="12">
        <v>0.14817791792527235</v>
      </c>
      <c r="D615" s="12" t="s">
        <v>26</v>
      </c>
      <c r="E615" s="43"/>
      <c r="F615" s="43"/>
      <c r="G615" s="43"/>
      <c r="H615" s="43"/>
      <c r="I615" s="43"/>
      <c r="J615" s="43"/>
    </row>
    <row r="616" spans="2:10">
      <c r="B616" s="19"/>
      <c r="C616" s="12">
        <v>0.19314859226047293</v>
      </c>
      <c r="D616" s="12" t="s">
        <v>26</v>
      </c>
      <c r="E616" s="43"/>
      <c r="F616" s="43"/>
      <c r="G616" s="43"/>
      <c r="H616" s="43"/>
      <c r="I616" s="43"/>
      <c r="J616" s="43"/>
    </row>
    <row r="617" spans="2:10">
      <c r="B617" s="19"/>
      <c r="C617" s="12">
        <v>7.5649640575407809E-2</v>
      </c>
      <c r="D617" s="12" t="s">
        <v>26</v>
      </c>
      <c r="E617" s="43"/>
      <c r="F617" s="43"/>
      <c r="G617" s="43"/>
      <c r="H617" s="43"/>
      <c r="I617" s="43"/>
      <c r="J617" s="43"/>
    </row>
    <row r="618" spans="2:10">
      <c r="B618" s="19"/>
      <c r="C618" s="12">
        <v>6.1218034980675816E-2</v>
      </c>
      <c r="D618" s="12" t="s">
        <v>26</v>
      </c>
      <c r="E618" s="43"/>
      <c r="F618" s="43"/>
      <c r="G618" s="43"/>
      <c r="H618" s="43"/>
      <c r="I618" s="43"/>
      <c r="J618" s="43"/>
    </row>
    <row r="619" spans="2:10">
      <c r="B619" s="19"/>
      <c r="C619" s="12">
        <v>0.22982074017751802</v>
      </c>
      <c r="D619" s="12" t="s">
        <v>26</v>
      </c>
      <c r="E619" s="43"/>
      <c r="F619" s="43"/>
      <c r="G619" s="43"/>
      <c r="H619" s="43"/>
      <c r="I619" s="43"/>
      <c r="J619" s="43"/>
    </row>
    <row r="620" spans="2:10">
      <c r="B620" s="19"/>
      <c r="C620" s="12">
        <v>0.10938477631085027</v>
      </c>
      <c r="D620" s="12" t="s">
        <v>26</v>
      </c>
      <c r="E620" s="43"/>
      <c r="F620" s="43"/>
      <c r="G620" s="43"/>
      <c r="H620" s="43"/>
      <c r="I620" s="43"/>
      <c r="J620" s="43"/>
    </row>
    <row r="621" spans="2:10">
      <c r="B621" s="19"/>
      <c r="C621" s="12">
        <v>8.5772932846055916E-2</v>
      </c>
      <c r="D621" s="12" t="s">
        <v>26</v>
      </c>
      <c r="E621" s="43"/>
      <c r="F621" s="43"/>
      <c r="G621" s="43"/>
      <c r="H621" s="43"/>
      <c r="I621" s="43"/>
      <c r="J621" s="43"/>
    </row>
    <row r="622" spans="2:10">
      <c r="B622" s="19"/>
      <c r="C622" s="12">
        <v>0.12143433073551484</v>
      </c>
      <c r="D622" s="12" t="s">
        <v>26</v>
      </c>
      <c r="E622" s="43"/>
      <c r="F622" s="43"/>
      <c r="G622" s="43"/>
      <c r="H622" s="43"/>
      <c r="I622" s="43"/>
      <c r="J622" s="43"/>
    </row>
    <row r="623" spans="2:10">
      <c r="B623" s="19"/>
      <c r="C623" s="12">
        <v>0.19876504066997006</v>
      </c>
      <c r="D623" s="12" t="s">
        <v>26</v>
      </c>
      <c r="E623" s="43"/>
      <c r="F623" s="43"/>
      <c r="G623" s="43"/>
      <c r="H623" s="43"/>
      <c r="I623" s="43"/>
      <c r="J623" s="43"/>
    </row>
    <row r="624" spans="2:10">
      <c r="B624" s="19"/>
      <c r="C624" s="12">
        <v>0.11861762324187852</v>
      </c>
      <c r="D624" s="12" t="s">
        <v>26</v>
      </c>
      <c r="E624" s="43"/>
      <c r="F624" s="43"/>
      <c r="G624" s="43"/>
      <c r="H624" s="43"/>
      <c r="I624" s="43"/>
      <c r="J624" s="43"/>
    </row>
    <row r="625" spans="2:10">
      <c r="B625" s="19"/>
      <c r="C625" s="12">
        <v>0.38493591164423702</v>
      </c>
      <c r="D625" s="12" t="s">
        <v>26</v>
      </c>
      <c r="E625" s="43"/>
      <c r="F625" s="43"/>
      <c r="G625" s="43"/>
      <c r="H625" s="43"/>
      <c r="I625" s="43"/>
      <c r="J625" s="43"/>
    </row>
    <row r="626" spans="2:10">
      <c r="B626" s="19"/>
      <c r="C626" s="12">
        <v>0.18174877607111586</v>
      </c>
      <c r="D626" s="12" t="s">
        <v>26</v>
      </c>
      <c r="E626" s="43"/>
      <c r="F626" s="43"/>
      <c r="G626" s="43"/>
      <c r="H626" s="43"/>
      <c r="I626" s="43"/>
      <c r="J626" s="43"/>
    </row>
    <row r="627" spans="2:10">
      <c r="B627" s="19"/>
      <c r="C627" s="12">
        <v>0.12976630155806099</v>
      </c>
      <c r="D627" s="12" t="s">
        <v>26</v>
      </c>
      <c r="E627" s="43"/>
      <c r="F627" s="43"/>
      <c r="G627" s="43"/>
      <c r="H627" s="43"/>
      <c r="I627" s="43"/>
      <c r="J627" s="43"/>
    </row>
    <row r="628" spans="2:10">
      <c r="B628" s="19"/>
      <c r="C628" s="12">
        <v>5.7967246007891861E-2</v>
      </c>
      <c r="D628" s="12" t="s">
        <v>26</v>
      </c>
      <c r="E628" s="43"/>
      <c r="F628" s="43"/>
      <c r="G628" s="43"/>
      <c r="H628" s="43"/>
      <c r="I628" s="43"/>
      <c r="J628" s="43"/>
    </row>
    <row r="629" spans="2:10">
      <c r="B629" s="19"/>
      <c r="C629" s="12">
        <v>0.17899456942532704</v>
      </c>
      <c r="D629" s="12" t="s">
        <v>26</v>
      </c>
      <c r="E629" s="43"/>
      <c r="F629" s="43"/>
      <c r="G629" s="43"/>
      <c r="H629" s="43"/>
      <c r="I629" s="43"/>
      <c r="J629" s="43"/>
    </row>
    <row r="630" spans="2:10">
      <c r="B630" s="19"/>
      <c r="C630" s="12">
        <v>0.20461458019471285</v>
      </c>
      <c r="D630" s="12" t="s">
        <v>26</v>
      </c>
      <c r="E630" s="43"/>
      <c r="F630" s="43"/>
      <c r="G630" s="43"/>
      <c r="H630" s="43"/>
      <c r="I630" s="43"/>
      <c r="J630" s="43"/>
    </row>
    <row r="631" spans="2:10">
      <c r="B631" s="19"/>
      <c r="C631" s="12">
        <v>1.8754118520965979E-2</v>
      </c>
      <c r="D631" s="12" t="s">
        <v>26</v>
      </c>
      <c r="E631" s="43"/>
      <c r="F631" s="43"/>
      <c r="G631" s="43"/>
      <c r="H631" s="43"/>
      <c r="I631" s="43"/>
      <c r="J631" s="43"/>
    </row>
    <row r="632" spans="2:10">
      <c r="B632" s="19"/>
      <c r="C632" s="12">
        <v>2.5161290322580642E-2</v>
      </c>
      <c r="D632" s="12" t="s">
        <v>26</v>
      </c>
      <c r="E632" s="43"/>
      <c r="F632" s="43"/>
      <c r="G632" s="43"/>
      <c r="H632" s="43"/>
      <c r="I632" s="43"/>
      <c r="J632" s="43"/>
    </row>
    <row r="633" spans="2:10">
      <c r="B633" s="19"/>
      <c r="C633" s="12">
        <v>7.2508501139869758E-2</v>
      </c>
      <c r="D633" s="12" t="s">
        <v>26</v>
      </c>
      <c r="E633" s="43"/>
      <c r="F633" s="43"/>
      <c r="G633" s="43"/>
      <c r="H633" s="43"/>
      <c r="I633" s="43"/>
      <c r="J633" s="43"/>
    </row>
    <row r="634" spans="2:10">
      <c r="B634" s="19"/>
      <c r="C634" s="12">
        <v>0.20154973323350084</v>
      </c>
      <c r="D634" s="12" t="s">
        <v>26</v>
      </c>
      <c r="E634" s="43"/>
      <c r="F634" s="43"/>
      <c r="G634" s="43"/>
      <c r="H634" s="43"/>
      <c r="I634" s="43"/>
      <c r="J634" s="43"/>
    </row>
    <row r="635" spans="2:10">
      <c r="B635" s="19"/>
      <c r="C635" s="12">
        <v>0.43768807652644098</v>
      </c>
      <c r="D635" s="12" t="s">
        <v>26</v>
      </c>
      <c r="E635" s="43"/>
      <c r="F635" s="43"/>
      <c r="G635" s="43"/>
      <c r="H635" s="43"/>
      <c r="I635" s="43"/>
      <c r="J635" s="43"/>
    </row>
    <row r="636" spans="2:10">
      <c r="B636" s="19"/>
      <c r="C636" s="12">
        <v>0.17319590968925647</v>
      </c>
      <c r="D636" s="12" t="s">
        <v>26</v>
      </c>
      <c r="E636" s="43"/>
      <c r="F636" s="43"/>
      <c r="G636" s="43"/>
      <c r="H636" s="43"/>
      <c r="I636" s="43"/>
      <c r="J636" s="43"/>
    </row>
    <row r="637" spans="2:10">
      <c r="B637" s="19"/>
      <c r="C637" s="12">
        <v>3.2109388788193846E-2</v>
      </c>
      <c r="D637" s="12" t="s">
        <v>26</v>
      </c>
      <c r="E637" s="43"/>
      <c r="F637" s="43"/>
      <c r="G637" s="43"/>
      <c r="H637" s="43"/>
      <c r="I637" s="43"/>
      <c r="J637" s="43"/>
    </row>
    <row r="638" spans="2:10">
      <c r="B638" s="19"/>
      <c r="C638" s="11"/>
      <c r="D638" s="11"/>
      <c r="E638" s="43"/>
      <c r="F638" s="43"/>
      <c r="G638" s="43"/>
      <c r="H638" s="43"/>
      <c r="I638" s="43"/>
      <c r="J638" s="4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85"/>
  <sheetViews>
    <sheetView zoomScale="80" zoomScaleNormal="80" workbookViewId="0">
      <selection activeCell="A2" sqref="A2:XFD2"/>
    </sheetView>
  </sheetViews>
  <sheetFormatPr defaultColWidth="9.1328125" defaultRowHeight="13.15"/>
  <cols>
    <col min="1" max="1" width="13.265625" style="9" customWidth="1"/>
    <col min="2" max="2" width="15.59765625" style="9" customWidth="1"/>
    <col min="3" max="4" width="9.265625" style="9" bestFit="1" customWidth="1"/>
    <col min="5" max="5" width="9.1328125" style="9" customWidth="1"/>
    <col min="6" max="7" width="9.265625" style="9" bestFit="1" customWidth="1"/>
    <col min="8" max="8" width="9.1328125" style="9" customWidth="1"/>
    <col min="9" max="16384" width="9.1328125" style="9"/>
  </cols>
  <sheetData>
    <row r="1" spans="1:8" ht="15.75">
      <c r="A1" s="279" t="s">
        <v>354</v>
      </c>
    </row>
    <row r="2" spans="1:8" ht="15.75">
      <c r="A2" s="279"/>
    </row>
    <row r="3" spans="1:8" s="5" customFormat="1">
      <c r="B3" s="179" t="s">
        <v>247</v>
      </c>
      <c r="C3" s="7"/>
      <c r="D3" s="7"/>
      <c r="E3" s="7"/>
      <c r="F3" s="7"/>
      <c r="G3" s="7"/>
      <c r="H3" s="7"/>
    </row>
    <row r="4" spans="1:8" s="5" customFormat="1">
      <c r="B4" s="7"/>
      <c r="C4" s="272" t="s">
        <v>248</v>
      </c>
      <c r="D4" s="272" t="s">
        <v>219</v>
      </c>
      <c r="E4" s="272"/>
      <c r="F4" s="272" t="s">
        <v>248</v>
      </c>
      <c r="G4" s="272" t="s">
        <v>249</v>
      </c>
      <c r="H4" s="7"/>
    </row>
    <row r="5" spans="1:8" s="5" customFormat="1">
      <c r="B5" s="7" t="s">
        <v>2</v>
      </c>
      <c r="C5" s="9">
        <v>6</v>
      </c>
      <c r="D5" s="9">
        <v>6</v>
      </c>
      <c r="E5" s="7"/>
      <c r="F5" s="9">
        <v>6</v>
      </c>
      <c r="G5" s="9">
        <v>6</v>
      </c>
      <c r="H5" s="7"/>
    </row>
    <row r="6" spans="1:8" s="5" customFormat="1">
      <c r="B6" s="7" t="s">
        <v>3</v>
      </c>
      <c r="C6" s="9">
        <v>48</v>
      </c>
      <c r="D6" s="9">
        <v>48</v>
      </c>
      <c r="E6" s="9"/>
      <c r="F6" s="9">
        <v>28</v>
      </c>
      <c r="G6" s="9">
        <v>28</v>
      </c>
      <c r="H6" s="7"/>
    </row>
    <row r="7" spans="1:8" s="5" customFormat="1">
      <c r="B7" s="7" t="s">
        <v>4</v>
      </c>
      <c r="C7" s="7">
        <v>2.7921745170501993</v>
      </c>
      <c r="D7" s="7">
        <v>2.4415731523170296</v>
      </c>
      <c r="E7" s="7"/>
      <c r="F7" s="7">
        <v>2.4295899000950669</v>
      </c>
      <c r="G7" s="7">
        <v>1.1296002366187565</v>
      </c>
      <c r="H7" s="7"/>
    </row>
    <row r="8" spans="1:8" s="5" customFormat="1">
      <c r="B8" s="7" t="s">
        <v>5</v>
      </c>
      <c r="C8" s="7">
        <v>1.1384327590730809</v>
      </c>
      <c r="D8" s="7">
        <v>0.72243445513317917</v>
      </c>
      <c r="E8" s="7"/>
      <c r="F8" s="7">
        <v>0.87122159944385891</v>
      </c>
      <c r="G8" s="7">
        <v>0.45614296951998634</v>
      </c>
      <c r="H8" s="7"/>
    </row>
    <row r="9" spans="1:8" s="5" customFormat="1">
      <c r="B9" s="7" t="s">
        <v>6</v>
      </c>
      <c r="C9" s="7">
        <v>1.9749266637146037</v>
      </c>
      <c r="D9" s="7">
        <v>1.9676746748119567</v>
      </c>
      <c r="E9" s="7"/>
      <c r="F9" s="7">
        <v>1.9475427829156748</v>
      </c>
      <c r="G9" s="7">
        <v>0.99891833539075059</v>
      </c>
      <c r="H9" s="7"/>
    </row>
    <row r="10" spans="1:8" s="5" customFormat="1">
      <c r="B10" s="7" t="s">
        <v>7</v>
      </c>
      <c r="C10" s="7">
        <v>0.73445855882805999</v>
      </c>
      <c r="D10" s="7">
        <v>0.96276764825551842</v>
      </c>
      <c r="E10" s="7"/>
      <c r="F10" s="7">
        <v>0.91168645320299002</v>
      </c>
      <c r="G10" s="7">
        <v>-0.55310661578846843</v>
      </c>
      <c r="H10" s="7"/>
    </row>
    <row r="11" spans="1:8" s="5" customFormat="1">
      <c r="B11" s="7" t="s">
        <v>8</v>
      </c>
      <c r="C11" s="7">
        <v>2.6793355525919522</v>
      </c>
      <c r="D11" s="7">
        <v>2.3695477487492944</v>
      </c>
      <c r="E11" s="7"/>
      <c r="F11" s="7">
        <v>2.4014463886835768</v>
      </c>
      <c r="G11" s="7">
        <v>1.1277197892520801</v>
      </c>
      <c r="H11" s="7"/>
    </row>
    <row r="12" spans="1:8" s="5" customFormat="1">
      <c r="B12" s="7" t="s">
        <v>9</v>
      </c>
      <c r="C12" s="7">
        <v>6.1623564073360324</v>
      </c>
      <c r="D12" s="7">
        <v>4.5692312615758759</v>
      </c>
      <c r="E12" s="7"/>
      <c r="F12" s="7">
        <v>4.4537926900298341</v>
      </c>
      <c r="G12" s="7">
        <v>1.9491818469950457</v>
      </c>
      <c r="H12" s="7"/>
    </row>
    <row r="13" spans="1:8" s="5" customFormat="1">
      <c r="B13" s="7" t="s">
        <v>10</v>
      </c>
      <c r="C13" s="7">
        <v>3.2342165801584244</v>
      </c>
      <c r="D13" s="7">
        <v>2.9100641217172947</v>
      </c>
      <c r="E13" s="7"/>
      <c r="F13" s="7">
        <v>2.9369718224578576</v>
      </c>
      <c r="G13" s="7">
        <v>1.330130758789146</v>
      </c>
      <c r="H13" s="7"/>
    </row>
    <row r="14" spans="1:8" s="5" customFormat="1">
      <c r="B14" s="7" t="s">
        <v>5</v>
      </c>
      <c r="C14" s="7">
        <v>1.1384327590730809</v>
      </c>
      <c r="D14" s="7">
        <v>0.72243445513317917</v>
      </c>
      <c r="E14" s="7"/>
      <c r="F14" s="7">
        <v>0.87122159944385891</v>
      </c>
      <c r="G14" s="7">
        <v>0.45614296951998634</v>
      </c>
      <c r="H14" s="7"/>
    </row>
    <row r="15" spans="1:8" s="5" customFormat="1">
      <c r="B15" s="7" t="s">
        <v>11</v>
      </c>
      <c r="C15" s="7">
        <v>3.93060727612328</v>
      </c>
      <c r="D15" s="7">
        <v>3.164007607450209</v>
      </c>
      <c r="E15" s="7"/>
      <c r="F15" s="7">
        <v>3.3008114995389257</v>
      </c>
      <c r="G15" s="7">
        <v>1.5857432061387429</v>
      </c>
      <c r="H15" s="7"/>
    </row>
    <row r="16" spans="1:8" s="5" customFormat="1">
      <c r="B16" s="7" t="s">
        <v>12</v>
      </c>
      <c r="C16" s="7">
        <v>1.6537417579771183</v>
      </c>
      <c r="D16" s="7">
        <v>1.7191386971838505</v>
      </c>
      <c r="E16" s="7"/>
      <c r="F16" s="7">
        <v>1.5583683006512081</v>
      </c>
      <c r="G16" s="7">
        <v>0.67345726709877018</v>
      </c>
      <c r="H16" s="7"/>
    </row>
    <row r="17" spans="2:8" s="5" customFormat="1">
      <c r="B17" s="7" t="s">
        <v>13</v>
      </c>
      <c r="C17" s="7">
        <v>1.2592899164438207</v>
      </c>
      <c r="D17" s="7">
        <v>0.94238944690533799</v>
      </c>
      <c r="E17" s="7"/>
      <c r="F17" s="7">
        <v>0.98942903954218275</v>
      </c>
      <c r="G17" s="7">
        <v>0.33121242339839541</v>
      </c>
      <c r="H17" s="7"/>
    </row>
    <row r="18" spans="2:8" s="5" customFormat="1">
      <c r="B18" s="7" t="s">
        <v>14</v>
      </c>
      <c r="C18" s="7">
        <v>1.8889348746657311</v>
      </c>
      <c r="D18" s="7">
        <v>1.413584170358007</v>
      </c>
      <c r="E18" s="7"/>
      <c r="F18" s="7">
        <v>1.4841435593132741</v>
      </c>
      <c r="G18" s="7">
        <v>0.49681863509759311</v>
      </c>
      <c r="H18" s="7"/>
    </row>
    <row r="19" spans="2:8" s="5" customFormat="1">
      <c r="B19" s="7" t="s">
        <v>15</v>
      </c>
      <c r="C19" s="7">
        <v>8.5991789048872613E-2</v>
      </c>
      <c r="D19" s="7">
        <v>0.55409050445394969</v>
      </c>
      <c r="E19" s="7"/>
      <c r="F19" s="7">
        <v>0.46339922360240071</v>
      </c>
      <c r="G19" s="7">
        <v>0.50209970029315754</v>
      </c>
      <c r="H19" s="7"/>
    </row>
    <row r="20" spans="2:8" s="5" customFormat="1">
      <c r="B20" s="7" t="s">
        <v>16</v>
      </c>
      <c r="C20" s="7">
        <v>5.1231514548241552</v>
      </c>
      <c r="D20" s="7">
        <v>4.3236482920753012</v>
      </c>
      <c r="E20" s="7"/>
      <c r="F20" s="7">
        <v>4.4211153817711315</v>
      </c>
      <c r="G20" s="7">
        <v>1.8269493938867392</v>
      </c>
      <c r="H20" s="7"/>
    </row>
    <row r="21" spans="2:8" s="5" customFormat="1">
      <c r="B21" s="7" t="s">
        <v>17</v>
      </c>
      <c r="C21" s="7">
        <v>0.69639069596485559</v>
      </c>
      <c r="D21" s="7">
        <v>0.25394348573291436</v>
      </c>
      <c r="E21" s="7"/>
      <c r="F21" s="7">
        <v>0.36383967708106812</v>
      </c>
      <c r="G21" s="7">
        <v>0.25561244734959687</v>
      </c>
      <c r="H21" s="7"/>
    </row>
    <row r="22" spans="2:8" s="5" customFormat="1">
      <c r="B22" s="7" t="s">
        <v>18</v>
      </c>
      <c r="C22" s="7">
        <v>0.32118490573748537</v>
      </c>
      <c r="D22" s="7">
        <v>0.2485359776281062</v>
      </c>
      <c r="E22" s="7"/>
      <c r="F22" s="7">
        <v>0.38917448226446671</v>
      </c>
      <c r="G22" s="7">
        <v>0.3254610682919804</v>
      </c>
      <c r="H22" s="7"/>
    </row>
    <row r="23" spans="2:8" s="5" customFormat="1">
      <c r="B23" s="7" t="s">
        <v>19</v>
      </c>
      <c r="C23" s="7">
        <v>5.1060304528850677</v>
      </c>
      <c r="D23" s="7">
        <v>3.4596176250525259</v>
      </c>
      <c r="E23" s="7"/>
      <c r="F23" s="7">
        <v>4.3586204126557835</v>
      </c>
      <c r="G23" s="7">
        <v>1.7765637132053371</v>
      </c>
      <c r="H23" s="7"/>
    </row>
    <row r="24" spans="2:8" s="5" customFormat="1">
      <c r="B24" s="7" t="s">
        <v>20</v>
      </c>
      <c r="C24" s="7">
        <v>1.0413728203328938</v>
      </c>
      <c r="D24" s="7">
        <v>0.96276764825551842</v>
      </c>
      <c r="E24" s="7"/>
      <c r="F24" s="7">
        <v>0.91168645320299002</v>
      </c>
      <c r="G24" s="7">
        <v>0.59751290293721837</v>
      </c>
      <c r="H24" s="7"/>
    </row>
    <row r="25" spans="2:8" s="5" customFormat="1">
      <c r="B25" s="7" t="s">
        <v>21</v>
      </c>
      <c r="C25" s="7">
        <v>1.8718138727266433</v>
      </c>
      <c r="D25" s="7">
        <v>0.54955350333523123</v>
      </c>
      <c r="E25" s="7"/>
      <c r="F25" s="7">
        <v>1.4216485901979259</v>
      </c>
      <c r="G25" s="7">
        <v>0.44643295441619113</v>
      </c>
      <c r="H25" s="7"/>
    </row>
    <row r="26" spans="2:8" s="5" customFormat="1">
      <c r="B26" s="7" t="s">
        <v>22</v>
      </c>
      <c r="C26" s="7">
        <v>0.93355384338170988</v>
      </c>
      <c r="D26" s="7">
        <v>1.0049070265564382</v>
      </c>
      <c r="E26" s="7"/>
      <c r="F26" s="7">
        <v>1.0358563297126848</v>
      </c>
      <c r="G26" s="7">
        <v>0.40140543245353222</v>
      </c>
      <c r="H26" s="7"/>
    </row>
    <row r="27" spans="2:8" s="5" customFormat="1">
      <c r="B27" s="7" t="s">
        <v>23</v>
      </c>
      <c r="C27" s="7"/>
      <c r="D27" s="18">
        <v>2.2849258094450524E-3</v>
      </c>
      <c r="E27" s="18"/>
      <c r="F27" s="18"/>
      <c r="G27" s="18">
        <v>1.2554668999841801E-3</v>
      </c>
      <c r="H27" s="7"/>
    </row>
    <row r="28" spans="2:8" s="5" customFormat="1">
      <c r="B28" s="7" t="s">
        <v>250</v>
      </c>
      <c r="C28" s="7"/>
      <c r="D28" s="18">
        <v>7.540537374873002E-2</v>
      </c>
      <c r="E28" s="7"/>
      <c r="F28" s="7"/>
      <c r="G28" s="278">
        <v>1.7254840088909217E-8</v>
      </c>
      <c r="H28" s="7"/>
    </row>
    <row r="29" spans="2:8" s="5" customFormat="1">
      <c r="B29" s="7" t="s">
        <v>23</v>
      </c>
      <c r="C29" s="7"/>
      <c r="D29" s="7"/>
      <c r="E29" s="7"/>
      <c r="F29" s="7"/>
      <c r="G29" s="18">
        <v>1.2365874188211435E-2</v>
      </c>
      <c r="H29" s="7"/>
    </row>
    <row r="30" spans="2:8" s="5" customFormat="1">
      <c r="B30" s="7" t="s">
        <v>251</v>
      </c>
      <c r="C30" s="7"/>
      <c r="D30" s="7"/>
      <c r="E30" s="7"/>
      <c r="F30" s="7"/>
      <c r="G30" s="278">
        <v>8.716997224610989E-15</v>
      </c>
      <c r="H30" s="7"/>
    </row>
    <row r="31" spans="2:8" s="5" customFormat="1">
      <c r="B31" s="7"/>
      <c r="C31" s="7"/>
      <c r="D31" s="7"/>
      <c r="E31" s="7"/>
      <c r="F31" s="7"/>
      <c r="G31" s="7"/>
      <c r="H31" s="7"/>
    </row>
    <row r="32" spans="2:8" s="5" customFormat="1">
      <c r="B32" s="5" t="s">
        <v>25</v>
      </c>
      <c r="C32" s="7" t="s">
        <v>248</v>
      </c>
      <c r="D32" s="7" t="s">
        <v>219</v>
      </c>
      <c r="E32" s="7"/>
      <c r="F32" s="7" t="s">
        <v>248</v>
      </c>
      <c r="G32" s="7" t="s">
        <v>249</v>
      </c>
      <c r="H32" s="7"/>
    </row>
    <row r="33" spans="2:8" s="5" customFormat="1">
      <c r="B33" s="7" t="s">
        <v>252</v>
      </c>
      <c r="C33" s="7">
        <v>4.8848380178171782</v>
      </c>
      <c r="D33" s="7">
        <v>3.4389746564511299</v>
      </c>
      <c r="E33" s="7"/>
      <c r="F33" s="7">
        <v>2.383156082829093</v>
      </c>
      <c r="G33" s="7">
        <v>1.1900763640720928</v>
      </c>
      <c r="H33" s="7"/>
    </row>
    <row r="34" spans="2:8" s="5" customFormat="1">
      <c r="B34" s="7"/>
      <c r="C34" s="7">
        <v>5.4913509996125844</v>
      </c>
      <c r="D34" s="7">
        <v>2.1923217169781353</v>
      </c>
      <c r="E34" s="7"/>
      <c r="F34" s="7">
        <v>2.1075687622411223</v>
      </c>
      <c r="G34" s="7">
        <v>1.0330634649244894</v>
      </c>
      <c r="H34" s="7"/>
    </row>
    <row r="35" spans="2:8" s="5" customFormat="1">
      <c r="B35" s="7"/>
      <c r="C35" s="7">
        <v>2.3725256341999374</v>
      </c>
      <c r="D35" s="7">
        <v>1.6090127142424702</v>
      </c>
      <c r="E35" s="7"/>
      <c r="F35" s="7">
        <v>2.1093241232648134</v>
      </c>
      <c r="G35" s="7">
        <v>1.3055397716738668</v>
      </c>
      <c r="H35" s="7"/>
    </row>
    <row r="36" spans="2:8" s="5" customFormat="1">
      <c r="B36" s="7"/>
      <c r="C36" s="7">
        <v>5.1060304528850677</v>
      </c>
      <c r="D36" s="7">
        <v>3.3473857062848236</v>
      </c>
      <c r="E36" s="7"/>
      <c r="F36" s="7">
        <v>2.6268112771865413</v>
      </c>
      <c r="G36" s="7">
        <v>1.6129626142885665</v>
      </c>
      <c r="H36" s="7"/>
    </row>
    <row r="37" spans="2:8" s="5" customFormat="1">
      <c r="B37" s="7"/>
      <c r="C37" s="7">
        <v>4.3810482317495163</v>
      </c>
      <c r="D37" s="7">
        <v>2.1259137416586267</v>
      </c>
      <c r="E37" s="7"/>
      <c r="F37" s="7" t="s">
        <v>26</v>
      </c>
      <c r="G37" s="7" t="s">
        <v>26</v>
      </c>
      <c r="H37" s="7"/>
    </row>
    <row r="38" spans="2:8" s="5" customFormat="1">
      <c r="B38" s="7"/>
      <c r="C38" s="7">
        <v>1.9109835320564446</v>
      </c>
      <c r="D38" s="7">
        <v>1.6656278815088141</v>
      </c>
      <c r="E38" s="7"/>
      <c r="F38" s="7" t="s">
        <v>26</v>
      </c>
      <c r="G38" s="7" t="s">
        <v>26</v>
      </c>
      <c r="H38" s="7"/>
    </row>
    <row r="39" spans="2:8" s="5" customFormat="1">
      <c r="B39" s="7"/>
      <c r="C39" s="7" t="s">
        <v>26</v>
      </c>
      <c r="D39" s="7" t="s">
        <v>26</v>
      </c>
      <c r="E39" s="7"/>
      <c r="F39" s="7" t="s">
        <v>26</v>
      </c>
      <c r="G39" s="7" t="s">
        <v>26</v>
      </c>
      <c r="H39" s="7"/>
    </row>
    <row r="40" spans="2:8" s="5" customFormat="1">
      <c r="B40" s="7" t="s">
        <v>253</v>
      </c>
      <c r="C40" s="7">
        <v>1.8664031322403749</v>
      </c>
      <c r="D40" s="7">
        <v>1.9313830897219653</v>
      </c>
      <c r="E40" s="7"/>
      <c r="F40" s="7">
        <v>2.2663774831935952</v>
      </c>
      <c r="G40" s="7">
        <v>1.3383277544942391</v>
      </c>
      <c r="H40" s="7"/>
    </row>
    <row r="41" spans="2:8" s="5" customFormat="1">
      <c r="B41" s="7"/>
      <c r="C41" s="7">
        <v>1.8156001093049945</v>
      </c>
      <c r="D41" s="7">
        <v>1.2185776507264894</v>
      </c>
      <c r="E41" s="7"/>
      <c r="F41" s="7">
        <v>3.2690604227142996</v>
      </c>
      <c r="G41" s="7">
        <v>1.1406369200506385</v>
      </c>
      <c r="H41" s="7"/>
    </row>
    <row r="42" spans="2:8" s="5" customFormat="1">
      <c r="B42" s="7"/>
      <c r="C42" s="7">
        <v>2.0938424207779391</v>
      </c>
      <c r="D42" s="7">
        <v>2.1559958272454445</v>
      </c>
      <c r="E42" s="7"/>
      <c r="F42" s="7">
        <v>3.1487685192791739</v>
      </c>
      <c r="G42" s="7">
        <v>1.9491818469950457</v>
      </c>
      <c r="H42" s="7"/>
    </row>
    <row r="43" spans="2:8" s="5" customFormat="1">
      <c r="B43" s="7"/>
      <c r="C43" s="7">
        <v>1.3953353389112251</v>
      </c>
      <c r="D43" s="7">
        <v>1.9611195885586807</v>
      </c>
      <c r="E43" s="7"/>
      <c r="F43" s="7">
        <v>2.3977214307896011</v>
      </c>
      <c r="G43" s="7">
        <v>0.99321581765192779</v>
      </c>
      <c r="H43" s="7"/>
    </row>
    <row r="44" spans="2:8" s="5" customFormat="1">
      <c r="B44" s="7"/>
      <c r="C44" s="7">
        <v>3.2513931795292739</v>
      </c>
      <c r="D44" s="7">
        <v>1.8358476741951977</v>
      </c>
      <c r="E44" s="7"/>
      <c r="F44" s="7">
        <v>1.5326818587323381</v>
      </c>
      <c r="G44" s="7">
        <v>0.77146767295383978</v>
      </c>
      <c r="H44" s="7"/>
    </row>
    <row r="45" spans="2:8" s="5" customFormat="1">
      <c r="B45" s="7"/>
      <c r="C45" s="7">
        <v>1.957989646847927</v>
      </c>
      <c r="D45" s="7">
        <v>3.4596176250525259</v>
      </c>
      <c r="E45" s="7"/>
      <c r="F45" s="7" t="s">
        <v>26</v>
      </c>
      <c r="G45" s="7" t="s">
        <v>26</v>
      </c>
      <c r="H45" s="7"/>
    </row>
    <row r="46" spans="2:8" s="5" customFormat="1">
      <c r="B46" s="7"/>
      <c r="C46" s="7" t="s">
        <v>26</v>
      </c>
      <c r="D46" s="7" t="s">
        <v>26</v>
      </c>
      <c r="E46" s="7"/>
      <c r="F46" s="7" t="s">
        <v>26</v>
      </c>
      <c r="G46" s="7" t="s">
        <v>26</v>
      </c>
      <c r="H46" s="7"/>
    </row>
    <row r="47" spans="2:8" s="5" customFormat="1">
      <c r="B47" s="7" t="s">
        <v>254</v>
      </c>
      <c r="C47" s="7">
        <v>1.5025700181862895</v>
      </c>
      <c r="D47" s="7">
        <v>2.5419810026322489</v>
      </c>
      <c r="E47" s="7"/>
      <c r="F47" s="7">
        <v>0.91168645320299002</v>
      </c>
      <c r="G47" s="7">
        <v>-0.55310661578846843</v>
      </c>
      <c r="H47" s="7"/>
    </row>
    <row r="48" spans="2:8" s="5" customFormat="1">
      <c r="B48" s="7"/>
      <c r="C48" s="7">
        <v>1.0413728203328938</v>
      </c>
      <c r="D48" s="7">
        <v>1.2682204488718811</v>
      </c>
      <c r="E48" s="7"/>
      <c r="F48" s="7">
        <v>2.4523120180962685</v>
      </c>
      <c r="G48" s="7">
        <v>1.1560660454367773</v>
      </c>
      <c r="H48" s="7"/>
    </row>
    <row r="49" spans="2:8" s="5" customFormat="1">
      <c r="B49" s="7"/>
      <c r="C49" s="7">
        <v>2.0802416000230819</v>
      </c>
      <c r="D49" s="7">
        <v>2.0353414200138555</v>
      </c>
      <c r="E49" s="7"/>
      <c r="F49" s="7">
        <v>1.2366678959804061</v>
      </c>
      <c r="G49" s="7">
        <v>0.76233308767284991</v>
      </c>
      <c r="H49" s="7"/>
    </row>
    <row r="50" spans="2:8" s="5" customFormat="1">
      <c r="B50" s="7"/>
      <c r="C50" s="7">
        <v>4.0327657760401676</v>
      </c>
      <c r="D50" s="7">
        <v>2.5589018505082097</v>
      </c>
      <c r="E50" s="7"/>
      <c r="F50" s="7">
        <v>1.3745300800476357</v>
      </c>
      <c r="G50" s="7">
        <v>1.0624998749762469</v>
      </c>
      <c r="H50" s="7"/>
    </row>
    <row r="51" spans="2:8" s="5" customFormat="1">
      <c r="B51" s="7"/>
      <c r="C51" s="7">
        <v>2.1768006159348303</v>
      </c>
      <c r="D51" s="7">
        <v>3.3886666197703263</v>
      </c>
      <c r="E51" s="7"/>
      <c r="F51" s="7" t="s">
        <v>26</v>
      </c>
      <c r="G51" s="7" t="s">
        <v>26</v>
      </c>
      <c r="H51" s="7"/>
    </row>
    <row r="52" spans="2:8" s="5" customFormat="1">
      <c r="B52" s="7"/>
      <c r="C52" s="7">
        <v>2.7017521992196505</v>
      </c>
      <c r="D52" s="7">
        <v>4.5692312615758759</v>
      </c>
      <c r="E52" s="7"/>
      <c r="F52" s="7">
        <v>1.0826606773242549</v>
      </c>
      <c r="G52" s="7">
        <v>0.59751290293721837</v>
      </c>
      <c r="H52" s="7"/>
    </row>
    <row r="53" spans="2:8" s="5" customFormat="1">
      <c r="B53" s="7"/>
      <c r="C53" s="7">
        <v>1.6038402072755407</v>
      </c>
      <c r="D53" s="7">
        <v>0.96276764825551842</v>
      </c>
      <c r="E53" s="7"/>
      <c r="F53" s="7">
        <v>4.4537926900298341</v>
      </c>
      <c r="G53" s="7">
        <v>1.0702646766004733</v>
      </c>
      <c r="H53" s="7"/>
    </row>
    <row r="54" spans="2:8" s="5" customFormat="1">
      <c r="B54" s="7"/>
      <c r="C54" s="7">
        <v>2.7020436093458908</v>
      </c>
      <c r="D54" s="7">
        <v>1.9296808612223284</v>
      </c>
      <c r="E54" s="7"/>
      <c r="F54" s="7">
        <v>1.3503850828591575</v>
      </c>
      <c r="G54" s="7">
        <v>1.1785610677502887</v>
      </c>
      <c r="H54" s="7"/>
    </row>
    <row r="55" spans="2:8" s="5" customFormat="1">
      <c r="B55" s="7"/>
      <c r="C55" s="7">
        <v>3.1699948335653918</v>
      </c>
      <c r="D55" s="7">
        <v>3.2999636879807226</v>
      </c>
      <c r="E55" s="7"/>
      <c r="F55" s="7" t="s">
        <v>26</v>
      </c>
      <c r="G55" s="7" t="s">
        <v>26</v>
      </c>
      <c r="H55" s="7"/>
    </row>
    <row r="56" spans="2:8" s="5" customFormat="1">
      <c r="B56" s="7"/>
      <c r="C56" s="7" t="s">
        <v>26</v>
      </c>
      <c r="D56" s="7" t="s">
        <v>26</v>
      </c>
      <c r="E56" s="7"/>
      <c r="F56" s="7" t="s">
        <v>26</v>
      </c>
      <c r="G56" s="7" t="s">
        <v>26</v>
      </c>
      <c r="H56" s="7"/>
    </row>
    <row r="57" spans="2:8" s="5" customFormat="1">
      <c r="B57" s="9">
        <v>181207</v>
      </c>
      <c r="C57" s="7">
        <v>1.5966794623377747</v>
      </c>
      <c r="D57" s="7">
        <v>2.0461934429930295</v>
      </c>
      <c r="E57" s="7"/>
      <c r="F57" s="7">
        <v>1.8942007898071924</v>
      </c>
      <c r="G57" s="7">
        <v>1.1148026584535218</v>
      </c>
      <c r="H57" s="7"/>
    </row>
    <row r="58" spans="2:8" s="5" customFormat="1">
      <c r="B58" s="9"/>
      <c r="C58" s="7">
        <v>3.1826867820458764</v>
      </c>
      <c r="D58" s="7">
        <v>1.987339933571785</v>
      </c>
      <c r="E58" s="7"/>
      <c r="F58" s="7">
        <v>2.1221584524326698</v>
      </c>
      <c r="G58" s="7">
        <v>0.94489082115304257</v>
      </c>
      <c r="H58" s="7"/>
    </row>
    <row r="59" spans="2:8" s="5" customFormat="1">
      <c r="B59" s="9"/>
      <c r="C59" s="7">
        <v>2.5494932625300075</v>
      </c>
      <c r="D59" s="7">
        <v>1.9997855852406472</v>
      </c>
      <c r="E59" s="7"/>
      <c r="F59" s="7">
        <v>2.3419256613721169</v>
      </c>
      <c r="G59" s="7">
        <v>1.0160258886072189</v>
      </c>
      <c r="H59" s="7"/>
    </row>
    <row r="60" spans="2:8" s="5" customFormat="1">
      <c r="B60" s="9"/>
      <c r="C60" s="7">
        <v>2.3859270998477089</v>
      </c>
      <c r="D60" s="7">
        <v>1.8354128820743381</v>
      </c>
      <c r="E60" s="7"/>
      <c r="F60" s="7" t="s">
        <v>26</v>
      </c>
      <c r="G60" s="7" t="s">
        <v>26</v>
      </c>
      <c r="H60" s="7"/>
    </row>
    <row r="61" spans="2:8" s="5" customFormat="1">
      <c r="B61" s="9"/>
      <c r="C61" s="7">
        <v>2.025737714314634</v>
      </c>
      <c r="D61" s="7">
        <v>2.1627817586494906</v>
      </c>
      <c r="E61" s="7"/>
      <c r="F61" s="7" t="s">
        <v>26</v>
      </c>
      <c r="G61" s="7" t="s">
        <v>26</v>
      </c>
      <c r="H61" s="7"/>
    </row>
    <row r="62" spans="2:8" s="5" customFormat="1">
      <c r="B62" s="9"/>
      <c r="C62" s="7">
        <v>3.8814789763248823</v>
      </c>
      <c r="D62" s="7">
        <v>3.1959537338770092</v>
      </c>
      <c r="E62" s="7"/>
      <c r="F62" s="7" t="s">
        <v>26</v>
      </c>
      <c r="G62" s="7" t="s">
        <v>26</v>
      </c>
      <c r="H62" s="7"/>
    </row>
    <row r="63" spans="2:8" s="5" customFormat="1">
      <c r="B63" s="9"/>
      <c r="C63" s="7">
        <v>1.8480910721302883</v>
      </c>
      <c r="D63" s="7">
        <v>2.2624435616226681</v>
      </c>
      <c r="E63" s="7"/>
      <c r="F63" s="7" t="s">
        <v>26</v>
      </c>
      <c r="G63" s="7" t="s">
        <v>26</v>
      </c>
      <c r="H63" s="7"/>
    </row>
    <row r="64" spans="2:8" s="5" customFormat="1">
      <c r="B64" s="9"/>
      <c r="C64" s="7">
        <v>2.8058065921023987</v>
      </c>
      <c r="D64" s="7">
        <v>2.823675853235045</v>
      </c>
      <c r="E64" s="7"/>
      <c r="F64" s="7" t="s">
        <v>26</v>
      </c>
      <c r="G64" s="7" t="s">
        <v>26</v>
      </c>
      <c r="H64" s="7"/>
    </row>
    <row r="65" spans="2:8" s="5" customFormat="1">
      <c r="B65" s="9"/>
      <c r="C65" s="7">
        <v>4.09376914217719</v>
      </c>
      <c r="D65" s="7">
        <v>3.1203517534399223</v>
      </c>
      <c r="E65" s="7"/>
      <c r="F65" s="7" t="s">
        <v>26</v>
      </c>
      <c r="G65" s="7" t="s">
        <v>26</v>
      </c>
      <c r="H65" s="7"/>
    </row>
    <row r="66" spans="2:8" s="5" customFormat="1">
      <c r="B66" s="9"/>
      <c r="C66" s="7">
        <v>2.8855903490263972</v>
      </c>
      <c r="D66" s="7">
        <v>2.5624184956065021</v>
      </c>
      <c r="E66" s="7"/>
      <c r="F66" s="7" t="s">
        <v>26</v>
      </c>
      <c r="G66" s="7" t="s">
        <v>26</v>
      </c>
      <c r="H66" s="7"/>
    </row>
    <row r="67" spans="2:8" s="5" customFormat="1">
      <c r="B67" s="9"/>
      <c r="C67" s="7">
        <v>0.73445855882805999</v>
      </c>
      <c r="D67" s="7">
        <v>2.8392819403317917</v>
      </c>
      <c r="E67" s="7"/>
      <c r="F67" s="7" t="s">
        <v>26</v>
      </c>
      <c r="G67" s="7" t="s">
        <v>26</v>
      </c>
      <c r="H67" s="7"/>
    </row>
    <row r="68" spans="2:8" s="5" customFormat="1">
      <c r="B68" s="9"/>
      <c r="C68" s="7">
        <v>2.7622194622782499</v>
      </c>
      <c r="D68" s="7">
        <v>3.4461785578849082</v>
      </c>
      <c r="E68" s="7"/>
      <c r="F68" s="7" t="s">
        <v>26</v>
      </c>
      <c r="G68" s="7" t="s">
        <v>26</v>
      </c>
      <c r="H68" s="7"/>
    </row>
    <row r="69" spans="2:8" s="5" customFormat="1">
      <c r="B69" s="9">
        <v>181214</v>
      </c>
      <c r="C69" s="7">
        <v>2.7051835477261457</v>
      </c>
      <c r="D69" s="7">
        <v>2.5531913755181819</v>
      </c>
      <c r="E69" s="7"/>
      <c r="F69" s="7">
        <v>3.2826579193613856</v>
      </c>
      <c r="G69" s="7">
        <v>1.1712773248417474</v>
      </c>
      <c r="H69" s="7"/>
    </row>
    <row r="70" spans="2:8" s="5" customFormat="1">
      <c r="B70" s="9"/>
      <c r="C70" s="7">
        <v>2.5374711087431292</v>
      </c>
      <c r="D70" s="7">
        <v>2.8056112814154872</v>
      </c>
      <c r="E70" s="7"/>
      <c r="F70" s="7">
        <v>3.3595689761285299</v>
      </c>
      <c r="G70" s="7">
        <v>1.0800555793023161</v>
      </c>
      <c r="H70" s="7"/>
    </row>
    <row r="71" spans="2:8" s="5" customFormat="1">
      <c r="B71" s="9"/>
      <c r="C71" s="7">
        <v>2.9339226213068446</v>
      </c>
      <c r="D71" s="7">
        <v>2.1451393403549321</v>
      </c>
      <c r="E71" s="7"/>
      <c r="F71" s="7">
        <v>2.4051713465775522</v>
      </c>
      <c r="G71" s="7">
        <v>1.6610729636307116</v>
      </c>
      <c r="H71" s="7"/>
    </row>
    <row r="72" spans="2:8" s="5" customFormat="1">
      <c r="B72" s="9"/>
      <c r="C72" s="7">
        <v>3.3079822999389767</v>
      </c>
      <c r="D72" s="7">
        <v>2.7001212489425512</v>
      </c>
      <c r="E72" s="7"/>
      <c r="F72" s="7">
        <v>2.8836789731374863</v>
      </c>
      <c r="G72" s="7">
        <v>1.0947566240592232</v>
      </c>
      <c r="H72" s="7"/>
    </row>
    <row r="73" spans="2:8" s="5" customFormat="1">
      <c r="B73" s="9"/>
      <c r="C73" s="7">
        <v>2.1229232412223724</v>
      </c>
      <c r="D73" s="7">
        <v>2.5254769172395966</v>
      </c>
      <c r="E73" s="7"/>
      <c r="F73" s="7">
        <v>2.9547361055646482</v>
      </c>
      <c r="G73" s="7">
        <v>1.5809698326117538</v>
      </c>
      <c r="H73" s="7"/>
    </row>
    <row r="74" spans="2:8" s="5" customFormat="1">
      <c r="B74" s="9"/>
      <c r="C74" s="7">
        <v>2.7497516772329855</v>
      </c>
      <c r="D74" s="7">
        <v>3.4198069754217251</v>
      </c>
      <c r="E74" s="7"/>
      <c r="F74" s="7">
        <v>2.6886897206301024</v>
      </c>
      <c r="G74" s="7">
        <v>0.85332384342839951</v>
      </c>
      <c r="H74" s="7"/>
    </row>
    <row r="75" spans="2:8" s="5" customFormat="1">
      <c r="B75" s="9"/>
      <c r="C75" s="7">
        <v>3.1287164762153585</v>
      </c>
      <c r="D75" s="7">
        <v>2.5373527779415461</v>
      </c>
      <c r="E75" s="7"/>
      <c r="F75" s="7">
        <v>2.4542602360115349</v>
      </c>
      <c r="G75" s="7">
        <v>1.1703106302430337</v>
      </c>
      <c r="H75" s="7"/>
    </row>
    <row r="76" spans="2:8" s="5" customFormat="1">
      <c r="B76" s="9"/>
      <c r="C76" s="7">
        <v>2.5682604335300483</v>
      </c>
      <c r="D76" s="7">
        <v>1.8327810651667262</v>
      </c>
      <c r="E76" s="7"/>
      <c r="F76" s="7">
        <v>2.5793437512117556</v>
      </c>
      <c r="G76" s="7">
        <v>1.5561534790987894</v>
      </c>
      <c r="H76" s="7"/>
    </row>
    <row r="77" spans="2:8" s="5" customFormat="1">
      <c r="B77" s="9"/>
      <c r="C77" s="7">
        <v>4.3605576769792975</v>
      </c>
      <c r="D77" s="7">
        <v>3.2395416824432925</v>
      </c>
      <c r="E77" s="7"/>
      <c r="F77" s="7">
        <v>4.3586204126557835</v>
      </c>
      <c r="G77" s="7">
        <v>1.7765637132053371</v>
      </c>
      <c r="H77" s="7"/>
    </row>
    <row r="78" spans="2:8" s="5" customFormat="1">
      <c r="B78" s="9"/>
      <c r="C78" s="7">
        <v>2.5354324824172165</v>
      </c>
      <c r="D78" s="7">
        <v>2.0405600101750174</v>
      </c>
      <c r="E78" s="7"/>
      <c r="F78" s="7" t="s">
        <v>26</v>
      </c>
      <c r="G78" s="7" t="s">
        <v>26</v>
      </c>
      <c r="H78" s="7"/>
    </row>
    <row r="79" spans="2:8" s="5" customFormat="1">
      <c r="B79" s="9"/>
      <c r="C79" s="7">
        <v>2.7052516864269993</v>
      </c>
      <c r="D79" s="7">
        <v>2.4464996284413765</v>
      </c>
      <c r="E79" s="7"/>
      <c r="F79" s="7" t="s">
        <v>26</v>
      </c>
      <c r="G79" s="7" t="s">
        <v>26</v>
      </c>
      <c r="H79" s="7"/>
    </row>
    <row r="80" spans="2:8" s="5" customFormat="1">
      <c r="B80" s="9"/>
      <c r="C80" s="7">
        <v>2.656918905964254</v>
      </c>
      <c r="D80" s="7">
        <v>2.7045227917497856</v>
      </c>
      <c r="E80" s="7"/>
      <c r="F80" s="7" t="s">
        <v>26</v>
      </c>
      <c r="G80" s="7" t="s">
        <v>26</v>
      </c>
      <c r="H80" s="7"/>
    </row>
    <row r="81" spans="2:8" s="5" customFormat="1">
      <c r="B81" s="9"/>
      <c r="C81" s="7">
        <v>3.4020210957941894</v>
      </c>
      <c r="D81" s="7">
        <v>2.933658182179129</v>
      </c>
      <c r="E81" s="7"/>
      <c r="F81" s="7" t="s">
        <v>26</v>
      </c>
      <c r="G81" s="7" t="s">
        <v>26</v>
      </c>
      <c r="H81" s="7"/>
    </row>
    <row r="82" spans="2:8" s="5" customFormat="1">
      <c r="B82" s="9"/>
      <c r="C82" s="7" t="s">
        <v>26</v>
      </c>
      <c r="D82" s="7" t="s">
        <v>26</v>
      </c>
      <c r="E82" s="7"/>
      <c r="F82" s="7" t="s">
        <v>26</v>
      </c>
      <c r="G82" s="7" t="s">
        <v>26</v>
      </c>
      <c r="H82" s="7"/>
    </row>
    <row r="83" spans="2:8" s="5" customFormat="1">
      <c r="B83" s="9">
        <v>181215</v>
      </c>
      <c r="C83" s="7">
        <v>1.8569663077760308</v>
      </c>
      <c r="D83" s="7">
        <v>1.2403019931884718</v>
      </c>
      <c r="E83" s="7"/>
      <c r="F83" s="7" t="s">
        <v>26</v>
      </c>
      <c r="G83" s="7" t="s">
        <v>26</v>
      </c>
      <c r="H83" s="7"/>
    </row>
    <row r="84" spans="2:8" s="5" customFormat="1">
      <c r="B84" s="9"/>
      <c r="C84" s="7">
        <v>6.1623564073360324</v>
      </c>
      <c r="D84" s="7">
        <v>2.2925958690572128</v>
      </c>
      <c r="E84" s="7"/>
      <c r="F84" s="7" t="s">
        <v>26</v>
      </c>
      <c r="G84" s="7" t="s">
        <v>26</v>
      </c>
      <c r="H84" s="7"/>
    </row>
    <row r="85" spans="2:8" s="5" customFormat="1">
      <c r="B85" s="9"/>
      <c r="C85" s="7" t="s">
        <v>26</v>
      </c>
      <c r="D85" s="7" t="s">
        <v>26</v>
      </c>
      <c r="E85" s="7"/>
      <c r="F85" s="7" t="s">
        <v>26</v>
      </c>
      <c r="G85" s="7" t="s">
        <v>26</v>
      </c>
      <c r="H85" s="7"/>
    </row>
  </sheetData>
  <pageMargins left="0.70000000000000007" right="0.70000000000000007" top="0.75" bottom="0.75" header="0.30000000000000004" footer="0.3000000000000000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99"/>
  <sheetViews>
    <sheetView zoomScale="80" zoomScaleNormal="80" workbookViewId="0">
      <selection activeCell="A2" sqref="A2:XFD2"/>
    </sheetView>
  </sheetViews>
  <sheetFormatPr defaultColWidth="9.1328125" defaultRowHeight="13.15"/>
  <cols>
    <col min="1" max="1" width="11.3984375" style="26" bestFit="1" customWidth="1"/>
    <col min="2" max="2" width="11.3984375" style="208" bestFit="1" customWidth="1"/>
    <col min="3" max="14" width="8.59765625" style="7" customWidth="1"/>
    <col min="15" max="15" width="9.1328125" style="26" customWidth="1"/>
    <col min="16" max="16384" width="9.1328125" style="26"/>
  </cols>
  <sheetData>
    <row r="1" spans="1:14" s="9" customFormat="1" ht="15.75">
      <c r="A1" s="279" t="s">
        <v>355</v>
      </c>
    </row>
    <row r="2" spans="1:14" s="9" customFormat="1" ht="15.75">
      <c r="A2" s="279"/>
    </row>
    <row r="3" spans="1:14" customFormat="1" ht="14.25">
      <c r="B3" s="208"/>
      <c r="C3" s="272" t="s">
        <v>255</v>
      </c>
      <c r="D3" s="272"/>
      <c r="E3" s="272"/>
      <c r="F3" s="272"/>
      <c r="G3" s="272" t="s">
        <v>256</v>
      </c>
      <c r="H3" s="272"/>
      <c r="I3" s="272"/>
      <c r="J3" s="272"/>
      <c r="K3" s="272"/>
      <c r="L3" s="272"/>
      <c r="M3" s="272"/>
      <c r="N3" s="272"/>
    </row>
    <row r="4" spans="1:14" customFormat="1" ht="14.25">
      <c r="B4" s="208"/>
      <c r="C4" s="272" t="s">
        <v>257</v>
      </c>
      <c r="D4" s="272" t="s">
        <v>258</v>
      </c>
      <c r="E4" s="272" t="s">
        <v>259</v>
      </c>
      <c r="F4" s="272"/>
      <c r="G4" s="272" t="s">
        <v>260</v>
      </c>
      <c r="H4" s="272" t="s">
        <v>261</v>
      </c>
      <c r="I4" s="272"/>
      <c r="J4" s="272" t="s">
        <v>262</v>
      </c>
      <c r="K4" s="272" t="s">
        <v>263</v>
      </c>
      <c r="L4" s="272"/>
      <c r="M4" s="272" t="s">
        <v>264</v>
      </c>
      <c r="N4" s="272" t="s">
        <v>265</v>
      </c>
    </row>
    <row r="5" spans="1:14" customFormat="1" ht="14.25">
      <c r="B5" s="208" t="s">
        <v>266</v>
      </c>
      <c r="C5" s="9">
        <v>4</v>
      </c>
      <c r="D5" s="9">
        <v>4</v>
      </c>
      <c r="E5" s="9">
        <v>4</v>
      </c>
      <c r="F5" s="7"/>
      <c r="G5" s="9">
        <v>4</v>
      </c>
      <c r="H5" s="9">
        <v>4</v>
      </c>
      <c r="I5" s="7"/>
      <c r="J5" s="9">
        <v>4</v>
      </c>
      <c r="K5" s="9">
        <v>4</v>
      </c>
      <c r="L5" s="7"/>
      <c r="M5" s="9">
        <v>4</v>
      </c>
      <c r="N5" s="9">
        <v>4</v>
      </c>
    </row>
    <row r="6" spans="1:14" s="28" customFormat="1">
      <c r="B6" s="177" t="s">
        <v>3</v>
      </c>
      <c r="C6" s="9">
        <v>42</v>
      </c>
      <c r="D6" s="9">
        <v>50</v>
      </c>
      <c r="E6" s="9">
        <v>70</v>
      </c>
      <c r="F6" s="9"/>
      <c r="G6" s="9">
        <v>42</v>
      </c>
      <c r="H6" s="9">
        <v>42</v>
      </c>
      <c r="I6" s="9"/>
      <c r="J6" s="9">
        <v>50</v>
      </c>
      <c r="K6" s="9">
        <v>50</v>
      </c>
      <c r="L6" s="9"/>
      <c r="M6" s="9">
        <v>70</v>
      </c>
      <c r="N6" s="9">
        <v>70</v>
      </c>
    </row>
    <row r="7" spans="1:14" customFormat="1" ht="14.25">
      <c r="B7" s="208" t="s">
        <v>4</v>
      </c>
      <c r="C7" s="7">
        <v>0.60359523809523796</v>
      </c>
      <c r="D7" s="7">
        <v>0.71011999999999975</v>
      </c>
      <c r="E7" s="7">
        <v>0.4854142857142858</v>
      </c>
      <c r="F7" s="7"/>
      <c r="G7" s="7">
        <v>0.16038095238095243</v>
      </c>
      <c r="H7" s="7">
        <v>0.22284523809523815</v>
      </c>
      <c r="I7" s="7"/>
      <c r="J7" s="7">
        <v>0.45176000000000016</v>
      </c>
      <c r="K7" s="7">
        <v>0.47641999999999995</v>
      </c>
      <c r="L7" s="7"/>
      <c r="M7" s="7">
        <v>0.1764857142857143</v>
      </c>
      <c r="N7" s="7">
        <v>0.25244285714285714</v>
      </c>
    </row>
    <row r="8" spans="1:14" customFormat="1" ht="14.25">
      <c r="B8" s="208" t="s">
        <v>5</v>
      </c>
      <c r="C8" s="7">
        <v>0.11934865087036411</v>
      </c>
      <c r="D8" s="7">
        <v>0.10821042237328531</v>
      </c>
      <c r="E8" s="7">
        <v>0.25054499973938787</v>
      </c>
      <c r="F8" s="7"/>
      <c r="G8" s="7">
        <v>9.1378321702248494E-2</v>
      </c>
      <c r="H8" s="7">
        <v>0.14027562102810281</v>
      </c>
      <c r="I8" s="7"/>
      <c r="J8" s="7">
        <v>0.13087719122778163</v>
      </c>
      <c r="K8" s="7">
        <v>0.13679093089642391</v>
      </c>
      <c r="L8" s="7"/>
      <c r="M8" s="7">
        <v>0.10850909837724126</v>
      </c>
      <c r="N8" s="7">
        <v>0.14484600875615458</v>
      </c>
    </row>
    <row r="9" spans="1:14" customFormat="1" ht="14.25">
      <c r="B9" s="208" t="s">
        <v>6</v>
      </c>
      <c r="C9" s="7">
        <v>0.52575000000000005</v>
      </c>
      <c r="D9" s="7">
        <v>0.64</v>
      </c>
      <c r="E9" s="7">
        <v>0.34399999999999997</v>
      </c>
      <c r="F9" s="7"/>
      <c r="G9" s="7">
        <v>9.7500000000000003E-2</v>
      </c>
      <c r="H9" s="7">
        <v>0.15024999999999999</v>
      </c>
      <c r="I9" s="7"/>
      <c r="J9" s="7">
        <v>0.36875000000000002</v>
      </c>
      <c r="K9" s="7">
        <v>0.39375000000000004</v>
      </c>
      <c r="L9" s="7"/>
      <c r="M9" s="7">
        <v>9.4500000000000001E-2</v>
      </c>
      <c r="N9" s="7">
        <v>0.13725000000000001</v>
      </c>
    </row>
    <row r="10" spans="1:14" customFormat="1" ht="14.25">
      <c r="B10" s="208" t="s">
        <v>7</v>
      </c>
      <c r="C10" s="7">
        <v>0.29699999999999999</v>
      </c>
      <c r="D10" s="7">
        <v>0.443</v>
      </c>
      <c r="E10" s="7">
        <v>-0.17299999999999999</v>
      </c>
      <c r="F10" s="7"/>
      <c r="G10" s="7">
        <v>1.6E-2</v>
      </c>
      <c r="H10" s="7">
        <v>3.6999999999999998E-2</v>
      </c>
      <c r="I10" s="7"/>
      <c r="J10" s="7">
        <v>0.126</v>
      </c>
      <c r="K10" s="7">
        <v>0.25600000000000001</v>
      </c>
      <c r="L10" s="7"/>
      <c r="M10" s="7">
        <v>2.1999999999999999E-2</v>
      </c>
      <c r="N10" s="7">
        <v>3.4000000000000002E-2</v>
      </c>
    </row>
    <row r="11" spans="1:14" customFormat="1" ht="14.25">
      <c r="B11" s="208" t="s">
        <v>8</v>
      </c>
      <c r="C11" s="7">
        <v>0.60199999999999998</v>
      </c>
      <c r="D11" s="7">
        <v>0.72150000000000003</v>
      </c>
      <c r="E11" s="7">
        <v>0.51200000000000001</v>
      </c>
      <c r="F11" s="7"/>
      <c r="G11" s="7">
        <v>0.157</v>
      </c>
      <c r="H11" s="7">
        <v>0.19350000000000001</v>
      </c>
      <c r="I11" s="7"/>
      <c r="J11" s="7">
        <v>0.45500000000000002</v>
      </c>
      <c r="K11" s="7">
        <v>0.45</v>
      </c>
      <c r="L11" s="7"/>
      <c r="M11" s="7">
        <v>0.16749999999999998</v>
      </c>
      <c r="N11" s="7">
        <v>0.224</v>
      </c>
    </row>
    <row r="12" spans="1:14" customFormat="1" ht="14.25">
      <c r="B12" s="208" t="s">
        <v>9</v>
      </c>
      <c r="C12" s="7">
        <v>0.81499999999999995</v>
      </c>
      <c r="D12" s="7">
        <v>0.90300000000000002</v>
      </c>
      <c r="E12" s="7">
        <v>0.92800000000000005</v>
      </c>
      <c r="F12" s="7"/>
      <c r="G12" s="7">
        <v>0.42300000000000004</v>
      </c>
      <c r="H12" s="7">
        <v>0.92</v>
      </c>
      <c r="I12" s="7"/>
      <c r="J12" s="7">
        <v>0.81799999999999995</v>
      </c>
      <c r="K12" s="7">
        <v>0.752</v>
      </c>
      <c r="L12" s="7"/>
      <c r="M12" s="7">
        <v>0.72299999999999998</v>
      </c>
      <c r="N12" s="7">
        <v>0.63200000000000001</v>
      </c>
    </row>
    <row r="13" spans="1:14" customFormat="1" ht="14.25">
      <c r="B13" s="208" t="s">
        <v>10</v>
      </c>
      <c r="C13" s="7">
        <v>0.68325000000000002</v>
      </c>
      <c r="D13" s="7">
        <v>0.7955000000000001</v>
      </c>
      <c r="E13" s="7">
        <v>0.66375000000000006</v>
      </c>
      <c r="F13" s="7"/>
      <c r="G13" s="7">
        <v>0.2165</v>
      </c>
      <c r="H13" s="7">
        <v>0.26500000000000001</v>
      </c>
      <c r="I13" s="7"/>
      <c r="J13" s="7">
        <v>0.53525</v>
      </c>
      <c r="K13" s="7">
        <v>0.59475</v>
      </c>
      <c r="L13" s="7"/>
      <c r="M13" s="7">
        <v>0.25575000000000003</v>
      </c>
      <c r="N13" s="7">
        <v>0.35899999999999999</v>
      </c>
    </row>
    <row r="14" spans="1:14" customFormat="1" ht="14.25">
      <c r="B14" s="208" t="s">
        <v>5</v>
      </c>
      <c r="C14" s="7">
        <v>0.11934865087036411</v>
      </c>
      <c r="D14" s="7">
        <v>0.10821042237328531</v>
      </c>
      <c r="E14" s="7">
        <v>0.25054499973938787</v>
      </c>
      <c r="F14" s="7"/>
      <c r="G14" s="7">
        <v>9.1378321702248494E-2</v>
      </c>
      <c r="H14" s="7">
        <v>0.14027562102810281</v>
      </c>
      <c r="I14" s="7"/>
      <c r="J14" s="7">
        <v>0.13087719122778163</v>
      </c>
      <c r="K14" s="7">
        <v>0.13679093089642391</v>
      </c>
      <c r="L14" s="7"/>
      <c r="M14" s="7">
        <v>0.10850909837724126</v>
      </c>
      <c r="N14" s="7">
        <v>0.14484600875615458</v>
      </c>
    </row>
    <row r="15" spans="1:14" customFormat="1" ht="14.25">
      <c r="B15" s="208" t="s">
        <v>11</v>
      </c>
      <c r="C15" s="7">
        <v>0.72294388896560213</v>
      </c>
      <c r="D15" s="7">
        <v>0.81833042237328502</v>
      </c>
      <c r="E15" s="7">
        <v>0.73595928545367362</v>
      </c>
      <c r="F15" s="7"/>
      <c r="G15" s="7">
        <v>0.25175927408320092</v>
      </c>
      <c r="H15" s="7">
        <v>0.36312085912334097</v>
      </c>
      <c r="I15" s="7"/>
      <c r="J15" s="7">
        <v>0.58263719122778179</v>
      </c>
      <c r="K15" s="7">
        <v>0.61321093089642387</v>
      </c>
      <c r="L15" s="7"/>
      <c r="M15" s="7">
        <v>0.28499481266295557</v>
      </c>
      <c r="N15" s="7">
        <v>0.39728886589901169</v>
      </c>
    </row>
    <row r="16" spans="1:14" customFormat="1" ht="14.25">
      <c r="B16" s="208" t="s">
        <v>12</v>
      </c>
      <c r="C16" s="7">
        <v>0.48424658722487385</v>
      </c>
      <c r="D16" s="7">
        <v>0.60190957762671449</v>
      </c>
      <c r="E16" s="7">
        <v>0.23486928597489792</v>
      </c>
      <c r="F16" s="7"/>
      <c r="G16" s="7">
        <v>6.9002630678703936E-2</v>
      </c>
      <c r="H16" s="7">
        <v>8.2569617067135337E-2</v>
      </c>
      <c r="I16" s="7"/>
      <c r="J16" s="7">
        <v>0.32088280877221853</v>
      </c>
      <c r="K16" s="7">
        <v>0.33962906910357604</v>
      </c>
      <c r="L16" s="7"/>
      <c r="M16" s="7">
        <v>6.7976615908473037E-2</v>
      </c>
      <c r="N16" s="7">
        <v>0.10759684838670255</v>
      </c>
    </row>
    <row r="17" spans="2:14" customFormat="1" ht="14.25">
      <c r="B17" s="208" t="s">
        <v>13</v>
      </c>
      <c r="C17" s="7">
        <v>0.15749999999999997</v>
      </c>
      <c r="D17" s="7">
        <v>0.15550000000000008</v>
      </c>
      <c r="E17" s="7">
        <v>0.31975000000000009</v>
      </c>
      <c r="F17" s="7"/>
      <c r="G17" s="7">
        <v>0.11899999999999999</v>
      </c>
      <c r="H17" s="7">
        <v>0.11475000000000002</v>
      </c>
      <c r="I17" s="7"/>
      <c r="J17" s="7">
        <v>0.16649999999999998</v>
      </c>
      <c r="K17" s="7">
        <v>0.20099999999999996</v>
      </c>
      <c r="L17" s="7"/>
      <c r="M17" s="7">
        <v>0.16125000000000003</v>
      </c>
      <c r="N17" s="7">
        <v>0.22174999999999997</v>
      </c>
    </row>
    <row r="18" spans="2:14" customFormat="1" ht="14.25">
      <c r="B18" s="208" t="s">
        <v>14</v>
      </c>
      <c r="C18" s="7">
        <v>0.23624999999999996</v>
      </c>
      <c r="D18" s="7">
        <v>0.23325000000000012</v>
      </c>
      <c r="E18" s="7">
        <v>0.47962500000000013</v>
      </c>
      <c r="F18" s="7"/>
      <c r="G18" s="7">
        <v>0.17849999999999999</v>
      </c>
      <c r="H18" s="7">
        <v>0.17212500000000003</v>
      </c>
      <c r="I18" s="7"/>
      <c r="J18" s="7">
        <v>0.24974999999999997</v>
      </c>
      <c r="K18" s="7">
        <v>0.30149999999999993</v>
      </c>
      <c r="L18" s="7"/>
      <c r="M18" s="7">
        <v>0.24187500000000006</v>
      </c>
      <c r="N18" s="7">
        <v>0.33262499999999995</v>
      </c>
    </row>
    <row r="19" spans="2:14" customFormat="1" ht="14.25">
      <c r="B19" s="208" t="s">
        <v>15</v>
      </c>
      <c r="C19" s="7">
        <v>0.28950000000000009</v>
      </c>
      <c r="D19" s="7">
        <v>0.40674999999999989</v>
      </c>
      <c r="E19" s="7">
        <v>-0.13562500000000016</v>
      </c>
      <c r="F19" s="7"/>
      <c r="G19" s="7">
        <v>-8.0999999999999989E-2</v>
      </c>
      <c r="H19" s="7">
        <v>-2.1875000000000033E-2</v>
      </c>
      <c r="I19" s="7"/>
      <c r="J19" s="7">
        <v>0.11900000000000005</v>
      </c>
      <c r="K19" s="7">
        <v>9.225000000000011E-2</v>
      </c>
      <c r="L19" s="7"/>
      <c r="M19" s="7">
        <v>-0.14737500000000006</v>
      </c>
      <c r="N19" s="7">
        <v>-0.19537499999999994</v>
      </c>
    </row>
    <row r="20" spans="2:14" customFormat="1" ht="14.25">
      <c r="B20" s="208" t="s">
        <v>16</v>
      </c>
      <c r="C20" s="7">
        <v>0.91949999999999998</v>
      </c>
      <c r="D20" s="7">
        <v>1.0287500000000003</v>
      </c>
      <c r="E20" s="7">
        <v>1.1433750000000003</v>
      </c>
      <c r="F20" s="7"/>
      <c r="G20" s="7">
        <v>0.39500000000000002</v>
      </c>
      <c r="H20" s="7">
        <v>0.43712500000000004</v>
      </c>
      <c r="I20" s="7"/>
      <c r="J20" s="7">
        <v>0.78499999999999992</v>
      </c>
      <c r="K20" s="7">
        <v>0.89624999999999999</v>
      </c>
      <c r="L20" s="7"/>
      <c r="M20" s="7">
        <v>0.4976250000000001</v>
      </c>
      <c r="N20" s="7">
        <v>0.69162499999999993</v>
      </c>
    </row>
    <row r="21" spans="2:14" customFormat="1" ht="14.25">
      <c r="B21" s="208" t="s">
        <v>17</v>
      </c>
      <c r="C21" s="7">
        <v>3.9693888965602109E-2</v>
      </c>
      <c r="D21" s="7">
        <v>2.283042237328492E-2</v>
      </c>
      <c r="E21" s="7">
        <v>7.2209285453673555E-2</v>
      </c>
      <c r="F21" s="7"/>
      <c r="G21" s="7">
        <v>3.5259274083200925E-2</v>
      </c>
      <c r="H21" s="7">
        <v>9.8120859123340953E-2</v>
      </c>
      <c r="I21" s="7"/>
      <c r="J21" s="7">
        <v>4.7387191227781789E-2</v>
      </c>
      <c r="K21" s="7">
        <v>1.8460930896423866E-2</v>
      </c>
      <c r="L21" s="7"/>
      <c r="M21" s="7">
        <v>2.9244812662955533E-2</v>
      </c>
      <c r="N21" s="7">
        <v>3.8288865899011704E-2</v>
      </c>
    </row>
    <row r="22" spans="2:14" customFormat="1" ht="14.25">
      <c r="B22" s="208" t="s">
        <v>18</v>
      </c>
      <c r="C22" s="7">
        <v>4.1503412775126203E-2</v>
      </c>
      <c r="D22" s="7">
        <v>3.8090422373285526E-2</v>
      </c>
      <c r="E22" s="7">
        <v>0.10913071402510205</v>
      </c>
      <c r="F22" s="7"/>
      <c r="G22" s="7">
        <v>2.8497369321296068E-2</v>
      </c>
      <c r="H22" s="7">
        <v>6.7680382932864658E-2</v>
      </c>
      <c r="I22" s="7"/>
      <c r="J22" s="7">
        <v>4.7867191227781491E-2</v>
      </c>
      <c r="K22" s="7">
        <v>5.4120930896424002E-2</v>
      </c>
      <c r="L22" s="7"/>
      <c r="M22" s="7">
        <v>2.6523384091526964E-2</v>
      </c>
      <c r="N22" s="7">
        <v>2.9653151613297457E-2</v>
      </c>
    </row>
    <row r="23" spans="2:14" customFormat="1" ht="14.25">
      <c r="B23" s="208" t="s">
        <v>19</v>
      </c>
      <c r="C23" s="7">
        <v>0.81499999999999995</v>
      </c>
      <c r="D23" s="7">
        <v>0.90300000000000002</v>
      </c>
      <c r="E23" s="7">
        <v>0.92800000000000005</v>
      </c>
      <c r="F23" s="7"/>
      <c r="G23" s="7">
        <v>0.35399999999999998</v>
      </c>
      <c r="H23" s="7">
        <v>0.42399999999999999</v>
      </c>
      <c r="I23" s="7"/>
      <c r="J23" s="7">
        <v>0.75800000000000001</v>
      </c>
      <c r="K23" s="7">
        <v>0.752</v>
      </c>
      <c r="L23" s="7"/>
      <c r="M23" s="7">
        <v>0.35399999999999998</v>
      </c>
      <c r="N23" s="7">
        <v>0.63200000000000001</v>
      </c>
    </row>
    <row r="24" spans="2:14" customFormat="1" ht="14.25">
      <c r="B24" s="208" t="s">
        <v>20</v>
      </c>
      <c r="C24" s="7">
        <v>0.29699999999999999</v>
      </c>
      <c r="D24" s="7">
        <v>0.443</v>
      </c>
      <c r="E24" s="7">
        <v>-0.108</v>
      </c>
      <c r="F24" s="7"/>
      <c r="G24" s="7">
        <v>1.6E-2</v>
      </c>
      <c r="H24" s="7">
        <v>3.6999999999999998E-2</v>
      </c>
      <c r="I24" s="7"/>
      <c r="J24" s="7">
        <v>0.126</v>
      </c>
      <c r="K24" s="7">
        <v>0.25600000000000001</v>
      </c>
      <c r="L24" s="7"/>
      <c r="M24" s="7">
        <v>2.1999999999999999E-2</v>
      </c>
      <c r="N24" s="7">
        <v>3.4000000000000002E-2</v>
      </c>
    </row>
    <row r="25" spans="2:14" customFormat="1" ht="14.25">
      <c r="B25" s="208" t="s">
        <v>21</v>
      </c>
      <c r="C25" s="7">
        <v>0.13174999999999992</v>
      </c>
      <c r="D25" s="7">
        <v>0.10749999999999993</v>
      </c>
      <c r="E25" s="7">
        <v>0.26424999999999998</v>
      </c>
      <c r="F25" s="7"/>
      <c r="G25" s="7">
        <v>0.13749999999999998</v>
      </c>
      <c r="H25" s="7">
        <v>0.15899999999999997</v>
      </c>
      <c r="I25" s="7"/>
      <c r="J25" s="7">
        <v>0.22275</v>
      </c>
      <c r="K25" s="7">
        <v>0.15725</v>
      </c>
      <c r="L25" s="7"/>
      <c r="M25" s="7">
        <v>9.8249999999999948E-2</v>
      </c>
      <c r="N25" s="7">
        <v>0.27300000000000002</v>
      </c>
    </row>
    <row r="26" spans="2:14" customFormat="1" ht="14.25">
      <c r="B26" s="208" t="s">
        <v>22</v>
      </c>
      <c r="C26" s="7">
        <v>0.22875000000000006</v>
      </c>
      <c r="D26" s="7">
        <v>0.19700000000000001</v>
      </c>
      <c r="E26" s="7">
        <v>0.45199999999999996</v>
      </c>
      <c r="F26" s="7"/>
      <c r="G26" s="7">
        <v>8.1500000000000003E-2</v>
      </c>
      <c r="H26" s="7">
        <v>0.11324999999999999</v>
      </c>
      <c r="I26" s="7"/>
      <c r="J26" s="7">
        <v>0.24275000000000002</v>
      </c>
      <c r="K26" s="7">
        <v>0.13775000000000004</v>
      </c>
      <c r="L26" s="7"/>
      <c r="M26" s="7">
        <v>7.2500000000000009E-2</v>
      </c>
      <c r="N26" s="7">
        <v>0.10325000000000001</v>
      </c>
    </row>
    <row r="28" spans="2:14" customFormat="1" ht="14.25">
      <c r="B28" s="5" t="s">
        <v>25</v>
      </c>
      <c r="C28" s="7" t="s">
        <v>257</v>
      </c>
      <c r="D28" s="7" t="s">
        <v>258</v>
      </c>
      <c r="E28" s="7" t="s">
        <v>259</v>
      </c>
      <c r="F28" s="7"/>
      <c r="G28" s="7" t="s">
        <v>260</v>
      </c>
      <c r="H28" s="7" t="s">
        <v>261</v>
      </c>
      <c r="I28" s="7"/>
      <c r="J28" s="7" t="s">
        <v>262</v>
      </c>
      <c r="K28" s="7" t="s">
        <v>267</v>
      </c>
      <c r="L28" s="7"/>
      <c r="M28" s="7" t="s">
        <v>264</v>
      </c>
      <c r="N28" s="7" t="s">
        <v>265</v>
      </c>
    </row>
    <row r="29" spans="2:14" customFormat="1" ht="14.25">
      <c r="B29" s="177">
        <v>20190405</v>
      </c>
      <c r="C29" s="7">
        <v>0.51400000000000001</v>
      </c>
      <c r="D29" s="7">
        <v>0.76400000000000001</v>
      </c>
      <c r="E29" s="7">
        <v>0.69</v>
      </c>
      <c r="F29" s="7"/>
      <c r="G29" s="7">
        <v>6.9000000000000006E-2</v>
      </c>
      <c r="H29" s="7">
        <v>9.8000000000000004E-2</v>
      </c>
      <c r="I29" s="7"/>
      <c r="J29" s="7">
        <v>0.47699999999999998</v>
      </c>
      <c r="K29" s="7">
        <v>0.72599999999999998</v>
      </c>
      <c r="L29" s="7"/>
      <c r="M29" s="7">
        <v>0.19</v>
      </c>
      <c r="N29" s="7">
        <v>0.47</v>
      </c>
    </row>
    <row r="30" spans="2:14" customFormat="1" ht="14.25">
      <c r="B30" s="177"/>
      <c r="C30" s="7">
        <v>0.61199999999999999</v>
      </c>
      <c r="D30" s="7">
        <v>0.68799999999999994</v>
      </c>
      <c r="E30" s="7">
        <v>0.79400000000000004</v>
      </c>
      <c r="F30" s="7"/>
      <c r="G30" s="7">
        <v>0.17199999999999999</v>
      </c>
      <c r="H30" s="7">
        <v>0.24399999999999999</v>
      </c>
      <c r="I30" s="7"/>
      <c r="J30" s="7">
        <v>0.42199999999999999</v>
      </c>
      <c r="K30" s="7">
        <v>0.45900000000000002</v>
      </c>
      <c r="L30" s="7"/>
      <c r="M30" s="7">
        <v>0.14399999999999999</v>
      </c>
      <c r="N30" s="7">
        <v>0.51900000000000002</v>
      </c>
    </row>
    <row r="31" spans="2:14" customFormat="1" ht="14.25">
      <c r="B31" s="177"/>
      <c r="C31" s="7">
        <v>0.65800000000000003</v>
      </c>
      <c r="D31" s="7">
        <v>0.63200000000000001</v>
      </c>
      <c r="E31" s="7">
        <v>0.91900000000000004</v>
      </c>
      <c r="F31" s="7"/>
      <c r="G31" s="7">
        <v>0.11799999999999999</v>
      </c>
      <c r="H31" s="7">
        <v>0.218</v>
      </c>
      <c r="I31" s="7"/>
      <c r="J31" s="7">
        <v>0.56699999999999995</v>
      </c>
      <c r="K31" s="7">
        <v>0.65600000000000003</v>
      </c>
      <c r="L31" s="7"/>
      <c r="M31" s="7">
        <v>0.16</v>
      </c>
      <c r="N31" s="7">
        <v>0.4</v>
      </c>
    </row>
    <row r="32" spans="2:14" customFormat="1" ht="14.25">
      <c r="B32" s="177"/>
      <c r="C32" s="7">
        <v>0.78</v>
      </c>
      <c r="D32" s="7">
        <v>0.66</v>
      </c>
      <c r="E32" s="7">
        <v>0.86899999999999999</v>
      </c>
      <c r="F32" s="7"/>
      <c r="G32" s="7">
        <v>0.224</v>
      </c>
      <c r="H32" s="7">
        <v>0.38800000000000001</v>
      </c>
      <c r="I32" s="7"/>
      <c r="J32" s="7">
        <v>0.56299999999999994</v>
      </c>
      <c r="K32" s="7">
        <v>0.752</v>
      </c>
      <c r="L32" s="7"/>
      <c r="M32" s="7">
        <v>0.32200000000000001</v>
      </c>
      <c r="N32" s="7">
        <v>0.47799999999999998</v>
      </c>
    </row>
    <row r="33" spans="2:14" customFormat="1" ht="14.25">
      <c r="B33" s="177"/>
      <c r="C33" s="7">
        <v>0.66500000000000004</v>
      </c>
      <c r="D33" s="7">
        <v>0.63400000000000001</v>
      </c>
      <c r="E33" s="7">
        <v>0.34899999999999998</v>
      </c>
      <c r="F33" s="7"/>
      <c r="G33" s="7">
        <v>0.16200000000000001</v>
      </c>
      <c r="H33" s="7">
        <v>0.42399999999999999</v>
      </c>
      <c r="I33" s="7"/>
      <c r="J33" s="7">
        <v>0.75800000000000001</v>
      </c>
      <c r="K33" s="7">
        <v>0.61599999999999999</v>
      </c>
      <c r="L33" s="7"/>
      <c r="M33" s="7">
        <v>0.185</v>
      </c>
      <c r="N33" s="7">
        <v>0.192</v>
      </c>
    </row>
    <row r="34" spans="2:14" customFormat="1" ht="14.25">
      <c r="B34" s="177"/>
      <c r="C34" s="7">
        <v>0.60499999999999998</v>
      </c>
      <c r="D34" s="7">
        <v>0.47899999999999998</v>
      </c>
      <c r="E34" s="7">
        <v>0.438</v>
      </c>
      <c r="F34" s="7"/>
      <c r="G34" s="7">
        <v>0.14199999999999999</v>
      </c>
      <c r="H34" s="7">
        <v>0.27400000000000002</v>
      </c>
      <c r="I34" s="7"/>
      <c r="J34" s="7">
        <v>0.36499999999999999</v>
      </c>
      <c r="K34" s="7">
        <v>0.58299999999999996</v>
      </c>
      <c r="L34" s="7"/>
      <c r="M34" s="7">
        <v>0.11</v>
      </c>
      <c r="N34" s="7">
        <v>0.1</v>
      </c>
    </row>
    <row r="35" spans="2:14" customFormat="1" ht="14.25">
      <c r="B35" s="177"/>
      <c r="C35" s="7">
        <v>0.60699999999999998</v>
      </c>
      <c r="D35" s="7">
        <v>0.81399999999999995</v>
      </c>
      <c r="E35" s="7">
        <v>0.16400000000000001</v>
      </c>
      <c r="F35" s="7"/>
      <c r="G35" s="7">
        <v>3.5000000000000003E-2</v>
      </c>
      <c r="H35" s="7">
        <v>0.27400000000000002</v>
      </c>
      <c r="I35" s="7"/>
      <c r="J35" s="7">
        <v>0.51200000000000001</v>
      </c>
      <c r="K35" s="7">
        <v>0.45200000000000001</v>
      </c>
      <c r="L35" s="7"/>
      <c r="M35" s="7">
        <v>2.1999999999999999E-2</v>
      </c>
      <c r="N35" s="7">
        <v>5.1999999999999998E-2</v>
      </c>
    </row>
    <row r="36" spans="2:14" customFormat="1" ht="14.25">
      <c r="B36" s="177"/>
      <c r="C36" s="7">
        <v>0.497</v>
      </c>
      <c r="D36" s="7">
        <v>0.73599999999999999</v>
      </c>
      <c r="E36" s="7">
        <v>0.92800000000000005</v>
      </c>
      <c r="F36" s="7"/>
      <c r="G36" s="7">
        <v>5.1999999999999998E-2</v>
      </c>
      <c r="H36" s="7">
        <v>3.6999999999999998E-2</v>
      </c>
      <c r="I36" s="7"/>
      <c r="J36" s="7">
        <v>0.55800000000000005</v>
      </c>
      <c r="K36" s="7">
        <v>0.69699999999999995</v>
      </c>
      <c r="L36" s="7"/>
      <c r="M36" s="7">
        <v>5.5E-2</v>
      </c>
      <c r="N36" s="7">
        <v>0.14299999999999999</v>
      </c>
    </row>
    <row r="37" spans="2:14" customFormat="1" ht="14.25">
      <c r="B37" s="177"/>
      <c r="C37" s="7">
        <v>0.52900000000000003</v>
      </c>
      <c r="D37" s="7">
        <v>0.81399999999999995</v>
      </c>
      <c r="E37" s="7">
        <v>0.44</v>
      </c>
      <c r="F37" s="7"/>
      <c r="G37" s="7">
        <v>1.6E-2</v>
      </c>
      <c r="H37" s="7">
        <v>0.26200000000000001</v>
      </c>
      <c r="I37" s="7"/>
      <c r="J37" s="7">
        <v>0.26200000000000001</v>
      </c>
      <c r="K37" s="7">
        <v>0.435</v>
      </c>
      <c r="L37" s="7"/>
      <c r="M37" s="7">
        <v>7.4999999999999997E-2</v>
      </c>
      <c r="N37" s="7">
        <v>7.8E-2</v>
      </c>
    </row>
    <row r="38" spans="2:14" customFormat="1" ht="14.25">
      <c r="B38" s="177">
        <v>20191106</v>
      </c>
      <c r="C38" s="7">
        <v>0.36199999999999999</v>
      </c>
      <c r="D38" s="7">
        <v>0.86199999999999999</v>
      </c>
      <c r="E38" s="7">
        <v>0.71599999999999997</v>
      </c>
      <c r="F38" s="7"/>
      <c r="G38" s="7">
        <v>2.5000000000000001E-2</v>
      </c>
      <c r="H38" s="7">
        <v>0.17899999999999999</v>
      </c>
      <c r="I38" s="7"/>
      <c r="J38" s="7">
        <v>0.248</v>
      </c>
      <c r="K38" s="7">
        <v>0.51100000000000001</v>
      </c>
      <c r="L38" s="7"/>
      <c r="M38" s="7">
        <v>0.13600000000000001</v>
      </c>
      <c r="N38" s="7">
        <v>0.53900000000000003</v>
      </c>
    </row>
    <row r="39" spans="2:14" customFormat="1" ht="14.25">
      <c r="B39" s="177"/>
      <c r="C39" s="7">
        <v>0.70499999999999996</v>
      </c>
      <c r="D39" s="7">
        <v>0.85399999999999998</v>
      </c>
      <c r="E39" s="7">
        <v>0.66</v>
      </c>
      <c r="F39" s="7"/>
      <c r="G39" s="7">
        <v>0.21</v>
      </c>
      <c r="H39" s="7">
        <v>0.17799999999999999</v>
      </c>
      <c r="I39" s="7"/>
      <c r="J39" s="7">
        <v>0.45700000000000002</v>
      </c>
      <c r="K39" s="7">
        <v>0.66900000000000004</v>
      </c>
      <c r="L39" s="7"/>
      <c r="M39" s="7">
        <v>7.2999999999999995E-2</v>
      </c>
      <c r="N39" s="7">
        <v>0.28899999999999998</v>
      </c>
    </row>
    <row r="40" spans="2:14" customFormat="1" ht="14.25">
      <c r="B40" s="177"/>
      <c r="C40" s="7">
        <v>0.57299999999999995</v>
      </c>
      <c r="D40" s="7">
        <v>0.84699999999999998</v>
      </c>
      <c r="E40" s="7">
        <v>0.64700000000000002</v>
      </c>
      <c r="F40" s="7"/>
      <c r="G40" s="7">
        <v>0.186</v>
      </c>
      <c r="H40" s="7">
        <v>0.34599999999999997</v>
      </c>
      <c r="I40" s="7"/>
      <c r="J40" s="7">
        <v>0.57699999999999996</v>
      </c>
      <c r="K40" s="7">
        <v>0.59699999999999998</v>
      </c>
      <c r="L40" s="7"/>
      <c r="M40" s="7">
        <v>0.154</v>
      </c>
      <c r="N40" s="7">
        <v>0.21</v>
      </c>
    </row>
    <row r="41" spans="2:14" customFormat="1" ht="14.25">
      <c r="B41" s="177"/>
      <c r="C41" s="7">
        <v>0.81399999999999995</v>
      </c>
      <c r="D41" s="7">
        <v>0.73599999999999999</v>
      </c>
      <c r="E41" s="7">
        <v>0.67200000000000004</v>
      </c>
      <c r="F41" s="7"/>
      <c r="G41" s="7">
        <v>0.11899999999999999</v>
      </c>
      <c r="H41" s="7">
        <v>0.36199999999999999</v>
      </c>
      <c r="I41" s="7"/>
      <c r="J41" s="7">
        <v>0.41799999999999998</v>
      </c>
      <c r="K41" s="7">
        <v>0.38700000000000001</v>
      </c>
      <c r="L41" s="7"/>
      <c r="M41" s="7">
        <v>0.27200000000000002</v>
      </c>
      <c r="N41" s="7">
        <v>0.27700000000000002</v>
      </c>
    </row>
    <row r="42" spans="2:14" customFormat="1" ht="14.25">
      <c r="B42" s="177"/>
      <c r="C42" s="7">
        <v>0.77200000000000002</v>
      </c>
      <c r="D42" s="7">
        <v>0.78</v>
      </c>
      <c r="E42" s="7">
        <v>0.56399999999999995</v>
      </c>
      <c r="F42" s="7"/>
      <c r="G42" s="7">
        <v>0.187</v>
      </c>
      <c r="H42" s="7">
        <v>0.17</v>
      </c>
      <c r="I42" s="7"/>
      <c r="J42" s="7">
        <v>0.44900000000000001</v>
      </c>
      <c r="K42" s="7">
        <v>0.64200000000000002</v>
      </c>
      <c r="L42" s="7"/>
      <c r="M42" s="7">
        <v>0.26100000000000001</v>
      </c>
      <c r="N42" s="7">
        <v>0.221</v>
      </c>
    </row>
    <row r="43" spans="2:14" customFormat="1" ht="14.25">
      <c r="B43" s="177"/>
      <c r="C43" s="7">
        <v>0.59799999999999998</v>
      </c>
      <c r="D43" s="7">
        <v>0.90300000000000002</v>
      </c>
      <c r="E43" s="7">
        <v>0.77200000000000002</v>
      </c>
      <c r="F43" s="7"/>
      <c r="G43" s="7">
        <v>0.42300000000000004</v>
      </c>
      <c r="H43" s="7">
        <v>0.28049999999999997</v>
      </c>
      <c r="I43" s="7"/>
      <c r="J43" s="7">
        <v>0.53900000000000003</v>
      </c>
      <c r="K43" s="7">
        <v>0.40899999999999997</v>
      </c>
      <c r="L43" s="7"/>
      <c r="M43" s="7">
        <v>0.29899999999999999</v>
      </c>
      <c r="N43" s="7">
        <v>0.16500000000000001</v>
      </c>
    </row>
    <row r="44" spans="2:14" customFormat="1" ht="14.25">
      <c r="B44" s="177"/>
      <c r="C44" s="7">
        <v>0.64600000000000002</v>
      </c>
      <c r="D44" s="7">
        <v>0.84399999999999997</v>
      </c>
      <c r="E44" s="7">
        <v>0.54300000000000004</v>
      </c>
      <c r="F44" s="7"/>
      <c r="G44" s="7">
        <v>0.25800000000000001</v>
      </c>
      <c r="H44" s="7">
        <v>0.23100000000000001</v>
      </c>
      <c r="I44" s="7"/>
      <c r="J44" s="7">
        <v>0.48899999999999999</v>
      </c>
      <c r="K44" s="7">
        <v>0.52500000000000002</v>
      </c>
      <c r="L44" s="7"/>
      <c r="M44" s="7">
        <v>0.15</v>
      </c>
      <c r="N44" s="7">
        <v>0.19900000000000001</v>
      </c>
    </row>
    <row r="45" spans="2:14" customFormat="1" ht="14.25">
      <c r="B45" s="177"/>
      <c r="C45" s="7">
        <v>0.81499999999999995</v>
      </c>
      <c r="D45" s="7">
        <v>0.80900000000000005</v>
      </c>
      <c r="E45" s="7">
        <v>0.91</v>
      </c>
      <c r="F45" s="7"/>
      <c r="G45" s="7">
        <v>0.19700000000000001</v>
      </c>
      <c r="H45" s="7">
        <v>0.155</v>
      </c>
      <c r="I45" s="7"/>
      <c r="J45" s="7">
        <v>0.52900000000000003</v>
      </c>
      <c r="K45" s="7">
        <v>0.59399999999999997</v>
      </c>
      <c r="L45" s="7"/>
      <c r="M45" s="7">
        <v>0.10199999999999999</v>
      </c>
      <c r="N45" s="7">
        <v>0.11600000000000001</v>
      </c>
    </row>
    <row r="46" spans="2:14" customFormat="1" ht="14.25">
      <c r="B46" s="177"/>
      <c r="C46" s="7">
        <v>0.46899999999999997</v>
      </c>
      <c r="D46" s="7">
        <v>0.80900000000000005</v>
      </c>
      <c r="E46" s="7">
        <v>0.38500000000000001</v>
      </c>
      <c r="F46" s="7"/>
      <c r="G46" s="7">
        <v>0.317</v>
      </c>
      <c r="H46" s="7">
        <v>0.17599999999999999</v>
      </c>
      <c r="I46" s="7"/>
      <c r="J46" s="7">
        <v>0.47599999999999998</v>
      </c>
      <c r="K46" s="7">
        <v>0.42699999999999999</v>
      </c>
      <c r="L46" s="7"/>
      <c r="M46" s="7">
        <v>0.27400000000000002</v>
      </c>
      <c r="N46" s="7">
        <v>0.23300000000000001</v>
      </c>
    </row>
    <row r="47" spans="2:14" customFormat="1" ht="14.25">
      <c r="B47" s="177"/>
      <c r="C47" s="7">
        <v>0.437</v>
      </c>
      <c r="D47" s="7">
        <v>0.79200000000000004</v>
      </c>
      <c r="E47" s="7">
        <v>0.50900000000000001</v>
      </c>
      <c r="F47" s="7"/>
      <c r="G47" s="7">
        <v>0.114</v>
      </c>
      <c r="H47" s="7">
        <v>0.92</v>
      </c>
      <c r="I47" s="7"/>
      <c r="J47" s="7">
        <v>0.38600000000000001</v>
      </c>
      <c r="K47" s="7">
        <v>0.39700000000000002</v>
      </c>
      <c r="L47" s="7"/>
      <c r="M47" s="7">
        <v>0.161</v>
      </c>
      <c r="N47" s="7">
        <v>0.24099999999999999</v>
      </c>
    </row>
    <row r="48" spans="2:14" customFormat="1" ht="14.25">
      <c r="B48" s="177">
        <v>20200728</v>
      </c>
      <c r="C48" s="7">
        <v>0.52900000000000003</v>
      </c>
      <c r="D48" s="7">
        <v>0.77600000000000002</v>
      </c>
      <c r="E48" s="7">
        <v>0.51500000000000001</v>
      </c>
      <c r="F48" s="7"/>
      <c r="G48" s="7">
        <v>0.15</v>
      </c>
      <c r="H48" s="7">
        <v>0.187</v>
      </c>
      <c r="I48" s="7"/>
      <c r="J48" s="7">
        <v>0.46500000000000002</v>
      </c>
      <c r="K48" s="7">
        <v>0.39900000000000002</v>
      </c>
      <c r="L48" s="7"/>
      <c r="M48" s="7">
        <v>0.105</v>
      </c>
      <c r="N48" s="7">
        <v>0.318</v>
      </c>
    </row>
    <row r="49" spans="2:14" customFormat="1" ht="14.25">
      <c r="B49" s="177"/>
      <c r="C49" s="7">
        <v>0.29699999999999999</v>
      </c>
      <c r="D49" s="7">
        <v>0.83399999999999996</v>
      </c>
      <c r="E49" s="7">
        <v>0.32900000000000001</v>
      </c>
      <c r="F49" s="7"/>
      <c r="G49" s="7">
        <v>0.113</v>
      </c>
      <c r="H49" s="7">
        <v>0.214</v>
      </c>
      <c r="I49" s="7"/>
      <c r="J49" s="7">
        <v>0.59099999999999997</v>
      </c>
      <c r="K49" s="7">
        <v>0.63200000000000001</v>
      </c>
      <c r="L49" s="7"/>
      <c r="M49" s="7">
        <v>3.5000000000000003E-2</v>
      </c>
      <c r="N49" s="7">
        <v>0.10199999999999999</v>
      </c>
    </row>
    <row r="50" spans="2:14" customFormat="1" ht="14.25">
      <c r="B50" s="177"/>
      <c r="C50" s="7">
        <v>0.74099999999999999</v>
      </c>
      <c r="D50" s="7">
        <v>0.65</v>
      </c>
      <c r="E50" s="7">
        <v>0.41399999999999998</v>
      </c>
      <c r="F50" s="7"/>
      <c r="G50" s="7">
        <v>0.35399999999999998</v>
      </c>
      <c r="H50" s="7">
        <v>0.377</v>
      </c>
      <c r="I50" s="7"/>
      <c r="J50" s="7">
        <v>0.52</v>
      </c>
      <c r="K50" s="7">
        <v>0.61099999999999999</v>
      </c>
      <c r="L50" s="7"/>
      <c r="M50" s="7">
        <v>0.19700000000000001</v>
      </c>
      <c r="N50" s="7">
        <v>0.30199999999999999</v>
      </c>
    </row>
    <row r="51" spans="2:14" customFormat="1" ht="14.25">
      <c r="B51" s="177"/>
      <c r="C51" s="7">
        <v>0.79900000000000004</v>
      </c>
      <c r="D51" s="7">
        <v>0.61199999999999999</v>
      </c>
      <c r="E51" s="7">
        <v>0.79400000000000004</v>
      </c>
      <c r="F51" s="7"/>
      <c r="G51" s="7">
        <v>0.22700000000000001</v>
      </c>
      <c r="H51" s="7">
        <v>0.128</v>
      </c>
      <c r="I51" s="7"/>
      <c r="J51" s="7">
        <v>0.53400000000000003</v>
      </c>
      <c r="K51" s="7">
        <v>0.41299999999999998</v>
      </c>
      <c r="L51" s="7"/>
      <c r="M51" s="7">
        <v>0.20300000000000001</v>
      </c>
      <c r="N51" s="7">
        <v>0.19500000000000001</v>
      </c>
    </row>
    <row r="52" spans="2:14" customFormat="1" ht="14.25">
      <c r="B52" s="177"/>
      <c r="C52" s="7">
        <v>0.71499999999999997</v>
      </c>
      <c r="D52" s="7">
        <v>0.77500000000000002</v>
      </c>
      <c r="E52" s="7">
        <v>0.79400000000000004</v>
      </c>
      <c r="F52" s="7"/>
      <c r="G52" s="7">
        <v>0.22500000000000001</v>
      </c>
      <c r="H52" s="7">
        <v>0.19800000000000001</v>
      </c>
      <c r="I52" s="7"/>
      <c r="J52" s="7">
        <v>0.60399999999999998</v>
      </c>
      <c r="K52" s="7">
        <v>0.42</v>
      </c>
      <c r="L52" s="7"/>
      <c r="M52" s="7">
        <v>0.20300000000000001</v>
      </c>
      <c r="N52" s="7">
        <v>0.19500000000000001</v>
      </c>
    </row>
    <row r="53" spans="2:14" customFormat="1" ht="14.25">
      <c r="B53" s="177"/>
      <c r="C53" s="7">
        <v>0.58799999999999997</v>
      </c>
      <c r="D53" s="7">
        <v>0.65900000000000003</v>
      </c>
      <c r="E53" s="7">
        <v>0.503</v>
      </c>
      <c r="F53" s="7"/>
      <c r="G53" s="7">
        <v>0.17599999999999999</v>
      </c>
      <c r="H53" s="7">
        <v>0.154</v>
      </c>
      <c r="I53" s="7"/>
      <c r="J53" s="7">
        <v>0.54200000000000004</v>
      </c>
      <c r="K53" s="7">
        <v>0.501</v>
      </c>
      <c r="L53" s="7"/>
      <c r="M53" s="7">
        <v>0.26900000000000002</v>
      </c>
      <c r="N53" s="7">
        <v>8.7999999999999995E-2</v>
      </c>
    </row>
    <row r="54" spans="2:14" customFormat="1" ht="14.25">
      <c r="B54" s="177"/>
      <c r="C54" s="7">
        <v>0.71399999999999997</v>
      </c>
      <c r="D54" s="7">
        <v>0.63300000000000001</v>
      </c>
      <c r="E54" s="7">
        <v>0.61599999999999999</v>
      </c>
      <c r="F54" s="7"/>
      <c r="G54" s="7">
        <v>8.1000000000000003E-2</v>
      </c>
      <c r="H54" s="7">
        <v>0.19</v>
      </c>
      <c r="I54" s="7"/>
      <c r="J54" s="7">
        <v>0.40699999999999997</v>
      </c>
      <c r="K54" s="7">
        <v>0.29699999999999999</v>
      </c>
      <c r="L54" s="7"/>
      <c r="M54" s="7">
        <v>0.193</v>
      </c>
      <c r="N54" s="7">
        <v>0.40500000000000003</v>
      </c>
    </row>
    <row r="55" spans="2:14" customFormat="1" ht="14.25">
      <c r="B55" s="177"/>
      <c r="C55" s="7">
        <v>0.65100000000000002</v>
      </c>
      <c r="D55" s="7">
        <v>0.879</v>
      </c>
      <c r="E55" s="7">
        <v>0.52800000000000002</v>
      </c>
      <c r="F55" s="7"/>
      <c r="G55" s="7">
        <v>2.8000000000000001E-2</v>
      </c>
      <c r="H55" s="7">
        <v>9.6000000000000002E-2</v>
      </c>
      <c r="I55" s="7"/>
      <c r="J55" s="7">
        <v>0.47499999999999998</v>
      </c>
      <c r="K55" s="7">
        <v>0.73899999999999999</v>
      </c>
      <c r="L55" s="7"/>
      <c r="M55" s="7">
        <v>0.125</v>
      </c>
      <c r="N55" s="7">
        <v>0.36799999999999999</v>
      </c>
    </row>
    <row r="56" spans="2:14" customFormat="1" ht="14.25">
      <c r="B56" s="177"/>
      <c r="C56" s="7">
        <v>0.65800000000000003</v>
      </c>
      <c r="D56" s="7">
        <v>0.59899999999999998</v>
      </c>
      <c r="E56" s="7">
        <v>0.67200000000000004</v>
      </c>
      <c r="F56" s="7"/>
      <c r="G56" s="7">
        <v>0.12</v>
      </c>
      <c r="H56" s="7">
        <v>0.247</v>
      </c>
      <c r="I56" s="7"/>
      <c r="J56" s="7">
        <v>0.36199999999999999</v>
      </c>
      <c r="K56" s="7">
        <v>0.46700000000000003</v>
      </c>
      <c r="L56" s="7"/>
      <c r="M56" s="7">
        <v>0.23499999999999999</v>
      </c>
      <c r="N56" s="7">
        <v>0.29399999999999998</v>
      </c>
    </row>
    <row r="57" spans="2:14" customFormat="1" ht="14.25">
      <c r="B57" s="177"/>
      <c r="C57" s="7">
        <v>0.55400000000000005</v>
      </c>
      <c r="D57" s="7">
        <v>0.59399999999999997</v>
      </c>
      <c r="E57" s="7">
        <v>0.59899999999999998</v>
      </c>
      <c r="F57" s="7"/>
      <c r="G57" s="7">
        <v>0.17100000000000001</v>
      </c>
      <c r="H57" s="7">
        <v>0.106</v>
      </c>
      <c r="I57" s="7"/>
      <c r="J57" s="7">
        <v>0.35</v>
      </c>
      <c r="K57" s="7">
        <v>0.41599999999999998</v>
      </c>
      <c r="L57" s="7"/>
      <c r="M57" s="7">
        <v>0.125</v>
      </c>
      <c r="N57" s="7">
        <v>0.45</v>
      </c>
    </row>
    <row r="58" spans="2:14" customFormat="1" ht="14.25">
      <c r="B58" s="177"/>
      <c r="C58" s="7">
        <v>0.40300000000000002</v>
      </c>
      <c r="D58" s="7">
        <v>0.65200000000000002</v>
      </c>
      <c r="E58" s="7">
        <v>0.67500000000000004</v>
      </c>
      <c r="F58" s="7"/>
      <c r="G58" s="7">
        <v>0.111</v>
      </c>
      <c r="H58" s="7">
        <v>0.16200000000000001</v>
      </c>
      <c r="I58" s="7"/>
      <c r="J58" s="7">
        <v>0.432</v>
      </c>
      <c r="K58" s="7">
        <v>0.57699999999999996</v>
      </c>
      <c r="L58" s="7"/>
      <c r="M58" s="7">
        <v>0.32</v>
      </c>
      <c r="N58" s="7">
        <v>0.497</v>
      </c>
    </row>
    <row r="59" spans="2:14" customFormat="1" ht="14.25">
      <c r="B59" s="177"/>
      <c r="C59" s="7">
        <v>0.51600000000000001</v>
      </c>
      <c r="D59" s="7">
        <v>0.49</v>
      </c>
      <c r="E59" s="7">
        <v>0.54900000000000004</v>
      </c>
      <c r="F59" s="7"/>
      <c r="G59" s="7">
        <v>7.5999999999999998E-2</v>
      </c>
      <c r="H59" s="7">
        <v>0.13900000000000001</v>
      </c>
      <c r="I59" s="7"/>
      <c r="J59" s="7">
        <v>0.30399999999999999</v>
      </c>
      <c r="K59" s="7">
        <v>0.27300000000000002</v>
      </c>
      <c r="L59" s="7"/>
      <c r="M59" s="7">
        <v>0.23</v>
      </c>
      <c r="N59" s="7">
        <v>0.63200000000000001</v>
      </c>
    </row>
    <row r="60" spans="2:14" customFormat="1" ht="14.25">
      <c r="B60" s="177"/>
      <c r="C60" s="7">
        <v>0.6</v>
      </c>
      <c r="D60" s="7">
        <v>0.8</v>
      </c>
      <c r="E60" s="7">
        <v>0.69599999999999995</v>
      </c>
      <c r="F60" s="7"/>
      <c r="G60" s="7">
        <v>0.21299999999999999</v>
      </c>
      <c r="H60" s="7">
        <v>0.115</v>
      </c>
      <c r="I60" s="7"/>
      <c r="J60" s="7">
        <v>0.35899999999999999</v>
      </c>
      <c r="K60" s="7">
        <v>0.51</v>
      </c>
      <c r="L60" s="7"/>
      <c r="M60" s="7">
        <v>0.214</v>
      </c>
      <c r="N60" s="7">
        <v>0.48199999999999998</v>
      </c>
    </row>
    <row r="61" spans="2:14" customFormat="1" ht="14.25">
      <c r="B61" s="177"/>
      <c r="C61" s="7">
        <v>0.58899999999999997</v>
      </c>
      <c r="D61" s="7">
        <v>0.65400000000000003</v>
      </c>
      <c r="E61" s="7">
        <v>0.42199999999999999</v>
      </c>
      <c r="F61" s="7"/>
      <c r="G61" s="7">
        <v>0.23200000000000001</v>
      </c>
      <c r="H61" s="7">
        <v>0.11600000000000001</v>
      </c>
      <c r="I61" s="7"/>
      <c r="J61" s="7">
        <v>0.442</v>
      </c>
      <c r="K61" s="7">
        <v>0.432</v>
      </c>
      <c r="L61" s="7"/>
      <c r="M61" s="7">
        <v>0.221</v>
      </c>
      <c r="N61" s="7">
        <v>0.27600000000000002</v>
      </c>
    </row>
    <row r="62" spans="2:14" customFormat="1" ht="14.25">
      <c r="B62" s="177"/>
      <c r="C62" s="7">
        <v>0.58599999999999997</v>
      </c>
      <c r="D62" s="7">
        <v>0.67200000000000004</v>
      </c>
      <c r="E62" s="7">
        <v>0.44800000000000001</v>
      </c>
      <c r="F62" s="7"/>
      <c r="G62" s="7">
        <v>0.214</v>
      </c>
      <c r="H62" s="7">
        <v>0.19700000000000001</v>
      </c>
      <c r="I62" s="7"/>
      <c r="J62" s="7">
        <v>0.44400000000000001</v>
      </c>
      <c r="K62" s="7">
        <v>0.44800000000000001</v>
      </c>
      <c r="L62" s="7"/>
      <c r="M62" s="7">
        <v>0.26200000000000001</v>
      </c>
      <c r="N62" s="7">
        <v>0.42199999999999999</v>
      </c>
    </row>
    <row r="63" spans="2:14" customFormat="1" ht="14.25">
      <c r="B63" s="177"/>
      <c r="C63" s="7">
        <v>0.45900000000000002</v>
      </c>
      <c r="D63" s="7">
        <v>0.64400000000000002</v>
      </c>
      <c r="E63" s="7">
        <v>0.52400000000000002</v>
      </c>
      <c r="F63" s="7"/>
      <c r="G63" s="7">
        <v>0.28299999999999997</v>
      </c>
      <c r="H63" s="7">
        <v>0.29199999999999998</v>
      </c>
      <c r="I63" s="7"/>
      <c r="J63" s="7">
        <v>0.60299999999999998</v>
      </c>
      <c r="K63" s="7">
        <v>0.435</v>
      </c>
      <c r="L63" s="7"/>
      <c r="M63" s="7">
        <v>0.27700000000000002</v>
      </c>
      <c r="N63" s="7">
        <v>0.47299999999999998</v>
      </c>
    </row>
    <row r="64" spans="2:14" customFormat="1" ht="14.25">
      <c r="B64" s="177"/>
      <c r="C64" s="7">
        <v>0.59099999999999997</v>
      </c>
      <c r="D64" s="7">
        <v>0.77200000000000002</v>
      </c>
      <c r="E64" s="7">
        <v>0.67400000000000004</v>
      </c>
      <c r="F64" s="7"/>
      <c r="G64" s="7">
        <v>0.113</v>
      </c>
      <c r="H64" s="7">
        <v>0.10299999999999999</v>
      </c>
      <c r="I64" s="7"/>
      <c r="J64" s="7">
        <v>0.503</v>
      </c>
      <c r="K64" s="7">
        <v>0.52500000000000002</v>
      </c>
      <c r="L64" s="7"/>
      <c r="M64" s="7">
        <v>0.35399999999999998</v>
      </c>
      <c r="N64" s="7">
        <v>0.21</v>
      </c>
    </row>
    <row r="65" spans="2:14" customFormat="1" ht="14.25">
      <c r="B65" s="177"/>
      <c r="C65" s="7">
        <v>0.68400000000000005</v>
      </c>
      <c r="D65" s="7">
        <v>0.64200000000000002</v>
      </c>
      <c r="E65" s="7">
        <v>0.59199999999999997</v>
      </c>
      <c r="F65" s="7"/>
      <c r="G65" s="7">
        <v>0.17399999999999999</v>
      </c>
      <c r="H65" s="7">
        <v>0.16300000000000001</v>
      </c>
      <c r="I65" s="7"/>
      <c r="J65" s="7">
        <v>0.37</v>
      </c>
      <c r="K65" s="7">
        <v>0.42199999999999999</v>
      </c>
      <c r="L65" s="7"/>
      <c r="M65" s="7">
        <v>0.254</v>
      </c>
      <c r="N65" s="7">
        <v>0.27500000000000002</v>
      </c>
    </row>
    <row r="66" spans="2:14" customFormat="1" ht="14.25">
      <c r="B66" s="177"/>
      <c r="C66" s="7">
        <v>0.66100000000000003</v>
      </c>
      <c r="D66" s="7">
        <v>0.76100000000000001</v>
      </c>
      <c r="E66" s="7">
        <v>0.63500000000000001</v>
      </c>
      <c r="F66" s="7"/>
      <c r="G66" s="7">
        <v>0.152</v>
      </c>
      <c r="H66" s="7">
        <v>0.114</v>
      </c>
      <c r="I66" s="7"/>
      <c r="J66" s="7">
        <v>0.45300000000000001</v>
      </c>
      <c r="K66" s="7">
        <v>0.54600000000000004</v>
      </c>
      <c r="L66" s="7"/>
      <c r="M66" s="7">
        <v>0.17899999999999999</v>
      </c>
      <c r="N66" s="7">
        <v>0.36899999999999999</v>
      </c>
    </row>
    <row r="67" spans="2:14" customFormat="1" ht="14.25">
      <c r="B67" s="177"/>
      <c r="C67" s="7">
        <v>0.5</v>
      </c>
      <c r="D67" s="7">
        <v>0.75</v>
      </c>
      <c r="E67" s="7">
        <v>0.61899999999999999</v>
      </c>
      <c r="F67" s="7"/>
      <c r="G67" s="7">
        <v>0.27500000000000002</v>
      </c>
      <c r="H67" s="7">
        <v>0.21099999999999999</v>
      </c>
      <c r="I67" s="7"/>
      <c r="J67" s="7">
        <v>0.52600000000000002</v>
      </c>
      <c r="K67" s="7">
        <v>0.61599999999999999</v>
      </c>
      <c r="L67" s="7"/>
      <c r="M67" s="7">
        <v>4.2000000000000003E-2</v>
      </c>
      <c r="N67" s="7">
        <v>0.17699999999999999</v>
      </c>
    </row>
    <row r="68" spans="2:14" customFormat="1" ht="14.25">
      <c r="B68" s="177"/>
      <c r="C68" s="7">
        <v>0.60399999999999998</v>
      </c>
      <c r="D68" s="7">
        <v>0.443</v>
      </c>
      <c r="E68" s="7">
        <v>0.90600000000000003</v>
      </c>
      <c r="F68" s="7"/>
      <c r="G68" s="7">
        <v>0.10299999999999999</v>
      </c>
      <c r="H68" s="7">
        <v>0.221</v>
      </c>
      <c r="I68" s="7"/>
      <c r="J68" s="7">
        <v>0.375</v>
      </c>
      <c r="K68" s="7">
        <v>0.50700000000000001</v>
      </c>
      <c r="L68" s="7"/>
      <c r="M68" s="7">
        <v>6.4000000000000001E-2</v>
      </c>
      <c r="N68" s="7">
        <v>3.4000000000000002E-2</v>
      </c>
    </row>
    <row r="69" spans="2:14" customFormat="1" ht="14.25">
      <c r="B69" s="177"/>
      <c r="C69" s="7">
        <v>0.68300000000000005</v>
      </c>
      <c r="D69" s="7">
        <v>0.64800000000000002</v>
      </c>
      <c r="E69" s="7">
        <v>0.435</v>
      </c>
      <c r="F69" s="7"/>
      <c r="G69" s="7">
        <v>6.5000000000000002E-2</v>
      </c>
      <c r="H69" s="7">
        <v>0.249</v>
      </c>
      <c r="I69" s="7"/>
      <c r="J69" s="7">
        <v>0.40899999999999997</v>
      </c>
      <c r="K69" s="7">
        <v>0.35799999999999998</v>
      </c>
      <c r="L69" s="7"/>
      <c r="M69" s="7">
        <v>0.32</v>
      </c>
      <c r="N69" s="7">
        <v>0.14799999999999999</v>
      </c>
    </row>
    <row r="70" spans="2:14" customFormat="1" ht="14.25">
      <c r="B70" s="177"/>
      <c r="C70" s="7">
        <v>0.57099999999999995</v>
      </c>
      <c r="D70" s="7">
        <v>0.70699999999999996</v>
      </c>
      <c r="E70" s="7">
        <v>0.02</v>
      </c>
      <c r="F70" s="7"/>
      <c r="G70" s="7">
        <v>5.3999999999999999E-2</v>
      </c>
      <c r="H70" s="7">
        <v>0.16400000000000001</v>
      </c>
      <c r="I70" s="7"/>
      <c r="J70" s="7">
        <v>0.46899999999999997</v>
      </c>
      <c r="K70" s="7">
        <v>0.26100000000000001</v>
      </c>
      <c r="L70" s="7"/>
      <c r="M70" s="7">
        <v>0.26900000000000002</v>
      </c>
      <c r="N70" s="7">
        <v>0.45200000000000001</v>
      </c>
    </row>
    <row r="71" spans="2:14" customFormat="1" ht="14.25">
      <c r="B71" s="177"/>
      <c r="C71" s="7" t="s">
        <v>26</v>
      </c>
      <c r="D71" s="7">
        <v>0.69799999999999995</v>
      </c>
      <c r="E71" s="7">
        <v>0.501</v>
      </c>
      <c r="F71" s="7"/>
      <c r="G71" s="7" t="s">
        <v>26</v>
      </c>
      <c r="H71" s="7" t="s">
        <v>26</v>
      </c>
      <c r="I71" s="7"/>
      <c r="J71" s="7">
        <v>0.126</v>
      </c>
      <c r="K71" s="7">
        <v>0.26</v>
      </c>
      <c r="L71" s="7"/>
      <c r="M71" s="7">
        <v>0.152</v>
      </c>
      <c r="N71" s="7">
        <v>0.34699999999999998</v>
      </c>
    </row>
    <row r="72" spans="2:14" customFormat="1" ht="14.25">
      <c r="B72" s="177"/>
      <c r="C72" s="7" t="s">
        <v>26</v>
      </c>
      <c r="D72" s="7">
        <v>0.70599999999999996</v>
      </c>
      <c r="E72" s="7">
        <v>0.58299999999999996</v>
      </c>
      <c r="F72" s="7"/>
      <c r="G72" s="7" t="s">
        <v>26</v>
      </c>
      <c r="H72" s="7" t="s">
        <v>26</v>
      </c>
      <c r="I72" s="7"/>
      <c r="J72" s="7">
        <v>0.19500000000000001</v>
      </c>
      <c r="K72" s="7">
        <v>0.27500000000000002</v>
      </c>
      <c r="L72" s="7"/>
      <c r="M72" s="7">
        <v>8.4000000000000005E-2</v>
      </c>
      <c r="N72" s="7">
        <v>0.14499999999999999</v>
      </c>
    </row>
    <row r="73" spans="2:14" customFormat="1" ht="14.25">
      <c r="B73" s="177">
        <v>20200730</v>
      </c>
      <c r="C73" s="7" t="s">
        <v>26</v>
      </c>
      <c r="D73" s="7">
        <v>0.50600000000000001</v>
      </c>
      <c r="E73" s="7">
        <v>0.36899999999999999</v>
      </c>
      <c r="F73" s="7"/>
      <c r="G73" s="7" t="s">
        <v>26</v>
      </c>
      <c r="H73" s="7" t="s">
        <v>26</v>
      </c>
      <c r="I73" s="7"/>
      <c r="J73" s="7">
        <v>0.28299999999999997</v>
      </c>
      <c r="K73" s="7">
        <v>0.25600000000000001</v>
      </c>
      <c r="L73" s="7"/>
      <c r="M73" s="7">
        <v>0.23200000000000001</v>
      </c>
      <c r="N73" s="7">
        <v>0.33</v>
      </c>
    </row>
    <row r="74" spans="2:14" customFormat="1" ht="14.25">
      <c r="B74" s="177"/>
      <c r="C74" s="7" t="s">
        <v>26</v>
      </c>
      <c r="D74" s="7">
        <v>0.59799999999999998</v>
      </c>
      <c r="E74" s="7">
        <v>0.23200000000000001</v>
      </c>
      <c r="F74" s="7"/>
      <c r="G74" s="7" t="s">
        <v>26</v>
      </c>
      <c r="H74" s="7" t="s">
        <v>26</v>
      </c>
      <c r="I74" s="7"/>
      <c r="J74" s="7">
        <v>0.61099999999999999</v>
      </c>
      <c r="K74" s="7">
        <v>0.33300000000000002</v>
      </c>
      <c r="L74" s="7"/>
      <c r="M74" s="7">
        <v>0.26600000000000001</v>
      </c>
      <c r="N74" s="7">
        <v>0.35599999999999998</v>
      </c>
    </row>
    <row r="75" spans="2:14" customFormat="1" ht="14.25">
      <c r="B75" s="177"/>
      <c r="C75" s="7" t="s">
        <v>26</v>
      </c>
      <c r="D75" s="7">
        <v>0.73899999999999999</v>
      </c>
      <c r="E75" s="7">
        <v>0.23200000000000001</v>
      </c>
      <c r="F75" s="7"/>
      <c r="G75" s="7" t="s">
        <v>26</v>
      </c>
      <c r="H75" s="7" t="s">
        <v>26</v>
      </c>
      <c r="I75" s="7"/>
      <c r="J75" s="7">
        <v>0.81799999999999995</v>
      </c>
      <c r="K75" s="7">
        <v>0.31900000000000001</v>
      </c>
      <c r="L75" s="7"/>
      <c r="M75" s="7">
        <v>0.26600000000000001</v>
      </c>
      <c r="N75" s="7">
        <v>0.35599999999999998</v>
      </c>
    </row>
    <row r="76" spans="2:14" customFormat="1" ht="14.25">
      <c r="B76" s="177"/>
      <c r="C76" s="7" t="s">
        <v>26</v>
      </c>
      <c r="D76" s="7">
        <v>0.752</v>
      </c>
      <c r="E76" s="7">
        <v>0.68600000000000005</v>
      </c>
      <c r="F76" s="7"/>
      <c r="G76" s="7" t="s">
        <v>26</v>
      </c>
      <c r="H76" s="7" t="s">
        <v>26</v>
      </c>
      <c r="I76" s="7"/>
      <c r="J76" s="7">
        <v>0.26600000000000001</v>
      </c>
      <c r="K76" s="7">
        <v>0.39600000000000002</v>
      </c>
      <c r="L76" s="7"/>
      <c r="M76" s="7">
        <v>5.3999999999999999E-2</v>
      </c>
      <c r="N76" s="7">
        <v>0.247</v>
      </c>
    </row>
    <row r="77" spans="2:14" customFormat="1" ht="14.25">
      <c r="B77" s="177"/>
      <c r="C77" s="7" t="s">
        <v>26</v>
      </c>
      <c r="D77" s="7">
        <v>0.61</v>
      </c>
      <c r="E77" s="7">
        <v>0.41299999999999998</v>
      </c>
      <c r="F77" s="7"/>
      <c r="G77" s="7" t="s">
        <v>26</v>
      </c>
      <c r="H77" s="7" t="s">
        <v>26</v>
      </c>
      <c r="I77" s="7"/>
      <c r="J77" s="7">
        <v>0.29399999999999998</v>
      </c>
      <c r="K77" s="7">
        <v>0.35</v>
      </c>
      <c r="L77" s="7"/>
      <c r="M77" s="7">
        <v>6.8000000000000005E-2</v>
      </c>
      <c r="N77" s="7">
        <v>3.4000000000000002E-2</v>
      </c>
    </row>
    <row r="78" spans="2:14" customFormat="1" ht="14.25">
      <c r="B78" s="177"/>
      <c r="C78" s="7" t="s">
        <v>26</v>
      </c>
      <c r="D78" s="7">
        <v>0.79400000000000004</v>
      </c>
      <c r="E78" s="7">
        <v>0.45700000000000002</v>
      </c>
      <c r="F78" s="7"/>
      <c r="G78" s="7" t="s">
        <v>26</v>
      </c>
      <c r="H78" s="7" t="s">
        <v>26</v>
      </c>
      <c r="I78" s="7"/>
      <c r="J78" s="7">
        <v>0.40400000000000003</v>
      </c>
      <c r="K78" s="7">
        <v>0.29299999999999998</v>
      </c>
      <c r="L78" s="7"/>
      <c r="M78" s="7">
        <v>2.7E-2</v>
      </c>
      <c r="N78" s="7">
        <v>5.6000000000000001E-2</v>
      </c>
    </row>
    <row r="79" spans="2:14" customFormat="1" ht="14.25">
      <c r="B79" s="177"/>
      <c r="C79" s="7" t="s">
        <v>26</v>
      </c>
      <c r="D79" s="7" t="s">
        <v>26</v>
      </c>
      <c r="E79" s="7">
        <v>0.66100000000000003</v>
      </c>
      <c r="F79" s="7"/>
      <c r="G79" s="7" t="s">
        <v>26</v>
      </c>
      <c r="H79" s="7" t="s">
        <v>26</v>
      </c>
      <c r="I79" s="7"/>
      <c r="J79" s="7" t="s">
        <v>26</v>
      </c>
      <c r="K79" s="7" t="s">
        <v>26</v>
      </c>
      <c r="L79" s="7"/>
      <c r="M79" s="7">
        <v>7.5999999999999998E-2</v>
      </c>
      <c r="N79" s="7">
        <v>0.105</v>
      </c>
    </row>
    <row r="80" spans="2:14" customFormat="1" ht="14.25">
      <c r="B80" s="177"/>
      <c r="C80" s="7" t="s">
        <v>26</v>
      </c>
      <c r="D80" s="7" t="s">
        <v>26</v>
      </c>
      <c r="E80" s="7">
        <v>0.20699999999999999</v>
      </c>
      <c r="F80" s="7"/>
      <c r="G80" s="7" t="s">
        <v>26</v>
      </c>
      <c r="H80" s="7" t="s">
        <v>26</v>
      </c>
      <c r="I80" s="7"/>
      <c r="J80" s="7" t="s">
        <v>26</v>
      </c>
      <c r="K80" s="7" t="s">
        <v>26</v>
      </c>
      <c r="L80" s="7"/>
      <c r="M80" s="7">
        <v>7.1999999999999995E-2</v>
      </c>
      <c r="N80" s="7">
        <v>0.17799999999999999</v>
      </c>
    </row>
    <row r="81" spans="2:14" customFormat="1" ht="14.25">
      <c r="B81" s="177"/>
      <c r="C81" s="7" t="s">
        <v>26</v>
      </c>
      <c r="D81" s="7" t="s">
        <v>26</v>
      </c>
      <c r="E81" s="7">
        <v>0.26600000000000001</v>
      </c>
      <c r="F81" s="7"/>
      <c r="G81" s="7" t="s">
        <v>26</v>
      </c>
      <c r="H81" s="7" t="s">
        <v>26</v>
      </c>
      <c r="I81" s="7"/>
      <c r="J81" s="7" t="s">
        <v>26</v>
      </c>
      <c r="K81" s="7" t="s">
        <v>26</v>
      </c>
      <c r="L81" s="7"/>
      <c r="M81" s="7">
        <v>0.26500000000000001</v>
      </c>
      <c r="N81" s="7">
        <v>0.308</v>
      </c>
    </row>
    <row r="82" spans="2:14" customFormat="1" ht="14.25">
      <c r="B82" s="177"/>
      <c r="C82" s="7" t="s">
        <v>26</v>
      </c>
      <c r="D82" s="7" t="s">
        <v>26</v>
      </c>
      <c r="E82" s="7">
        <v>-0.17299999999999999</v>
      </c>
      <c r="F82" s="7"/>
      <c r="G82" s="7" t="s">
        <v>26</v>
      </c>
      <c r="H82" s="7" t="s">
        <v>26</v>
      </c>
      <c r="I82" s="7"/>
      <c r="J82" s="7" t="s">
        <v>26</v>
      </c>
      <c r="K82" s="7" t="s">
        <v>26</v>
      </c>
      <c r="L82" s="7"/>
      <c r="M82" s="7">
        <v>0.13100000000000001</v>
      </c>
      <c r="N82" s="7">
        <v>0.22700000000000001</v>
      </c>
    </row>
    <row r="83" spans="2:14" customFormat="1" ht="14.25">
      <c r="B83" s="177"/>
      <c r="C83" s="7" t="s">
        <v>26</v>
      </c>
      <c r="D83" s="7" t="s">
        <v>26</v>
      </c>
      <c r="E83" s="7">
        <v>0.46400000000000002</v>
      </c>
      <c r="F83" s="7"/>
      <c r="G83" s="7" t="s">
        <v>26</v>
      </c>
      <c r="H83" s="7" t="s">
        <v>26</v>
      </c>
      <c r="I83" s="7"/>
      <c r="J83" s="7" t="s">
        <v>26</v>
      </c>
      <c r="K83" s="7" t="s">
        <v>26</v>
      </c>
      <c r="L83" s="7"/>
      <c r="M83" s="7">
        <v>8.6999999999999994E-2</v>
      </c>
      <c r="N83" s="7">
        <v>0.14399999999999999</v>
      </c>
    </row>
    <row r="84" spans="2:14" customFormat="1" ht="14.25">
      <c r="B84" s="177"/>
      <c r="C84" s="7" t="s">
        <v>26</v>
      </c>
      <c r="D84" s="7" t="s">
        <v>26</v>
      </c>
      <c r="E84" s="7">
        <v>-3.0000000000000001E-3</v>
      </c>
      <c r="F84" s="7"/>
      <c r="G84" s="7" t="s">
        <v>26</v>
      </c>
      <c r="H84" s="7" t="s">
        <v>26</v>
      </c>
      <c r="I84" s="7"/>
      <c r="J84" s="7" t="s">
        <v>26</v>
      </c>
      <c r="K84" s="7" t="s">
        <v>26</v>
      </c>
      <c r="L84" s="7"/>
      <c r="M84" s="7">
        <v>0.30299999999999999</v>
      </c>
      <c r="N84" s="7">
        <v>0.13800000000000001</v>
      </c>
    </row>
    <row r="85" spans="2:14" customFormat="1" ht="14.25">
      <c r="B85" s="177"/>
      <c r="C85" s="7" t="s">
        <v>26</v>
      </c>
      <c r="D85" s="7" t="s">
        <v>26</v>
      </c>
      <c r="E85" s="7">
        <v>-0.05</v>
      </c>
      <c r="F85" s="7"/>
      <c r="G85" s="7" t="s">
        <v>26</v>
      </c>
      <c r="H85" s="7" t="s">
        <v>26</v>
      </c>
      <c r="I85" s="7"/>
      <c r="J85" s="7" t="s">
        <v>26</v>
      </c>
      <c r="K85" s="7" t="s">
        <v>26</v>
      </c>
      <c r="L85" s="7"/>
      <c r="M85" s="7">
        <v>0.19500000000000001</v>
      </c>
      <c r="N85" s="7">
        <v>0.20499999999999999</v>
      </c>
    </row>
    <row r="86" spans="2:14" customFormat="1" ht="14.25">
      <c r="B86" s="177"/>
      <c r="C86" s="7" t="s">
        <v>26</v>
      </c>
      <c r="D86" s="7" t="s">
        <v>26</v>
      </c>
      <c r="E86" s="7">
        <v>-0.108</v>
      </c>
      <c r="F86" s="7"/>
      <c r="G86" s="7" t="s">
        <v>26</v>
      </c>
      <c r="H86" s="7" t="s">
        <v>26</v>
      </c>
      <c r="I86" s="7"/>
      <c r="J86" s="7" t="s">
        <v>26</v>
      </c>
      <c r="K86" s="7" t="s">
        <v>26</v>
      </c>
      <c r="L86" s="7"/>
      <c r="M86" s="7">
        <v>0.17399999999999999</v>
      </c>
      <c r="N86" s="7">
        <v>4.8000000000000001E-2</v>
      </c>
    </row>
    <row r="87" spans="2:14" customFormat="1" ht="14.25">
      <c r="B87" s="177"/>
      <c r="C87" s="7" t="s">
        <v>26</v>
      </c>
      <c r="D87" s="7" t="s">
        <v>26</v>
      </c>
      <c r="E87" s="7">
        <v>0.56599999999999995</v>
      </c>
      <c r="F87" s="7"/>
      <c r="G87" s="7" t="s">
        <v>26</v>
      </c>
      <c r="H87" s="7" t="s">
        <v>26</v>
      </c>
      <c r="I87" s="7"/>
      <c r="J87" s="7" t="s">
        <v>26</v>
      </c>
      <c r="K87" s="7" t="s">
        <v>26</v>
      </c>
      <c r="L87" s="7"/>
      <c r="M87" s="7">
        <v>6.7000000000000004E-2</v>
      </c>
      <c r="N87" s="7">
        <v>0.186</v>
      </c>
    </row>
    <row r="88" spans="2:14" customFormat="1" ht="14.25">
      <c r="B88" s="177"/>
      <c r="C88" s="7" t="s">
        <v>26</v>
      </c>
      <c r="D88" s="7" t="s">
        <v>26</v>
      </c>
      <c r="E88" s="7">
        <v>0.19600000000000001</v>
      </c>
      <c r="F88" s="7"/>
      <c r="G88" s="7" t="s">
        <v>26</v>
      </c>
      <c r="H88" s="7" t="s">
        <v>26</v>
      </c>
      <c r="I88" s="7"/>
      <c r="J88" s="7" t="s">
        <v>26</v>
      </c>
      <c r="K88" s="7" t="s">
        <v>26</v>
      </c>
      <c r="L88" s="7"/>
      <c r="M88" s="7">
        <v>0.18099999999999999</v>
      </c>
      <c r="N88" s="7">
        <v>0.248</v>
      </c>
    </row>
    <row r="89" spans="2:14" customFormat="1" ht="14.25">
      <c r="B89" s="177"/>
      <c r="C89" s="7" t="s">
        <v>26</v>
      </c>
      <c r="D89" s="7" t="s">
        <v>26</v>
      </c>
      <c r="E89" s="7">
        <v>0.251</v>
      </c>
      <c r="F89" s="7"/>
      <c r="G89" s="7" t="s">
        <v>26</v>
      </c>
      <c r="H89" s="7" t="s">
        <v>26</v>
      </c>
      <c r="I89" s="7"/>
      <c r="J89" s="7" t="s">
        <v>26</v>
      </c>
      <c r="K89" s="7" t="s">
        <v>26</v>
      </c>
      <c r="L89" s="7"/>
      <c r="M89" s="7">
        <v>9.7000000000000003E-2</v>
      </c>
      <c r="N89" s="7">
        <v>0.29899999999999999</v>
      </c>
    </row>
    <row r="90" spans="2:14" customFormat="1" ht="14.25">
      <c r="B90" s="177"/>
      <c r="C90" s="7" t="s">
        <v>26</v>
      </c>
      <c r="D90" s="7" t="s">
        <v>26</v>
      </c>
      <c r="E90" s="7">
        <v>0.57099999999999995</v>
      </c>
      <c r="F90" s="7"/>
      <c r="G90" s="7" t="s">
        <v>26</v>
      </c>
      <c r="H90" s="7" t="s">
        <v>26</v>
      </c>
      <c r="I90" s="7"/>
      <c r="J90" s="7" t="s">
        <v>26</v>
      </c>
      <c r="K90" s="7" t="s">
        <v>26</v>
      </c>
      <c r="L90" s="7"/>
      <c r="M90" s="7">
        <v>0.14799999999999999</v>
      </c>
      <c r="N90" s="7">
        <v>0.19700000000000001</v>
      </c>
    </row>
    <row r="91" spans="2:14" customFormat="1" ht="14.25">
      <c r="B91" s="177"/>
      <c r="C91" s="7" t="s">
        <v>26</v>
      </c>
      <c r="D91" s="7" t="s">
        <v>26</v>
      </c>
      <c r="E91" s="7">
        <v>0.65600000000000003</v>
      </c>
      <c r="F91" s="7"/>
      <c r="G91" s="7" t="s">
        <v>26</v>
      </c>
      <c r="H91" s="7" t="s">
        <v>26</v>
      </c>
      <c r="I91" s="7"/>
      <c r="J91" s="7" t="s">
        <v>26</v>
      </c>
      <c r="K91" s="7" t="s">
        <v>26</v>
      </c>
      <c r="L91" s="7"/>
      <c r="M91" s="7">
        <v>0.72299999999999998</v>
      </c>
      <c r="N91" s="7">
        <v>0.44800000000000001</v>
      </c>
    </row>
    <row r="92" spans="2:14" customFormat="1" ht="14.25">
      <c r="B92" s="177"/>
      <c r="C92" s="7" t="s">
        <v>26</v>
      </c>
      <c r="D92" s="7" t="s">
        <v>26</v>
      </c>
      <c r="E92" s="7">
        <v>0.35099999999999998</v>
      </c>
      <c r="F92" s="7"/>
      <c r="G92" s="7" t="s">
        <v>26</v>
      </c>
      <c r="H92" s="7" t="s">
        <v>26</v>
      </c>
      <c r="I92" s="7"/>
      <c r="J92" s="7" t="s">
        <v>26</v>
      </c>
      <c r="K92" s="7" t="s">
        <v>26</v>
      </c>
      <c r="L92" s="7"/>
      <c r="M92" s="7">
        <v>0.10199999999999999</v>
      </c>
      <c r="N92" s="7">
        <v>8.2000000000000003E-2</v>
      </c>
    </row>
    <row r="93" spans="2:14" customFormat="1" ht="14.25">
      <c r="B93" s="177"/>
      <c r="C93" s="7" t="s">
        <v>26</v>
      </c>
      <c r="D93" s="7" t="s">
        <v>26</v>
      </c>
      <c r="E93" s="7">
        <v>0.24399999999999999</v>
      </c>
      <c r="F93" s="7"/>
      <c r="G93" s="7" t="s">
        <v>26</v>
      </c>
      <c r="H93" s="7" t="s">
        <v>26</v>
      </c>
      <c r="I93" s="7"/>
      <c r="J93" s="7" t="s">
        <v>26</v>
      </c>
      <c r="K93" s="7" t="s">
        <v>26</v>
      </c>
      <c r="L93" s="7"/>
      <c r="M93" s="7">
        <v>0.17899999999999999</v>
      </c>
      <c r="N93" s="7">
        <v>0.13500000000000001</v>
      </c>
    </row>
    <row r="94" spans="2:14" customFormat="1" ht="14.25">
      <c r="B94" s="177"/>
      <c r="C94" s="7" t="s">
        <v>26</v>
      </c>
      <c r="D94" s="7" t="s">
        <v>26</v>
      </c>
      <c r="E94" s="7">
        <v>0.45800000000000002</v>
      </c>
      <c r="F94" s="7"/>
      <c r="G94" s="7" t="s">
        <v>26</v>
      </c>
      <c r="H94" s="7" t="s">
        <v>26</v>
      </c>
      <c r="I94" s="7"/>
      <c r="J94" s="7" t="s">
        <v>26</v>
      </c>
      <c r="K94" s="7" t="s">
        <v>26</v>
      </c>
      <c r="L94" s="7"/>
      <c r="M94" s="7">
        <v>0.183</v>
      </c>
      <c r="N94" s="7">
        <v>0.13300000000000001</v>
      </c>
    </row>
    <row r="95" spans="2:14" customFormat="1" ht="14.25">
      <c r="B95" s="177"/>
      <c r="C95" s="7" t="s">
        <v>26</v>
      </c>
      <c r="D95" s="7" t="s">
        <v>26</v>
      </c>
      <c r="E95" s="7">
        <v>0.50700000000000001</v>
      </c>
      <c r="F95" s="7"/>
      <c r="G95" s="7" t="s">
        <v>26</v>
      </c>
      <c r="H95" s="7" t="s">
        <v>26</v>
      </c>
      <c r="I95" s="7"/>
      <c r="J95" s="7" t="s">
        <v>26</v>
      </c>
      <c r="K95" s="7" t="s">
        <v>26</v>
      </c>
      <c r="L95" s="7"/>
      <c r="M95" s="7">
        <v>4.8000000000000001E-2</v>
      </c>
      <c r="N95" s="7">
        <v>5.7000000000000002E-2</v>
      </c>
    </row>
    <row r="96" spans="2:14" customFormat="1" ht="14.25">
      <c r="B96" s="177"/>
      <c r="C96" s="7" t="s">
        <v>26</v>
      </c>
      <c r="D96" s="7" t="s">
        <v>26</v>
      </c>
      <c r="E96" s="7">
        <v>0.28599999999999998</v>
      </c>
      <c r="F96" s="7"/>
      <c r="G96" s="7" t="s">
        <v>26</v>
      </c>
      <c r="H96" s="7" t="s">
        <v>26</v>
      </c>
      <c r="I96" s="7"/>
      <c r="J96" s="7" t="s">
        <v>26</v>
      </c>
      <c r="K96" s="7" t="s">
        <v>26</v>
      </c>
      <c r="L96" s="7"/>
      <c r="M96" s="7">
        <v>0.106</v>
      </c>
      <c r="N96" s="7">
        <v>0.11600000000000001</v>
      </c>
    </row>
    <row r="97" spans="2:14" customFormat="1" ht="14.25">
      <c r="B97" s="177"/>
      <c r="C97" s="7" t="s">
        <v>26</v>
      </c>
      <c r="D97" s="7" t="s">
        <v>26</v>
      </c>
      <c r="E97" s="7">
        <v>0.17299999999999999</v>
      </c>
      <c r="F97" s="7"/>
      <c r="G97" s="7" t="s">
        <v>26</v>
      </c>
      <c r="H97" s="7" t="s">
        <v>26</v>
      </c>
      <c r="I97" s="7"/>
      <c r="J97" s="7" t="s">
        <v>26</v>
      </c>
      <c r="K97" s="7" t="s">
        <v>26</v>
      </c>
      <c r="L97" s="7"/>
      <c r="M97" s="7">
        <v>6.6000000000000003E-2</v>
      </c>
      <c r="N97" s="7">
        <v>0.36899999999999999</v>
      </c>
    </row>
    <row r="98" spans="2:14" customFormat="1" ht="14.25">
      <c r="B98" s="177"/>
      <c r="C98" s="7" t="s">
        <v>26</v>
      </c>
      <c r="D98" s="7" t="s">
        <v>26</v>
      </c>
      <c r="E98" s="7">
        <v>5.5E-2</v>
      </c>
      <c r="F98" s="7"/>
      <c r="G98" s="7" t="s">
        <v>26</v>
      </c>
      <c r="H98" s="7" t="s">
        <v>26</v>
      </c>
      <c r="I98" s="7"/>
      <c r="J98" s="7" t="s">
        <v>26</v>
      </c>
      <c r="K98" s="7" t="s">
        <v>26</v>
      </c>
      <c r="L98" s="7"/>
      <c r="M98" s="7">
        <v>0.161</v>
      </c>
      <c r="N98" s="7">
        <v>9.0999999999999998E-2</v>
      </c>
    </row>
    <row r="99" spans="2:14" customFormat="1" ht="14.25">
      <c r="B99" s="177"/>
      <c r="C99" s="7" t="s">
        <v>26</v>
      </c>
      <c r="D99" s="7" t="s">
        <v>26</v>
      </c>
      <c r="E99" s="7" t="s">
        <v>26</v>
      </c>
      <c r="F99" s="7"/>
      <c r="G99" s="7" t="s">
        <v>26</v>
      </c>
      <c r="H99" s="7" t="s">
        <v>26</v>
      </c>
      <c r="I99" s="7"/>
      <c r="J99" s="7" t="s">
        <v>26</v>
      </c>
      <c r="K99" s="7" t="s">
        <v>26</v>
      </c>
      <c r="L99" s="7"/>
      <c r="M99" s="7" t="s">
        <v>26</v>
      </c>
      <c r="N99" s="7" t="s">
        <v>26</v>
      </c>
    </row>
  </sheetData>
  <pageMargins left="0.70000000000000007" right="0.70000000000000007" top="0.75" bottom="0.75" header="0.30000000000000004" footer="0.3000000000000000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1946"/>
  <sheetViews>
    <sheetView zoomScale="70" zoomScaleNormal="70" workbookViewId="0">
      <selection activeCell="A2" sqref="A2:XFD2"/>
    </sheetView>
  </sheetViews>
  <sheetFormatPr defaultColWidth="9.1328125" defaultRowHeight="13.15"/>
  <cols>
    <col min="1" max="1" width="9.265625" style="26" bestFit="1" customWidth="1"/>
    <col min="2" max="2" width="17.1328125" style="177" customWidth="1"/>
    <col min="3" max="5" width="9.265625" style="7" bestFit="1" customWidth="1"/>
    <col min="6" max="13" width="9.1328125" style="7" customWidth="1"/>
    <col min="14" max="14" width="9.1328125" style="26" customWidth="1"/>
    <col min="15" max="16384" width="9.1328125" style="26"/>
  </cols>
  <sheetData>
    <row r="1" spans="1:17" ht="15.75">
      <c r="A1" s="209" t="s">
        <v>356</v>
      </c>
    </row>
    <row r="2" spans="1:17" ht="15.75">
      <c r="A2" s="209"/>
    </row>
    <row r="3" spans="1:17" s="25" customFormat="1">
      <c r="B3" s="280"/>
      <c r="C3" s="272" t="s">
        <v>268</v>
      </c>
      <c r="D3" s="272"/>
      <c r="E3" s="272"/>
      <c r="F3" s="272"/>
      <c r="G3" s="272" t="s">
        <v>269</v>
      </c>
      <c r="H3" s="272"/>
      <c r="I3" s="272"/>
      <c r="J3" s="272"/>
      <c r="K3" s="272"/>
      <c r="L3" s="272" t="s">
        <v>270</v>
      </c>
      <c r="M3" s="272"/>
      <c r="O3" s="26" t="s">
        <v>389</v>
      </c>
    </row>
    <row r="4" spans="1:17" s="6" customFormat="1">
      <c r="B4" s="208"/>
      <c r="C4" s="272" t="s">
        <v>384</v>
      </c>
      <c r="D4" s="272" t="s">
        <v>385</v>
      </c>
      <c r="E4" s="272" t="s">
        <v>386</v>
      </c>
      <c r="F4" s="272"/>
      <c r="G4" s="272" t="s">
        <v>274</v>
      </c>
      <c r="H4" s="272" t="s">
        <v>275</v>
      </c>
      <c r="I4" s="272" t="s">
        <v>276</v>
      </c>
      <c r="J4" s="272"/>
      <c r="K4" s="272" t="s">
        <v>384</v>
      </c>
      <c r="L4" s="272" t="s">
        <v>277</v>
      </c>
      <c r="M4" s="272" t="s">
        <v>278</v>
      </c>
      <c r="O4" s="6" t="s">
        <v>387</v>
      </c>
      <c r="P4" s="6" t="s">
        <v>390</v>
      </c>
      <c r="Q4" s="6" t="s">
        <v>391</v>
      </c>
    </row>
    <row r="5" spans="1:17" s="6" customFormat="1">
      <c r="B5" s="208" t="s">
        <v>2</v>
      </c>
      <c r="C5" s="9">
        <v>5</v>
      </c>
      <c r="D5" s="9">
        <v>5</v>
      </c>
      <c r="E5" s="9">
        <v>5</v>
      </c>
      <c r="F5" s="7"/>
      <c r="G5" s="9">
        <v>5</v>
      </c>
      <c r="H5" s="9">
        <v>5</v>
      </c>
      <c r="I5" s="9">
        <v>5</v>
      </c>
      <c r="J5" s="7"/>
      <c r="K5" s="9">
        <v>5</v>
      </c>
      <c r="L5" s="9">
        <v>5</v>
      </c>
      <c r="M5" s="9">
        <v>5</v>
      </c>
      <c r="O5" s="6" t="s">
        <v>388</v>
      </c>
    </row>
    <row r="6" spans="1:17" s="6" customFormat="1">
      <c r="B6" s="208" t="s">
        <v>279</v>
      </c>
      <c r="C6" s="9">
        <v>745</v>
      </c>
      <c r="D6" s="9">
        <v>445</v>
      </c>
      <c r="E6" s="9">
        <v>497</v>
      </c>
      <c r="F6" s="9"/>
      <c r="G6" s="9">
        <v>714</v>
      </c>
      <c r="H6" s="9">
        <v>460</v>
      </c>
      <c r="I6" s="9">
        <v>724</v>
      </c>
      <c r="J6" s="9"/>
      <c r="K6" s="9">
        <v>726</v>
      </c>
      <c r="L6" s="9">
        <v>409</v>
      </c>
      <c r="M6" s="9">
        <v>741</v>
      </c>
    </row>
    <row r="7" spans="1:17" s="6" customFormat="1">
      <c r="B7" s="208" t="s">
        <v>6</v>
      </c>
      <c r="C7" s="7">
        <v>0.75984413189656486</v>
      </c>
      <c r="D7" s="7">
        <v>0.61217453435123037</v>
      </c>
      <c r="E7" s="7">
        <v>0.31786807554289959</v>
      </c>
      <c r="F7" s="7"/>
      <c r="G7" s="7">
        <v>0.6683045997116619</v>
      </c>
      <c r="H7" s="7">
        <v>0.50140576563987049</v>
      </c>
      <c r="I7" s="7">
        <v>0.45853372963178984</v>
      </c>
      <c r="J7" s="7"/>
      <c r="K7" s="7">
        <v>0.25347215637818588</v>
      </c>
      <c r="L7" s="7">
        <v>0.23898110167985767</v>
      </c>
      <c r="M7" s="7">
        <v>0.24194948284373685</v>
      </c>
    </row>
    <row r="8" spans="1:17" s="6" customFormat="1">
      <c r="B8" s="208" t="s">
        <v>7</v>
      </c>
      <c r="C8" s="7">
        <v>1.8325334472932904E-3</v>
      </c>
      <c r="D8" s="7">
        <v>7.6765623936901383E-3</v>
      </c>
      <c r="E8" s="7">
        <v>5.6811309465124829E-4</v>
      </c>
      <c r="F8" s="7"/>
      <c r="G8" s="7">
        <v>2.294292208986512E-3</v>
      </c>
      <c r="H8" s="7">
        <v>9.1525938757885585E-3</v>
      </c>
      <c r="I8" s="7">
        <v>6.8574161965060448E-3</v>
      </c>
      <c r="J8" s="7"/>
      <c r="K8" s="7">
        <v>0</v>
      </c>
      <c r="L8" s="7">
        <v>4.7987908151722047E-3</v>
      </c>
      <c r="M8" s="7">
        <v>2.0862008929208975E-2</v>
      </c>
    </row>
    <row r="9" spans="1:17" s="6" customFormat="1">
      <c r="B9" s="208" t="s">
        <v>8</v>
      </c>
      <c r="C9" s="7">
        <v>0.98210462262790676</v>
      </c>
      <c r="D9" s="7">
        <v>0.88937044864962167</v>
      </c>
      <c r="E9" s="7">
        <v>0.54695110624035403</v>
      </c>
      <c r="F9" s="7"/>
      <c r="G9" s="7">
        <v>0.99567025046127144</v>
      </c>
      <c r="H9" s="7">
        <v>0.77662834987333751</v>
      </c>
      <c r="I9" s="7">
        <v>0.63649213316070208</v>
      </c>
      <c r="J9" s="7"/>
      <c r="K9" s="7">
        <v>0.4560523195891073</v>
      </c>
      <c r="L9" s="7">
        <v>0.45764622937998045</v>
      </c>
      <c r="M9" s="7">
        <v>0.41449838023187457</v>
      </c>
    </row>
    <row r="10" spans="1:17" s="6" customFormat="1">
      <c r="B10" s="208" t="s">
        <v>9</v>
      </c>
      <c r="C10" s="7">
        <v>265.89667088042546</v>
      </c>
      <c r="D10" s="7">
        <v>30.674649151396991</v>
      </c>
      <c r="E10" s="7">
        <v>7.090270209258966</v>
      </c>
      <c r="F10" s="7"/>
      <c r="G10" s="7">
        <v>2.4071299787703206</v>
      </c>
      <c r="H10" s="7">
        <v>1.9169015196694994</v>
      </c>
      <c r="I10" s="7">
        <v>1.3577214510688884</v>
      </c>
      <c r="J10" s="7"/>
      <c r="K10" s="7">
        <v>0.98907593901590152</v>
      </c>
      <c r="L10" s="7">
        <v>0.92353732844852265</v>
      </c>
      <c r="M10" s="7">
        <v>0.85661612061532244</v>
      </c>
    </row>
    <row r="11" spans="1:17" s="6" customFormat="1">
      <c r="B11" s="208" t="s">
        <v>10</v>
      </c>
      <c r="C11" s="7">
        <v>1.2492145646019024</v>
      </c>
      <c r="D11" s="7">
        <v>1.0990206744331297</v>
      </c>
      <c r="E11" s="7">
        <v>0.79808165461852276</v>
      </c>
      <c r="F11" s="7"/>
      <c r="G11" s="7">
        <v>1.3572658934258226</v>
      </c>
      <c r="H11" s="7">
        <v>1.0669489509746211</v>
      </c>
      <c r="I11" s="7">
        <v>0.81447467417352049</v>
      </c>
      <c r="J11" s="7"/>
      <c r="K11" s="7">
        <v>0.56405355243288313</v>
      </c>
      <c r="L11" s="7">
        <v>0.60683075593961688</v>
      </c>
      <c r="M11" s="7">
        <v>0.53233587635894097</v>
      </c>
    </row>
    <row r="12" spans="1:17" s="6" customFormat="1">
      <c r="B12" s="208" t="s">
        <v>5</v>
      </c>
      <c r="C12" s="7">
        <v>10.701421069203253</v>
      </c>
      <c r="D12" s="7">
        <v>2.1611248873479045</v>
      </c>
      <c r="E12" s="7">
        <v>0.80647644128687668</v>
      </c>
      <c r="F12" s="7"/>
      <c r="G12" s="7">
        <v>0.49774635929973293</v>
      </c>
      <c r="H12" s="7">
        <v>0.40859984596636645</v>
      </c>
      <c r="I12" s="7">
        <v>0.26352622676669785</v>
      </c>
      <c r="J12" s="7"/>
      <c r="K12" s="7">
        <v>0.20677500801021073</v>
      </c>
      <c r="L12" s="7">
        <v>0.22967047821566519</v>
      </c>
      <c r="M12" s="7">
        <v>0.18345219146503253</v>
      </c>
    </row>
    <row r="13" spans="1:17" s="6" customFormat="1">
      <c r="B13" s="208" t="s">
        <v>11</v>
      </c>
      <c r="C13" s="7">
        <v>12.405522182237448</v>
      </c>
      <c r="D13" s="7">
        <v>3.3627900391100773</v>
      </c>
      <c r="E13" s="7">
        <v>1.4916082881985719</v>
      </c>
      <c r="F13" s="7"/>
      <c r="G13" s="7">
        <v>1.5029060996661132</v>
      </c>
      <c r="H13" s="7">
        <v>1.2050417340020869</v>
      </c>
      <c r="I13" s="7">
        <v>0.90356125801998188</v>
      </c>
      <c r="J13" s="7"/>
      <c r="K13" s="7">
        <v>0.63549908508114128</v>
      </c>
      <c r="L13" s="7">
        <v>0.66371679430522157</v>
      </c>
      <c r="M13" s="7">
        <v>0.57965458344228693</v>
      </c>
    </row>
    <row r="14" spans="1:17" s="6" customFormat="1">
      <c r="B14" s="208" t="s">
        <v>12</v>
      </c>
      <c r="C14" s="7">
        <v>-8.9973199561690578</v>
      </c>
      <c r="D14" s="7">
        <v>-0.95945973558573194</v>
      </c>
      <c r="E14" s="7">
        <v>-0.12134459437518141</v>
      </c>
      <c r="F14" s="7"/>
      <c r="G14" s="7">
        <v>0.50741338106664746</v>
      </c>
      <c r="H14" s="7">
        <v>0.38784204206935402</v>
      </c>
      <c r="I14" s="7">
        <v>0.37650880448658613</v>
      </c>
      <c r="J14" s="7"/>
      <c r="K14" s="7">
        <v>0.22194906906071979</v>
      </c>
      <c r="L14" s="7">
        <v>0.20437583787389121</v>
      </c>
      <c r="M14" s="7">
        <v>0.2127502005122219</v>
      </c>
    </row>
    <row r="15" spans="1:17" s="6" customFormat="1">
      <c r="B15" s="208" t="s">
        <v>13</v>
      </c>
      <c r="C15" s="7">
        <v>0.48937043270533753</v>
      </c>
      <c r="D15" s="7">
        <v>0.4868461400818993</v>
      </c>
      <c r="E15" s="7">
        <v>0.48021357907562318</v>
      </c>
      <c r="F15" s="7"/>
      <c r="G15" s="7">
        <v>0.68896129371416071</v>
      </c>
      <c r="H15" s="7">
        <v>0.56554318533475056</v>
      </c>
      <c r="I15" s="7">
        <v>0.35594094454173064</v>
      </c>
      <c r="J15" s="7"/>
      <c r="K15" s="7">
        <v>0.31058139605469726</v>
      </c>
      <c r="L15" s="7">
        <v>0.36784965425975924</v>
      </c>
      <c r="M15" s="7">
        <v>0.29038639351520412</v>
      </c>
    </row>
    <row r="16" spans="1:17" s="6" customFormat="1">
      <c r="B16" s="208" t="s">
        <v>14</v>
      </c>
      <c r="C16" s="7">
        <v>0.73405564905800635</v>
      </c>
      <c r="D16" s="7">
        <v>0.73026921012284896</v>
      </c>
      <c r="E16" s="7">
        <v>0.72032036861343474</v>
      </c>
      <c r="F16" s="7"/>
      <c r="G16" s="7">
        <v>1.0334419405712412</v>
      </c>
      <c r="H16" s="7">
        <v>0.84831477800212585</v>
      </c>
      <c r="I16" s="7">
        <v>0.53391141681259602</v>
      </c>
      <c r="J16" s="7"/>
      <c r="K16" s="7">
        <v>0.46587209408204588</v>
      </c>
      <c r="L16" s="7">
        <v>0.5517744813896388</v>
      </c>
      <c r="M16" s="7">
        <v>0.43557959027280618</v>
      </c>
    </row>
    <row r="17" spans="2:13" s="6" customFormat="1">
      <c r="B17" s="208" t="s">
        <v>15</v>
      </c>
      <c r="C17" s="7">
        <v>2.5788482838558502E-2</v>
      </c>
      <c r="D17" s="7">
        <v>-0.11809467577161858</v>
      </c>
      <c r="E17" s="7">
        <v>-0.40245229307053515</v>
      </c>
      <c r="F17" s="7"/>
      <c r="G17" s="7">
        <v>-0.36513734085957927</v>
      </c>
      <c r="H17" s="7">
        <v>-0.34690901236225535</v>
      </c>
      <c r="I17" s="7">
        <v>-7.5377687180806174E-2</v>
      </c>
      <c r="J17" s="7"/>
      <c r="K17" s="7">
        <v>-0.21239993770386001</v>
      </c>
      <c r="L17" s="7">
        <v>-0.31279337970978116</v>
      </c>
      <c r="M17" s="7">
        <v>-0.19363010742906933</v>
      </c>
    </row>
    <row r="18" spans="2:13" s="6" customFormat="1">
      <c r="B18" s="208" t="s">
        <v>16</v>
      </c>
      <c r="C18" s="7">
        <v>1.9832702136599087</v>
      </c>
      <c r="D18" s="7">
        <v>1.8292898845559786</v>
      </c>
      <c r="E18" s="7">
        <v>1.5184020232319575</v>
      </c>
      <c r="F18" s="7"/>
      <c r="G18" s="7">
        <v>2.3907078339970638</v>
      </c>
      <c r="H18" s="7">
        <v>1.9152637289767469</v>
      </c>
      <c r="I18" s="7">
        <v>1.3483860909861165</v>
      </c>
      <c r="J18" s="7"/>
      <c r="K18" s="7">
        <v>1.0299256465149291</v>
      </c>
      <c r="L18" s="7">
        <v>1.1586052373292557</v>
      </c>
      <c r="M18" s="7">
        <v>0.9679154666317471</v>
      </c>
    </row>
    <row r="19" spans="2:13" s="6" customFormat="1">
      <c r="B19" s="208" t="s">
        <v>17</v>
      </c>
      <c r="C19" s="7">
        <v>11.156307617635544</v>
      </c>
      <c r="D19" s="7">
        <v>2.2637693646769477</v>
      </c>
      <c r="E19" s="7">
        <v>0.69352663358004918</v>
      </c>
      <c r="F19" s="7"/>
      <c r="G19" s="7">
        <v>0.14564020624029062</v>
      </c>
      <c r="H19" s="7">
        <v>0.13809278302746586</v>
      </c>
      <c r="I19" s="7">
        <v>8.9086583846461398E-2</v>
      </c>
      <c r="J19" s="7"/>
      <c r="K19" s="7">
        <v>7.1445532648258148E-2</v>
      </c>
      <c r="L19" s="7">
        <v>5.6886038365604685E-2</v>
      </c>
      <c r="M19" s="7">
        <v>4.7318707083345957E-2</v>
      </c>
    </row>
    <row r="20" spans="2:13" s="6" customFormat="1">
      <c r="B20" s="208" t="s">
        <v>18</v>
      </c>
      <c r="C20" s="7">
        <v>9.7571640880656219</v>
      </c>
      <c r="D20" s="7">
        <v>1.5716342699369623</v>
      </c>
      <c r="E20" s="7">
        <v>0.439212669918081</v>
      </c>
      <c r="F20" s="7"/>
      <c r="G20" s="7">
        <v>0.16089121864501443</v>
      </c>
      <c r="H20" s="7">
        <v>0.11356372357051647</v>
      </c>
      <c r="I20" s="7">
        <v>8.2024925145203709E-2</v>
      </c>
      <c r="J20" s="7"/>
      <c r="K20" s="7">
        <v>3.1523087317466086E-2</v>
      </c>
      <c r="L20" s="7">
        <v>3.4605263805966457E-2</v>
      </c>
      <c r="M20" s="7">
        <v>2.9199282331514947E-2</v>
      </c>
    </row>
    <row r="21" spans="2:13" s="6" customFormat="1">
      <c r="B21" s="208" t="s">
        <v>19</v>
      </c>
      <c r="C21" s="7">
        <v>1.9703871380063034</v>
      </c>
      <c r="D21" s="7">
        <v>1.8162144113331784</v>
      </c>
      <c r="E21" s="7">
        <v>1.5171893004831751</v>
      </c>
      <c r="F21" s="7"/>
      <c r="G21" s="7">
        <v>2.3825527636949424</v>
      </c>
      <c r="H21" s="7">
        <v>1.8832172654676917</v>
      </c>
      <c r="I21" s="7">
        <v>1.3395444843235036</v>
      </c>
      <c r="J21" s="7"/>
      <c r="K21" s="7">
        <v>0.96833966190348375</v>
      </c>
      <c r="L21" s="7">
        <v>0.95293413134885474</v>
      </c>
      <c r="M21" s="7">
        <v>0.90684602125558367</v>
      </c>
    </row>
    <row r="22" spans="2:13" s="6" customFormat="1">
      <c r="B22" s="208" t="s">
        <v>20</v>
      </c>
      <c r="C22" s="7">
        <v>3.5950162306400663E-2</v>
      </c>
      <c r="D22" s="7">
        <v>7.6765623936901383E-3</v>
      </c>
      <c r="E22" s="7">
        <v>5.6811309465124829E-4</v>
      </c>
      <c r="F22" s="7"/>
      <c r="G22" s="7">
        <v>2.294292208986512E-3</v>
      </c>
      <c r="H22" s="7">
        <v>9.1525938757885585E-3</v>
      </c>
      <c r="I22" s="7">
        <v>0</v>
      </c>
      <c r="J22" s="7"/>
      <c r="K22" s="7">
        <v>3.0054871376475223E-2</v>
      </c>
      <c r="L22" s="7">
        <v>1.297343180054189E-2</v>
      </c>
      <c r="M22" s="7">
        <v>3.1794605297010836E-3</v>
      </c>
    </row>
    <row r="23" spans="2:13" s="6" customFormat="1">
      <c r="B23" s="208" t="s">
        <v>21</v>
      </c>
      <c r="C23" s="7">
        <v>0.721172573404401</v>
      </c>
      <c r="D23" s="7">
        <v>0.71719373690004873</v>
      </c>
      <c r="E23" s="7">
        <v>0.71910764586465237</v>
      </c>
      <c r="F23" s="7"/>
      <c r="G23" s="7">
        <v>1.0252868702691198</v>
      </c>
      <c r="H23" s="7">
        <v>0.81626831449307069</v>
      </c>
      <c r="I23" s="7">
        <v>0.52506981014998311</v>
      </c>
      <c r="J23" s="7"/>
      <c r="K23" s="7">
        <v>0.40428610947060062</v>
      </c>
      <c r="L23" s="7">
        <v>0.34610337540923786</v>
      </c>
      <c r="M23" s="7">
        <v>0.37451014489664269</v>
      </c>
    </row>
    <row r="24" spans="2:13" s="6" customFormat="1">
      <c r="B24" s="208" t="s">
        <v>22</v>
      </c>
      <c r="C24" s="7">
        <v>0.72389396959016417</v>
      </c>
      <c r="D24" s="7">
        <v>0.60449797195754018</v>
      </c>
      <c r="E24" s="7">
        <v>0.31729996244824832</v>
      </c>
      <c r="F24" s="7"/>
      <c r="G24" s="7">
        <v>0.66601030750267542</v>
      </c>
      <c r="H24" s="7">
        <v>0.49225317176408195</v>
      </c>
      <c r="I24" s="7">
        <v>0.45853372963178984</v>
      </c>
      <c r="J24" s="7"/>
      <c r="K24" s="7">
        <v>0.22341728500171065</v>
      </c>
      <c r="L24" s="7">
        <v>0.22600766987931578</v>
      </c>
      <c r="M24" s="7">
        <v>0.23877002231403577</v>
      </c>
    </row>
    <row r="25" spans="2:13" s="6" customFormat="1">
      <c r="B25" s="208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2:13" s="6" customFormat="1">
      <c r="B26" s="5" t="s">
        <v>25</v>
      </c>
      <c r="C26" s="7" t="s">
        <v>271</v>
      </c>
      <c r="D26" s="7" t="s">
        <v>272</v>
      </c>
      <c r="E26" s="7" t="s">
        <v>273</v>
      </c>
      <c r="F26" s="7"/>
      <c r="G26" s="7" t="s">
        <v>274</v>
      </c>
      <c r="H26" s="7" t="s">
        <v>275</v>
      </c>
      <c r="I26" s="7" t="s">
        <v>276</v>
      </c>
      <c r="J26" s="7"/>
      <c r="K26" s="7" t="s">
        <v>271</v>
      </c>
      <c r="L26" s="7" t="s">
        <v>277</v>
      </c>
      <c r="M26" s="7" t="s">
        <v>278</v>
      </c>
    </row>
    <row r="27" spans="2:13" s="6" customFormat="1">
      <c r="B27" s="177">
        <v>20191106</v>
      </c>
      <c r="C27" s="7">
        <v>0.93834903255653046</v>
      </c>
      <c r="D27" s="7">
        <v>1.5798350167144561</v>
      </c>
      <c r="E27" s="7">
        <v>0.3276942392109905</v>
      </c>
      <c r="F27" s="7"/>
      <c r="G27" s="210">
        <v>0.43045185352597903</v>
      </c>
      <c r="H27" s="210">
        <v>0.60286163186537367</v>
      </c>
      <c r="I27" s="210" t="s">
        <v>26</v>
      </c>
      <c r="J27" s="7"/>
      <c r="K27" s="7">
        <v>0.74333857494258526</v>
      </c>
      <c r="L27" s="7">
        <v>0.57264576048590488</v>
      </c>
      <c r="M27" s="7" t="s">
        <v>26</v>
      </c>
    </row>
    <row r="28" spans="2:13" s="6" customFormat="1">
      <c r="B28" s="177"/>
      <c r="C28" s="7">
        <v>0.73714879759152818</v>
      </c>
      <c r="D28" s="7">
        <v>1.740126159093931</v>
      </c>
      <c r="E28" s="7">
        <v>0.70115921828094185</v>
      </c>
      <c r="F28" s="7"/>
      <c r="G28" s="210">
        <v>0.94092780021107603</v>
      </c>
      <c r="H28" s="210">
        <v>0.48273169044700648</v>
      </c>
      <c r="I28" s="210" t="s">
        <v>26</v>
      </c>
      <c r="J28" s="7"/>
      <c r="K28" s="7">
        <v>0.48566834601645659</v>
      </c>
      <c r="L28" s="7">
        <v>0.65746339494050887</v>
      </c>
      <c r="M28" s="7" t="s">
        <v>26</v>
      </c>
    </row>
    <row r="29" spans="2:13" s="6" customFormat="1">
      <c r="B29" s="177"/>
      <c r="C29" s="7">
        <v>1.0986921405383578</v>
      </c>
      <c r="D29" s="7">
        <v>0.68137434075497727</v>
      </c>
      <c r="E29" s="7">
        <v>0.64009747937933803</v>
      </c>
      <c r="F29" s="7"/>
      <c r="G29" s="210">
        <v>1.1072794198485345</v>
      </c>
      <c r="H29" s="210">
        <v>0.63212935536748094</v>
      </c>
      <c r="I29" s="210" t="s">
        <v>26</v>
      </c>
      <c r="J29" s="7"/>
      <c r="K29" s="7">
        <v>0.33388579318817402</v>
      </c>
      <c r="L29" s="7">
        <v>0.55145581680385303</v>
      </c>
      <c r="M29" s="7" t="s">
        <v>26</v>
      </c>
    </row>
    <row r="30" spans="2:13" s="6" customFormat="1">
      <c r="B30" s="177"/>
      <c r="C30" s="7">
        <v>0.78537685980702143</v>
      </c>
      <c r="D30" s="7">
        <v>1.8909075302203344</v>
      </c>
      <c r="E30" s="7">
        <v>0.71354093322829326</v>
      </c>
      <c r="F30" s="7"/>
      <c r="G30" s="210">
        <v>0.880536362704741</v>
      </c>
      <c r="H30" s="210">
        <v>0.68725003433132958</v>
      </c>
      <c r="I30" s="210" t="s">
        <v>26</v>
      </c>
      <c r="J30" s="7"/>
      <c r="K30" s="7">
        <v>0.50236213388200479</v>
      </c>
      <c r="L30" s="7">
        <v>0.52770091188574542</v>
      </c>
      <c r="M30" s="7" t="s">
        <v>26</v>
      </c>
    </row>
    <row r="31" spans="2:13" s="6" customFormat="1">
      <c r="B31" s="177"/>
      <c r="C31" s="7">
        <v>0.98082720216905461</v>
      </c>
      <c r="D31" s="7">
        <v>0.99050395092001275</v>
      </c>
      <c r="E31" s="7">
        <v>0.55110589197747306</v>
      </c>
      <c r="F31" s="7"/>
      <c r="G31" s="210">
        <v>0.73312485666726568</v>
      </c>
      <c r="H31" s="210">
        <v>0.3751260335714765</v>
      </c>
      <c r="I31" s="210" t="s">
        <v>26</v>
      </c>
      <c r="J31" s="7"/>
      <c r="K31" s="7">
        <v>0.5560442513326882</v>
      </c>
      <c r="L31" s="7">
        <v>0.74378537681895807</v>
      </c>
      <c r="M31" s="7" t="s">
        <v>26</v>
      </c>
    </row>
    <row r="32" spans="2:13" s="6" customFormat="1">
      <c r="B32" s="177"/>
      <c r="C32" s="7">
        <v>0.93416362959471066</v>
      </c>
      <c r="D32" s="7">
        <v>1.015139458312065</v>
      </c>
      <c r="E32" s="7">
        <v>0.64722351349740415</v>
      </c>
      <c r="F32" s="7"/>
      <c r="G32" s="210">
        <v>0.70751951324026274</v>
      </c>
      <c r="H32" s="210">
        <v>0.10813683912032511</v>
      </c>
      <c r="I32" s="210" t="s">
        <v>26</v>
      </c>
      <c r="J32" s="7"/>
      <c r="K32" s="7">
        <v>0.57451446643036541</v>
      </c>
      <c r="L32" s="7">
        <v>0.92353732844852265</v>
      </c>
      <c r="M32" s="7" t="s">
        <v>26</v>
      </c>
    </row>
    <row r="33" spans="2:13" s="6" customFormat="1">
      <c r="B33" s="177"/>
      <c r="C33" s="7">
        <v>0.98307168337851791</v>
      </c>
      <c r="D33" s="7">
        <v>1.035449432615664</v>
      </c>
      <c r="E33" s="7">
        <v>0.27664180730567872</v>
      </c>
      <c r="F33" s="7"/>
      <c r="G33" s="210">
        <v>0.386983382371135</v>
      </c>
      <c r="H33" s="210">
        <v>0.31919485799410841</v>
      </c>
      <c r="I33" s="210" t="s">
        <v>26</v>
      </c>
      <c r="J33" s="7"/>
      <c r="K33" s="7">
        <v>0.76585048871196126</v>
      </c>
      <c r="L33" s="7">
        <v>0.78249837801921618</v>
      </c>
      <c r="M33" s="7" t="s">
        <v>26</v>
      </c>
    </row>
    <row r="34" spans="2:13" s="6" customFormat="1">
      <c r="B34" s="177"/>
      <c r="C34" s="7">
        <v>1.0848067199222269</v>
      </c>
      <c r="D34" s="7">
        <v>1.4439120281978473</v>
      </c>
      <c r="E34" s="7">
        <v>0.62121917038522911</v>
      </c>
      <c r="F34" s="7"/>
      <c r="G34" s="210">
        <v>0.81363953715342219</v>
      </c>
      <c r="H34" s="210">
        <v>1.7425065061141036</v>
      </c>
      <c r="I34" s="210" t="s">
        <v>26</v>
      </c>
      <c r="J34" s="7"/>
      <c r="K34" s="7">
        <v>0.51119459763164665</v>
      </c>
      <c r="L34" s="7">
        <v>0.16111831560244538</v>
      </c>
      <c r="M34" s="7" t="s">
        <v>26</v>
      </c>
    </row>
    <row r="35" spans="2:13" s="6" customFormat="1">
      <c r="B35" s="177"/>
      <c r="C35" s="7">
        <v>0.98113859985674734</v>
      </c>
      <c r="D35" s="7">
        <v>0.88637378862529392</v>
      </c>
      <c r="E35" s="7">
        <v>0.83250430486845339</v>
      </c>
      <c r="F35" s="7"/>
      <c r="G35" s="210">
        <v>1.3085838315991907</v>
      </c>
      <c r="H35" s="210">
        <v>0.84426582525800098</v>
      </c>
      <c r="I35" s="210" t="s">
        <v>26</v>
      </c>
      <c r="J35" s="7"/>
      <c r="K35" s="7">
        <v>0.2073010258406085</v>
      </c>
      <c r="L35" s="7">
        <v>0.48035902276050946</v>
      </c>
      <c r="M35" s="7" t="s">
        <v>26</v>
      </c>
    </row>
    <row r="36" spans="2:13" s="6" customFormat="1">
      <c r="B36" s="177"/>
      <c r="C36" s="7">
        <v>2.8845622564382687</v>
      </c>
      <c r="D36" s="7">
        <v>0.58478856615673969</v>
      </c>
      <c r="E36" s="7">
        <v>0.52126787094689353</v>
      </c>
      <c r="F36" s="7"/>
      <c r="G36" s="210">
        <v>2.3825527636949424</v>
      </c>
      <c r="H36" s="210">
        <v>0.37388607282539937</v>
      </c>
      <c r="I36" s="210" t="s">
        <v>26</v>
      </c>
      <c r="J36" s="7"/>
      <c r="K36" s="7">
        <v>0.1759074917157919</v>
      </c>
      <c r="L36" s="7">
        <v>0.52249972618983365</v>
      </c>
      <c r="M36" s="7" t="s">
        <v>26</v>
      </c>
    </row>
    <row r="37" spans="2:13" s="6" customFormat="1">
      <c r="B37" s="177"/>
      <c r="C37" s="7">
        <v>0.95181607571331295</v>
      </c>
      <c r="D37" s="7">
        <v>1.2537398674759346</v>
      </c>
      <c r="E37" s="7">
        <v>0.41987220670798764</v>
      </c>
      <c r="F37" s="7"/>
      <c r="G37" s="210">
        <v>0.64868781818656907</v>
      </c>
      <c r="H37" s="210">
        <v>0.67720023252638362</v>
      </c>
      <c r="I37" s="210" t="s">
        <v>26</v>
      </c>
      <c r="J37" s="7"/>
      <c r="K37" s="7">
        <v>0.60874575754916116</v>
      </c>
      <c r="L37" s="7">
        <v>0.58747444987306818</v>
      </c>
      <c r="M37" s="7" t="s">
        <v>26</v>
      </c>
    </row>
    <row r="38" spans="2:13" s="6" customFormat="1">
      <c r="B38" s="177"/>
      <c r="C38" s="7">
        <v>1.0182797894244764</v>
      </c>
      <c r="D38" s="7">
        <v>1.8532913576332433</v>
      </c>
      <c r="E38" s="7">
        <v>0.59283293288241123</v>
      </c>
      <c r="F38" s="7"/>
      <c r="G38" s="210">
        <v>0.65483922127494576</v>
      </c>
      <c r="H38" s="210">
        <v>0.55217545173612559</v>
      </c>
      <c r="I38" s="210" t="s">
        <v>26</v>
      </c>
      <c r="J38" s="7"/>
      <c r="K38" s="7">
        <v>0.60346513245847466</v>
      </c>
      <c r="L38" s="7">
        <v>0.60930935040911294</v>
      </c>
      <c r="M38" s="7" t="s">
        <v>26</v>
      </c>
    </row>
    <row r="39" spans="2:13" s="6" customFormat="1">
      <c r="B39" s="177"/>
      <c r="C39" s="7">
        <v>1.3415060085487489</v>
      </c>
      <c r="D39" s="7">
        <v>1.1456877019557432</v>
      </c>
      <c r="E39" s="7">
        <v>0.38912953414425711</v>
      </c>
      <c r="F39" s="7"/>
      <c r="G39" s="210">
        <v>1.6636650291772619</v>
      </c>
      <c r="H39" s="210">
        <v>0.64365909907193075</v>
      </c>
      <c r="I39" s="210" t="s">
        <v>26</v>
      </c>
      <c r="J39" s="7"/>
      <c r="K39" s="7">
        <v>3.5461645820118903E-2</v>
      </c>
      <c r="L39" s="7">
        <v>0.57166976023980443</v>
      </c>
      <c r="M39" s="7" t="s">
        <v>26</v>
      </c>
    </row>
    <row r="40" spans="2:13" s="6" customFormat="1">
      <c r="B40" s="177"/>
      <c r="C40" s="7">
        <v>1.9987955633414234</v>
      </c>
      <c r="D40" s="7">
        <v>1.1797597000412721</v>
      </c>
      <c r="E40" s="7">
        <v>0.65571388494805338</v>
      </c>
      <c r="F40" s="7"/>
      <c r="G40" s="210">
        <v>1.9333863613365194</v>
      </c>
      <c r="H40" s="210">
        <v>0.30122987377727928</v>
      </c>
      <c r="I40" s="210" t="s">
        <v>26</v>
      </c>
      <c r="J40" s="7"/>
      <c r="K40" s="7">
        <v>7.8608374183121388E-2</v>
      </c>
      <c r="L40" s="7">
        <v>0.79524841351282838</v>
      </c>
      <c r="M40" s="7" t="s">
        <v>26</v>
      </c>
    </row>
    <row r="41" spans="2:13" s="6" customFormat="1">
      <c r="B41" s="177"/>
      <c r="C41" s="7">
        <v>1.2912011455195895</v>
      </c>
      <c r="D41" s="7">
        <v>2.2837163881761495</v>
      </c>
      <c r="E41" s="7">
        <v>0.57481963512326473</v>
      </c>
      <c r="F41" s="7"/>
      <c r="G41" s="210">
        <v>0.59833635820335951</v>
      </c>
      <c r="H41" s="210">
        <v>0.87989250832960653</v>
      </c>
      <c r="I41" s="210" t="s">
        <v>26</v>
      </c>
      <c r="J41" s="7"/>
      <c r="K41" s="7">
        <v>0.67731724342378907</v>
      </c>
      <c r="L41" s="7">
        <v>0.42805381831425948</v>
      </c>
      <c r="M41" s="7" t="s">
        <v>26</v>
      </c>
    </row>
    <row r="42" spans="2:13" s="6" customFormat="1">
      <c r="B42" s="177"/>
      <c r="C42" s="7">
        <v>0.53413345394124423</v>
      </c>
      <c r="D42" s="7">
        <v>1.4035518067351351</v>
      </c>
      <c r="E42" s="7">
        <v>6.3647164843477974E-2</v>
      </c>
      <c r="F42" s="7"/>
      <c r="G42" s="210">
        <v>1.4453789557254411</v>
      </c>
      <c r="H42" s="210">
        <v>0.31580335338053073</v>
      </c>
      <c r="I42" s="210" t="s">
        <v>26</v>
      </c>
      <c r="J42" s="7"/>
      <c r="K42" s="7">
        <v>0.33772470304492552</v>
      </c>
      <c r="L42" s="7">
        <v>0.77693497288673563</v>
      </c>
      <c r="M42" s="7" t="s">
        <v>26</v>
      </c>
    </row>
    <row r="43" spans="2:13" s="6" customFormat="1">
      <c r="B43" s="177"/>
      <c r="C43" s="7">
        <v>0.95715481212311737</v>
      </c>
      <c r="D43" s="7">
        <v>19.928375997478863</v>
      </c>
      <c r="E43" s="7">
        <v>0.15132244169719347</v>
      </c>
      <c r="F43" s="7"/>
      <c r="G43" s="210">
        <v>0.3096813152132103</v>
      </c>
      <c r="H43" s="210">
        <v>0.85837187320539443</v>
      </c>
      <c r="I43" s="210" t="s">
        <v>26</v>
      </c>
      <c r="J43" s="7"/>
      <c r="K43" s="7">
        <v>0.81500833134889228</v>
      </c>
      <c r="L43" s="7">
        <v>0.81779507325690859</v>
      </c>
      <c r="M43" s="7" t="s">
        <v>26</v>
      </c>
    </row>
    <row r="44" spans="2:13" s="6" customFormat="1">
      <c r="B44" s="177"/>
      <c r="C44" s="7">
        <v>1.0757185271231566</v>
      </c>
      <c r="D44" s="7">
        <v>0.96960988169261531</v>
      </c>
      <c r="E44" s="7">
        <v>0.31384649694621664</v>
      </c>
      <c r="F44" s="7"/>
      <c r="G44" s="210">
        <v>0.15312603815852205</v>
      </c>
      <c r="H44" s="210">
        <v>0.78671272740887621</v>
      </c>
      <c r="I44" s="210" t="s">
        <v>26</v>
      </c>
      <c r="J44" s="7"/>
      <c r="K44" s="7">
        <v>0.60864103041350803</v>
      </c>
      <c r="L44" s="7">
        <v>0.49558785023770191</v>
      </c>
      <c r="M44" s="7" t="s">
        <v>26</v>
      </c>
    </row>
    <row r="45" spans="2:13" s="6" customFormat="1">
      <c r="B45" s="177"/>
      <c r="C45" s="7">
        <v>1.0040211692847509</v>
      </c>
      <c r="D45" s="7">
        <v>0.75492493251497872</v>
      </c>
      <c r="E45" s="7">
        <v>0.59023955067352052</v>
      </c>
      <c r="F45" s="7"/>
      <c r="G45" s="210">
        <v>0.64892726225911868</v>
      </c>
      <c r="H45" s="210">
        <v>1.251695520602107</v>
      </c>
      <c r="I45" s="210" t="s">
        <v>26</v>
      </c>
      <c r="J45" s="7"/>
      <c r="K45" s="7">
        <v>0.60681973416043133</v>
      </c>
      <c r="L45" s="7">
        <v>0.44269949355806815</v>
      </c>
      <c r="M45" s="7" t="s">
        <v>26</v>
      </c>
    </row>
    <row r="46" spans="2:13" s="6" customFormat="1">
      <c r="B46" s="177"/>
      <c r="C46" s="7">
        <v>1.0163693882048779</v>
      </c>
      <c r="D46" s="7">
        <v>0.52250513905495333</v>
      </c>
      <c r="E46" s="7">
        <v>0.25895708339920082</v>
      </c>
      <c r="F46" s="7"/>
      <c r="G46" s="210">
        <v>1.0809261864643069</v>
      </c>
      <c r="H46" s="210" t="s">
        <v>26</v>
      </c>
      <c r="I46" s="210" t="s">
        <v>26</v>
      </c>
      <c r="J46" s="7"/>
      <c r="K46" s="7">
        <v>0.34519887255075465</v>
      </c>
      <c r="L46" s="7">
        <v>0.24191433510125659</v>
      </c>
      <c r="M46" s="7" t="s">
        <v>26</v>
      </c>
    </row>
    <row r="47" spans="2:13" s="6" customFormat="1">
      <c r="B47" s="177"/>
      <c r="C47" s="7">
        <v>1.1791768507357177</v>
      </c>
      <c r="D47" s="7">
        <v>0.47808287845081143</v>
      </c>
      <c r="E47" s="7">
        <v>0.28664222457115329</v>
      </c>
      <c r="F47" s="7"/>
      <c r="G47" s="210">
        <v>1.1807423749850323</v>
      </c>
      <c r="H47" s="210">
        <v>1.5211955118755847</v>
      </c>
      <c r="I47" s="210" t="s">
        <v>26</v>
      </c>
      <c r="J47" s="7"/>
      <c r="K47" s="7">
        <v>0.29902296383477889</v>
      </c>
      <c r="L47" s="7">
        <v>0.19696799358482786</v>
      </c>
      <c r="M47" s="7" t="s">
        <v>26</v>
      </c>
    </row>
    <row r="48" spans="2:13" s="6" customFormat="1">
      <c r="B48" s="177"/>
      <c r="C48" s="7">
        <v>1.0142214622907189</v>
      </c>
      <c r="D48" s="7">
        <v>0.69997606392493616</v>
      </c>
      <c r="E48" s="7">
        <v>0.51156042495676624</v>
      </c>
      <c r="F48" s="7"/>
      <c r="G48" s="210">
        <v>0.9390502830632157</v>
      </c>
      <c r="H48" s="210">
        <v>1.4733901972018755</v>
      </c>
      <c r="I48" s="210" t="s">
        <v>26</v>
      </c>
      <c r="J48" s="7"/>
      <c r="K48" s="7">
        <v>0.4311352066021783</v>
      </c>
      <c r="L48" s="7">
        <v>9.9455931140841169E-2</v>
      </c>
      <c r="M48" s="7" t="s">
        <v>26</v>
      </c>
    </row>
    <row r="49" spans="2:13" s="6" customFormat="1">
      <c r="B49" s="177"/>
      <c r="C49" s="7">
        <v>1.1371322311704819</v>
      </c>
      <c r="D49" s="7">
        <v>0.71283234125983685</v>
      </c>
      <c r="E49" s="7">
        <v>1.3421877385802403</v>
      </c>
      <c r="F49" s="7"/>
      <c r="G49" s="210">
        <v>1.5213166916026057</v>
      </c>
      <c r="H49" s="210" t="s">
        <v>26</v>
      </c>
      <c r="I49" s="210" t="s">
        <v>26</v>
      </c>
      <c r="J49" s="7"/>
      <c r="K49" s="7">
        <v>8.6519654042663929E-2</v>
      </c>
      <c r="L49" s="7">
        <v>5.8487790756126756E-2</v>
      </c>
      <c r="M49" s="7" t="s">
        <v>26</v>
      </c>
    </row>
    <row r="50" spans="2:13" s="6" customFormat="1">
      <c r="B50" s="177"/>
      <c r="C50" s="7">
        <v>1.3143410416126291</v>
      </c>
      <c r="D50" s="7">
        <v>0.64340347207056325</v>
      </c>
      <c r="E50" s="7">
        <v>1.0519458977394276</v>
      </c>
      <c r="F50" s="7"/>
      <c r="G50" s="210">
        <v>1.5688110030354341</v>
      </c>
      <c r="H50" s="210">
        <v>0.2920957677228031</v>
      </c>
      <c r="I50" s="210" t="s">
        <v>26</v>
      </c>
      <c r="J50" s="7"/>
      <c r="K50" s="7">
        <v>8.7173964901409384E-2</v>
      </c>
      <c r="L50" s="7">
        <v>6.2625295729705321E-2</v>
      </c>
      <c r="M50" s="7" t="s">
        <v>26</v>
      </c>
    </row>
    <row r="51" spans="2:13" s="6" customFormat="1">
      <c r="B51" s="177"/>
      <c r="C51" s="7">
        <v>1.0464592451752019</v>
      </c>
      <c r="D51" s="7">
        <v>0.85960217975277586</v>
      </c>
      <c r="E51" s="7">
        <v>1.4890482613430147</v>
      </c>
      <c r="F51" s="7"/>
      <c r="G51" s="210">
        <v>0.60996663414309216</v>
      </c>
      <c r="H51" s="210">
        <v>0.55748535610876182</v>
      </c>
      <c r="I51" s="210" t="s">
        <v>26</v>
      </c>
      <c r="J51" s="7"/>
      <c r="K51" s="7">
        <v>0.63200163626155592</v>
      </c>
      <c r="L51" s="7">
        <v>5.3804323879889204E-2</v>
      </c>
      <c r="M51" s="7" t="s">
        <v>26</v>
      </c>
    </row>
    <row r="52" spans="2:13" s="6" customFormat="1">
      <c r="B52" s="177"/>
      <c r="C52" s="7">
        <v>1.0704559458965575</v>
      </c>
      <c r="D52" s="7">
        <v>0.85421859059969163</v>
      </c>
      <c r="E52" s="7">
        <v>1.2304853374243605</v>
      </c>
      <c r="F52" s="7"/>
      <c r="G52" s="210">
        <v>0.76534752297413633</v>
      </c>
      <c r="H52" s="210">
        <v>0.6170890103923895</v>
      </c>
      <c r="I52" s="210" t="s">
        <v>26</v>
      </c>
      <c r="J52" s="7"/>
      <c r="K52" s="7">
        <v>0.53930977414668424</v>
      </c>
      <c r="L52" s="7">
        <v>0.55234952270933202</v>
      </c>
      <c r="M52" s="7" t="s">
        <v>26</v>
      </c>
    </row>
    <row r="53" spans="2:13" s="6" customFormat="1">
      <c r="B53" s="177"/>
      <c r="C53" s="7">
        <v>0.86784946533261831</v>
      </c>
      <c r="D53" s="7">
        <v>0.90931865107253396</v>
      </c>
      <c r="E53" s="7">
        <v>1.1676832529853554</v>
      </c>
      <c r="F53" s="7"/>
      <c r="G53" s="210">
        <v>0.54048221769056792</v>
      </c>
      <c r="H53" s="210">
        <v>0.38366917081941715</v>
      </c>
      <c r="I53" s="210" t="s">
        <v>26</v>
      </c>
      <c r="J53" s="7"/>
      <c r="K53" s="7">
        <v>0.68966343102851635</v>
      </c>
      <c r="L53" s="7">
        <v>0.60600455778311824</v>
      </c>
      <c r="M53" s="7" t="s">
        <v>26</v>
      </c>
    </row>
    <row r="54" spans="2:13" s="6" customFormat="1">
      <c r="B54" s="177"/>
      <c r="C54" s="7">
        <v>0.93712913661577968</v>
      </c>
      <c r="D54" s="7">
        <v>0.92941959384698603</v>
      </c>
      <c r="E54" s="7">
        <v>1.6633200090988467</v>
      </c>
      <c r="F54" s="7"/>
      <c r="G54" s="210">
        <v>0.53555045237278176</v>
      </c>
      <c r="H54" s="210">
        <v>1.0106199618822935</v>
      </c>
      <c r="I54" s="210" t="s">
        <v>26</v>
      </c>
      <c r="J54" s="7"/>
      <c r="K54" s="7">
        <v>0.67910206494843128</v>
      </c>
      <c r="L54" s="7">
        <v>0.57665626268752312</v>
      </c>
      <c r="M54" s="7" t="s">
        <v>26</v>
      </c>
    </row>
    <row r="55" spans="2:13" s="6" customFormat="1">
      <c r="B55" s="177"/>
      <c r="C55" s="7">
        <v>0.95332890722749475</v>
      </c>
      <c r="D55" s="7">
        <v>0.7276884241456606</v>
      </c>
      <c r="E55" s="7">
        <v>0.74301925893242049</v>
      </c>
      <c r="F55" s="7"/>
      <c r="G55" s="210">
        <v>1.232493880121629</v>
      </c>
      <c r="H55" s="210">
        <v>0.82741904808116562</v>
      </c>
      <c r="I55" s="210" t="s">
        <v>26</v>
      </c>
      <c r="J55" s="7"/>
      <c r="K55" s="7">
        <v>0.25441039245848462</v>
      </c>
      <c r="L55" s="7">
        <v>0.73359267607901324</v>
      </c>
      <c r="M55" s="7" t="s">
        <v>26</v>
      </c>
    </row>
    <row r="56" spans="2:13" s="6" customFormat="1">
      <c r="B56" s="177"/>
      <c r="C56" s="7">
        <v>0.57009224818852433</v>
      </c>
      <c r="D56" s="7">
        <v>0.73017660984679245</v>
      </c>
      <c r="E56" s="7">
        <v>0.81510338583482866</v>
      </c>
      <c r="F56" s="7"/>
      <c r="G56" s="210">
        <v>0.8909466787370105</v>
      </c>
      <c r="H56" s="210">
        <v>0.68186660040561309</v>
      </c>
      <c r="I56" s="210" t="s">
        <v>26</v>
      </c>
      <c r="J56" s="7"/>
      <c r="K56" s="7">
        <v>0.50030112686129324</v>
      </c>
      <c r="L56" s="7">
        <v>0.32393057699064376</v>
      </c>
      <c r="M56" s="7" t="s">
        <v>26</v>
      </c>
    </row>
    <row r="57" spans="2:13" s="6" customFormat="1">
      <c r="B57" s="177"/>
      <c r="C57" s="7">
        <v>0.9926517396018596</v>
      </c>
      <c r="D57" s="7">
        <v>0.70833061047497758</v>
      </c>
      <c r="E57" s="7">
        <v>1.391814349993129</v>
      </c>
      <c r="F57" s="7"/>
      <c r="G57" s="210">
        <v>0.46676290592371039</v>
      </c>
      <c r="H57" s="210">
        <v>1.4431536080180878</v>
      </c>
      <c r="I57" s="210" t="s">
        <v>26</v>
      </c>
      <c r="J57" s="7"/>
      <c r="K57" s="7">
        <v>0.71723520862374068</v>
      </c>
      <c r="L57" s="7">
        <v>0.41324762456578346</v>
      </c>
      <c r="M57" s="7" t="s">
        <v>26</v>
      </c>
    </row>
    <row r="58" spans="2:13" s="6" customFormat="1">
      <c r="B58" s="177"/>
      <c r="C58" s="7">
        <v>1.2264598979114516</v>
      </c>
      <c r="D58" s="7">
        <v>1.1789507144268836</v>
      </c>
      <c r="E58" s="7">
        <v>1.3785468539105707</v>
      </c>
      <c r="F58" s="7"/>
      <c r="G58" s="210">
        <v>0.82804479934233599</v>
      </c>
      <c r="H58" s="210">
        <v>0.53677767407966437</v>
      </c>
      <c r="I58" s="210" t="s">
        <v>26</v>
      </c>
      <c r="J58" s="7"/>
      <c r="K58" s="7">
        <v>0.52468732220411307</v>
      </c>
      <c r="L58" s="7">
        <v>0.52244935288617789</v>
      </c>
      <c r="M58" s="7" t="s">
        <v>26</v>
      </c>
    </row>
    <row r="59" spans="2:13" s="6" customFormat="1">
      <c r="B59" s="177"/>
      <c r="C59" s="7">
        <v>0.7158217843499507</v>
      </c>
      <c r="D59" s="7">
        <v>3.9832331722661891</v>
      </c>
      <c r="E59" s="7">
        <v>0.19850350361985991</v>
      </c>
      <c r="F59" s="7"/>
      <c r="G59" s="210">
        <v>0.87283162476071419</v>
      </c>
      <c r="H59" s="210">
        <v>0.53259794243744363</v>
      </c>
      <c r="I59" s="210" t="s">
        <v>26</v>
      </c>
      <c r="J59" s="7"/>
      <c r="K59" s="7">
        <v>0.5416005096982458</v>
      </c>
      <c r="L59" s="7">
        <v>0.25570050326370286</v>
      </c>
      <c r="M59" s="7" t="s">
        <v>26</v>
      </c>
    </row>
    <row r="60" spans="2:13" s="6" customFormat="1">
      <c r="B60" s="177"/>
      <c r="C60" s="7">
        <v>0.72434430870027677</v>
      </c>
      <c r="D60" s="7">
        <v>1.0226708648852127</v>
      </c>
      <c r="E60" s="7">
        <v>0.60345949854196512</v>
      </c>
      <c r="F60" s="7"/>
      <c r="G60" s="210">
        <v>0.8150176564909819</v>
      </c>
      <c r="H60" s="210">
        <v>0.34170311949446991</v>
      </c>
      <c r="I60" s="210" t="s">
        <v>26</v>
      </c>
      <c r="J60" s="7"/>
      <c r="K60" s="7">
        <v>0.57437024728664288</v>
      </c>
      <c r="L60" s="7">
        <v>0.64555685157531528</v>
      </c>
      <c r="M60" s="7" t="s">
        <v>26</v>
      </c>
    </row>
    <row r="61" spans="2:13" s="6" customFormat="1">
      <c r="B61" s="177"/>
      <c r="C61" s="7">
        <v>0.91442881100366313</v>
      </c>
      <c r="D61" s="7">
        <v>0.5070674951375137</v>
      </c>
      <c r="E61" s="7">
        <v>0.22562682909583048</v>
      </c>
      <c r="F61" s="7"/>
      <c r="G61" s="210">
        <v>1.3541606757450837</v>
      </c>
      <c r="H61" s="210">
        <v>0.60225287669978578</v>
      </c>
      <c r="I61" s="210" t="s">
        <v>26</v>
      </c>
      <c r="J61" s="7"/>
      <c r="K61" s="7">
        <v>0.18358496984326345</v>
      </c>
      <c r="L61" s="7">
        <v>0.62655216044356121</v>
      </c>
      <c r="M61" s="7" t="s">
        <v>26</v>
      </c>
    </row>
    <row r="62" spans="2:13" s="6" customFormat="1">
      <c r="B62" s="177"/>
      <c r="C62" s="7">
        <v>1.03044200931247</v>
      </c>
      <c r="D62" s="7">
        <v>2.6529192862902504</v>
      </c>
      <c r="E62" s="7">
        <v>0.25393982505080753</v>
      </c>
      <c r="F62" s="7"/>
      <c r="G62" s="210">
        <v>1.1593996094358501</v>
      </c>
      <c r="H62" s="210">
        <v>0.51441393422812332</v>
      </c>
      <c r="I62" s="210" t="s">
        <v>26</v>
      </c>
      <c r="J62" s="7"/>
      <c r="K62" s="7">
        <v>0.29798523172159141</v>
      </c>
      <c r="L62" s="7">
        <v>0.76724198128472043</v>
      </c>
      <c r="M62" s="7" t="s">
        <v>26</v>
      </c>
    </row>
    <row r="63" spans="2:13" s="6" customFormat="1">
      <c r="B63" s="177"/>
      <c r="C63" s="7">
        <v>0.6299597908846637</v>
      </c>
      <c r="D63" s="7">
        <v>0.54660927418142369</v>
      </c>
      <c r="E63" s="7">
        <v>0.83829760661475949</v>
      </c>
      <c r="F63" s="7"/>
      <c r="G63" s="210">
        <v>1.3547113512241387</v>
      </c>
      <c r="H63" s="210">
        <v>0.51482386451443118</v>
      </c>
      <c r="I63" s="210" t="s">
        <v>26</v>
      </c>
      <c r="J63" s="7"/>
      <c r="K63" s="7">
        <v>0.29279450257790918</v>
      </c>
      <c r="L63" s="7">
        <v>0.60375105283893016</v>
      </c>
      <c r="M63" s="7" t="s">
        <v>26</v>
      </c>
    </row>
    <row r="64" spans="2:13" s="6" customFormat="1">
      <c r="B64" s="177"/>
      <c r="C64" s="7">
        <v>1.209414508562016</v>
      </c>
      <c r="D64" s="7">
        <v>0.72477208392993098</v>
      </c>
      <c r="E64" s="7">
        <v>0.61625588126309871</v>
      </c>
      <c r="F64" s="7"/>
      <c r="G64" s="210">
        <v>1.0628099113844396</v>
      </c>
      <c r="H64" s="210">
        <v>1.6440696936241581</v>
      </c>
      <c r="I64" s="210" t="s">
        <v>26</v>
      </c>
      <c r="J64" s="7"/>
      <c r="K64" s="7">
        <v>0.37609801905669338</v>
      </c>
      <c r="L64" s="7">
        <v>0.6350855537111787</v>
      </c>
      <c r="M64" s="7" t="s">
        <v>26</v>
      </c>
    </row>
    <row r="65" spans="2:13" s="6" customFormat="1">
      <c r="B65" s="177"/>
      <c r="C65" s="7">
        <v>1.0295886920097541</v>
      </c>
      <c r="D65" s="7">
        <v>1.2053707970600038</v>
      </c>
      <c r="E65" s="7">
        <v>1.0061577578929493</v>
      </c>
      <c r="F65" s="7"/>
      <c r="G65" s="210">
        <v>0.99522816192857655</v>
      </c>
      <c r="H65" s="210">
        <v>1.6538577341942671</v>
      </c>
      <c r="I65" s="210" t="s">
        <v>26</v>
      </c>
      <c r="J65" s="7"/>
      <c r="K65" s="7">
        <v>0.39746124511306147</v>
      </c>
      <c r="L65" s="7">
        <v>0.64604978779776534</v>
      </c>
      <c r="M65" s="7" t="s">
        <v>26</v>
      </c>
    </row>
    <row r="66" spans="2:13" s="6" customFormat="1">
      <c r="B66" s="177"/>
      <c r="C66" s="7">
        <v>0.95962346940159848</v>
      </c>
      <c r="D66" s="7">
        <v>1.2608454919422523</v>
      </c>
      <c r="E66" s="7">
        <v>0.70300110865560572</v>
      </c>
      <c r="F66" s="7"/>
      <c r="G66" s="210">
        <v>1.0244930035911</v>
      </c>
      <c r="H66" s="210">
        <v>0.5400643364607014</v>
      </c>
      <c r="I66" s="210" t="s">
        <v>26</v>
      </c>
      <c r="J66" s="7"/>
      <c r="K66" s="7">
        <v>0.38019673581620361</v>
      </c>
      <c r="L66" s="7">
        <v>8.4457262166361069E-2</v>
      </c>
      <c r="M66" s="7" t="s">
        <v>26</v>
      </c>
    </row>
    <row r="67" spans="2:13" s="6" customFormat="1">
      <c r="B67" s="177"/>
      <c r="C67" s="7">
        <v>1.2489194719261414</v>
      </c>
      <c r="D67" s="7">
        <v>0.61243201373372402</v>
      </c>
      <c r="E67" s="7">
        <v>0.96032915924095974</v>
      </c>
      <c r="F67" s="7"/>
      <c r="G67" s="210">
        <v>0.87884200912887445</v>
      </c>
      <c r="H67" s="210">
        <v>1.4520158827797895</v>
      </c>
      <c r="I67" s="210" t="s">
        <v>26</v>
      </c>
      <c r="J67" s="7"/>
      <c r="K67" s="7">
        <v>0.49781435382335815</v>
      </c>
      <c r="L67" s="7">
        <v>0.13566780046082627</v>
      </c>
      <c r="M67" s="7" t="s">
        <v>26</v>
      </c>
    </row>
    <row r="68" spans="2:13" s="6" customFormat="1">
      <c r="B68" s="177"/>
      <c r="C68" s="7">
        <v>0.60210437507983838</v>
      </c>
      <c r="D68" s="7">
        <v>0.53848043011231939</v>
      </c>
      <c r="E68" s="7">
        <v>0.72227906074920423</v>
      </c>
      <c r="F68" s="7"/>
      <c r="G68" s="210">
        <v>1.7649266325747213</v>
      </c>
      <c r="H68" s="210">
        <v>0.666524653240822</v>
      </c>
      <c r="I68" s="210" t="s">
        <v>26</v>
      </c>
      <c r="J68" s="7"/>
      <c r="K68" s="7">
        <v>6.2294152281316517E-2</v>
      </c>
      <c r="L68" s="7">
        <v>0.61750698109522051</v>
      </c>
      <c r="M68" s="7" t="s">
        <v>26</v>
      </c>
    </row>
    <row r="69" spans="2:13" s="6" customFormat="1">
      <c r="B69" s="177"/>
      <c r="C69" s="7">
        <v>0.7519245628989738</v>
      </c>
      <c r="D69" s="7">
        <v>1.0388659101574915</v>
      </c>
      <c r="E69" s="7">
        <v>0.86636984249514626</v>
      </c>
      <c r="F69" s="7"/>
      <c r="G69" s="210">
        <v>1.2814857584410759</v>
      </c>
      <c r="H69" s="210">
        <v>1.014275409967043</v>
      </c>
      <c r="I69" s="210" t="s">
        <v>26</v>
      </c>
      <c r="J69" s="7"/>
      <c r="K69" s="7">
        <v>0.26622695873596469</v>
      </c>
      <c r="L69" s="7">
        <v>0.38320246803456171</v>
      </c>
      <c r="M69" s="7" t="s">
        <v>26</v>
      </c>
    </row>
    <row r="70" spans="2:13" s="6" customFormat="1">
      <c r="B70" s="177"/>
      <c r="C70" s="7">
        <v>1.4457591213451237</v>
      </c>
      <c r="D70" s="7">
        <v>0.77539818852361808</v>
      </c>
      <c r="E70" s="7">
        <v>0.30175390618211878</v>
      </c>
      <c r="F70" s="7"/>
      <c r="G70" s="210">
        <v>1.448711919882657</v>
      </c>
      <c r="H70" s="210">
        <v>0.75143821876590511</v>
      </c>
      <c r="I70" s="210" t="s">
        <v>26</v>
      </c>
      <c r="J70" s="7"/>
      <c r="K70" s="7">
        <v>0.19226347563406521</v>
      </c>
      <c r="L70" s="7">
        <v>0.52836212372348057</v>
      </c>
      <c r="M70" s="7" t="s">
        <v>26</v>
      </c>
    </row>
    <row r="71" spans="2:13" s="6" customFormat="1">
      <c r="B71" s="177"/>
      <c r="C71" s="7">
        <v>1.0932418855413055</v>
      </c>
      <c r="D71" s="7">
        <v>1.0513572514008176</v>
      </c>
      <c r="E71" s="7">
        <v>0.65923686232331125</v>
      </c>
      <c r="F71" s="7"/>
      <c r="G71" s="210">
        <v>0.4686790575066116</v>
      </c>
      <c r="H71" s="210">
        <v>0.35670193867670608</v>
      </c>
      <c r="I71" s="210" t="s">
        <v>26</v>
      </c>
      <c r="J71" s="7"/>
      <c r="K71" s="7">
        <v>0.72361347108126939</v>
      </c>
      <c r="L71" s="7">
        <v>0.28191666787749314</v>
      </c>
      <c r="M71" s="7" t="s">
        <v>26</v>
      </c>
    </row>
    <row r="72" spans="2:13" s="6" customFormat="1">
      <c r="B72" s="177"/>
      <c r="C72" s="7">
        <v>0.98213751298212781</v>
      </c>
      <c r="D72" s="7">
        <v>0.98721062628564593</v>
      </c>
      <c r="E72" s="7">
        <v>0.38432925869692752</v>
      </c>
      <c r="F72" s="7"/>
      <c r="G72" s="210">
        <v>0.72261121787055493</v>
      </c>
      <c r="H72" s="210">
        <v>0.90299392695218239</v>
      </c>
      <c r="I72" s="210" t="s">
        <v>26</v>
      </c>
      <c r="J72" s="7"/>
      <c r="K72" s="7">
        <v>0.5623830827769899</v>
      </c>
      <c r="L72" s="7">
        <v>0.59580838715898654</v>
      </c>
      <c r="M72" s="7" t="s">
        <v>26</v>
      </c>
    </row>
    <row r="73" spans="2:13" s="6" customFormat="1">
      <c r="B73" s="177"/>
      <c r="C73" s="7">
        <v>2.199531054165845</v>
      </c>
      <c r="D73" s="7">
        <v>1.0690146434828021</v>
      </c>
      <c r="E73" s="7">
        <v>0.54688224594427237</v>
      </c>
      <c r="F73" s="7"/>
      <c r="G73" s="210">
        <v>1.875262342152318</v>
      </c>
      <c r="H73" s="210">
        <v>1.0035500531399475</v>
      </c>
      <c r="I73" s="210" t="s">
        <v>26</v>
      </c>
      <c r="J73" s="7"/>
      <c r="K73" s="7">
        <v>0.19479509452343513</v>
      </c>
      <c r="L73" s="7">
        <v>0.75929119815705337</v>
      </c>
      <c r="M73" s="7" t="s">
        <v>26</v>
      </c>
    </row>
    <row r="74" spans="2:13" s="6" customFormat="1">
      <c r="B74" s="177"/>
      <c r="C74" s="7">
        <v>0.64118738144490539</v>
      </c>
      <c r="D74" s="7">
        <v>0.74339736901749709</v>
      </c>
      <c r="E74" s="7">
        <v>0.27524605091493454</v>
      </c>
      <c r="F74" s="7"/>
      <c r="G74" s="210">
        <v>1.4923517476370654</v>
      </c>
      <c r="H74" s="210">
        <v>0.86515332503541753</v>
      </c>
      <c r="I74" s="210" t="s">
        <v>26</v>
      </c>
      <c r="J74" s="7"/>
      <c r="K74" s="7">
        <v>0.1981061200456089</v>
      </c>
      <c r="L74" s="7">
        <v>0.36116091548425144</v>
      </c>
      <c r="M74" s="7" t="s">
        <v>26</v>
      </c>
    </row>
    <row r="75" spans="2:13" s="6" customFormat="1">
      <c r="B75" s="177"/>
      <c r="C75" s="7">
        <v>1.1073610044688662</v>
      </c>
      <c r="D75" s="7">
        <v>0.91888787805249283</v>
      </c>
      <c r="E75" s="7">
        <v>0.609945855691299</v>
      </c>
      <c r="F75" s="7"/>
      <c r="G75" s="210">
        <v>1.0983651275346484</v>
      </c>
      <c r="H75" s="210">
        <v>0.5506958093346398</v>
      </c>
      <c r="I75" s="210" t="s">
        <v>26</v>
      </c>
      <c r="J75" s="7"/>
      <c r="K75" s="7">
        <v>0.34014191353539236</v>
      </c>
      <c r="L75" s="7">
        <v>0.28833070036269803</v>
      </c>
      <c r="M75" s="7" t="s">
        <v>26</v>
      </c>
    </row>
    <row r="76" spans="2:13" s="6" customFormat="1">
      <c r="B76" s="177"/>
      <c r="C76" s="7">
        <v>0.93642313867002125</v>
      </c>
      <c r="D76" s="7">
        <v>0.76680118039735057</v>
      </c>
      <c r="E76" s="7">
        <v>0.66552198202317314</v>
      </c>
      <c r="F76" s="7"/>
      <c r="G76" s="210">
        <v>0.37391297969078785</v>
      </c>
      <c r="H76" s="210">
        <v>0.94040354707575458</v>
      </c>
      <c r="I76" s="210" t="s">
        <v>26</v>
      </c>
      <c r="J76" s="7"/>
      <c r="K76" s="7">
        <v>0.77845935919258402</v>
      </c>
      <c r="L76" s="7">
        <v>0.48985081320481927</v>
      </c>
      <c r="M76" s="7" t="s">
        <v>26</v>
      </c>
    </row>
    <row r="77" spans="2:13" s="6" customFormat="1">
      <c r="B77" s="177"/>
      <c r="C77" s="7">
        <v>1.6985811289133559</v>
      </c>
      <c r="D77" s="7">
        <v>0.15167729802596308</v>
      </c>
      <c r="E77" s="7">
        <v>0.58770156110433402</v>
      </c>
      <c r="F77" s="7"/>
      <c r="G77" s="210">
        <v>1.1174252391982908</v>
      </c>
      <c r="H77" s="210">
        <v>1.0653224496410969</v>
      </c>
      <c r="I77" s="210" t="s">
        <v>26</v>
      </c>
      <c r="J77" s="7"/>
      <c r="K77" s="7">
        <v>0.48678876733540821</v>
      </c>
      <c r="L77" s="7">
        <v>0.63024686040597877</v>
      </c>
      <c r="M77" s="7" t="s">
        <v>26</v>
      </c>
    </row>
    <row r="78" spans="2:13" s="6" customFormat="1">
      <c r="B78" s="177"/>
      <c r="C78" s="7">
        <v>1.0055345402025995</v>
      </c>
      <c r="D78" s="7">
        <v>0.70272302381951524</v>
      </c>
      <c r="E78" s="7">
        <v>0.3166116682695761</v>
      </c>
      <c r="F78" s="7"/>
      <c r="G78" s="210">
        <v>0.42835377430547028</v>
      </c>
      <c r="H78" s="210" t="s">
        <v>26</v>
      </c>
      <c r="I78" s="210" t="s">
        <v>26</v>
      </c>
      <c r="J78" s="7"/>
      <c r="K78" s="7">
        <v>0.74048710674441809</v>
      </c>
      <c r="L78" s="7">
        <v>0.39340631357482603</v>
      </c>
      <c r="M78" s="7" t="s">
        <v>26</v>
      </c>
    </row>
    <row r="79" spans="2:13" s="6" customFormat="1">
      <c r="B79" s="177"/>
      <c r="C79" s="7">
        <v>1.0601944497957265</v>
      </c>
      <c r="D79" s="7">
        <v>0.72334435465795843</v>
      </c>
      <c r="E79" s="7">
        <v>0.37160760666260007</v>
      </c>
      <c r="F79" s="7"/>
      <c r="G79" s="210">
        <v>0.67966148644373658</v>
      </c>
      <c r="H79" s="210">
        <v>1.8454620576565421</v>
      </c>
      <c r="I79" s="210" t="s">
        <v>26</v>
      </c>
      <c r="J79" s="7"/>
      <c r="K79" s="7">
        <v>0.590615265404979</v>
      </c>
      <c r="L79" s="7">
        <v>0.24455781423161493</v>
      </c>
      <c r="M79" s="7" t="s">
        <v>26</v>
      </c>
    </row>
    <row r="80" spans="2:13" s="6" customFormat="1">
      <c r="B80" s="177"/>
      <c r="C80" s="7">
        <v>1.2555731175616898</v>
      </c>
      <c r="D80" s="7">
        <v>0.89795287829744974</v>
      </c>
      <c r="E80" s="7">
        <v>0.60779490682567328</v>
      </c>
      <c r="F80" s="7"/>
      <c r="G80" s="210">
        <v>1.1479391695717267</v>
      </c>
      <c r="H80" s="210">
        <v>1.7153999499295958</v>
      </c>
      <c r="I80" s="210" t="s">
        <v>26</v>
      </c>
      <c r="J80" s="7"/>
      <c r="K80" s="7">
        <v>0.33245242401339281</v>
      </c>
      <c r="L80" s="7">
        <v>0.133785947640231</v>
      </c>
      <c r="M80" s="7" t="s">
        <v>26</v>
      </c>
    </row>
    <row r="81" spans="2:13" s="6" customFormat="1">
      <c r="B81" s="177"/>
      <c r="C81" s="7">
        <v>0.52392920707788238</v>
      </c>
      <c r="D81" s="7">
        <v>0.67586733132591736</v>
      </c>
      <c r="E81" s="7">
        <v>2.9685813032474058</v>
      </c>
      <c r="F81" s="7"/>
      <c r="G81" s="210">
        <v>1.7145600619531769</v>
      </c>
      <c r="H81" s="210">
        <v>1.3363301814457118</v>
      </c>
      <c r="I81" s="210" t="s">
        <v>26</v>
      </c>
      <c r="J81" s="7"/>
      <c r="K81" s="7">
        <v>0.18011556938669593</v>
      </c>
      <c r="L81" s="7">
        <v>8.2262023894874581E-2</v>
      </c>
      <c r="M81" s="7" t="s">
        <v>26</v>
      </c>
    </row>
    <row r="82" spans="2:13" s="6" customFormat="1">
      <c r="B82" s="177"/>
      <c r="C82" s="7">
        <v>1.0906788925550015</v>
      </c>
      <c r="D82" s="7">
        <v>0.22549149999116827</v>
      </c>
      <c r="E82" s="7">
        <v>0.95202385729862748</v>
      </c>
      <c r="F82" s="7"/>
      <c r="G82" s="210">
        <v>1.279092404388253</v>
      </c>
      <c r="H82" s="210">
        <v>1.4068735221074087</v>
      </c>
      <c r="I82" s="210" t="s">
        <v>26</v>
      </c>
      <c r="J82" s="7"/>
      <c r="K82" s="7">
        <v>0.2288802888880026</v>
      </c>
      <c r="L82" s="7">
        <v>0.17869963994364557</v>
      </c>
      <c r="M82" s="7" t="s">
        <v>26</v>
      </c>
    </row>
    <row r="83" spans="2:13" s="6" customFormat="1">
      <c r="B83" s="177"/>
      <c r="C83" s="7">
        <v>1.0529760338482497</v>
      </c>
      <c r="D83" s="7">
        <v>0.31707415954319201</v>
      </c>
      <c r="E83" s="7">
        <v>1.0631070126703037</v>
      </c>
      <c r="F83" s="7"/>
      <c r="G83" s="210">
        <v>0.32964560780031116</v>
      </c>
      <c r="H83" s="210">
        <v>1.4388993555108962</v>
      </c>
      <c r="I83" s="210" t="s">
        <v>26</v>
      </c>
      <c r="J83" s="7"/>
      <c r="K83" s="7">
        <v>0.80373748232988729</v>
      </c>
      <c r="L83" s="7">
        <v>0.11605854707302488</v>
      </c>
      <c r="M83" s="7" t="s">
        <v>26</v>
      </c>
    </row>
    <row r="84" spans="2:13" s="6" customFormat="1">
      <c r="B84" s="177"/>
      <c r="C84" s="7">
        <v>1.0006424130148865</v>
      </c>
      <c r="D84" s="7">
        <v>0.49920038156367919</v>
      </c>
      <c r="E84" s="7">
        <v>0.11410858638805012</v>
      </c>
      <c r="F84" s="7"/>
      <c r="G84" s="210">
        <v>0.13249461911653124</v>
      </c>
      <c r="H84" s="210">
        <v>1.4253744875629721</v>
      </c>
      <c r="I84" s="210" t="s">
        <v>26</v>
      </c>
      <c r="J84" s="7"/>
      <c r="K84" s="7">
        <v>0.91972136127928528</v>
      </c>
      <c r="L84" s="7">
        <v>0.15073762082379305</v>
      </c>
      <c r="M84" s="7" t="s">
        <v>26</v>
      </c>
    </row>
    <row r="85" spans="2:13" s="6" customFormat="1">
      <c r="B85" s="177"/>
      <c r="C85" s="7">
        <v>1.1208411187678178</v>
      </c>
      <c r="D85" s="7">
        <v>0.36068056296311601</v>
      </c>
      <c r="E85" s="7">
        <v>2.2003988775701325E-2</v>
      </c>
      <c r="F85" s="7"/>
      <c r="G85" s="210">
        <v>0.42579056180286312</v>
      </c>
      <c r="H85" s="210">
        <v>1.1789913598239654</v>
      </c>
      <c r="I85" s="210" t="s">
        <v>26</v>
      </c>
      <c r="J85" s="7"/>
      <c r="K85" s="7">
        <v>0.75555064582318598</v>
      </c>
      <c r="L85" s="7">
        <v>4.8552395431579853E-2</v>
      </c>
      <c r="M85" s="7" t="s">
        <v>26</v>
      </c>
    </row>
    <row r="86" spans="2:13" s="6" customFormat="1">
      <c r="B86" s="177"/>
      <c r="C86" s="7">
        <v>1.0387791186700801</v>
      </c>
      <c r="D86" s="7">
        <v>0.73037621335463621</v>
      </c>
      <c r="E86" s="7">
        <v>0.11654543731319832</v>
      </c>
      <c r="F86" s="7"/>
      <c r="G86" s="210">
        <v>0.27043595873825216</v>
      </c>
      <c r="H86" s="210">
        <v>1.380443161106554</v>
      </c>
      <c r="I86" s="210" t="s">
        <v>26</v>
      </c>
      <c r="J86" s="7"/>
      <c r="K86" s="7">
        <v>0.83840948417521799</v>
      </c>
      <c r="L86" s="7">
        <v>0.1404363396489221</v>
      </c>
      <c r="M86" s="7" t="s">
        <v>26</v>
      </c>
    </row>
    <row r="87" spans="2:13" s="6" customFormat="1">
      <c r="B87" s="177"/>
      <c r="C87" s="7">
        <v>0.11781190884213322</v>
      </c>
      <c r="D87" s="7">
        <v>0.6119748371752991</v>
      </c>
      <c r="E87" s="7">
        <v>0.39396946714390946</v>
      </c>
      <c r="F87" s="7"/>
      <c r="G87" s="210" t="s">
        <v>26</v>
      </c>
      <c r="H87" s="210">
        <v>1.429096313311313</v>
      </c>
      <c r="I87" s="210" t="s">
        <v>26</v>
      </c>
      <c r="J87" s="7"/>
      <c r="K87" s="7">
        <v>0.48683259317950633</v>
      </c>
      <c r="L87" s="7">
        <v>0.18822426979247653</v>
      </c>
      <c r="M87" s="7" t="s">
        <v>26</v>
      </c>
    </row>
    <row r="88" spans="2:13" s="6" customFormat="1">
      <c r="B88" s="177"/>
      <c r="C88" s="7">
        <v>1.3285538267367931</v>
      </c>
      <c r="D88" s="7">
        <v>0.58796333353555019</v>
      </c>
      <c r="E88" s="7">
        <v>0.25550714891071696</v>
      </c>
      <c r="F88" s="7"/>
      <c r="G88" s="210">
        <v>1.2008733860009575</v>
      </c>
      <c r="H88" s="210">
        <v>1.3854123197389669</v>
      </c>
      <c r="I88" s="210" t="s">
        <v>26</v>
      </c>
      <c r="J88" s="7"/>
      <c r="K88" s="7">
        <v>0.31563201883837588</v>
      </c>
      <c r="L88" s="7">
        <v>6.154003488391524E-2</v>
      </c>
      <c r="M88" s="7" t="s">
        <v>26</v>
      </c>
    </row>
    <row r="89" spans="2:13" s="6" customFormat="1">
      <c r="B89" s="177"/>
      <c r="C89" s="7">
        <v>0.90636915256119777</v>
      </c>
      <c r="D89" s="7">
        <v>0.54891893542573877</v>
      </c>
      <c r="E89" s="7">
        <v>0.14407095514364035</v>
      </c>
      <c r="F89" s="7"/>
      <c r="G89" s="210">
        <v>0.21625702933208601</v>
      </c>
      <c r="H89" s="210">
        <v>1.3374167018065961</v>
      </c>
      <c r="I89" s="210" t="s">
        <v>26</v>
      </c>
      <c r="J89" s="7"/>
      <c r="K89" s="7">
        <v>0.62886783287303794</v>
      </c>
      <c r="L89" s="7">
        <v>0.13257693155761108</v>
      </c>
      <c r="M89" s="7" t="s">
        <v>26</v>
      </c>
    </row>
    <row r="90" spans="2:13" s="6" customFormat="1">
      <c r="B90" s="177"/>
      <c r="C90" s="7">
        <v>0.91657803515766234</v>
      </c>
      <c r="D90" s="7">
        <v>0.63001975879082617</v>
      </c>
      <c r="E90" s="7">
        <v>0.98100390710168961</v>
      </c>
      <c r="F90" s="7"/>
      <c r="G90" s="210">
        <v>0.91449738227602295</v>
      </c>
      <c r="H90" s="210">
        <v>1.0978075892739327</v>
      </c>
      <c r="I90" s="210" t="s">
        <v>26</v>
      </c>
      <c r="J90" s="7"/>
      <c r="K90" s="7">
        <v>0.45038251498976356</v>
      </c>
      <c r="L90" s="7">
        <v>0.25796036002561773</v>
      </c>
      <c r="M90" s="7" t="s">
        <v>26</v>
      </c>
    </row>
    <row r="91" spans="2:13" s="6" customFormat="1">
      <c r="B91" s="177"/>
      <c r="C91" s="7">
        <v>0.82426097743740068</v>
      </c>
      <c r="D91" s="7">
        <v>0.12213991302595753</v>
      </c>
      <c r="E91" s="7">
        <v>1.0723982967616041</v>
      </c>
      <c r="F91" s="7"/>
      <c r="G91" s="210">
        <v>0.84049337314985928</v>
      </c>
      <c r="H91" s="210">
        <v>1.3259453855133516</v>
      </c>
      <c r="I91" s="210" t="s">
        <v>26</v>
      </c>
      <c r="J91" s="7"/>
      <c r="K91" s="7">
        <v>0.51415686843557673</v>
      </c>
      <c r="L91" s="7">
        <v>0.14384202651039879</v>
      </c>
      <c r="M91" s="7" t="s">
        <v>26</v>
      </c>
    </row>
    <row r="92" spans="2:13" s="6" customFormat="1">
      <c r="B92" s="177"/>
      <c r="C92" s="7">
        <v>0.52242349338485439</v>
      </c>
      <c r="D92" s="7">
        <v>5.1726302028622675E-2</v>
      </c>
      <c r="E92" s="7">
        <v>0.63422420973880056</v>
      </c>
      <c r="F92" s="7"/>
      <c r="G92" s="210">
        <v>1.7763837740174964</v>
      </c>
      <c r="H92" s="210">
        <v>0.36535654058765843</v>
      </c>
      <c r="I92" s="210" t="s">
        <v>26</v>
      </c>
      <c r="J92" s="7"/>
      <c r="K92" s="7">
        <v>0.14363682414688395</v>
      </c>
      <c r="L92" s="7">
        <v>0.22101060817202089</v>
      </c>
      <c r="M92" s="7" t="s">
        <v>26</v>
      </c>
    </row>
    <row r="93" spans="2:13" s="6" customFormat="1">
      <c r="B93" s="177"/>
      <c r="C93" s="7">
        <v>0.57522582688949964</v>
      </c>
      <c r="D93" s="7">
        <v>0.87449723021436265</v>
      </c>
      <c r="E93" s="7">
        <v>6.4746844927530098</v>
      </c>
      <c r="F93" s="7"/>
      <c r="G93" s="210">
        <v>1.6376366763959311</v>
      </c>
      <c r="H93" s="210">
        <v>0.43173321471072235</v>
      </c>
      <c r="I93" s="210" t="s">
        <v>26</v>
      </c>
      <c r="J93" s="7"/>
      <c r="K93" s="7">
        <v>0.16642518752734048</v>
      </c>
      <c r="L93" s="7">
        <v>0.10266011532736719</v>
      </c>
      <c r="M93" s="7" t="s">
        <v>26</v>
      </c>
    </row>
    <row r="94" spans="2:13" s="6" customFormat="1">
      <c r="B94" s="177"/>
      <c r="C94" s="7">
        <v>0.85672234084211707</v>
      </c>
      <c r="D94" s="7">
        <v>0.17705928029077062</v>
      </c>
      <c r="E94" s="7">
        <v>0.92466256309233985</v>
      </c>
      <c r="F94" s="7"/>
      <c r="G94" s="210">
        <v>0.900108995883666</v>
      </c>
      <c r="H94" s="210">
        <v>0.55420140000048768</v>
      </c>
      <c r="I94" s="210" t="s">
        <v>26</v>
      </c>
      <c r="J94" s="7"/>
      <c r="K94" s="7">
        <v>0.46895797913820914</v>
      </c>
      <c r="L94" s="7">
        <v>0.58317339775323052</v>
      </c>
      <c r="M94" s="7" t="s">
        <v>26</v>
      </c>
    </row>
    <row r="95" spans="2:13" s="6" customFormat="1">
      <c r="B95" s="177"/>
      <c r="C95" s="7">
        <v>1.4836206533610914</v>
      </c>
      <c r="D95" s="7">
        <v>1.0338696447943376</v>
      </c>
      <c r="E95" s="7">
        <v>0.48260769798681397</v>
      </c>
      <c r="F95" s="7"/>
      <c r="G95" s="210">
        <v>1.1506950618599092</v>
      </c>
      <c r="H95" s="210">
        <v>0.59650928522415558</v>
      </c>
      <c r="I95" s="210" t="s">
        <v>26</v>
      </c>
      <c r="J95" s="7"/>
      <c r="K95" s="7">
        <v>0.38923523435648699</v>
      </c>
      <c r="L95" s="7">
        <v>0.68054371466412</v>
      </c>
      <c r="M95" s="7" t="s">
        <v>26</v>
      </c>
    </row>
    <row r="96" spans="2:13" s="6" customFormat="1">
      <c r="B96" s="177"/>
      <c r="C96" s="7">
        <v>0.94750521225094908</v>
      </c>
      <c r="D96" s="7">
        <v>0.93736602539060043</v>
      </c>
      <c r="E96" s="7">
        <v>1.7230657551325879</v>
      </c>
      <c r="F96" s="7"/>
      <c r="G96" s="210">
        <v>1.4076617345848814</v>
      </c>
      <c r="H96" s="210">
        <v>1.3905391868054002</v>
      </c>
      <c r="I96" s="210" t="s">
        <v>26</v>
      </c>
      <c r="J96" s="7"/>
      <c r="K96" s="7">
        <v>0.1485554085214893</v>
      </c>
      <c r="L96" s="7">
        <v>0.63846951231972382</v>
      </c>
      <c r="M96" s="7" t="s">
        <v>26</v>
      </c>
    </row>
    <row r="97" spans="2:13" s="6" customFormat="1">
      <c r="B97" s="177"/>
      <c r="C97" s="7">
        <v>0.81724505142095794</v>
      </c>
      <c r="D97" s="7">
        <v>0.35035654784190035</v>
      </c>
      <c r="E97" s="7">
        <v>0.70260244466569899</v>
      </c>
      <c r="F97" s="7"/>
      <c r="G97" s="210">
        <v>1.444311939744201</v>
      </c>
      <c r="H97" s="210" t="s">
        <v>26</v>
      </c>
      <c r="I97" s="210" t="s">
        <v>26</v>
      </c>
      <c r="J97" s="7"/>
      <c r="K97" s="7">
        <v>0.14555138341647811</v>
      </c>
      <c r="L97" s="7">
        <v>0.59561836478181629</v>
      </c>
      <c r="M97" s="7" t="s">
        <v>26</v>
      </c>
    </row>
    <row r="98" spans="2:13" s="6" customFormat="1">
      <c r="B98" s="177"/>
      <c r="C98" s="7">
        <v>0.98683319845232964</v>
      </c>
      <c r="D98" s="7">
        <v>0.543930378537264</v>
      </c>
      <c r="E98" s="7">
        <v>1.1552863877445363</v>
      </c>
      <c r="F98" s="7"/>
      <c r="G98" s="210">
        <v>0.87183561690675304</v>
      </c>
      <c r="H98" s="210" t="s">
        <v>26</v>
      </c>
      <c r="I98" s="210" t="s">
        <v>26</v>
      </c>
      <c r="J98" s="7"/>
      <c r="K98" s="7">
        <v>0.47185166018181857</v>
      </c>
      <c r="L98" s="7">
        <v>0.13842057520438389</v>
      </c>
      <c r="M98" s="7" t="s">
        <v>26</v>
      </c>
    </row>
    <row r="99" spans="2:13" s="6" customFormat="1">
      <c r="B99" s="177"/>
      <c r="C99" s="7">
        <v>0.90107444208195941</v>
      </c>
      <c r="D99" s="7">
        <v>0.49384439379753697</v>
      </c>
      <c r="E99" s="7">
        <v>0.53735377851925903</v>
      </c>
      <c r="F99" s="7"/>
      <c r="G99" s="210">
        <v>1.3139857701514595</v>
      </c>
      <c r="H99" s="210" t="s">
        <v>26</v>
      </c>
      <c r="I99" s="210" t="s">
        <v>26</v>
      </c>
      <c r="J99" s="7"/>
      <c r="K99" s="7">
        <v>0.20942060468539458</v>
      </c>
      <c r="L99" s="7">
        <v>0.1150707948335844</v>
      </c>
      <c r="M99" s="7" t="s">
        <v>26</v>
      </c>
    </row>
    <row r="100" spans="2:13" s="6" customFormat="1">
      <c r="B100" s="177"/>
      <c r="C100" s="7">
        <v>0.97550087686264375</v>
      </c>
      <c r="D100" s="7">
        <v>0.95890756969556257</v>
      </c>
      <c r="E100" s="7">
        <v>0.44076951444001328</v>
      </c>
      <c r="F100" s="7"/>
      <c r="G100" s="210">
        <v>1.5512106497465146</v>
      </c>
      <c r="H100" s="210" t="s">
        <v>26</v>
      </c>
      <c r="I100" s="210" t="s">
        <v>26</v>
      </c>
      <c r="J100" s="7"/>
      <c r="K100" s="7">
        <v>6.0412826723849955E-2</v>
      </c>
      <c r="L100" s="7">
        <v>0.50616302376262801</v>
      </c>
      <c r="M100" s="7" t="s">
        <v>26</v>
      </c>
    </row>
    <row r="101" spans="2:13" s="6" customFormat="1">
      <c r="B101" s="177"/>
      <c r="C101" s="7">
        <v>1.2766790674828485</v>
      </c>
      <c r="D101" s="7">
        <v>0.4191432867528368</v>
      </c>
      <c r="E101" s="7">
        <v>0.68559739568504519</v>
      </c>
      <c r="F101" s="7"/>
      <c r="G101" s="210">
        <v>1.4681808601659234</v>
      </c>
      <c r="H101" s="210">
        <v>1.2365402474479541</v>
      </c>
      <c r="I101" s="210" t="s">
        <v>26</v>
      </c>
      <c r="J101" s="7"/>
      <c r="K101" s="7">
        <v>0.14071635068645405</v>
      </c>
      <c r="L101" s="7">
        <v>0.50355029284816999</v>
      </c>
      <c r="M101" s="7" t="s">
        <v>26</v>
      </c>
    </row>
    <row r="102" spans="2:13" s="6" customFormat="1">
      <c r="B102" s="177"/>
      <c r="C102" s="7">
        <v>2.1658170468600169</v>
      </c>
      <c r="D102" s="7">
        <v>0.50758068928093802</v>
      </c>
      <c r="E102" s="7">
        <v>0.5922389911946685</v>
      </c>
      <c r="F102" s="7"/>
      <c r="G102" s="210">
        <v>1.8984563078525336</v>
      </c>
      <c r="H102" s="210" t="s">
        <v>26</v>
      </c>
      <c r="I102" s="210" t="s">
        <v>26</v>
      </c>
      <c r="J102" s="7"/>
      <c r="K102" s="7">
        <v>0.16624717997450134</v>
      </c>
      <c r="L102" s="7">
        <v>0.22467249495658681</v>
      </c>
      <c r="M102" s="7" t="s">
        <v>26</v>
      </c>
    </row>
    <row r="103" spans="2:13" s="6" customFormat="1">
      <c r="B103" s="177"/>
      <c r="C103" s="7">
        <v>0.74395062856217942</v>
      </c>
      <c r="D103" s="7">
        <v>2.3702348502861851E-2</v>
      </c>
      <c r="E103" s="7">
        <v>0.50641458676819529</v>
      </c>
      <c r="F103" s="7"/>
      <c r="G103" s="210">
        <v>1.413155220454116</v>
      </c>
      <c r="H103" s="210">
        <v>1.7738717240707371</v>
      </c>
      <c r="I103" s="210" t="s">
        <v>26</v>
      </c>
      <c r="J103" s="7"/>
      <c r="K103" s="7">
        <v>0.18868613480145291</v>
      </c>
      <c r="L103" s="7">
        <v>0.15683615968272502</v>
      </c>
      <c r="M103" s="7" t="s">
        <v>26</v>
      </c>
    </row>
    <row r="104" spans="2:13" s="6" customFormat="1">
      <c r="B104" s="177"/>
      <c r="C104" s="7">
        <v>0.83949699932984911</v>
      </c>
      <c r="D104" s="7">
        <v>0.73947444858927835</v>
      </c>
      <c r="E104" s="7">
        <v>0.91628459195505341</v>
      </c>
      <c r="F104" s="7"/>
      <c r="G104" s="210">
        <v>1.0834461636900199</v>
      </c>
      <c r="H104" s="210">
        <v>0.5265847735602095</v>
      </c>
      <c r="I104" s="210" t="s">
        <v>26</v>
      </c>
      <c r="J104" s="7"/>
      <c r="K104" s="7">
        <v>0.36035372352141037</v>
      </c>
      <c r="L104" s="7">
        <v>3.8532076414768746E-2</v>
      </c>
      <c r="M104" s="7" t="s">
        <v>26</v>
      </c>
    </row>
    <row r="105" spans="2:13" s="6" customFormat="1">
      <c r="B105" s="177"/>
      <c r="C105" s="7">
        <v>0.59259591402537093</v>
      </c>
      <c r="D105" s="7">
        <v>0.64990950289211813</v>
      </c>
      <c r="E105" s="7">
        <v>0.59804365588162811</v>
      </c>
      <c r="F105" s="7"/>
      <c r="G105" s="210">
        <v>1.5739732410800429</v>
      </c>
      <c r="H105" s="210">
        <v>0.76997736483299317</v>
      </c>
      <c r="I105" s="210" t="s">
        <v>26</v>
      </c>
      <c r="J105" s="7"/>
      <c r="K105" s="7">
        <v>0.18859232465382281</v>
      </c>
      <c r="L105" s="7">
        <v>4.8590057373883222E-2</v>
      </c>
      <c r="M105" s="7" t="s">
        <v>26</v>
      </c>
    </row>
    <row r="106" spans="2:13" s="6" customFormat="1">
      <c r="B106" s="177"/>
      <c r="C106" s="7">
        <v>1.1470989829029348</v>
      </c>
      <c r="D106" s="7">
        <v>0.74975191401152907</v>
      </c>
      <c r="E106" s="7">
        <v>0.66423947774062153</v>
      </c>
      <c r="F106" s="7"/>
      <c r="G106" s="210">
        <v>1.3279131122700769</v>
      </c>
      <c r="H106" s="210">
        <v>0.93005828214382413</v>
      </c>
      <c r="I106" s="210" t="s">
        <v>26</v>
      </c>
      <c r="J106" s="7"/>
      <c r="K106" s="7">
        <v>0.20507828191269351</v>
      </c>
      <c r="L106" s="7">
        <v>0.6277709215441446</v>
      </c>
      <c r="M106" s="7" t="s">
        <v>26</v>
      </c>
    </row>
    <row r="107" spans="2:13" s="6" customFormat="1">
      <c r="B107" s="177"/>
      <c r="C107" s="7">
        <v>1.0921741944609249</v>
      </c>
      <c r="D107" s="7">
        <v>0.48663391351062901</v>
      </c>
      <c r="E107" s="7">
        <v>0.6212901868450843</v>
      </c>
      <c r="F107" s="7"/>
      <c r="G107" s="210">
        <v>0.19318979473462336</v>
      </c>
      <c r="H107" s="210">
        <v>0.91583826874683749</v>
      </c>
      <c r="I107" s="210" t="s">
        <v>26</v>
      </c>
      <c r="J107" s="7"/>
      <c r="K107" s="7">
        <v>0.62657527830007376</v>
      </c>
      <c r="L107" s="7">
        <v>0.45381056119846508</v>
      </c>
      <c r="M107" s="7" t="s">
        <v>26</v>
      </c>
    </row>
    <row r="108" spans="2:13" s="6" customFormat="1">
      <c r="B108" s="177"/>
      <c r="C108" s="7">
        <v>4.232146453591076</v>
      </c>
      <c r="D108" s="7">
        <v>1.0099840187058455</v>
      </c>
      <c r="E108" s="7">
        <v>0.28300271308475877</v>
      </c>
      <c r="F108" s="7"/>
      <c r="G108" s="210" t="s">
        <v>26</v>
      </c>
      <c r="H108" s="210">
        <v>1.2467277434734125</v>
      </c>
      <c r="I108" s="210" t="s">
        <v>26</v>
      </c>
      <c r="J108" s="7"/>
      <c r="K108" s="7">
        <v>0.35888869018175629</v>
      </c>
      <c r="L108" s="7">
        <v>0.38148742525308621</v>
      </c>
      <c r="M108" s="7" t="s">
        <v>26</v>
      </c>
    </row>
    <row r="109" spans="2:13" s="6" customFormat="1">
      <c r="B109" s="177"/>
      <c r="C109" s="7">
        <v>1.3956175184390891</v>
      </c>
      <c r="D109" s="7">
        <v>1.0437510569347404</v>
      </c>
      <c r="E109" s="7">
        <v>0.27294759499266996</v>
      </c>
      <c r="F109" s="7"/>
      <c r="G109" s="210">
        <v>0.57582525290381892</v>
      </c>
      <c r="H109" s="210" t="s">
        <v>26</v>
      </c>
      <c r="I109" s="210" t="s">
        <v>26</v>
      </c>
      <c r="J109" s="7"/>
      <c r="K109" s="7">
        <v>0.54220898188382383</v>
      </c>
      <c r="L109" s="7">
        <v>0.35289988912326986</v>
      </c>
      <c r="M109" s="7" t="s">
        <v>26</v>
      </c>
    </row>
    <row r="110" spans="2:13" s="6" customFormat="1">
      <c r="B110" s="177"/>
      <c r="C110" s="7">
        <v>0.88724227945553313</v>
      </c>
      <c r="D110" s="7">
        <v>0.47473383416395815</v>
      </c>
      <c r="E110" s="7">
        <v>2.0445288319838641</v>
      </c>
      <c r="F110" s="7"/>
      <c r="G110" s="210">
        <v>0.65915787902548395</v>
      </c>
      <c r="H110" s="210">
        <v>1.0199259417358859</v>
      </c>
      <c r="I110" s="210" t="s">
        <v>26</v>
      </c>
      <c r="J110" s="7"/>
      <c r="K110" s="7">
        <v>0.6110639863810553</v>
      </c>
      <c r="L110" s="7">
        <v>0.26766498511153869</v>
      </c>
      <c r="M110" s="7" t="s">
        <v>26</v>
      </c>
    </row>
    <row r="111" spans="2:13" s="6" customFormat="1">
      <c r="B111" s="177"/>
      <c r="C111" s="7">
        <v>1.4114129927042147</v>
      </c>
      <c r="D111" s="7">
        <v>2.625687339248961</v>
      </c>
      <c r="E111" s="7">
        <v>0.79704040728013048</v>
      </c>
      <c r="F111" s="7"/>
      <c r="G111" s="210">
        <v>1.2040685028301408</v>
      </c>
      <c r="H111" s="210">
        <v>9.1525938757885585E-3</v>
      </c>
      <c r="I111" s="210" t="s">
        <v>26</v>
      </c>
      <c r="J111" s="7"/>
      <c r="K111" s="7">
        <v>0.3346355504618056</v>
      </c>
      <c r="L111" s="7">
        <v>4.7987908151722047E-3</v>
      </c>
      <c r="M111" s="7" t="s">
        <v>26</v>
      </c>
    </row>
    <row r="112" spans="2:13" s="6" customFormat="1">
      <c r="B112" s="177"/>
      <c r="C112" s="7">
        <v>1.034470691262666</v>
      </c>
      <c r="D112" s="7">
        <v>4.1785284163799048</v>
      </c>
      <c r="E112" s="7">
        <v>0.83084517871102548</v>
      </c>
      <c r="F112" s="7"/>
      <c r="G112" s="210">
        <v>0.73133295660438391</v>
      </c>
      <c r="H112" s="210">
        <v>0.70837302692641768</v>
      </c>
      <c r="I112" s="210" t="s">
        <v>26</v>
      </c>
      <c r="J112" s="7"/>
      <c r="K112" s="7">
        <v>0.5576529840035731</v>
      </c>
      <c r="L112" s="7">
        <v>0.30016092952359896</v>
      </c>
      <c r="M112" s="7" t="s">
        <v>26</v>
      </c>
    </row>
    <row r="113" spans="2:13" s="6" customFormat="1">
      <c r="B113" s="177"/>
      <c r="C113" s="7">
        <v>1.030260551992175</v>
      </c>
      <c r="D113" s="7">
        <v>0.5521594143614279</v>
      </c>
      <c r="E113" s="7">
        <v>1.0384192576988593</v>
      </c>
      <c r="F113" s="7"/>
      <c r="G113" s="210">
        <v>0.96818201429577699</v>
      </c>
      <c r="H113" s="210">
        <v>0.98556267369221451</v>
      </c>
      <c r="I113" s="210" t="s">
        <v>26</v>
      </c>
      <c r="J113" s="7"/>
      <c r="K113" s="7">
        <v>0.41387721856490622</v>
      </c>
      <c r="L113" s="7">
        <v>0.74312107637712876</v>
      </c>
      <c r="M113" s="7" t="s">
        <v>26</v>
      </c>
    </row>
    <row r="114" spans="2:13" s="6" customFormat="1">
      <c r="B114" s="177"/>
      <c r="C114" s="7">
        <v>0.79323133911149879</v>
      </c>
      <c r="D114" s="7">
        <v>0.99747724086473377</v>
      </c>
      <c r="E114" s="7">
        <v>0.99301210761890191</v>
      </c>
      <c r="F114" s="7"/>
      <c r="G114" s="210">
        <v>1.0848725472713314</v>
      </c>
      <c r="H114" s="210">
        <v>0.79939773904612188</v>
      </c>
      <c r="I114" s="210" t="s">
        <v>26</v>
      </c>
      <c r="J114" s="7"/>
      <c r="K114" s="7">
        <v>0.37233961518090086</v>
      </c>
      <c r="L114" s="7">
        <v>0.5816917975890481</v>
      </c>
      <c r="M114" s="7" t="s">
        <v>26</v>
      </c>
    </row>
    <row r="115" spans="2:13" s="6" customFormat="1">
      <c r="B115" s="177"/>
      <c r="C115" s="7">
        <v>1.0331868217283354E-2</v>
      </c>
      <c r="D115" s="7">
        <v>0.39618153040733106</v>
      </c>
      <c r="E115" s="7">
        <v>0.55625841573559376</v>
      </c>
      <c r="F115" s="7"/>
      <c r="G115" s="210" t="s">
        <v>26</v>
      </c>
      <c r="H115" s="210">
        <v>1.4200878698243298</v>
      </c>
      <c r="I115" s="210" t="s">
        <v>26</v>
      </c>
      <c r="J115" s="7"/>
      <c r="K115" s="7">
        <v>5.5055831937404931E-2</v>
      </c>
      <c r="L115" s="7">
        <v>0.32809402853713743</v>
      </c>
      <c r="M115" s="7" t="s">
        <v>26</v>
      </c>
    </row>
    <row r="116" spans="2:13" s="6" customFormat="1">
      <c r="B116" s="177"/>
      <c r="C116" s="7">
        <v>1.8249749021160826</v>
      </c>
      <c r="D116" s="7">
        <v>0.78020229827776</v>
      </c>
      <c r="E116" s="7">
        <v>0.10695999065856714</v>
      </c>
      <c r="F116" s="7"/>
      <c r="G116" s="210">
        <v>1.8532321563684868</v>
      </c>
      <c r="H116" s="210">
        <v>0.81115633256583997</v>
      </c>
      <c r="I116" s="210" t="s">
        <v>26</v>
      </c>
      <c r="J116" s="7"/>
      <c r="K116" s="7">
        <v>6.3853094080980499E-2</v>
      </c>
      <c r="L116" s="7">
        <v>0.4404752188619856</v>
      </c>
      <c r="M116" s="7" t="s">
        <v>26</v>
      </c>
    </row>
    <row r="117" spans="2:13" s="6" customFormat="1">
      <c r="B117" s="177"/>
      <c r="C117" s="7">
        <v>0.92363756273118613</v>
      </c>
      <c r="D117" s="7">
        <v>0.93965321088442744</v>
      </c>
      <c r="E117" s="7">
        <v>0.8386356741368205</v>
      </c>
      <c r="F117" s="7"/>
      <c r="G117" s="210">
        <v>0.68042549616766823</v>
      </c>
      <c r="H117" s="210">
        <v>1.6016177628314161</v>
      </c>
      <c r="I117" s="210" t="s">
        <v>26</v>
      </c>
      <c r="J117" s="7"/>
      <c r="K117" s="7">
        <v>0.59221185900936635</v>
      </c>
      <c r="L117" s="7">
        <v>6.4831446800604597E-2</v>
      </c>
      <c r="M117" s="7" t="s">
        <v>26</v>
      </c>
    </row>
    <row r="118" spans="2:13" s="6" customFormat="1">
      <c r="B118" s="177"/>
      <c r="C118" s="7">
        <v>0.76067852870464026</v>
      </c>
      <c r="D118" s="7">
        <v>0.71777071893492561</v>
      </c>
      <c r="E118" s="7">
        <v>0.85797586520437485</v>
      </c>
      <c r="F118" s="7"/>
      <c r="G118" s="210">
        <v>0.99197295868657243</v>
      </c>
      <c r="H118" s="210">
        <v>0.83325093669905259</v>
      </c>
      <c r="I118" s="210" t="s">
        <v>26</v>
      </c>
      <c r="J118" s="7"/>
      <c r="K118" s="7">
        <v>0.44235317072832547</v>
      </c>
      <c r="L118" s="7">
        <v>0.44308657104361127</v>
      </c>
      <c r="M118" s="7" t="s">
        <v>26</v>
      </c>
    </row>
    <row r="119" spans="2:13" s="6" customFormat="1">
      <c r="B119" s="177"/>
      <c r="C119" s="7">
        <v>0.93079214080871031</v>
      </c>
      <c r="D119" s="7">
        <v>0.35384953818134063</v>
      </c>
      <c r="E119" s="7">
        <v>0.79912290195691504</v>
      </c>
      <c r="F119" s="7"/>
      <c r="G119" s="210">
        <v>1.0555561957806965</v>
      </c>
      <c r="H119" s="210">
        <v>1.0273718944297325</v>
      </c>
      <c r="I119" s="210" t="s">
        <v>26</v>
      </c>
      <c r="J119" s="7"/>
      <c r="K119" s="7">
        <v>0.36326431253444058</v>
      </c>
      <c r="L119" s="7">
        <v>7.7123498262104739E-2</v>
      </c>
      <c r="M119" s="7" t="s">
        <v>26</v>
      </c>
    </row>
    <row r="120" spans="2:13" s="6" customFormat="1">
      <c r="B120" s="177"/>
      <c r="C120" s="7">
        <v>1.2453170198538752</v>
      </c>
      <c r="D120" s="7">
        <v>1.1613335259143294</v>
      </c>
      <c r="E120" s="7">
        <v>0.39641439428049019</v>
      </c>
      <c r="F120" s="7"/>
      <c r="G120" s="210">
        <v>1.0412771441415618</v>
      </c>
      <c r="H120" s="210">
        <v>1.5663242001565765</v>
      </c>
      <c r="I120" s="210" t="s">
        <v>26</v>
      </c>
      <c r="J120" s="7"/>
      <c r="K120" s="7">
        <v>0.39613282776212921</v>
      </c>
      <c r="L120" s="7">
        <v>0.40967232252836583</v>
      </c>
      <c r="M120" s="7" t="s">
        <v>26</v>
      </c>
    </row>
    <row r="121" spans="2:13" s="6" customFormat="1">
      <c r="B121" s="177"/>
      <c r="C121" s="7">
        <v>0.85585290060432073</v>
      </c>
      <c r="D121" s="7">
        <v>0.85827543169502507</v>
      </c>
      <c r="E121" s="7">
        <v>0.41360800017252258</v>
      </c>
      <c r="F121" s="7"/>
      <c r="G121" s="210">
        <v>1.065392204642861</v>
      </c>
      <c r="H121" s="210">
        <v>1.2810543631860627</v>
      </c>
      <c r="I121" s="210" t="s">
        <v>26</v>
      </c>
      <c r="J121" s="7"/>
      <c r="K121" s="7">
        <v>0.36785478075686706</v>
      </c>
      <c r="L121" s="7">
        <v>0.33665375181789137</v>
      </c>
      <c r="M121" s="7" t="s">
        <v>26</v>
      </c>
    </row>
    <row r="122" spans="2:13" s="6" customFormat="1">
      <c r="B122" s="177"/>
      <c r="C122" s="7">
        <v>0.93426759320459063</v>
      </c>
      <c r="D122" s="7">
        <v>0.73936293976145762</v>
      </c>
      <c r="E122" s="7">
        <v>0.64995301206221667</v>
      </c>
      <c r="F122" s="7"/>
      <c r="G122" s="210">
        <v>0.94893190120020621</v>
      </c>
      <c r="H122" s="210">
        <v>1.2506312265308517</v>
      </c>
      <c r="I122" s="210" t="s">
        <v>26</v>
      </c>
      <c r="J122" s="7"/>
      <c r="K122" s="7">
        <v>0.42771059259278266</v>
      </c>
      <c r="L122" s="7">
        <v>0.12012783652933878</v>
      </c>
      <c r="M122" s="7" t="s">
        <v>26</v>
      </c>
    </row>
    <row r="123" spans="2:13" s="6" customFormat="1">
      <c r="B123" s="177"/>
      <c r="C123" s="7">
        <v>1.2036856393615285</v>
      </c>
      <c r="D123" s="7">
        <v>1.0803127585729093</v>
      </c>
      <c r="E123" s="7">
        <v>0.64856181577679861</v>
      </c>
      <c r="F123" s="7"/>
      <c r="G123" s="210">
        <v>0.91312420463070165</v>
      </c>
      <c r="H123" s="210">
        <v>0.99810612876938509</v>
      </c>
      <c r="I123" s="210" t="s">
        <v>26</v>
      </c>
      <c r="J123" s="7"/>
      <c r="K123" s="7">
        <v>0.46725751712898878</v>
      </c>
      <c r="L123" s="7">
        <v>0.13469600927991376</v>
      </c>
      <c r="M123" s="7" t="s">
        <v>26</v>
      </c>
    </row>
    <row r="124" spans="2:13" s="6" customFormat="1">
      <c r="B124" s="177"/>
      <c r="C124" s="7">
        <v>1.0156673886290328</v>
      </c>
      <c r="D124" s="7">
        <v>1.9160064906029106</v>
      </c>
      <c r="E124" s="7">
        <v>0.76255755776050027</v>
      </c>
      <c r="F124" s="7"/>
      <c r="G124" s="210">
        <v>0.85193370009628699</v>
      </c>
      <c r="H124" s="210">
        <v>1.7024473248546601</v>
      </c>
      <c r="I124" s="210" t="s">
        <v>26</v>
      </c>
      <c r="J124" s="7"/>
      <c r="K124" s="7">
        <v>0.48395234940632292</v>
      </c>
      <c r="L124" s="7">
        <v>0.2301814014156609</v>
      </c>
      <c r="M124" s="7" t="s">
        <v>26</v>
      </c>
    </row>
    <row r="125" spans="2:13" s="6" customFormat="1">
      <c r="B125" s="177"/>
      <c r="C125" s="7">
        <v>1.3135639474887875</v>
      </c>
      <c r="D125" s="7">
        <v>0.66740858055560182</v>
      </c>
      <c r="E125" s="7">
        <v>0.69202797076934874</v>
      </c>
      <c r="F125" s="7"/>
      <c r="G125" s="210">
        <v>1.0325172979324697</v>
      </c>
      <c r="H125" s="210">
        <v>1.2526544589248549</v>
      </c>
      <c r="I125" s="210" t="s">
        <v>26</v>
      </c>
      <c r="J125" s="7"/>
      <c r="K125" s="7">
        <v>0.41670196615330846</v>
      </c>
      <c r="L125" s="7">
        <v>0.36231945717527347</v>
      </c>
      <c r="M125" s="7" t="s">
        <v>26</v>
      </c>
    </row>
    <row r="126" spans="2:13" s="6" customFormat="1">
      <c r="B126" s="177"/>
      <c r="C126" s="7">
        <v>0.47561218252061777</v>
      </c>
      <c r="D126" s="7">
        <v>0.67866307655076596</v>
      </c>
      <c r="E126" s="7">
        <v>0.83713930977568818</v>
      </c>
      <c r="F126" s="7"/>
      <c r="G126" s="210">
        <v>1.7574846962705379</v>
      </c>
      <c r="H126" s="210">
        <v>0.77735575310063765</v>
      </c>
      <c r="I126" s="210" t="s">
        <v>26</v>
      </c>
      <c r="J126" s="7"/>
      <c r="K126" s="7">
        <v>0.22949661454473602</v>
      </c>
      <c r="L126" s="7">
        <v>0.49369503104453483</v>
      </c>
      <c r="M126" s="7" t="s">
        <v>26</v>
      </c>
    </row>
    <row r="127" spans="2:13" s="6" customFormat="1">
      <c r="B127" s="177"/>
      <c r="C127" s="7">
        <v>1.9973780611468257</v>
      </c>
      <c r="D127" s="7" t="s">
        <v>26</v>
      </c>
      <c r="E127" s="7">
        <v>1.687112756361848</v>
      </c>
      <c r="F127" s="7"/>
      <c r="G127" s="210">
        <v>1.2571366194749116</v>
      </c>
      <c r="H127" s="210">
        <v>0.83843747914933642</v>
      </c>
      <c r="I127" s="210" t="s">
        <v>26</v>
      </c>
      <c r="J127" s="7"/>
      <c r="K127" s="7">
        <v>0.51838154488198185</v>
      </c>
      <c r="L127" s="7">
        <v>0.11258307585186511</v>
      </c>
      <c r="M127" s="7" t="s">
        <v>26</v>
      </c>
    </row>
    <row r="128" spans="2:13" s="6" customFormat="1">
      <c r="B128" s="177"/>
      <c r="C128" s="7">
        <v>0.92612481243372313</v>
      </c>
      <c r="D128" s="7" t="s">
        <v>26</v>
      </c>
      <c r="E128" s="7">
        <v>0.60417218963178487</v>
      </c>
      <c r="F128" s="7"/>
      <c r="G128" s="210">
        <v>0.78168782695671357</v>
      </c>
      <c r="H128" s="210">
        <v>0.41169000957767737</v>
      </c>
      <c r="I128" s="210" t="s">
        <v>26</v>
      </c>
      <c r="J128" s="7"/>
      <c r="K128" s="7">
        <v>0.53018218816420659</v>
      </c>
      <c r="L128" s="7">
        <v>0.45072672719737605</v>
      </c>
      <c r="M128" s="7" t="s">
        <v>26</v>
      </c>
    </row>
    <row r="129" spans="2:13" s="6" customFormat="1">
      <c r="B129" s="177"/>
      <c r="C129" s="7">
        <v>0.57420158598186832</v>
      </c>
      <c r="D129" s="7" t="s">
        <v>26</v>
      </c>
      <c r="E129" s="7">
        <v>0.38321898332789234</v>
      </c>
      <c r="F129" s="7"/>
      <c r="G129" s="210">
        <v>1.1027605680607169</v>
      </c>
      <c r="H129" s="210">
        <v>1.2385764602811313</v>
      </c>
      <c r="I129" s="210" t="s">
        <v>26</v>
      </c>
      <c r="J129" s="7"/>
      <c r="K129" s="7">
        <v>0.51416819010608883</v>
      </c>
      <c r="L129" s="7">
        <v>0.40555073752357196</v>
      </c>
      <c r="M129" s="7" t="s">
        <v>26</v>
      </c>
    </row>
    <row r="130" spans="2:13" s="6" customFormat="1">
      <c r="B130" s="177"/>
      <c r="C130" s="7">
        <v>0.55374766555975108</v>
      </c>
      <c r="D130" s="7" t="s">
        <v>26</v>
      </c>
      <c r="E130" s="7">
        <v>0.9844419948147366</v>
      </c>
      <c r="F130" s="7"/>
      <c r="G130" s="210">
        <v>1.2289208890587342</v>
      </c>
      <c r="H130" s="210">
        <v>1.4509681894564364</v>
      </c>
      <c r="I130" s="210" t="s">
        <v>26</v>
      </c>
      <c r="J130" s="7"/>
      <c r="K130" s="7">
        <v>0.4545782645643266</v>
      </c>
      <c r="L130" s="7">
        <v>0.70798641140760077</v>
      </c>
      <c r="M130" s="7" t="s">
        <v>26</v>
      </c>
    </row>
    <row r="131" spans="2:13" s="6" customFormat="1">
      <c r="B131" s="177"/>
      <c r="C131" s="7">
        <v>1.3031245871623018</v>
      </c>
      <c r="D131" s="7" t="s">
        <v>26</v>
      </c>
      <c r="E131" s="7">
        <v>0.67861996051895968</v>
      </c>
      <c r="F131" s="7"/>
      <c r="G131" s="210">
        <v>1.3172237561622304</v>
      </c>
      <c r="H131" s="210" t="s">
        <v>26</v>
      </c>
      <c r="I131" s="210" t="s">
        <v>26</v>
      </c>
      <c r="J131" s="7"/>
      <c r="K131" s="7">
        <v>0.23833495505191549</v>
      </c>
      <c r="L131" s="7">
        <v>0.38949079450789559</v>
      </c>
      <c r="M131" s="7" t="s">
        <v>26</v>
      </c>
    </row>
    <row r="132" spans="2:13" s="6" customFormat="1">
      <c r="B132" s="177"/>
      <c r="C132" s="7">
        <v>1.9163486538064989</v>
      </c>
      <c r="D132" s="7" t="s">
        <v>26</v>
      </c>
      <c r="E132" s="7">
        <v>0.52554817203536786</v>
      </c>
      <c r="F132" s="7"/>
      <c r="G132" s="210">
        <v>1.3553006620989014</v>
      </c>
      <c r="H132" s="210" t="s">
        <v>26</v>
      </c>
      <c r="I132" s="210" t="s">
        <v>26</v>
      </c>
      <c r="J132" s="7"/>
      <c r="K132" s="7">
        <v>0.41521969588909646</v>
      </c>
      <c r="L132" s="7">
        <v>0.25225760897256988</v>
      </c>
      <c r="M132" s="7" t="s">
        <v>26</v>
      </c>
    </row>
    <row r="133" spans="2:13" s="6" customFormat="1">
      <c r="B133" s="177"/>
      <c r="C133" s="7">
        <v>0.69941057070466195</v>
      </c>
      <c r="D133" s="7" t="s">
        <v>26</v>
      </c>
      <c r="E133" s="7">
        <v>0.74779347300368937</v>
      </c>
      <c r="F133" s="7"/>
      <c r="G133" s="210">
        <v>1.6442044199792347</v>
      </c>
      <c r="H133" s="210" t="s">
        <v>26</v>
      </c>
      <c r="I133" s="210" t="s">
        <v>26</v>
      </c>
      <c r="J133" s="7"/>
      <c r="K133" s="7">
        <v>6.8493884108031589E-2</v>
      </c>
      <c r="L133" s="7">
        <v>0.46609034558722429</v>
      </c>
      <c r="M133" s="7" t="s">
        <v>26</v>
      </c>
    </row>
    <row r="134" spans="2:13" s="6" customFormat="1">
      <c r="B134" s="177"/>
      <c r="C134" s="7">
        <v>1.1232038563430313</v>
      </c>
      <c r="D134" s="7" t="s">
        <v>26</v>
      </c>
      <c r="E134" s="7">
        <v>9.8429794127313217E-2</v>
      </c>
      <c r="F134" s="7"/>
      <c r="G134" s="210">
        <v>0.95744440922303342</v>
      </c>
      <c r="H134" s="210">
        <v>0.76795578746942272</v>
      </c>
      <c r="I134" s="210" t="s">
        <v>26</v>
      </c>
      <c r="J134" s="7"/>
      <c r="K134" s="7">
        <v>0.42768401205504436</v>
      </c>
      <c r="L134" s="7">
        <v>0.33351748873689291</v>
      </c>
      <c r="M134" s="7" t="s">
        <v>26</v>
      </c>
    </row>
    <row r="135" spans="2:13" s="6" customFormat="1">
      <c r="B135" s="177"/>
      <c r="C135" s="7">
        <v>0.78806863866245491</v>
      </c>
      <c r="D135" s="7" t="s">
        <v>26</v>
      </c>
      <c r="E135" s="7">
        <v>0.26177173010506716</v>
      </c>
      <c r="F135" s="7"/>
      <c r="G135" s="210">
        <v>1.0482272345090584</v>
      </c>
      <c r="H135" s="210">
        <v>0.96950140303659238</v>
      </c>
      <c r="I135" s="210" t="s">
        <v>26</v>
      </c>
      <c r="J135" s="7"/>
      <c r="K135" s="7">
        <v>0.39673965785150145</v>
      </c>
      <c r="L135" s="7">
        <v>0.25377241815533824</v>
      </c>
      <c r="M135" s="7" t="s">
        <v>26</v>
      </c>
    </row>
    <row r="136" spans="2:13" s="6" customFormat="1">
      <c r="B136" s="177"/>
      <c r="C136" s="7">
        <v>1.8584266052999519</v>
      </c>
      <c r="D136" s="7" t="s">
        <v>26</v>
      </c>
      <c r="E136" s="7">
        <v>0.66382713557206707</v>
      </c>
      <c r="F136" s="7"/>
      <c r="G136" s="210">
        <v>1.3568161163010795</v>
      </c>
      <c r="H136" s="210">
        <v>1.3525009777868695</v>
      </c>
      <c r="I136" s="210" t="s">
        <v>26</v>
      </c>
      <c r="J136" s="7"/>
      <c r="K136" s="7">
        <v>0.39038613149729751</v>
      </c>
      <c r="L136" s="7">
        <v>0.46926331170704905</v>
      </c>
      <c r="M136" s="7" t="s">
        <v>26</v>
      </c>
    </row>
    <row r="137" spans="2:13" s="6" customFormat="1">
      <c r="B137" s="177"/>
      <c r="C137" s="7">
        <v>0.84083144826944234</v>
      </c>
      <c r="D137" s="7" t="s">
        <v>26</v>
      </c>
      <c r="E137" s="7">
        <v>0.30590674656849753</v>
      </c>
      <c r="F137" s="7"/>
      <c r="G137" s="210">
        <v>0.58572929186134404</v>
      </c>
      <c r="H137" s="210">
        <v>1.113720896361786</v>
      </c>
      <c r="I137" s="210" t="s">
        <v>26</v>
      </c>
      <c r="J137" s="7"/>
      <c r="K137" s="7">
        <v>0.66927826691009695</v>
      </c>
      <c r="L137" s="7">
        <v>0.31397552097471548</v>
      </c>
      <c r="M137" s="7" t="s">
        <v>26</v>
      </c>
    </row>
    <row r="138" spans="2:13" s="6" customFormat="1">
      <c r="B138" s="177"/>
      <c r="C138" s="7">
        <v>0.96011228463570875</v>
      </c>
      <c r="D138" s="7" t="s">
        <v>26</v>
      </c>
      <c r="E138" s="7">
        <v>0.94520680528671452</v>
      </c>
      <c r="F138" s="7"/>
      <c r="G138" s="210">
        <v>0.28601266665768421</v>
      </c>
      <c r="H138" s="210">
        <v>1.9169015196694994</v>
      </c>
      <c r="I138" s="210" t="s">
        <v>26</v>
      </c>
      <c r="J138" s="7"/>
      <c r="K138" s="7">
        <v>0.82916610347198283</v>
      </c>
      <c r="L138" s="7">
        <v>0.12036210363283173</v>
      </c>
      <c r="M138" s="7" t="s">
        <v>26</v>
      </c>
    </row>
    <row r="139" spans="2:13" s="6" customFormat="1">
      <c r="B139" s="177"/>
      <c r="C139" s="7">
        <v>1.089179449338644</v>
      </c>
      <c r="D139" s="7" t="s">
        <v>26</v>
      </c>
      <c r="E139" s="7">
        <v>0.47631453383700595</v>
      </c>
      <c r="F139" s="7"/>
      <c r="G139" s="210">
        <v>0.41002208671380391</v>
      </c>
      <c r="H139" s="210">
        <v>1.0606410564357434</v>
      </c>
      <c r="I139" s="210" t="s">
        <v>26</v>
      </c>
      <c r="J139" s="7"/>
      <c r="K139" s="7">
        <v>0.75938958789859412</v>
      </c>
      <c r="L139" s="7">
        <v>0.2113182221116936</v>
      </c>
      <c r="M139" s="7" t="s">
        <v>26</v>
      </c>
    </row>
    <row r="140" spans="2:13" s="6" customFormat="1">
      <c r="B140" s="177"/>
      <c r="C140" s="7">
        <v>0.98507378849126581</v>
      </c>
      <c r="D140" s="7" t="s">
        <v>26</v>
      </c>
      <c r="E140" s="7">
        <v>1.966125709137041</v>
      </c>
      <c r="F140" s="7"/>
      <c r="G140" s="210">
        <v>0.72278091652909859</v>
      </c>
      <c r="H140" s="210">
        <v>0.62437533417497526</v>
      </c>
      <c r="I140" s="210" t="s">
        <v>26</v>
      </c>
      <c r="J140" s="7"/>
      <c r="K140" s="7">
        <v>0.56221306072575306</v>
      </c>
      <c r="L140" s="7">
        <v>0.12353974896551057</v>
      </c>
      <c r="M140" s="7" t="s">
        <v>26</v>
      </c>
    </row>
    <row r="141" spans="2:13" s="6" customFormat="1">
      <c r="B141" s="177"/>
      <c r="C141" s="7" t="s">
        <v>26</v>
      </c>
      <c r="D141" s="7" t="s">
        <v>26</v>
      </c>
      <c r="E141" s="7">
        <v>0.91236478099601337</v>
      </c>
      <c r="F141" s="7"/>
      <c r="G141" s="210" t="s">
        <v>26</v>
      </c>
      <c r="H141" s="210">
        <v>0.9316379176417644</v>
      </c>
      <c r="I141" s="210" t="s">
        <v>26</v>
      </c>
      <c r="J141" s="7"/>
      <c r="K141" s="7" t="s">
        <v>26</v>
      </c>
      <c r="L141" s="7">
        <v>0.25574720256494032</v>
      </c>
      <c r="M141" s="7" t="s">
        <v>26</v>
      </c>
    </row>
    <row r="142" spans="2:13" s="6" customFormat="1">
      <c r="B142" s="177"/>
      <c r="C142" s="7" t="s">
        <v>26</v>
      </c>
      <c r="D142" s="7" t="s">
        <v>26</v>
      </c>
      <c r="E142" s="7">
        <v>0.57845092038180856</v>
      </c>
      <c r="F142" s="7"/>
      <c r="G142" s="210" t="s">
        <v>26</v>
      </c>
      <c r="H142" s="210">
        <v>1.2167888142834011</v>
      </c>
      <c r="I142" s="210" t="s">
        <v>26</v>
      </c>
      <c r="J142" s="7"/>
      <c r="K142" s="7" t="s">
        <v>26</v>
      </c>
      <c r="L142" s="7">
        <v>0.5689039296950168</v>
      </c>
      <c r="M142" s="7" t="s">
        <v>26</v>
      </c>
    </row>
    <row r="143" spans="2:13" s="6" customFormat="1">
      <c r="B143" s="177"/>
      <c r="C143" s="7" t="s">
        <v>26</v>
      </c>
      <c r="D143" s="7" t="s">
        <v>26</v>
      </c>
      <c r="E143" s="7">
        <v>1.3359603535558573</v>
      </c>
      <c r="F143" s="7"/>
      <c r="G143" s="210" t="s">
        <v>26</v>
      </c>
      <c r="H143" s="210">
        <v>0.94926504075043083</v>
      </c>
      <c r="I143" s="210" t="s">
        <v>26</v>
      </c>
      <c r="J143" s="7"/>
      <c r="K143" s="7" t="s">
        <v>26</v>
      </c>
      <c r="L143" s="7">
        <v>0.39397567574989512</v>
      </c>
      <c r="M143" s="7" t="s">
        <v>26</v>
      </c>
    </row>
    <row r="144" spans="2:13" s="6" customFormat="1">
      <c r="B144" s="177"/>
      <c r="C144" s="7" t="s">
        <v>26</v>
      </c>
      <c r="D144" s="7" t="s">
        <v>26</v>
      </c>
      <c r="E144" s="7">
        <v>0.3470277117296181</v>
      </c>
      <c r="F144" s="7"/>
      <c r="G144" s="210" t="s">
        <v>26</v>
      </c>
      <c r="H144" s="210">
        <v>1.2675410302149424</v>
      </c>
      <c r="I144" s="210" t="s">
        <v>26</v>
      </c>
      <c r="J144" s="7"/>
      <c r="K144" s="7" t="s">
        <v>26</v>
      </c>
      <c r="L144" s="7">
        <v>0.2635612396393433</v>
      </c>
      <c r="M144" s="7" t="s">
        <v>26</v>
      </c>
    </row>
    <row r="145" spans="2:13" s="6" customFormat="1">
      <c r="B145" s="177"/>
      <c r="C145" s="7" t="s">
        <v>26</v>
      </c>
      <c r="D145" s="7" t="s">
        <v>26</v>
      </c>
      <c r="E145" s="7">
        <v>1.2574754109498705</v>
      </c>
      <c r="F145" s="7"/>
      <c r="G145" s="210" t="s">
        <v>26</v>
      </c>
      <c r="H145" s="210">
        <v>1.27451589516937</v>
      </c>
      <c r="I145" s="210" t="s">
        <v>26</v>
      </c>
      <c r="J145" s="7"/>
      <c r="K145" s="7" t="s">
        <v>26</v>
      </c>
      <c r="L145" s="7">
        <v>0.36999163561667192</v>
      </c>
      <c r="M145" s="7" t="s">
        <v>26</v>
      </c>
    </row>
    <row r="146" spans="2:13" s="6" customFormat="1">
      <c r="B146" s="177"/>
      <c r="C146" s="7" t="s">
        <v>26</v>
      </c>
      <c r="D146" s="7" t="s">
        <v>26</v>
      </c>
      <c r="E146" s="7">
        <v>0.69207395065348731</v>
      </c>
      <c r="F146" s="7"/>
      <c r="G146" s="210" t="s">
        <v>26</v>
      </c>
      <c r="H146" s="210" t="s">
        <v>26</v>
      </c>
      <c r="I146" s="210" t="s">
        <v>26</v>
      </c>
      <c r="J146" s="7"/>
      <c r="K146" s="7" t="s">
        <v>26</v>
      </c>
      <c r="L146" s="7">
        <v>0.17916032637707568</v>
      </c>
      <c r="M146" s="7" t="s">
        <v>26</v>
      </c>
    </row>
    <row r="147" spans="2:13" s="6" customFormat="1">
      <c r="B147" s="177"/>
      <c r="C147" s="7" t="s">
        <v>26</v>
      </c>
      <c r="D147" s="7" t="s">
        <v>26</v>
      </c>
      <c r="E147" s="7">
        <v>5.4142747100968869</v>
      </c>
      <c r="F147" s="7"/>
      <c r="G147" s="210">
        <v>0.79272027335509199</v>
      </c>
      <c r="H147" s="210">
        <v>0.84111641330668629</v>
      </c>
      <c r="I147" s="210" t="s">
        <v>26</v>
      </c>
      <c r="J147" s="7"/>
      <c r="K147" s="7" t="s">
        <v>26</v>
      </c>
      <c r="L147" s="7">
        <v>0.19609310508385047</v>
      </c>
      <c r="M147" s="7" t="s">
        <v>26</v>
      </c>
    </row>
    <row r="148" spans="2:13" s="6" customFormat="1">
      <c r="B148" s="177"/>
      <c r="C148" s="7" t="s">
        <v>26</v>
      </c>
      <c r="D148" s="7" t="s">
        <v>26</v>
      </c>
      <c r="E148" s="7">
        <v>0.44227754022596355</v>
      </c>
      <c r="F148" s="7"/>
      <c r="G148" s="210">
        <v>1.0953401335757078</v>
      </c>
      <c r="H148" s="210">
        <v>1.1155188288999813</v>
      </c>
      <c r="I148" s="210" t="s">
        <v>26</v>
      </c>
      <c r="J148" s="7"/>
      <c r="K148" s="7" t="s">
        <v>26</v>
      </c>
      <c r="L148" s="7" t="s">
        <v>26</v>
      </c>
      <c r="M148" s="7" t="s">
        <v>26</v>
      </c>
    </row>
    <row r="149" spans="2:13" s="6" customFormat="1">
      <c r="B149" s="177"/>
      <c r="C149" s="7" t="s">
        <v>26</v>
      </c>
      <c r="D149" s="7" t="s">
        <v>26</v>
      </c>
      <c r="E149" s="7">
        <v>0.3197416917979623</v>
      </c>
      <c r="F149" s="7"/>
      <c r="G149" s="210">
        <v>1.0399746310639184</v>
      </c>
      <c r="H149" s="210">
        <v>0.65725975991055519</v>
      </c>
      <c r="I149" s="210" t="s">
        <v>26</v>
      </c>
      <c r="J149" s="7"/>
      <c r="K149" s="7" t="s">
        <v>26</v>
      </c>
      <c r="L149" s="7" t="s">
        <v>26</v>
      </c>
      <c r="M149" s="7" t="s">
        <v>26</v>
      </c>
    </row>
    <row r="150" spans="2:13" s="6" customFormat="1">
      <c r="B150" s="177"/>
      <c r="C150" s="7" t="s">
        <v>26</v>
      </c>
      <c r="D150" s="7" t="s">
        <v>26</v>
      </c>
      <c r="E150" s="7">
        <v>0.46997500291321054</v>
      </c>
      <c r="F150" s="7"/>
      <c r="G150" s="210">
        <v>1.9686390016057937</v>
      </c>
      <c r="H150" s="210">
        <v>0.56265726819383421</v>
      </c>
      <c r="I150" s="210" t="s">
        <v>26</v>
      </c>
      <c r="J150" s="7"/>
      <c r="K150" s="7" t="s">
        <v>26</v>
      </c>
      <c r="L150" s="7" t="s">
        <v>26</v>
      </c>
      <c r="M150" s="7" t="s">
        <v>26</v>
      </c>
    </row>
    <row r="151" spans="2:13" s="6" customFormat="1">
      <c r="B151" s="177"/>
      <c r="C151" s="7" t="s">
        <v>26</v>
      </c>
      <c r="D151" s="7" t="s">
        <v>26</v>
      </c>
      <c r="E151" s="7">
        <v>0.47257726579639597</v>
      </c>
      <c r="F151" s="7"/>
      <c r="G151" s="210">
        <v>2.294292208986512E-3</v>
      </c>
      <c r="H151" s="210">
        <v>0.18382820688322479</v>
      </c>
      <c r="I151" s="210" t="s">
        <v>26</v>
      </c>
      <c r="J151" s="7"/>
      <c r="K151" s="7" t="s">
        <v>26</v>
      </c>
      <c r="L151" s="7" t="s">
        <v>26</v>
      </c>
      <c r="M151" s="7" t="s">
        <v>26</v>
      </c>
    </row>
    <row r="152" spans="2:13" s="6" customFormat="1">
      <c r="B152" s="177"/>
      <c r="C152" s="7" t="s">
        <v>26</v>
      </c>
      <c r="D152" s="7" t="s">
        <v>26</v>
      </c>
      <c r="E152" s="7">
        <v>0.51103380531074138</v>
      </c>
      <c r="F152" s="7"/>
      <c r="G152" s="210">
        <v>0.63642355599968448</v>
      </c>
      <c r="H152" s="210">
        <v>0.20987618759244134</v>
      </c>
      <c r="I152" s="210" t="s">
        <v>26</v>
      </c>
      <c r="J152" s="7"/>
      <c r="K152" s="7" t="s">
        <v>26</v>
      </c>
      <c r="L152" s="7" t="s">
        <v>26</v>
      </c>
      <c r="M152" s="7" t="s">
        <v>26</v>
      </c>
    </row>
    <row r="153" spans="2:13" s="6" customFormat="1">
      <c r="B153" s="177"/>
      <c r="C153" s="7" t="s">
        <v>26</v>
      </c>
      <c r="D153" s="7" t="s">
        <v>26</v>
      </c>
      <c r="E153" s="7">
        <v>7.5446355981261251E-3</v>
      </c>
      <c r="F153" s="7"/>
      <c r="G153" s="210">
        <v>2.1272496553637095</v>
      </c>
      <c r="H153" s="210">
        <v>0.77102233605941839</v>
      </c>
      <c r="I153" s="210" t="s">
        <v>26</v>
      </c>
      <c r="J153" s="7"/>
      <c r="K153" s="7" t="s">
        <v>26</v>
      </c>
      <c r="L153" s="7" t="s">
        <v>26</v>
      </c>
      <c r="M153" s="7" t="s">
        <v>26</v>
      </c>
    </row>
    <row r="154" spans="2:13" s="6" customFormat="1">
      <c r="B154" s="177"/>
      <c r="C154" s="7" t="s">
        <v>26</v>
      </c>
      <c r="D154" s="7" t="s">
        <v>26</v>
      </c>
      <c r="E154" s="7">
        <v>0.51603464911354657</v>
      </c>
      <c r="F154" s="7"/>
      <c r="G154" s="210">
        <v>1.5529969112533415</v>
      </c>
      <c r="H154" s="210">
        <v>0.80487824786246676</v>
      </c>
      <c r="I154" s="210" t="s">
        <v>26</v>
      </c>
      <c r="J154" s="7"/>
      <c r="K154" s="7" t="s">
        <v>26</v>
      </c>
      <c r="L154" s="7" t="s">
        <v>26</v>
      </c>
      <c r="M154" s="7" t="s">
        <v>26</v>
      </c>
    </row>
    <row r="155" spans="2:13" s="6" customFormat="1">
      <c r="B155" s="177"/>
      <c r="C155" s="7" t="s">
        <v>26</v>
      </c>
      <c r="D155" s="7" t="s">
        <v>26</v>
      </c>
      <c r="E155" s="7">
        <v>0.49824784561133423</v>
      </c>
      <c r="F155" s="7"/>
      <c r="G155" s="210">
        <v>0.78612173050023204</v>
      </c>
      <c r="H155" s="210">
        <v>0.62863102832408246</v>
      </c>
      <c r="I155" s="210" t="s">
        <v>26</v>
      </c>
      <c r="J155" s="7"/>
      <c r="K155" s="7" t="s">
        <v>26</v>
      </c>
      <c r="L155" s="7" t="s">
        <v>26</v>
      </c>
      <c r="M155" s="7" t="s">
        <v>26</v>
      </c>
    </row>
    <row r="156" spans="2:13" s="6" customFormat="1">
      <c r="B156" s="177"/>
      <c r="C156" s="7" t="s">
        <v>26</v>
      </c>
      <c r="D156" s="7" t="s">
        <v>26</v>
      </c>
      <c r="E156" s="7">
        <v>0.90887896801797941</v>
      </c>
      <c r="F156" s="7"/>
      <c r="G156" s="210">
        <v>0.44870445490836369</v>
      </c>
      <c r="H156" s="210">
        <v>0.88824787740183797</v>
      </c>
      <c r="I156" s="210" t="s">
        <v>26</v>
      </c>
      <c r="J156" s="7"/>
      <c r="K156" s="7" t="s">
        <v>26</v>
      </c>
      <c r="L156" s="7" t="s">
        <v>26</v>
      </c>
      <c r="M156" s="7" t="s">
        <v>26</v>
      </c>
    </row>
    <row r="157" spans="2:13" s="6" customFormat="1">
      <c r="B157" s="177"/>
      <c r="C157" s="7" t="s">
        <v>26</v>
      </c>
      <c r="D157" s="7" t="s">
        <v>26</v>
      </c>
      <c r="E157" s="7">
        <v>1.4591944109386912</v>
      </c>
      <c r="F157" s="7"/>
      <c r="G157" s="210" t="s">
        <v>26</v>
      </c>
      <c r="H157" s="210">
        <v>1.1910209118745234</v>
      </c>
      <c r="I157" s="210" t="s">
        <v>26</v>
      </c>
      <c r="J157" s="7"/>
      <c r="K157" s="7" t="s">
        <v>26</v>
      </c>
      <c r="L157" s="7" t="s">
        <v>26</v>
      </c>
      <c r="M157" s="7" t="s">
        <v>26</v>
      </c>
    </row>
    <row r="158" spans="2:13" s="6" customFormat="1">
      <c r="B158" s="177"/>
      <c r="C158" s="7" t="s">
        <v>26</v>
      </c>
      <c r="D158" s="7" t="s">
        <v>26</v>
      </c>
      <c r="E158" s="7">
        <v>0.68862633262167716</v>
      </c>
      <c r="F158" s="7"/>
      <c r="G158" s="210">
        <v>0.43590463090350295</v>
      </c>
      <c r="H158" s="210" t="s">
        <v>26</v>
      </c>
      <c r="I158" s="210" t="s">
        <v>26</v>
      </c>
      <c r="J158" s="7"/>
      <c r="K158" s="7" t="s">
        <v>26</v>
      </c>
      <c r="L158" s="7" t="s">
        <v>26</v>
      </c>
      <c r="M158" s="7" t="s">
        <v>26</v>
      </c>
    </row>
    <row r="159" spans="2:13" s="6" customFormat="1">
      <c r="B159" s="177"/>
      <c r="C159" s="7" t="s">
        <v>26</v>
      </c>
      <c r="D159" s="7" t="s">
        <v>26</v>
      </c>
      <c r="E159" s="7">
        <v>0.4369337182149407</v>
      </c>
      <c r="F159" s="7"/>
      <c r="G159" s="210">
        <v>0.40734794698691729</v>
      </c>
      <c r="H159" s="210">
        <v>0.48363438696036709</v>
      </c>
      <c r="I159" s="210" t="s">
        <v>26</v>
      </c>
      <c r="J159" s="7"/>
      <c r="K159" s="7" t="s">
        <v>26</v>
      </c>
      <c r="L159" s="7" t="s">
        <v>26</v>
      </c>
      <c r="M159" s="7" t="s">
        <v>26</v>
      </c>
    </row>
    <row r="160" spans="2:13" s="6" customFormat="1">
      <c r="B160" s="177"/>
      <c r="C160" s="7" t="s">
        <v>26</v>
      </c>
      <c r="D160" s="7" t="s">
        <v>26</v>
      </c>
      <c r="E160" s="7">
        <v>0.99989251468241025</v>
      </c>
      <c r="F160" s="7"/>
      <c r="G160" s="210">
        <v>0.22079579952379436</v>
      </c>
      <c r="H160" s="210">
        <v>1.8001237314565686</v>
      </c>
      <c r="I160" s="210" t="s">
        <v>26</v>
      </c>
      <c r="J160" s="7"/>
      <c r="K160" s="7" t="s">
        <v>26</v>
      </c>
      <c r="L160" s="7" t="s">
        <v>26</v>
      </c>
      <c r="M160" s="7" t="s">
        <v>26</v>
      </c>
    </row>
    <row r="161" spans="2:13" s="6" customFormat="1">
      <c r="B161" s="177"/>
      <c r="C161" s="7" t="s">
        <v>26</v>
      </c>
      <c r="D161" s="7" t="s">
        <v>26</v>
      </c>
      <c r="E161" s="7">
        <v>0.83018567505625396</v>
      </c>
      <c r="F161" s="7"/>
      <c r="G161" s="210">
        <v>0.62493627764140425</v>
      </c>
      <c r="H161" s="210">
        <v>0.45103927065699456</v>
      </c>
      <c r="I161" s="210" t="s">
        <v>26</v>
      </c>
      <c r="J161" s="7"/>
      <c r="K161" s="7" t="s">
        <v>26</v>
      </c>
      <c r="L161" s="7" t="s">
        <v>26</v>
      </c>
      <c r="M161" s="7" t="s">
        <v>26</v>
      </c>
    </row>
    <row r="162" spans="2:13" s="6" customFormat="1">
      <c r="B162" s="177"/>
      <c r="C162" s="7" t="s">
        <v>26</v>
      </c>
      <c r="D162" s="7" t="s">
        <v>26</v>
      </c>
      <c r="E162" s="7">
        <v>0.90640390766281109</v>
      </c>
      <c r="F162" s="7"/>
      <c r="G162" s="210">
        <v>0.85291050445928629</v>
      </c>
      <c r="H162" s="210">
        <v>0.35589104480379458</v>
      </c>
      <c r="I162" s="210" t="s">
        <v>26</v>
      </c>
      <c r="J162" s="7"/>
      <c r="K162" s="7" t="s">
        <v>26</v>
      </c>
      <c r="L162" s="7" t="s">
        <v>26</v>
      </c>
      <c r="M162" s="7" t="s">
        <v>26</v>
      </c>
    </row>
    <row r="163" spans="2:13" s="6" customFormat="1">
      <c r="B163" s="177"/>
      <c r="C163" s="7" t="s">
        <v>26</v>
      </c>
      <c r="D163" s="7" t="s">
        <v>26</v>
      </c>
      <c r="E163" s="7">
        <v>0.64296814442324213</v>
      </c>
      <c r="F163" s="7"/>
      <c r="G163" s="210">
        <v>1.143792685573896</v>
      </c>
      <c r="H163" s="210">
        <v>0.56735511735924371</v>
      </c>
      <c r="I163" s="210" t="s">
        <v>26</v>
      </c>
      <c r="J163" s="7"/>
      <c r="K163" s="7" t="s">
        <v>26</v>
      </c>
      <c r="L163" s="7" t="s">
        <v>26</v>
      </c>
      <c r="M163" s="7" t="s">
        <v>26</v>
      </c>
    </row>
    <row r="164" spans="2:13" s="6" customFormat="1">
      <c r="B164" s="177"/>
      <c r="C164" s="7" t="s">
        <v>26</v>
      </c>
      <c r="D164" s="7" t="s">
        <v>26</v>
      </c>
      <c r="E164" s="7" t="s">
        <v>26</v>
      </c>
      <c r="F164" s="7"/>
      <c r="G164" s="210" t="s">
        <v>26</v>
      </c>
      <c r="H164" s="210">
        <v>0.55908070141467503</v>
      </c>
      <c r="I164" s="210" t="s">
        <v>26</v>
      </c>
      <c r="J164" s="7"/>
      <c r="K164" s="7" t="s">
        <v>26</v>
      </c>
      <c r="L164" s="7" t="s">
        <v>26</v>
      </c>
      <c r="M164" s="7" t="s">
        <v>26</v>
      </c>
    </row>
    <row r="165" spans="2:13" s="6" customFormat="1">
      <c r="B165" s="177"/>
      <c r="C165" s="7" t="s">
        <v>26</v>
      </c>
      <c r="D165" s="7" t="s">
        <v>26</v>
      </c>
      <c r="E165" s="7" t="s">
        <v>26</v>
      </c>
      <c r="F165" s="7"/>
      <c r="G165" s="210" t="s">
        <v>26</v>
      </c>
      <c r="H165" s="210">
        <v>0.74731958651085229</v>
      </c>
      <c r="I165" s="210" t="s">
        <v>26</v>
      </c>
      <c r="J165" s="7"/>
      <c r="K165" s="7" t="s">
        <v>26</v>
      </c>
      <c r="L165" s="7" t="s">
        <v>26</v>
      </c>
      <c r="M165" s="7" t="s">
        <v>26</v>
      </c>
    </row>
    <row r="166" spans="2:13" s="6" customFormat="1">
      <c r="B166" s="177"/>
      <c r="C166" s="7" t="s">
        <v>26</v>
      </c>
      <c r="D166" s="7" t="s">
        <v>26</v>
      </c>
      <c r="E166" s="7" t="s">
        <v>26</v>
      </c>
      <c r="F166" s="7"/>
      <c r="G166" s="210">
        <v>1.3189017034610715</v>
      </c>
      <c r="H166" s="210">
        <v>0.78107427544305297</v>
      </c>
      <c r="I166" s="210" t="s">
        <v>26</v>
      </c>
      <c r="J166" s="7"/>
      <c r="K166" s="7" t="s">
        <v>26</v>
      </c>
      <c r="L166" s="7" t="s">
        <v>26</v>
      </c>
      <c r="M166" s="7" t="s">
        <v>26</v>
      </c>
    </row>
    <row r="167" spans="2:13" s="6" customFormat="1">
      <c r="B167" s="177"/>
      <c r="C167" s="7" t="s">
        <v>26</v>
      </c>
      <c r="D167" s="7" t="s">
        <v>26</v>
      </c>
      <c r="E167" s="7" t="s">
        <v>26</v>
      </c>
      <c r="F167" s="7"/>
      <c r="G167" s="210" t="s">
        <v>26</v>
      </c>
      <c r="H167" s="210">
        <v>0.39393226769602163</v>
      </c>
      <c r="I167" s="210" t="s">
        <v>26</v>
      </c>
      <c r="J167" s="7"/>
      <c r="K167" s="7">
        <v>0.78842443625150116</v>
      </c>
      <c r="L167" s="7" t="s">
        <v>26</v>
      </c>
      <c r="M167" s="7">
        <v>0.16013235738057463</v>
      </c>
    </row>
    <row r="168" spans="2:13" s="6" customFormat="1">
      <c r="B168" s="177"/>
      <c r="C168" s="7" t="s">
        <v>26</v>
      </c>
      <c r="D168" s="7" t="s">
        <v>26</v>
      </c>
      <c r="E168" s="7" t="s">
        <v>26</v>
      </c>
      <c r="F168" s="7"/>
      <c r="G168" s="210">
        <v>0.90280169577612723</v>
      </c>
      <c r="H168" s="210">
        <v>0.39341650793587685</v>
      </c>
      <c r="I168" s="210" t="s">
        <v>26</v>
      </c>
      <c r="J168" s="7"/>
      <c r="K168" s="7">
        <v>0.71009987957223386</v>
      </c>
      <c r="L168" s="7" t="s">
        <v>26</v>
      </c>
      <c r="M168" s="7">
        <v>7.1248549955019058E-2</v>
      </c>
    </row>
    <row r="169" spans="2:13" s="6" customFormat="1">
      <c r="B169" s="177"/>
      <c r="C169" s="7" t="s">
        <v>26</v>
      </c>
      <c r="D169" s="7" t="s">
        <v>26</v>
      </c>
      <c r="E169" s="7" t="s">
        <v>26</v>
      </c>
      <c r="F169" s="7"/>
      <c r="G169" s="210" t="s">
        <v>26</v>
      </c>
      <c r="H169" s="210">
        <v>0.21669572877878862</v>
      </c>
      <c r="I169" s="210" t="s">
        <v>26</v>
      </c>
      <c r="J169" s="7"/>
      <c r="K169" s="7">
        <v>4.1554124947814075E-2</v>
      </c>
      <c r="L169" s="7" t="s">
        <v>26</v>
      </c>
      <c r="M169" s="7">
        <v>0.49953878185351175</v>
      </c>
    </row>
    <row r="170" spans="2:13" s="6" customFormat="1">
      <c r="B170" s="177"/>
      <c r="C170" s="7" t="s">
        <v>26</v>
      </c>
      <c r="D170" s="7" t="s">
        <v>26</v>
      </c>
      <c r="E170" s="7" t="s">
        <v>26</v>
      </c>
      <c r="F170" s="7"/>
      <c r="G170" s="210" t="s">
        <v>26</v>
      </c>
      <c r="H170" s="210">
        <v>0.16702034871224444</v>
      </c>
      <c r="I170" s="210" t="s">
        <v>26</v>
      </c>
      <c r="J170" s="7"/>
      <c r="K170" s="7">
        <v>8.6300761626352918E-2</v>
      </c>
      <c r="L170" s="7" t="s">
        <v>26</v>
      </c>
      <c r="M170" s="7">
        <v>0.44347535117807924</v>
      </c>
    </row>
    <row r="171" spans="2:13" s="6" customFormat="1">
      <c r="B171" s="177"/>
      <c r="C171" s="7" t="s">
        <v>26</v>
      </c>
      <c r="D171" s="7" t="s">
        <v>26</v>
      </c>
      <c r="E171" s="7" t="s">
        <v>26</v>
      </c>
      <c r="F171" s="7"/>
      <c r="G171" s="210">
        <v>1.914014481979915</v>
      </c>
      <c r="H171" s="210" t="s">
        <v>26</v>
      </c>
      <c r="I171" s="210" t="s">
        <v>26</v>
      </c>
      <c r="J171" s="7"/>
      <c r="K171" s="7">
        <v>0.46262932056040573</v>
      </c>
      <c r="L171" s="7" t="s">
        <v>26</v>
      </c>
      <c r="M171" s="7">
        <v>0.5760547157208995</v>
      </c>
    </row>
    <row r="172" spans="2:13" s="6" customFormat="1">
      <c r="B172" s="177"/>
      <c r="C172" s="7" t="s">
        <v>26</v>
      </c>
      <c r="D172" s="7" t="s">
        <v>26</v>
      </c>
      <c r="E172" s="7" t="s">
        <v>26</v>
      </c>
      <c r="F172" s="7"/>
      <c r="G172" s="210">
        <v>6.135807385625909E-2</v>
      </c>
      <c r="H172" s="210">
        <v>0.74638036010406117</v>
      </c>
      <c r="I172" s="210" t="s">
        <v>26</v>
      </c>
      <c r="J172" s="7"/>
      <c r="K172" s="7">
        <v>0.45958645798066367</v>
      </c>
      <c r="L172" s="7" t="s">
        <v>26</v>
      </c>
      <c r="M172" s="7">
        <v>0.51379868920622951</v>
      </c>
    </row>
    <row r="173" spans="2:13" s="6" customFormat="1">
      <c r="B173" s="177"/>
      <c r="C173" s="7" t="s">
        <v>26</v>
      </c>
      <c r="D173" s="7" t="s">
        <v>26</v>
      </c>
      <c r="E173" s="7" t="s">
        <v>26</v>
      </c>
      <c r="F173" s="7"/>
      <c r="G173" s="210">
        <v>1.1284695134344007</v>
      </c>
      <c r="H173" s="210">
        <v>0.39417082995742619</v>
      </c>
      <c r="I173" s="210" t="s">
        <v>26</v>
      </c>
      <c r="J173" s="7"/>
      <c r="K173" s="7">
        <v>0.19211408115469575</v>
      </c>
      <c r="L173" s="7" t="s">
        <v>26</v>
      </c>
      <c r="M173" s="7">
        <v>0.37505630895539732</v>
      </c>
    </row>
    <row r="174" spans="2:13" s="6" customFormat="1">
      <c r="B174" s="177"/>
      <c r="C174" s="7" t="s">
        <v>26</v>
      </c>
      <c r="D174" s="7" t="s">
        <v>26</v>
      </c>
      <c r="E174" s="7" t="s">
        <v>26</v>
      </c>
      <c r="F174" s="7"/>
      <c r="G174" s="210">
        <v>0.2184071651834821</v>
      </c>
      <c r="H174" s="210">
        <v>0.49409862026426077</v>
      </c>
      <c r="I174" s="210" t="s">
        <v>26</v>
      </c>
      <c r="J174" s="7"/>
      <c r="K174" s="7">
        <v>0.46335961258041969</v>
      </c>
      <c r="L174" s="7" t="s">
        <v>26</v>
      </c>
      <c r="M174" s="7">
        <v>0.33992825664047488</v>
      </c>
    </row>
    <row r="175" spans="2:13" s="6" customFormat="1">
      <c r="B175" s="177"/>
      <c r="C175" s="7" t="s">
        <v>26</v>
      </c>
      <c r="D175" s="7" t="s">
        <v>26</v>
      </c>
      <c r="E175" s="7" t="s">
        <v>26</v>
      </c>
      <c r="F175" s="7"/>
      <c r="G175" s="210">
        <v>0.90780189227397012</v>
      </c>
      <c r="H175" s="210">
        <v>0.36194690017514614</v>
      </c>
      <c r="I175" s="210" t="s">
        <v>26</v>
      </c>
      <c r="J175" s="7"/>
      <c r="K175" s="7">
        <v>0.80576104456325093</v>
      </c>
      <c r="L175" s="7" t="s">
        <v>26</v>
      </c>
      <c r="M175" s="7">
        <v>0.71570838157246774</v>
      </c>
    </row>
    <row r="176" spans="2:13" s="6" customFormat="1">
      <c r="B176" s="177"/>
      <c r="C176" s="7" t="s">
        <v>26</v>
      </c>
      <c r="D176" s="7" t="s">
        <v>26</v>
      </c>
      <c r="E176" s="7" t="s">
        <v>26</v>
      </c>
      <c r="F176" s="7"/>
      <c r="G176" s="210">
        <v>1.332675043562757</v>
      </c>
      <c r="H176" s="210">
        <v>0.28395362328829532</v>
      </c>
      <c r="I176" s="210" t="s">
        <v>26</v>
      </c>
      <c r="J176" s="7"/>
      <c r="K176" s="7">
        <v>0.74413734700414147</v>
      </c>
      <c r="L176" s="7" t="s">
        <v>26</v>
      </c>
      <c r="M176" s="7">
        <v>0.5185552378397803</v>
      </c>
    </row>
    <row r="177" spans="2:13" s="6" customFormat="1">
      <c r="B177" s="177"/>
      <c r="C177" s="7" t="s">
        <v>26</v>
      </c>
      <c r="D177" s="7" t="s">
        <v>26</v>
      </c>
      <c r="E177" s="7" t="s">
        <v>26</v>
      </c>
      <c r="F177" s="7"/>
      <c r="G177" s="210" t="s">
        <v>26</v>
      </c>
      <c r="H177" s="210">
        <v>0.97304256673477119</v>
      </c>
      <c r="I177" s="210" t="s">
        <v>26</v>
      </c>
      <c r="J177" s="7"/>
      <c r="K177" s="7">
        <v>0.60371131618645879</v>
      </c>
      <c r="L177" s="7" t="s">
        <v>26</v>
      </c>
      <c r="M177" s="7">
        <v>0.61759441880398858</v>
      </c>
    </row>
    <row r="178" spans="2:13" s="6" customFormat="1">
      <c r="B178" s="177"/>
      <c r="C178" s="7" t="s">
        <v>26</v>
      </c>
      <c r="D178" s="7" t="s">
        <v>26</v>
      </c>
      <c r="E178" s="7" t="s">
        <v>26</v>
      </c>
      <c r="F178" s="7"/>
      <c r="G178" s="210" t="s">
        <v>26</v>
      </c>
      <c r="H178" s="210">
        <v>1.1629737137343172</v>
      </c>
      <c r="I178" s="210" t="s">
        <v>26</v>
      </c>
      <c r="J178" s="7"/>
      <c r="K178" s="7">
        <v>0.7403885012832071</v>
      </c>
      <c r="L178" s="7" t="s">
        <v>26</v>
      </c>
      <c r="M178" s="7">
        <v>0.51319446676809899</v>
      </c>
    </row>
    <row r="179" spans="2:13" s="6" customFormat="1">
      <c r="B179" s="177"/>
      <c r="C179" s="7" t="s">
        <v>26</v>
      </c>
      <c r="D179" s="7" t="s">
        <v>26</v>
      </c>
      <c r="E179" s="7" t="s">
        <v>26</v>
      </c>
      <c r="F179" s="7"/>
      <c r="G179" s="210">
        <v>0.66181768992892798</v>
      </c>
      <c r="H179" s="210">
        <v>0.9426573912006796</v>
      </c>
      <c r="I179" s="210" t="s">
        <v>26</v>
      </c>
      <c r="J179" s="7"/>
      <c r="K179" s="7">
        <v>0.47031410400104701</v>
      </c>
      <c r="L179" s="7" t="s">
        <v>26</v>
      </c>
      <c r="M179" s="7">
        <v>0.38980000643273327</v>
      </c>
    </row>
    <row r="180" spans="2:13" s="6" customFormat="1">
      <c r="B180" s="177"/>
      <c r="C180" s="7" t="s">
        <v>26</v>
      </c>
      <c r="D180" s="7" t="s">
        <v>26</v>
      </c>
      <c r="E180" s="7" t="s">
        <v>26</v>
      </c>
      <c r="F180" s="7"/>
      <c r="G180" s="210">
        <v>1.1059258675300789</v>
      </c>
      <c r="H180" s="210">
        <v>0.63283264018358643</v>
      </c>
      <c r="I180" s="210" t="s">
        <v>26</v>
      </c>
      <c r="J180" s="7"/>
      <c r="K180" s="7">
        <v>0.24160478125522888</v>
      </c>
      <c r="L180" s="7" t="s">
        <v>26</v>
      </c>
      <c r="M180" s="7">
        <v>0.13523779941443592</v>
      </c>
    </row>
    <row r="181" spans="2:13" s="6" customFormat="1">
      <c r="B181" s="177"/>
      <c r="C181" s="7" t="s">
        <v>26</v>
      </c>
      <c r="D181" s="7" t="s">
        <v>26</v>
      </c>
      <c r="E181" s="7" t="s">
        <v>26</v>
      </c>
      <c r="F181" s="7"/>
      <c r="G181" s="210">
        <v>2.3956107717784834</v>
      </c>
      <c r="H181" s="210">
        <v>0.88343516132809985</v>
      </c>
      <c r="I181" s="210" t="s">
        <v>26</v>
      </c>
      <c r="J181" s="7"/>
      <c r="K181" s="7">
        <v>0.22172380473672537</v>
      </c>
      <c r="L181" s="7" t="s">
        <v>26</v>
      </c>
      <c r="M181" s="7">
        <v>2.0862008929208975E-2</v>
      </c>
    </row>
    <row r="182" spans="2:13" s="6" customFormat="1">
      <c r="B182" s="177"/>
      <c r="C182" s="7" t="s">
        <v>26</v>
      </c>
      <c r="D182" s="7" t="s">
        <v>26</v>
      </c>
      <c r="E182" s="7" t="s">
        <v>26</v>
      </c>
      <c r="F182" s="7"/>
      <c r="G182" s="210" t="s">
        <v>26</v>
      </c>
      <c r="H182" s="210">
        <v>0.52015385577896101</v>
      </c>
      <c r="I182" s="210" t="s">
        <v>26</v>
      </c>
      <c r="J182" s="7"/>
      <c r="K182" s="7">
        <v>0.40551722644696131</v>
      </c>
      <c r="L182" s="7" t="s">
        <v>26</v>
      </c>
      <c r="M182" s="7">
        <v>3.1659709704524586E-2</v>
      </c>
    </row>
    <row r="183" spans="2:13" s="6" customFormat="1">
      <c r="B183" s="177"/>
      <c r="C183" s="7" t="s">
        <v>26</v>
      </c>
      <c r="D183" s="7" t="s">
        <v>26</v>
      </c>
      <c r="E183" s="7" t="s">
        <v>26</v>
      </c>
      <c r="F183" s="7"/>
      <c r="G183" s="210" t="s">
        <v>26</v>
      </c>
      <c r="H183" s="210">
        <v>0.52390641255680137</v>
      </c>
      <c r="I183" s="210" t="s">
        <v>26</v>
      </c>
      <c r="J183" s="7"/>
      <c r="K183" s="7">
        <v>0.44490109840393099</v>
      </c>
      <c r="L183" s="7" t="s">
        <v>26</v>
      </c>
      <c r="M183" s="7">
        <v>0.31834052041596594</v>
      </c>
    </row>
    <row r="184" spans="2:13" s="6" customFormat="1">
      <c r="B184" s="177"/>
      <c r="C184" s="7" t="s">
        <v>26</v>
      </c>
      <c r="D184" s="7" t="s">
        <v>26</v>
      </c>
      <c r="E184" s="7" t="s">
        <v>26</v>
      </c>
      <c r="F184" s="7"/>
      <c r="G184" s="210">
        <v>0.24963746719474753</v>
      </c>
      <c r="H184" s="210">
        <v>0.59431109727436993</v>
      </c>
      <c r="I184" s="210" t="s">
        <v>26</v>
      </c>
      <c r="J184" s="7"/>
      <c r="K184" s="7">
        <v>0.54733882050969496</v>
      </c>
      <c r="L184" s="7" t="s">
        <v>26</v>
      </c>
      <c r="M184" s="7">
        <v>0.40198763508179391</v>
      </c>
    </row>
    <row r="185" spans="2:13" s="6" customFormat="1">
      <c r="B185" s="177"/>
      <c r="C185" s="7" t="s">
        <v>26</v>
      </c>
      <c r="D185" s="7" t="s">
        <v>26</v>
      </c>
      <c r="E185" s="7" t="s">
        <v>26</v>
      </c>
      <c r="F185" s="7"/>
      <c r="G185" s="210">
        <v>1.1179855173246986</v>
      </c>
      <c r="H185" s="210">
        <v>0.7009121690315171</v>
      </c>
      <c r="I185" s="210" t="s">
        <v>26</v>
      </c>
      <c r="J185" s="7"/>
      <c r="K185" s="7">
        <v>0.77981412860994848</v>
      </c>
      <c r="L185" s="7" t="s">
        <v>26</v>
      </c>
      <c r="M185" s="7">
        <v>8.9460097028758012E-2</v>
      </c>
    </row>
    <row r="186" spans="2:13" s="6" customFormat="1">
      <c r="B186" s="177"/>
      <c r="C186" s="7" t="s">
        <v>26</v>
      </c>
      <c r="D186" s="7" t="s">
        <v>26</v>
      </c>
      <c r="E186" s="7" t="s">
        <v>26</v>
      </c>
      <c r="F186" s="7"/>
      <c r="G186" s="210" t="s">
        <v>26</v>
      </c>
      <c r="H186" s="210">
        <v>0.43253510102611487</v>
      </c>
      <c r="I186" s="210" t="s">
        <v>26</v>
      </c>
      <c r="J186" s="7"/>
      <c r="K186" s="7">
        <v>0.58725682677382385</v>
      </c>
      <c r="L186" s="7" t="s">
        <v>26</v>
      </c>
      <c r="M186" s="7">
        <v>0.1059239225445614</v>
      </c>
    </row>
    <row r="187" spans="2:13" s="6" customFormat="1">
      <c r="B187" s="177"/>
      <c r="C187" s="7" t="s">
        <v>26</v>
      </c>
      <c r="D187" s="7" t="s">
        <v>26</v>
      </c>
      <c r="E187" s="7" t="s">
        <v>26</v>
      </c>
      <c r="F187" s="7"/>
      <c r="G187" s="210" t="s">
        <v>26</v>
      </c>
      <c r="H187" s="210">
        <v>0.47299380304480337</v>
      </c>
      <c r="I187" s="210" t="s">
        <v>26</v>
      </c>
      <c r="J187" s="7"/>
      <c r="K187" s="7">
        <v>0.5249035699810497</v>
      </c>
      <c r="L187" s="7" t="s">
        <v>26</v>
      </c>
      <c r="M187" s="7">
        <v>0.42406528038870117</v>
      </c>
    </row>
    <row r="188" spans="2:13" s="6" customFormat="1">
      <c r="B188" s="177"/>
      <c r="C188" s="7" t="s">
        <v>26</v>
      </c>
      <c r="D188" s="7" t="s">
        <v>26</v>
      </c>
      <c r="E188" s="7" t="s">
        <v>26</v>
      </c>
      <c r="F188" s="7"/>
      <c r="G188" s="210" t="s">
        <v>26</v>
      </c>
      <c r="H188" s="210">
        <v>0.59478967678138328</v>
      </c>
      <c r="I188" s="210" t="s">
        <v>26</v>
      </c>
      <c r="J188" s="7"/>
      <c r="K188" s="7">
        <v>0.40333569465255659</v>
      </c>
      <c r="L188" s="7" t="s">
        <v>26</v>
      </c>
      <c r="M188" s="7">
        <v>0.45476246658213337</v>
      </c>
    </row>
    <row r="189" spans="2:13" s="6" customFormat="1">
      <c r="B189" s="177"/>
      <c r="C189" s="7" t="s">
        <v>26</v>
      </c>
      <c r="D189" s="7" t="s">
        <v>26</v>
      </c>
      <c r="E189" s="7" t="s">
        <v>26</v>
      </c>
      <c r="F189" s="7"/>
      <c r="G189" s="210" t="s">
        <v>26</v>
      </c>
      <c r="H189" s="210">
        <v>0.83625970673639327</v>
      </c>
      <c r="I189" s="210" t="s">
        <v>26</v>
      </c>
      <c r="J189" s="7"/>
      <c r="K189" s="7">
        <v>0.63862197301939649</v>
      </c>
      <c r="L189" s="7" t="s">
        <v>26</v>
      </c>
      <c r="M189" s="7">
        <v>0.14922723991067144</v>
      </c>
    </row>
    <row r="190" spans="2:13" s="6" customFormat="1">
      <c r="B190" s="177"/>
      <c r="C190" s="7" t="s">
        <v>26</v>
      </c>
      <c r="D190" s="7" t="s">
        <v>26</v>
      </c>
      <c r="E190" s="7" t="s">
        <v>26</v>
      </c>
      <c r="F190" s="7"/>
      <c r="G190" s="210" t="s">
        <v>26</v>
      </c>
      <c r="H190" s="210">
        <v>0.22468824024124728</v>
      </c>
      <c r="I190" s="210" t="s">
        <v>26</v>
      </c>
      <c r="J190" s="7"/>
      <c r="K190" s="7">
        <v>0.42369008509531048</v>
      </c>
      <c r="L190" s="7" t="s">
        <v>26</v>
      </c>
      <c r="M190" s="7">
        <v>0.13586723978951798</v>
      </c>
    </row>
    <row r="191" spans="2:13" s="6" customFormat="1">
      <c r="B191" s="177"/>
      <c r="C191" s="7" t="s">
        <v>26</v>
      </c>
      <c r="D191" s="7" t="s">
        <v>26</v>
      </c>
      <c r="E191" s="7" t="s">
        <v>26</v>
      </c>
      <c r="F191" s="7"/>
      <c r="G191" s="210" t="s">
        <v>26</v>
      </c>
      <c r="H191" s="210">
        <v>0.37219340673027146</v>
      </c>
      <c r="I191" s="210" t="s">
        <v>26</v>
      </c>
      <c r="J191" s="7"/>
      <c r="K191" s="7">
        <v>0.42053231181872874</v>
      </c>
      <c r="L191" s="7" t="s">
        <v>26</v>
      </c>
      <c r="M191" s="7">
        <v>0.5022625938426436</v>
      </c>
    </row>
    <row r="192" spans="2:13" s="6" customFormat="1">
      <c r="B192" s="177"/>
      <c r="C192" s="7" t="s">
        <v>26</v>
      </c>
      <c r="D192" s="7" t="s">
        <v>26</v>
      </c>
      <c r="E192" s="7" t="s">
        <v>26</v>
      </c>
      <c r="F192" s="7"/>
      <c r="G192" s="210" t="s">
        <v>26</v>
      </c>
      <c r="H192" s="210">
        <v>0.72172725756562794</v>
      </c>
      <c r="I192" s="210" t="s">
        <v>26</v>
      </c>
      <c r="J192" s="7"/>
      <c r="K192" s="7">
        <v>0.26844263980312977</v>
      </c>
      <c r="L192" s="7" t="s">
        <v>26</v>
      </c>
      <c r="M192" s="7">
        <v>0.57774725082683442</v>
      </c>
    </row>
    <row r="193" spans="2:13" s="6" customFormat="1">
      <c r="B193" s="177"/>
      <c r="C193" s="7" t="s">
        <v>26</v>
      </c>
      <c r="D193" s="7" t="s">
        <v>26</v>
      </c>
      <c r="E193" s="7" t="s">
        <v>26</v>
      </c>
      <c r="F193" s="7"/>
      <c r="G193" s="210" t="s">
        <v>26</v>
      </c>
      <c r="H193" s="210">
        <v>0.50788034627021084</v>
      </c>
      <c r="I193" s="210" t="s">
        <v>26</v>
      </c>
      <c r="J193" s="7"/>
      <c r="K193" s="7">
        <v>0.7016824535853039</v>
      </c>
      <c r="L193" s="7" t="s">
        <v>26</v>
      </c>
      <c r="M193" s="7">
        <v>0.57817618514284885</v>
      </c>
    </row>
    <row r="194" spans="2:13" s="6" customFormat="1">
      <c r="B194" s="177"/>
      <c r="C194" s="7" t="s">
        <v>26</v>
      </c>
      <c r="D194" s="7" t="s">
        <v>26</v>
      </c>
      <c r="E194" s="7" t="s">
        <v>26</v>
      </c>
      <c r="F194" s="7"/>
      <c r="G194" s="210" t="s">
        <v>26</v>
      </c>
      <c r="H194" s="210">
        <v>6.7787002850394101E-2</v>
      </c>
      <c r="I194" s="210" t="s">
        <v>26</v>
      </c>
      <c r="J194" s="7"/>
      <c r="K194" s="7">
        <v>0.21340354469907452</v>
      </c>
      <c r="L194" s="7" t="s">
        <v>26</v>
      </c>
      <c r="M194" s="7">
        <v>0.62442190004817166</v>
      </c>
    </row>
    <row r="195" spans="2:13" s="6" customFormat="1">
      <c r="B195" s="177"/>
      <c r="C195" s="7" t="s">
        <v>26</v>
      </c>
      <c r="D195" s="7" t="s">
        <v>26</v>
      </c>
      <c r="E195" s="7" t="s">
        <v>26</v>
      </c>
      <c r="F195" s="7"/>
      <c r="G195" s="210" t="s">
        <v>26</v>
      </c>
      <c r="H195" s="210">
        <v>0.25085297202385992</v>
      </c>
      <c r="I195" s="210" t="s">
        <v>26</v>
      </c>
      <c r="J195" s="7"/>
      <c r="K195" s="7">
        <v>0.69553090395106454</v>
      </c>
      <c r="L195" s="7" t="s">
        <v>26</v>
      </c>
      <c r="M195" s="7">
        <v>0.48316641528956317</v>
      </c>
    </row>
    <row r="196" spans="2:13" s="6" customFormat="1">
      <c r="B196" s="177"/>
      <c r="C196" s="7" t="s">
        <v>26</v>
      </c>
      <c r="D196" s="7" t="s">
        <v>26</v>
      </c>
      <c r="E196" s="7" t="s">
        <v>26</v>
      </c>
      <c r="F196" s="7"/>
      <c r="G196" s="210" t="s">
        <v>26</v>
      </c>
      <c r="H196" s="210" t="s">
        <v>26</v>
      </c>
      <c r="I196" s="210" t="s">
        <v>26</v>
      </c>
      <c r="J196" s="7"/>
      <c r="K196" s="7">
        <v>0.45060731745391303</v>
      </c>
      <c r="L196" s="7" t="s">
        <v>26</v>
      </c>
      <c r="M196" s="7">
        <v>0.4884198686889657</v>
      </c>
    </row>
    <row r="197" spans="2:13" s="6" customFormat="1">
      <c r="B197" s="177"/>
      <c r="C197" s="7" t="s">
        <v>26</v>
      </c>
      <c r="D197" s="7" t="s">
        <v>26</v>
      </c>
      <c r="E197" s="7" t="s">
        <v>26</v>
      </c>
      <c r="F197" s="7"/>
      <c r="G197" s="210" t="s">
        <v>26</v>
      </c>
      <c r="H197" s="210" t="s">
        <v>26</v>
      </c>
      <c r="I197" s="210" t="s">
        <v>26</v>
      </c>
      <c r="J197" s="7"/>
      <c r="K197" s="7">
        <v>0.41235370634794366</v>
      </c>
      <c r="L197" s="7" t="s">
        <v>26</v>
      </c>
      <c r="M197" s="7">
        <v>0.50206264895290409</v>
      </c>
    </row>
    <row r="198" spans="2:13" s="6" customFormat="1">
      <c r="B198" s="177"/>
      <c r="C198" s="7" t="s">
        <v>26</v>
      </c>
      <c r="D198" s="7" t="s">
        <v>26</v>
      </c>
      <c r="E198" s="7" t="s">
        <v>26</v>
      </c>
      <c r="F198" s="7"/>
      <c r="G198" s="210" t="s">
        <v>26</v>
      </c>
      <c r="H198" s="210" t="s">
        <v>26</v>
      </c>
      <c r="I198" s="210" t="s">
        <v>26</v>
      </c>
      <c r="J198" s="7"/>
      <c r="K198" s="7">
        <v>0.39328911080956264</v>
      </c>
      <c r="L198" s="7" t="s">
        <v>26</v>
      </c>
      <c r="M198" s="7">
        <v>0.54643102051372128</v>
      </c>
    </row>
    <row r="199" spans="2:13" s="6" customFormat="1">
      <c r="B199" s="177"/>
      <c r="C199" s="7" t="s">
        <v>26</v>
      </c>
      <c r="D199" s="7" t="s">
        <v>26</v>
      </c>
      <c r="E199" s="7" t="s">
        <v>26</v>
      </c>
      <c r="F199" s="7"/>
      <c r="G199" s="210" t="s">
        <v>26</v>
      </c>
      <c r="H199" s="210" t="s">
        <v>26</v>
      </c>
      <c r="I199" s="210" t="s">
        <v>26</v>
      </c>
      <c r="J199" s="7"/>
      <c r="K199" s="7">
        <v>0.66559648004803673</v>
      </c>
      <c r="L199" s="7" t="s">
        <v>26</v>
      </c>
      <c r="M199" s="7">
        <v>0.49194792207594584</v>
      </c>
    </row>
    <row r="200" spans="2:13" s="6" customFormat="1">
      <c r="B200" s="177"/>
      <c r="C200" s="7" t="s">
        <v>26</v>
      </c>
      <c r="D200" s="7" t="s">
        <v>26</v>
      </c>
      <c r="E200" s="7" t="s">
        <v>26</v>
      </c>
      <c r="F200" s="7"/>
      <c r="G200" s="210" t="s">
        <v>26</v>
      </c>
      <c r="H200" s="210" t="s">
        <v>26</v>
      </c>
      <c r="I200" s="210" t="s">
        <v>26</v>
      </c>
      <c r="J200" s="7"/>
      <c r="K200" s="7">
        <v>0.5606973721993046</v>
      </c>
      <c r="L200" s="7" t="s">
        <v>26</v>
      </c>
      <c r="M200" s="7">
        <v>0.42161749778625457</v>
      </c>
    </row>
    <row r="201" spans="2:13" s="6" customFormat="1">
      <c r="B201" s="177"/>
      <c r="C201" s="7" t="s">
        <v>26</v>
      </c>
      <c r="D201" s="7" t="s">
        <v>26</v>
      </c>
      <c r="E201" s="7" t="s">
        <v>26</v>
      </c>
      <c r="F201" s="7"/>
      <c r="G201" s="210" t="s">
        <v>26</v>
      </c>
      <c r="H201" s="210" t="s">
        <v>26</v>
      </c>
      <c r="I201" s="210" t="s">
        <v>26</v>
      </c>
      <c r="J201" s="7"/>
      <c r="K201" s="7">
        <v>0.70183580851345173</v>
      </c>
      <c r="L201" s="7" t="s">
        <v>26</v>
      </c>
      <c r="M201" s="7">
        <v>0.14426422529240135</v>
      </c>
    </row>
    <row r="202" spans="2:13" s="6" customFormat="1">
      <c r="B202" s="177"/>
      <c r="C202" s="7" t="s">
        <v>26</v>
      </c>
      <c r="D202" s="7" t="s">
        <v>26</v>
      </c>
      <c r="E202" s="7" t="s">
        <v>26</v>
      </c>
      <c r="F202" s="7"/>
      <c r="G202" s="210" t="s">
        <v>26</v>
      </c>
      <c r="H202" s="210" t="s">
        <v>26</v>
      </c>
      <c r="I202" s="210" t="s">
        <v>26</v>
      </c>
      <c r="J202" s="7"/>
      <c r="K202" s="7">
        <v>0.59304106927898292</v>
      </c>
      <c r="L202" s="7" t="s">
        <v>26</v>
      </c>
      <c r="M202" s="7">
        <v>0.13353436713241118</v>
      </c>
    </row>
    <row r="203" spans="2:13" s="6" customFormat="1">
      <c r="B203" s="177"/>
      <c r="C203" s="7" t="s">
        <v>26</v>
      </c>
      <c r="D203" s="7" t="s">
        <v>26</v>
      </c>
      <c r="E203" s="7" t="s">
        <v>26</v>
      </c>
      <c r="F203" s="7"/>
      <c r="G203" s="210" t="s">
        <v>26</v>
      </c>
      <c r="H203" s="210" t="s">
        <v>26</v>
      </c>
      <c r="I203" s="210" t="s">
        <v>26</v>
      </c>
      <c r="J203" s="7"/>
      <c r="K203" s="7">
        <v>0.80908136048211443</v>
      </c>
      <c r="L203" s="7" t="s">
        <v>26</v>
      </c>
      <c r="M203" s="7">
        <v>0.58786042901266544</v>
      </c>
    </row>
    <row r="204" spans="2:13" s="6" customFormat="1">
      <c r="B204" s="177"/>
      <c r="C204" s="7" t="s">
        <v>26</v>
      </c>
      <c r="D204" s="7" t="s">
        <v>26</v>
      </c>
      <c r="E204" s="7" t="s">
        <v>26</v>
      </c>
      <c r="F204" s="7"/>
      <c r="G204" s="210" t="s">
        <v>26</v>
      </c>
      <c r="H204" s="210" t="s">
        <v>26</v>
      </c>
      <c r="I204" s="210" t="s">
        <v>26</v>
      </c>
      <c r="J204" s="7"/>
      <c r="K204" s="7">
        <v>0.52854466032697789</v>
      </c>
      <c r="L204" s="7" t="s">
        <v>26</v>
      </c>
      <c r="M204" s="7">
        <v>0.41155104371962969</v>
      </c>
    </row>
    <row r="205" spans="2:13" s="6" customFormat="1">
      <c r="B205" s="177"/>
      <c r="C205" s="7" t="s">
        <v>26</v>
      </c>
      <c r="D205" s="7" t="s">
        <v>26</v>
      </c>
      <c r="E205" s="7" t="s">
        <v>26</v>
      </c>
      <c r="F205" s="7"/>
      <c r="G205" s="210" t="s">
        <v>26</v>
      </c>
      <c r="H205" s="210" t="s">
        <v>26</v>
      </c>
      <c r="I205" s="210" t="s">
        <v>26</v>
      </c>
      <c r="J205" s="7"/>
      <c r="K205" s="7">
        <v>0.43477654576242819</v>
      </c>
      <c r="L205" s="7" t="s">
        <v>26</v>
      </c>
      <c r="M205" s="7">
        <v>0.23443331710874027</v>
      </c>
    </row>
    <row r="206" spans="2:13" s="6" customFormat="1">
      <c r="B206" s="177"/>
      <c r="C206" s="7" t="s">
        <v>26</v>
      </c>
      <c r="D206" s="7" t="s">
        <v>26</v>
      </c>
      <c r="E206" s="7" t="s">
        <v>26</v>
      </c>
      <c r="F206" s="7"/>
      <c r="G206" s="210" t="s">
        <v>26</v>
      </c>
      <c r="H206" s="210" t="s">
        <v>26</v>
      </c>
      <c r="I206" s="210" t="s">
        <v>26</v>
      </c>
      <c r="J206" s="7"/>
      <c r="K206" s="7">
        <v>0.36285972068225836</v>
      </c>
      <c r="L206" s="7" t="s">
        <v>26</v>
      </c>
      <c r="M206" s="7">
        <v>0.41730140595329757</v>
      </c>
    </row>
    <row r="207" spans="2:13" s="6" customFormat="1">
      <c r="B207" s="177"/>
      <c r="C207" s="7" t="s">
        <v>26</v>
      </c>
      <c r="D207" s="7" t="s">
        <v>26</v>
      </c>
      <c r="E207" s="7" t="s">
        <v>26</v>
      </c>
      <c r="F207" s="7"/>
      <c r="G207" s="210" t="s">
        <v>26</v>
      </c>
      <c r="H207" s="210" t="s">
        <v>26</v>
      </c>
      <c r="I207" s="210" t="s">
        <v>26</v>
      </c>
      <c r="J207" s="7"/>
      <c r="K207" s="7">
        <v>0.52352286619700727</v>
      </c>
      <c r="L207" s="7" t="s">
        <v>26</v>
      </c>
      <c r="M207" s="7">
        <v>7.3006200690676648E-2</v>
      </c>
    </row>
    <row r="208" spans="2:13" s="6" customFormat="1">
      <c r="B208" s="177"/>
      <c r="C208" s="7" t="s">
        <v>26</v>
      </c>
      <c r="D208" s="7" t="s">
        <v>26</v>
      </c>
      <c r="E208" s="7" t="s">
        <v>26</v>
      </c>
      <c r="F208" s="7"/>
      <c r="G208" s="210" t="s">
        <v>26</v>
      </c>
      <c r="H208" s="210" t="s">
        <v>26</v>
      </c>
      <c r="I208" s="210" t="s">
        <v>26</v>
      </c>
      <c r="J208" s="7"/>
      <c r="K208" s="7">
        <v>0.31889241309001015</v>
      </c>
      <c r="L208" s="7" t="s">
        <v>26</v>
      </c>
      <c r="M208" s="7">
        <v>0.1085167968948586</v>
      </c>
    </row>
    <row r="209" spans="2:13" s="6" customFormat="1">
      <c r="B209" s="177"/>
      <c r="C209" s="7" t="s">
        <v>26</v>
      </c>
      <c r="D209" s="7" t="s">
        <v>26</v>
      </c>
      <c r="E209" s="7" t="s">
        <v>26</v>
      </c>
      <c r="F209" s="7"/>
      <c r="G209" s="210" t="s">
        <v>26</v>
      </c>
      <c r="H209" s="210" t="s">
        <v>26</v>
      </c>
      <c r="I209" s="210" t="s">
        <v>26</v>
      </c>
      <c r="J209" s="7"/>
      <c r="K209" s="7">
        <v>0.35238211544398901</v>
      </c>
      <c r="L209" s="7" t="s">
        <v>26</v>
      </c>
      <c r="M209" s="7">
        <v>0.26744276717622095</v>
      </c>
    </row>
    <row r="210" spans="2:13" s="6" customFormat="1">
      <c r="B210" s="177"/>
      <c r="C210" s="7" t="s">
        <v>26</v>
      </c>
      <c r="D210" s="7" t="s">
        <v>26</v>
      </c>
      <c r="E210" s="7" t="s">
        <v>26</v>
      </c>
      <c r="F210" s="7"/>
      <c r="G210" s="210" t="s">
        <v>26</v>
      </c>
      <c r="H210" s="210" t="s">
        <v>26</v>
      </c>
      <c r="I210" s="210" t="s">
        <v>26</v>
      </c>
      <c r="J210" s="7"/>
      <c r="K210" s="7">
        <v>0.48501220649677146</v>
      </c>
      <c r="L210" s="7" t="s">
        <v>26</v>
      </c>
      <c r="M210" s="7">
        <v>0.33791580153117717</v>
      </c>
    </row>
    <row r="211" spans="2:13" s="6" customFormat="1">
      <c r="B211" s="177"/>
      <c r="C211" s="7" t="s">
        <v>26</v>
      </c>
      <c r="D211" s="7" t="s">
        <v>26</v>
      </c>
      <c r="E211" s="7" t="s">
        <v>26</v>
      </c>
      <c r="F211" s="7"/>
      <c r="G211" s="210" t="s">
        <v>26</v>
      </c>
      <c r="H211" s="210" t="s">
        <v>26</v>
      </c>
      <c r="I211" s="210" t="s">
        <v>26</v>
      </c>
      <c r="J211" s="7"/>
      <c r="K211" s="7">
        <v>0.23138248045447463</v>
      </c>
      <c r="L211" s="7" t="s">
        <v>26</v>
      </c>
      <c r="M211" s="7">
        <v>0.41449838023187457</v>
      </c>
    </row>
    <row r="212" spans="2:13" s="6" customFormat="1">
      <c r="B212" s="177"/>
      <c r="C212" s="7" t="s">
        <v>26</v>
      </c>
      <c r="D212" s="7" t="s">
        <v>26</v>
      </c>
      <c r="E212" s="7" t="s">
        <v>26</v>
      </c>
      <c r="F212" s="7"/>
      <c r="G212" s="210" t="s">
        <v>26</v>
      </c>
      <c r="H212" s="210" t="s">
        <v>26</v>
      </c>
      <c r="I212" s="210" t="s">
        <v>26</v>
      </c>
      <c r="J212" s="7"/>
      <c r="K212" s="7">
        <v>7.2761560012620241E-2</v>
      </c>
      <c r="L212" s="7" t="s">
        <v>26</v>
      </c>
      <c r="M212" s="7">
        <v>0.42137201458884588</v>
      </c>
    </row>
    <row r="213" spans="2:13" s="6" customFormat="1">
      <c r="B213" s="177"/>
      <c r="C213" s="7" t="s">
        <v>26</v>
      </c>
      <c r="D213" s="7" t="s">
        <v>26</v>
      </c>
      <c r="E213" s="7" t="s">
        <v>26</v>
      </c>
      <c r="F213" s="7"/>
      <c r="G213" s="210" t="s">
        <v>26</v>
      </c>
      <c r="H213" s="210" t="s">
        <v>26</v>
      </c>
      <c r="I213" s="210" t="s">
        <v>26</v>
      </c>
      <c r="J213" s="7"/>
      <c r="K213" s="7">
        <v>0.54830714305902872</v>
      </c>
      <c r="L213" s="7" t="s">
        <v>26</v>
      </c>
      <c r="M213" s="7">
        <v>0.50130861832609097</v>
      </c>
    </row>
    <row r="214" spans="2:13" s="6" customFormat="1">
      <c r="B214" s="177"/>
      <c r="C214" s="7" t="s">
        <v>26</v>
      </c>
      <c r="D214" s="7" t="s">
        <v>26</v>
      </c>
      <c r="E214" s="7" t="s">
        <v>26</v>
      </c>
      <c r="F214" s="7"/>
      <c r="G214" s="210" t="s">
        <v>26</v>
      </c>
      <c r="H214" s="210" t="s">
        <v>26</v>
      </c>
      <c r="I214" s="210" t="s">
        <v>26</v>
      </c>
      <c r="J214" s="7"/>
      <c r="K214" s="7">
        <v>0.86370870706602232</v>
      </c>
      <c r="L214" s="7" t="s">
        <v>26</v>
      </c>
      <c r="M214" s="7">
        <v>0.55696685616373998</v>
      </c>
    </row>
    <row r="215" spans="2:13" s="6" customFormat="1">
      <c r="B215" s="177"/>
      <c r="C215" s="7" t="s">
        <v>26</v>
      </c>
      <c r="D215" s="7" t="s">
        <v>26</v>
      </c>
      <c r="E215" s="7" t="s">
        <v>26</v>
      </c>
      <c r="F215" s="7"/>
      <c r="G215" s="210" t="s">
        <v>26</v>
      </c>
      <c r="H215" s="210" t="s">
        <v>26</v>
      </c>
      <c r="I215" s="210" t="s">
        <v>26</v>
      </c>
      <c r="J215" s="7"/>
      <c r="K215" s="7">
        <v>0.64011642088940435</v>
      </c>
      <c r="L215" s="7" t="s">
        <v>26</v>
      </c>
      <c r="M215" s="7">
        <v>0.49366574510783223</v>
      </c>
    </row>
    <row r="216" spans="2:13" s="6" customFormat="1">
      <c r="B216" s="177"/>
      <c r="C216" s="7" t="s">
        <v>26</v>
      </c>
      <c r="D216" s="7" t="s">
        <v>26</v>
      </c>
      <c r="E216" s="7" t="s">
        <v>26</v>
      </c>
      <c r="F216" s="7"/>
      <c r="G216" s="210" t="s">
        <v>26</v>
      </c>
      <c r="H216" s="210" t="s">
        <v>26</v>
      </c>
      <c r="I216" s="210" t="s">
        <v>26</v>
      </c>
      <c r="J216" s="7"/>
      <c r="K216" s="7">
        <v>0.57630870991698879</v>
      </c>
      <c r="L216" s="7" t="s">
        <v>26</v>
      </c>
      <c r="M216" s="7">
        <v>0.48678053992766002</v>
      </c>
    </row>
    <row r="217" spans="2:13" s="6" customFormat="1">
      <c r="B217" s="177"/>
      <c r="C217" s="7" t="s">
        <v>26</v>
      </c>
      <c r="D217" s="7" t="s">
        <v>26</v>
      </c>
      <c r="E217" s="7" t="s">
        <v>26</v>
      </c>
      <c r="F217" s="7"/>
      <c r="G217" s="210" t="s">
        <v>26</v>
      </c>
      <c r="H217" s="210" t="s">
        <v>26</v>
      </c>
      <c r="I217" s="210" t="s">
        <v>26</v>
      </c>
      <c r="J217" s="7"/>
      <c r="K217" s="7">
        <v>0.28223461341087319</v>
      </c>
      <c r="L217" s="7" t="s">
        <v>26</v>
      </c>
      <c r="M217" s="7">
        <v>0.11265906181915986</v>
      </c>
    </row>
    <row r="218" spans="2:13" s="6" customFormat="1">
      <c r="B218" s="177"/>
      <c r="C218" s="7">
        <v>0.92137626673273187</v>
      </c>
      <c r="D218" s="7" t="s">
        <v>26</v>
      </c>
      <c r="E218" s="7" t="s">
        <v>26</v>
      </c>
      <c r="F218" s="7"/>
      <c r="G218" s="210" t="s">
        <v>26</v>
      </c>
      <c r="H218" s="210" t="s">
        <v>26</v>
      </c>
      <c r="I218" s="210" t="s">
        <v>26</v>
      </c>
      <c r="J218" s="7"/>
      <c r="K218" s="7">
        <v>0.16161836954154163</v>
      </c>
      <c r="L218" s="7" t="s">
        <v>26</v>
      </c>
      <c r="M218" s="7">
        <v>0.51765406854864016</v>
      </c>
    </row>
    <row r="219" spans="2:13" s="6" customFormat="1">
      <c r="B219" s="177"/>
      <c r="C219" s="7">
        <v>1.1344533607253016</v>
      </c>
      <c r="D219" s="7" t="s">
        <v>26</v>
      </c>
      <c r="E219" s="7" t="s">
        <v>26</v>
      </c>
      <c r="F219" s="7"/>
      <c r="G219" s="210" t="s">
        <v>26</v>
      </c>
      <c r="H219" s="210" t="s">
        <v>26</v>
      </c>
      <c r="I219" s="210" t="s">
        <v>26</v>
      </c>
      <c r="J219" s="7"/>
      <c r="K219" s="7">
        <v>0.40236732916862006</v>
      </c>
      <c r="L219" s="7" t="s">
        <v>26</v>
      </c>
      <c r="M219" s="7">
        <v>0.43845236634447537</v>
      </c>
    </row>
    <row r="220" spans="2:13" s="6" customFormat="1">
      <c r="B220" s="177"/>
      <c r="C220" s="7">
        <v>0.52026355834554239</v>
      </c>
      <c r="D220" s="7" t="s">
        <v>26</v>
      </c>
      <c r="E220" s="7" t="s">
        <v>26</v>
      </c>
      <c r="F220" s="7"/>
      <c r="G220" s="210" t="s">
        <v>26</v>
      </c>
      <c r="H220" s="210" t="s">
        <v>26</v>
      </c>
      <c r="I220" s="210" t="s">
        <v>26</v>
      </c>
      <c r="J220" s="7"/>
      <c r="K220" s="7">
        <v>0.52444946905671663</v>
      </c>
      <c r="L220" s="7" t="s">
        <v>26</v>
      </c>
      <c r="M220" s="7">
        <v>0.69962772266828521</v>
      </c>
    </row>
    <row r="221" spans="2:13" s="6" customFormat="1">
      <c r="B221" s="177"/>
      <c r="C221" s="7">
        <v>0.6086499785467635</v>
      </c>
      <c r="D221" s="7" t="s">
        <v>26</v>
      </c>
      <c r="E221" s="7" t="s">
        <v>26</v>
      </c>
      <c r="F221" s="7"/>
      <c r="G221" s="210" t="s">
        <v>26</v>
      </c>
      <c r="H221" s="210" t="s">
        <v>26</v>
      </c>
      <c r="I221" s="210" t="s">
        <v>26</v>
      </c>
      <c r="J221" s="7"/>
      <c r="K221" s="7">
        <v>0.60485033070660466</v>
      </c>
      <c r="L221" s="7" t="s">
        <v>26</v>
      </c>
      <c r="M221" s="7">
        <v>0.5042742328310148</v>
      </c>
    </row>
    <row r="222" spans="2:13" s="6" customFormat="1">
      <c r="B222" s="177"/>
      <c r="C222" s="7">
        <v>0.65332554457639658</v>
      </c>
      <c r="D222" s="7" t="s">
        <v>26</v>
      </c>
      <c r="E222" s="7" t="s">
        <v>26</v>
      </c>
      <c r="F222" s="7"/>
      <c r="G222" s="210" t="s">
        <v>26</v>
      </c>
      <c r="H222" s="210" t="s">
        <v>26</v>
      </c>
      <c r="I222" s="210" t="s">
        <v>26</v>
      </c>
      <c r="J222" s="7"/>
      <c r="K222" s="7">
        <v>0.52169225723757973</v>
      </c>
      <c r="L222" s="7" t="s">
        <v>26</v>
      </c>
      <c r="M222" s="7">
        <v>0.53554182735500899</v>
      </c>
    </row>
    <row r="223" spans="2:13" s="6" customFormat="1">
      <c r="B223" s="177"/>
      <c r="C223" s="7">
        <v>0.88055312860598911</v>
      </c>
      <c r="D223" s="7" t="s">
        <v>26</v>
      </c>
      <c r="E223" s="7" t="s">
        <v>26</v>
      </c>
      <c r="F223" s="7"/>
      <c r="G223" s="210" t="s">
        <v>26</v>
      </c>
      <c r="H223" s="210" t="s">
        <v>26</v>
      </c>
      <c r="I223" s="210" t="s">
        <v>26</v>
      </c>
      <c r="J223" s="7"/>
      <c r="K223" s="7">
        <v>0.65515251210167103</v>
      </c>
      <c r="L223" s="7" t="s">
        <v>26</v>
      </c>
      <c r="M223" s="7">
        <v>0.63751377441220491</v>
      </c>
    </row>
    <row r="224" spans="2:13" s="6" customFormat="1">
      <c r="B224" s="177"/>
      <c r="C224" s="7">
        <v>1.1353927874596206</v>
      </c>
      <c r="D224" s="7" t="s">
        <v>26</v>
      </c>
      <c r="E224" s="7" t="s">
        <v>26</v>
      </c>
      <c r="F224" s="7"/>
      <c r="G224" s="210" t="s">
        <v>26</v>
      </c>
      <c r="H224" s="210" t="s">
        <v>26</v>
      </c>
      <c r="I224" s="210" t="s">
        <v>26</v>
      </c>
      <c r="J224" s="7"/>
      <c r="K224" s="7">
        <v>0.60709086805652712</v>
      </c>
      <c r="L224" s="7" t="s">
        <v>26</v>
      </c>
      <c r="M224" s="7">
        <v>0.48839210450091286</v>
      </c>
    </row>
    <row r="225" spans="2:13" s="6" customFormat="1">
      <c r="B225" s="177"/>
      <c r="C225" s="7">
        <v>1.0768379087930537</v>
      </c>
      <c r="D225" s="7" t="s">
        <v>26</v>
      </c>
      <c r="E225" s="7" t="s">
        <v>26</v>
      </c>
      <c r="F225" s="7"/>
      <c r="G225" s="210" t="s">
        <v>26</v>
      </c>
      <c r="H225" s="210" t="s">
        <v>26</v>
      </c>
      <c r="I225" s="210" t="s">
        <v>26</v>
      </c>
      <c r="J225" s="7"/>
      <c r="K225" s="7">
        <v>0.26267471172322765</v>
      </c>
      <c r="L225" s="7" t="s">
        <v>26</v>
      </c>
      <c r="M225" s="7">
        <v>0.66610184125643501</v>
      </c>
    </row>
    <row r="226" spans="2:13" s="6" customFormat="1">
      <c r="B226" s="177"/>
      <c r="C226" s="7">
        <v>0.94841122418922896</v>
      </c>
      <c r="D226" s="7" t="s">
        <v>26</v>
      </c>
      <c r="E226" s="7" t="s">
        <v>26</v>
      </c>
      <c r="F226" s="7"/>
      <c r="G226" s="210" t="s">
        <v>26</v>
      </c>
      <c r="H226" s="210" t="s">
        <v>26</v>
      </c>
      <c r="I226" s="210" t="s">
        <v>26</v>
      </c>
      <c r="J226" s="7"/>
      <c r="K226" s="7">
        <v>0.46019397011688701</v>
      </c>
      <c r="L226" s="7" t="s">
        <v>26</v>
      </c>
      <c r="M226" s="7">
        <v>0.72625916293970527</v>
      </c>
    </row>
    <row r="227" spans="2:13" s="6" customFormat="1">
      <c r="B227" s="177"/>
      <c r="C227" s="7">
        <v>1.0421053026429403</v>
      </c>
      <c r="D227" s="7" t="s">
        <v>26</v>
      </c>
      <c r="E227" s="7" t="s">
        <v>26</v>
      </c>
      <c r="F227" s="7"/>
      <c r="G227" s="210" t="s">
        <v>26</v>
      </c>
      <c r="H227" s="210" t="s">
        <v>26</v>
      </c>
      <c r="I227" s="210" t="s">
        <v>26</v>
      </c>
      <c r="J227" s="7"/>
      <c r="K227" s="7">
        <v>0.42703990308759976</v>
      </c>
      <c r="L227" s="7" t="s">
        <v>26</v>
      </c>
      <c r="M227" s="7">
        <v>0.75935340193633249</v>
      </c>
    </row>
    <row r="228" spans="2:13" s="6" customFormat="1">
      <c r="B228" s="177"/>
      <c r="C228" s="7">
        <v>1.3421877385802403</v>
      </c>
      <c r="D228" s="7" t="s">
        <v>26</v>
      </c>
      <c r="E228" s="7" t="s">
        <v>26</v>
      </c>
      <c r="F228" s="7"/>
      <c r="G228" s="210" t="s">
        <v>26</v>
      </c>
      <c r="H228" s="210" t="s">
        <v>26</v>
      </c>
      <c r="I228" s="210" t="s">
        <v>26</v>
      </c>
      <c r="J228" s="7"/>
      <c r="K228" s="7">
        <v>0.73617895438797543</v>
      </c>
      <c r="L228" s="7" t="s">
        <v>26</v>
      </c>
      <c r="M228" s="7">
        <v>0.60291391929681692</v>
      </c>
    </row>
    <row r="229" spans="2:13" s="6" customFormat="1">
      <c r="B229" s="177"/>
      <c r="C229" s="7">
        <v>0.95061923065524911</v>
      </c>
      <c r="D229" s="7" t="s">
        <v>26</v>
      </c>
      <c r="E229" s="7" t="s">
        <v>26</v>
      </c>
      <c r="F229" s="7"/>
      <c r="G229" s="210" t="s">
        <v>26</v>
      </c>
      <c r="H229" s="210" t="s">
        <v>26</v>
      </c>
      <c r="I229" s="210" t="s">
        <v>26</v>
      </c>
      <c r="J229" s="7"/>
      <c r="K229" s="7">
        <v>0.44632099387547886</v>
      </c>
      <c r="L229" s="7" t="s">
        <v>26</v>
      </c>
      <c r="M229" s="7">
        <v>0.39345246284239366</v>
      </c>
    </row>
    <row r="230" spans="2:13" s="6" customFormat="1">
      <c r="B230" s="177"/>
      <c r="C230" s="7">
        <v>1.4890482613430147</v>
      </c>
      <c r="D230" s="7" t="s">
        <v>26</v>
      </c>
      <c r="E230" s="7" t="s">
        <v>26</v>
      </c>
      <c r="F230" s="7"/>
      <c r="G230" s="210" t="s">
        <v>26</v>
      </c>
      <c r="H230" s="210" t="s">
        <v>26</v>
      </c>
      <c r="I230" s="210" t="s">
        <v>26</v>
      </c>
      <c r="J230" s="7"/>
      <c r="K230" s="7">
        <v>0.52913518471679821</v>
      </c>
      <c r="L230" s="7" t="s">
        <v>26</v>
      </c>
      <c r="M230" s="7">
        <v>0.37316241102941972</v>
      </c>
    </row>
    <row r="231" spans="2:13" s="6" customFormat="1">
      <c r="B231" s="177"/>
      <c r="C231" s="7">
        <v>0.81268745720545521</v>
      </c>
      <c r="D231" s="7" t="s">
        <v>26</v>
      </c>
      <c r="E231" s="7" t="s">
        <v>26</v>
      </c>
      <c r="F231" s="7"/>
      <c r="G231" s="210" t="s">
        <v>26</v>
      </c>
      <c r="H231" s="210" t="s">
        <v>26</v>
      </c>
      <c r="I231" s="210" t="s">
        <v>26</v>
      </c>
      <c r="J231" s="7"/>
      <c r="K231" s="7">
        <v>0.49496318398186534</v>
      </c>
      <c r="L231" s="7" t="s">
        <v>26</v>
      </c>
      <c r="M231" s="7">
        <v>0.13314848933433554</v>
      </c>
    </row>
    <row r="232" spans="2:13" s="6" customFormat="1">
      <c r="B232" s="177"/>
      <c r="C232" s="7">
        <v>1.7058941770401417</v>
      </c>
      <c r="D232" s="7" t="s">
        <v>26</v>
      </c>
      <c r="E232" s="7" t="s">
        <v>26</v>
      </c>
      <c r="F232" s="7"/>
      <c r="G232" s="210" t="s">
        <v>26</v>
      </c>
      <c r="H232" s="210" t="s">
        <v>26</v>
      </c>
      <c r="I232" s="210" t="s">
        <v>26</v>
      </c>
      <c r="J232" s="7"/>
      <c r="K232" s="7">
        <v>0.28564798043882711</v>
      </c>
      <c r="L232" s="7" t="s">
        <v>26</v>
      </c>
      <c r="M232" s="7">
        <v>0.13379181979750276</v>
      </c>
    </row>
    <row r="233" spans="2:13" s="6" customFormat="1">
      <c r="B233" s="177"/>
      <c r="C233" s="7">
        <v>0.24261504467068185</v>
      </c>
      <c r="D233" s="7" t="s">
        <v>26</v>
      </c>
      <c r="E233" s="7" t="s">
        <v>26</v>
      </c>
      <c r="F233" s="7"/>
      <c r="G233" s="210" t="s">
        <v>26</v>
      </c>
      <c r="H233" s="210" t="s">
        <v>26</v>
      </c>
      <c r="I233" s="210" t="s">
        <v>26</v>
      </c>
      <c r="J233" s="7"/>
      <c r="K233" s="7">
        <v>0.52919046508688594</v>
      </c>
      <c r="L233" s="7" t="s">
        <v>26</v>
      </c>
      <c r="M233" s="7">
        <v>0.2394761647157102</v>
      </c>
    </row>
    <row r="234" spans="2:13" s="6" customFormat="1">
      <c r="B234" s="177"/>
      <c r="C234" s="7">
        <v>0.8971197213419001</v>
      </c>
      <c r="D234" s="7" t="s">
        <v>26</v>
      </c>
      <c r="E234" s="7" t="s">
        <v>26</v>
      </c>
      <c r="F234" s="7"/>
      <c r="G234" s="210" t="s">
        <v>26</v>
      </c>
      <c r="H234" s="210" t="s">
        <v>26</v>
      </c>
      <c r="I234" s="210" t="s">
        <v>26</v>
      </c>
      <c r="J234" s="7"/>
      <c r="K234" s="7">
        <v>0.23468607819974019</v>
      </c>
      <c r="L234" s="7" t="s">
        <v>26</v>
      </c>
      <c r="M234" s="7">
        <v>0.33791822177661235</v>
      </c>
    </row>
    <row r="235" spans="2:13" s="6" customFormat="1">
      <c r="B235" s="177"/>
      <c r="C235" s="7">
        <v>1.0814620662588006</v>
      </c>
      <c r="D235" s="7" t="s">
        <v>26</v>
      </c>
      <c r="E235" s="7" t="s">
        <v>26</v>
      </c>
      <c r="F235" s="7"/>
      <c r="G235" s="210" t="s">
        <v>26</v>
      </c>
      <c r="H235" s="210" t="s">
        <v>26</v>
      </c>
      <c r="I235" s="210" t="s">
        <v>26</v>
      </c>
      <c r="J235" s="7"/>
      <c r="K235" s="7">
        <v>0.52735764094304993</v>
      </c>
      <c r="L235" s="7" t="s">
        <v>26</v>
      </c>
      <c r="M235" s="7">
        <v>0.74547101156722806</v>
      </c>
    </row>
    <row r="236" spans="2:13" s="6" customFormat="1">
      <c r="B236" s="177"/>
      <c r="C236" s="7">
        <v>0.95972643378952094</v>
      </c>
      <c r="D236" s="7" t="s">
        <v>26</v>
      </c>
      <c r="E236" s="7" t="s">
        <v>26</v>
      </c>
      <c r="F236" s="7"/>
      <c r="G236" s="210" t="s">
        <v>26</v>
      </c>
      <c r="H236" s="210" t="s">
        <v>26</v>
      </c>
      <c r="I236" s="210" t="s">
        <v>26</v>
      </c>
      <c r="J236" s="7"/>
      <c r="K236" s="7">
        <v>0.56465627853258349</v>
      </c>
      <c r="L236" s="7" t="s">
        <v>26</v>
      </c>
      <c r="M236" s="7">
        <v>0.84675182882209177</v>
      </c>
    </row>
    <row r="237" spans="2:13" s="6" customFormat="1">
      <c r="B237" s="177"/>
      <c r="C237" s="7">
        <v>1.1250252658394706</v>
      </c>
      <c r="D237" s="7" t="s">
        <v>26</v>
      </c>
      <c r="E237" s="7" t="s">
        <v>26</v>
      </c>
      <c r="F237" s="7"/>
      <c r="G237" s="210" t="s">
        <v>26</v>
      </c>
      <c r="H237" s="210" t="s">
        <v>26</v>
      </c>
      <c r="I237" s="210" t="s">
        <v>26</v>
      </c>
      <c r="J237" s="7"/>
      <c r="K237" s="7">
        <v>0.70633128214816399</v>
      </c>
      <c r="L237" s="7" t="s">
        <v>26</v>
      </c>
      <c r="M237" s="7">
        <v>0.59149885989348838</v>
      </c>
    </row>
    <row r="238" spans="2:13" s="6" customFormat="1">
      <c r="B238" s="177"/>
      <c r="C238" s="7">
        <v>1.0015654914949181</v>
      </c>
      <c r="D238" s="7" t="s">
        <v>26</v>
      </c>
      <c r="E238" s="7" t="s">
        <v>26</v>
      </c>
      <c r="F238" s="7"/>
      <c r="G238" s="210" t="s">
        <v>26</v>
      </c>
      <c r="H238" s="210" t="s">
        <v>26</v>
      </c>
      <c r="I238" s="210" t="s">
        <v>26</v>
      </c>
      <c r="J238" s="7"/>
      <c r="K238" s="7">
        <v>0.51923610509358631</v>
      </c>
      <c r="L238" s="7" t="s">
        <v>26</v>
      </c>
      <c r="M238" s="7">
        <v>0.51127570442860382</v>
      </c>
    </row>
    <row r="239" spans="2:13" s="6" customFormat="1">
      <c r="B239" s="177"/>
      <c r="C239" s="7">
        <v>1.1974953557628194</v>
      </c>
      <c r="D239" s="7" t="s">
        <v>26</v>
      </c>
      <c r="E239" s="7" t="s">
        <v>26</v>
      </c>
      <c r="F239" s="7"/>
      <c r="G239" s="210" t="s">
        <v>26</v>
      </c>
      <c r="H239" s="210" t="s">
        <v>26</v>
      </c>
      <c r="I239" s="210" t="s">
        <v>26</v>
      </c>
      <c r="J239" s="7"/>
      <c r="K239" s="7">
        <v>0.13827318420140933</v>
      </c>
      <c r="L239" s="7" t="s">
        <v>26</v>
      </c>
      <c r="M239" s="7">
        <v>0.74236700996645766</v>
      </c>
    </row>
    <row r="240" spans="2:13" s="6" customFormat="1">
      <c r="B240" s="177"/>
      <c r="C240" s="7">
        <v>0.80571564216874003</v>
      </c>
      <c r="D240" s="7" t="s">
        <v>26</v>
      </c>
      <c r="E240" s="7" t="s">
        <v>26</v>
      </c>
      <c r="F240" s="7"/>
      <c r="G240" s="210" t="s">
        <v>26</v>
      </c>
      <c r="H240" s="210" t="s">
        <v>26</v>
      </c>
      <c r="I240" s="210" t="s">
        <v>26</v>
      </c>
      <c r="J240" s="7"/>
      <c r="K240" s="7">
        <v>4.0215086303059033E-2</v>
      </c>
      <c r="L240" s="7" t="s">
        <v>26</v>
      </c>
      <c r="M240" s="7">
        <v>0.60886523914275559</v>
      </c>
    </row>
    <row r="241" spans="2:13" s="6" customFormat="1">
      <c r="B241" s="177"/>
      <c r="C241" s="7">
        <v>0.8341509643225542</v>
      </c>
      <c r="D241" s="7" t="s">
        <v>26</v>
      </c>
      <c r="E241" s="7" t="s">
        <v>26</v>
      </c>
      <c r="F241" s="7"/>
      <c r="G241" s="210" t="s">
        <v>26</v>
      </c>
      <c r="H241" s="210" t="s">
        <v>26</v>
      </c>
      <c r="I241" s="210" t="s">
        <v>26</v>
      </c>
      <c r="J241" s="7"/>
      <c r="K241" s="7">
        <v>0.4340350421370478</v>
      </c>
      <c r="L241" s="7" t="s">
        <v>26</v>
      </c>
      <c r="M241" s="7">
        <v>0.54024456268459797</v>
      </c>
    </row>
    <row r="242" spans="2:13" s="6" customFormat="1">
      <c r="B242" s="177"/>
      <c r="C242" s="7">
        <v>1.0228508175499245</v>
      </c>
      <c r="D242" s="7" t="s">
        <v>26</v>
      </c>
      <c r="E242" s="7" t="s">
        <v>26</v>
      </c>
      <c r="F242" s="7"/>
      <c r="G242" s="210" t="s">
        <v>26</v>
      </c>
      <c r="H242" s="210" t="s">
        <v>26</v>
      </c>
      <c r="I242" s="210" t="s">
        <v>26</v>
      </c>
      <c r="J242" s="7"/>
      <c r="K242" s="7">
        <v>0.4553308703048734</v>
      </c>
      <c r="L242" s="7" t="s">
        <v>26</v>
      </c>
      <c r="M242" s="7">
        <v>0.27646149698063105</v>
      </c>
    </row>
    <row r="243" spans="2:13" s="6" customFormat="1">
      <c r="B243" s="177"/>
      <c r="C243" s="7">
        <v>1.3198153135234036</v>
      </c>
      <c r="D243" s="7" t="s">
        <v>26</v>
      </c>
      <c r="E243" s="7" t="s">
        <v>26</v>
      </c>
      <c r="F243" s="7"/>
      <c r="G243" s="210" t="s">
        <v>26</v>
      </c>
      <c r="H243" s="210" t="s">
        <v>26</v>
      </c>
      <c r="I243" s="210" t="s">
        <v>26</v>
      </c>
      <c r="J243" s="7"/>
      <c r="K243" s="7">
        <v>0.51438643484448521</v>
      </c>
      <c r="L243" s="7" t="s">
        <v>26</v>
      </c>
      <c r="M243" s="7">
        <v>0.37109404029583382</v>
      </c>
    </row>
    <row r="244" spans="2:13" s="6" customFormat="1">
      <c r="B244" s="177"/>
      <c r="C244" s="7">
        <v>0.91683186542248307</v>
      </c>
      <c r="D244" s="7" t="s">
        <v>26</v>
      </c>
      <c r="E244" s="7" t="s">
        <v>26</v>
      </c>
      <c r="F244" s="7"/>
      <c r="G244" s="210" t="s">
        <v>26</v>
      </c>
      <c r="H244" s="210" t="s">
        <v>26</v>
      </c>
      <c r="I244" s="210" t="s">
        <v>26</v>
      </c>
      <c r="J244" s="7"/>
      <c r="K244" s="7">
        <v>0.32718170201661712</v>
      </c>
      <c r="L244" s="7" t="s">
        <v>26</v>
      </c>
      <c r="M244" s="7">
        <v>0.23240765650771866</v>
      </c>
    </row>
    <row r="245" spans="2:13" s="6" customFormat="1">
      <c r="B245" s="177"/>
      <c r="C245" s="7">
        <v>1.4739085375390066</v>
      </c>
      <c r="D245" s="7" t="s">
        <v>26</v>
      </c>
      <c r="E245" s="7" t="s">
        <v>26</v>
      </c>
      <c r="F245" s="7"/>
      <c r="G245" s="210" t="s">
        <v>26</v>
      </c>
      <c r="H245" s="210" t="s">
        <v>26</v>
      </c>
      <c r="I245" s="210" t="s">
        <v>26</v>
      </c>
      <c r="J245" s="7"/>
      <c r="K245" s="7">
        <v>0.53091200235710079</v>
      </c>
      <c r="L245" s="7" t="s">
        <v>26</v>
      </c>
      <c r="M245" s="7">
        <v>0.47443202799182815</v>
      </c>
    </row>
    <row r="246" spans="2:13" s="6" customFormat="1">
      <c r="B246" s="177"/>
      <c r="C246" s="7" t="s">
        <v>26</v>
      </c>
      <c r="D246" s="7" t="s">
        <v>26</v>
      </c>
      <c r="E246" s="7" t="s">
        <v>26</v>
      </c>
      <c r="F246" s="7"/>
      <c r="G246" s="210" t="s">
        <v>26</v>
      </c>
      <c r="H246" s="210" t="s">
        <v>26</v>
      </c>
      <c r="I246" s="210" t="s">
        <v>26</v>
      </c>
      <c r="J246" s="7"/>
      <c r="K246" s="7">
        <v>0.65429307859234043</v>
      </c>
      <c r="L246" s="7" t="s">
        <v>26</v>
      </c>
      <c r="M246" s="7">
        <v>0.48712775636872296</v>
      </c>
    </row>
    <row r="247" spans="2:13" s="6" customFormat="1">
      <c r="B247" s="177"/>
      <c r="C247" s="7">
        <v>1.0474508999141161</v>
      </c>
      <c r="D247" s="7" t="s">
        <v>26</v>
      </c>
      <c r="E247" s="7" t="s">
        <v>26</v>
      </c>
      <c r="F247" s="7"/>
      <c r="G247" s="210" t="s">
        <v>26</v>
      </c>
      <c r="H247" s="210" t="s">
        <v>26</v>
      </c>
      <c r="I247" s="210" t="s">
        <v>26</v>
      </c>
      <c r="J247" s="7"/>
      <c r="K247" s="7">
        <v>0.54728365927753964</v>
      </c>
      <c r="L247" s="7" t="s">
        <v>26</v>
      </c>
      <c r="M247" s="7">
        <v>0.56324323308171975</v>
      </c>
    </row>
    <row r="248" spans="2:13" s="6" customFormat="1">
      <c r="B248" s="177"/>
      <c r="C248" s="7">
        <v>1.7145301945831954</v>
      </c>
      <c r="D248" s="7" t="s">
        <v>26</v>
      </c>
      <c r="E248" s="7" t="s">
        <v>26</v>
      </c>
      <c r="F248" s="7"/>
      <c r="G248" s="210" t="s">
        <v>26</v>
      </c>
      <c r="H248" s="210" t="s">
        <v>26</v>
      </c>
      <c r="I248" s="210" t="s">
        <v>26</v>
      </c>
      <c r="J248" s="7"/>
      <c r="K248" s="7">
        <v>0.22905703303425073</v>
      </c>
      <c r="L248" s="7" t="s">
        <v>26</v>
      </c>
      <c r="M248" s="7">
        <v>0.44699374483552901</v>
      </c>
    </row>
    <row r="249" spans="2:13" s="6" customFormat="1">
      <c r="B249" s="177"/>
      <c r="C249" s="7">
        <v>0.99912006070937442</v>
      </c>
      <c r="D249" s="7" t="s">
        <v>26</v>
      </c>
      <c r="E249" s="7" t="s">
        <v>26</v>
      </c>
      <c r="F249" s="7"/>
      <c r="G249" s="210" t="s">
        <v>26</v>
      </c>
      <c r="H249" s="210" t="s">
        <v>26</v>
      </c>
      <c r="I249" s="210" t="s">
        <v>26</v>
      </c>
      <c r="J249" s="7"/>
      <c r="K249" s="7">
        <v>9.1715217591178289E-2</v>
      </c>
      <c r="L249" s="7" t="s">
        <v>26</v>
      </c>
      <c r="M249" s="7">
        <v>0.50808537213486049</v>
      </c>
    </row>
    <row r="250" spans="2:13" s="6" customFormat="1">
      <c r="B250" s="177"/>
      <c r="C250" s="7">
        <v>1.3278771914802288</v>
      </c>
      <c r="D250" s="7" t="s">
        <v>26</v>
      </c>
      <c r="E250" s="7" t="s">
        <v>26</v>
      </c>
      <c r="F250" s="7"/>
      <c r="G250" s="210" t="s">
        <v>26</v>
      </c>
      <c r="H250" s="210" t="s">
        <v>26</v>
      </c>
      <c r="I250" s="210" t="s">
        <v>26</v>
      </c>
      <c r="J250" s="7"/>
      <c r="K250" s="7">
        <v>7.486106399840875E-2</v>
      </c>
      <c r="L250" s="7" t="s">
        <v>26</v>
      </c>
      <c r="M250" s="7">
        <v>0.32109158301801743</v>
      </c>
    </row>
    <row r="251" spans="2:13" s="6" customFormat="1">
      <c r="B251" s="177"/>
      <c r="C251" s="7">
        <v>1.1852383850795638</v>
      </c>
      <c r="D251" s="7" t="s">
        <v>26</v>
      </c>
      <c r="E251" s="7" t="s">
        <v>26</v>
      </c>
      <c r="F251" s="7"/>
      <c r="G251" s="210" t="s">
        <v>26</v>
      </c>
      <c r="H251" s="210" t="s">
        <v>26</v>
      </c>
      <c r="I251" s="210" t="s">
        <v>26</v>
      </c>
      <c r="J251" s="7"/>
      <c r="K251" s="7">
        <v>0.46755758097381561</v>
      </c>
      <c r="L251" s="7" t="s">
        <v>26</v>
      </c>
      <c r="M251" s="7">
        <v>0.15253900577193891</v>
      </c>
    </row>
    <row r="252" spans="2:13" s="6" customFormat="1">
      <c r="B252" s="177"/>
      <c r="C252" s="7">
        <v>0.75734094147233855</v>
      </c>
      <c r="D252" s="7" t="s">
        <v>26</v>
      </c>
      <c r="E252" s="7" t="s">
        <v>26</v>
      </c>
      <c r="F252" s="7"/>
      <c r="G252" s="210" t="s">
        <v>26</v>
      </c>
      <c r="H252" s="210" t="s">
        <v>26</v>
      </c>
      <c r="I252" s="210" t="s">
        <v>26</v>
      </c>
      <c r="J252" s="7"/>
      <c r="K252" s="7">
        <v>0.52634402185445106</v>
      </c>
      <c r="L252" s="7" t="s">
        <v>26</v>
      </c>
      <c r="M252" s="7">
        <v>0.34163654853776726</v>
      </c>
    </row>
    <row r="253" spans="2:13" s="6" customFormat="1">
      <c r="B253" s="177"/>
      <c r="C253" s="7">
        <v>0.82846727543030263</v>
      </c>
      <c r="D253" s="7" t="s">
        <v>26</v>
      </c>
      <c r="E253" s="7" t="s">
        <v>26</v>
      </c>
      <c r="F253" s="7"/>
      <c r="G253" s="210" t="s">
        <v>26</v>
      </c>
      <c r="H253" s="210" t="s">
        <v>26</v>
      </c>
      <c r="I253" s="210" t="s">
        <v>26</v>
      </c>
      <c r="J253" s="7"/>
      <c r="K253" s="7">
        <v>0.12405990182629978</v>
      </c>
      <c r="L253" s="7" t="s">
        <v>26</v>
      </c>
      <c r="M253" s="7">
        <v>0.61490076830882168</v>
      </c>
    </row>
    <row r="254" spans="2:13" s="6" customFormat="1">
      <c r="B254" s="177"/>
      <c r="C254" s="7">
        <v>1.403438992026379</v>
      </c>
      <c r="D254" s="7" t="s">
        <v>26</v>
      </c>
      <c r="E254" s="7" t="s">
        <v>26</v>
      </c>
      <c r="F254" s="7"/>
      <c r="G254" s="210" t="s">
        <v>26</v>
      </c>
      <c r="H254" s="210" t="s">
        <v>26</v>
      </c>
      <c r="I254" s="210" t="s">
        <v>26</v>
      </c>
      <c r="J254" s="7"/>
      <c r="K254" s="7">
        <v>0.52778515514728719</v>
      </c>
      <c r="L254" s="7" t="s">
        <v>26</v>
      </c>
      <c r="M254" s="7">
        <v>0.62553897420833082</v>
      </c>
    </row>
    <row r="255" spans="2:13" s="6" customFormat="1">
      <c r="B255" s="177"/>
      <c r="C255" s="7">
        <v>0.92470483737046916</v>
      </c>
      <c r="D255" s="7" t="s">
        <v>26</v>
      </c>
      <c r="E255" s="7" t="s">
        <v>26</v>
      </c>
      <c r="F255" s="7"/>
      <c r="G255" s="210" t="s">
        <v>26</v>
      </c>
      <c r="H255" s="210" t="s">
        <v>26</v>
      </c>
      <c r="I255" s="210" t="s">
        <v>26</v>
      </c>
      <c r="J255" s="7"/>
      <c r="K255" s="7">
        <v>0.41108558438827392</v>
      </c>
      <c r="L255" s="7" t="s">
        <v>26</v>
      </c>
      <c r="M255" s="7">
        <v>0.54648643230428018</v>
      </c>
    </row>
    <row r="256" spans="2:13" s="6" customFormat="1">
      <c r="B256" s="177"/>
      <c r="C256" s="7">
        <v>1.0722519745244237</v>
      </c>
      <c r="D256" s="7" t="s">
        <v>26</v>
      </c>
      <c r="E256" s="7" t="s">
        <v>26</v>
      </c>
      <c r="F256" s="7"/>
      <c r="G256" s="210" t="s">
        <v>26</v>
      </c>
      <c r="H256" s="210" t="s">
        <v>26</v>
      </c>
      <c r="I256" s="210" t="s">
        <v>26</v>
      </c>
      <c r="J256" s="7"/>
      <c r="K256" s="7">
        <v>0.56391723379264613</v>
      </c>
      <c r="L256" s="7" t="s">
        <v>26</v>
      </c>
      <c r="M256" s="7">
        <v>0.34975298541790822</v>
      </c>
    </row>
    <row r="257" spans="2:13" s="6" customFormat="1">
      <c r="B257" s="177"/>
      <c r="C257" s="7">
        <v>0.77882413516103921</v>
      </c>
      <c r="D257" s="7" t="s">
        <v>26</v>
      </c>
      <c r="E257" s="7" t="s">
        <v>26</v>
      </c>
      <c r="F257" s="7"/>
      <c r="G257" s="210" t="s">
        <v>26</v>
      </c>
      <c r="H257" s="210" t="s">
        <v>26</v>
      </c>
      <c r="I257" s="210" t="s">
        <v>26</v>
      </c>
      <c r="J257" s="7"/>
      <c r="K257" s="7">
        <v>0.53779545462025014</v>
      </c>
      <c r="L257" s="7" t="s">
        <v>26</v>
      </c>
      <c r="M257" s="7">
        <v>0.41938272418961053</v>
      </c>
    </row>
    <row r="258" spans="2:13" s="6" customFormat="1">
      <c r="B258" s="177"/>
      <c r="C258" s="7">
        <v>0.90112971928297025</v>
      </c>
      <c r="D258" s="7" t="s">
        <v>26</v>
      </c>
      <c r="E258" s="7" t="s">
        <v>26</v>
      </c>
      <c r="F258" s="7"/>
      <c r="G258" s="210" t="s">
        <v>26</v>
      </c>
      <c r="H258" s="210" t="s">
        <v>26</v>
      </c>
      <c r="I258" s="210" t="s">
        <v>26</v>
      </c>
      <c r="J258" s="7"/>
      <c r="K258" s="7">
        <v>0.4207772686351251</v>
      </c>
      <c r="L258" s="7" t="s">
        <v>26</v>
      </c>
      <c r="M258" s="7">
        <v>0.31301076969907915</v>
      </c>
    </row>
    <row r="259" spans="2:13" s="6" customFormat="1">
      <c r="B259" s="177"/>
      <c r="C259" s="7">
        <v>1.1801711802000874</v>
      </c>
      <c r="D259" s="7" t="s">
        <v>26</v>
      </c>
      <c r="E259" s="7" t="s">
        <v>26</v>
      </c>
      <c r="F259" s="7"/>
      <c r="G259" s="210" t="s">
        <v>26</v>
      </c>
      <c r="H259" s="210" t="s">
        <v>26</v>
      </c>
      <c r="I259" s="210" t="s">
        <v>26</v>
      </c>
      <c r="J259" s="7"/>
      <c r="K259" s="7">
        <v>0.52106168658134611</v>
      </c>
      <c r="L259" s="7" t="s">
        <v>26</v>
      </c>
      <c r="M259" s="7">
        <v>0.5817896445683608</v>
      </c>
    </row>
    <row r="260" spans="2:13" s="6" customFormat="1">
      <c r="B260" s="177"/>
      <c r="C260" s="7">
        <v>0.50933310479184823</v>
      </c>
      <c r="D260" s="7" t="s">
        <v>26</v>
      </c>
      <c r="E260" s="7" t="s">
        <v>26</v>
      </c>
      <c r="F260" s="7"/>
      <c r="G260" s="210" t="s">
        <v>26</v>
      </c>
      <c r="H260" s="210" t="s">
        <v>26</v>
      </c>
      <c r="I260" s="210" t="s">
        <v>26</v>
      </c>
      <c r="J260" s="7"/>
      <c r="K260" s="7">
        <v>0.67739170441382979</v>
      </c>
      <c r="L260" s="7" t="s">
        <v>26</v>
      </c>
      <c r="M260" s="7">
        <v>0.5241862988208813</v>
      </c>
    </row>
    <row r="261" spans="2:13" s="6" customFormat="1">
      <c r="B261" s="177"/>
      <c r="C261" s="7">
        <v>1.1649248067478255</v>
      </c>
      <c r="D261" s="7" t="s">
        <v>26</v>
      </c>
      <c r="E261" s="7" t="s">
        <v>26</v>
      </c>
      <c r="F261" s="7"/>
      <c r="G261" s="210" t="s">
        <v>26</v>
      </c>
      <c r="H261" s="210" t="s">
        <v>26</v>
      </c>
      <c r="I261" s="210" t="s">
        <v>26</v>
      </c>
      <c r="J261" s="7"/>
      <c r="K261" s="7">
        <v>0.48455750674037867</v>
      </c>
      <c r="L261" s="7" t="s">
        <v>26</v>
      </c>
      <c r="M261" s="7">
        <v>0.10979327601356104</v>
      </c>
    </row>
    <row r="262" spans="2:13" s="6" customFormat="1">
      <c r="B262" s="177"/>
      <c r="C262" s="7">
        <v>0.98641287033867953</v>
      </c>
      <c r="D262" s="7" t="s">
        <v>26</v>
      </c>
      <c r="E262" s="7" t="s">
        <v>26</v>
      </c>
      <c r="F262" s="7"/>
      <c r="G262" s="210" t="s">
        <v>26</v>
      </c>
      <c r="H262" s="210" t="s">
        <v>26</v>
      </c>
      <c r="I262" s="210" t="s">
        <v>26</v>
      </c>
      <c r="J262" s="7"/>
      <c r="K262" s="7">
        <v>0.35611559989859676</v>
      </c>
      <c r="L262" s="7" t="s">
        <v>26</v>
      </c>
      <c r="M262" s="7">
        <v>9.9710291967125331E-2</v>
      </c>
    </row>
    <row r="263" spans="2:13" s="6" customFormat="1">
      <c r="B263" s="177"/>
      <c r="C263" s="7">
        <v>0.58744454184548367</v>
      </c>
      <c r="D263" s="7" t="s">
        <v>26</v>
      </c>
      <c r="E263" s="7" t="s">
        <v>26</v>
      </c>
      <c r="F263" s="7"/>
      <c r="G263" s="210">
        <v>1.5613760401628065</v>
      </c>
      <c r="H263" s="210">
        <v>0.79807110224690136</v>
      </c>
      <c r="I263" s="210" t="s">
        <v>26</v>
      </c>
      <c r="J263" s="7"/>
      <c r="K263" s="7">
        <v>0.28609691986823671</v>
      </c>
      <c r="L263" s="7" t="s">
        <v>26</v>
      </c>
      <c r="M263" s="7">
        <v>0.72195000582248281</v>
      </c>
    </row>
    <row r="264" spans="2:13" s="6" customFormat="1">
      <c r="B264" s="177"/>
      <c r="C264" s="7">
        <v>1.164258663759288</v>
      </c>
      <c r="D264" s="7" t="s">
        <v>26</v>
      </c>
      <c r="E264" s="7" t="s">
        <v>26</v>
      </c>
      <c r="F264" s="7"/>
      <c r="G264" s="210">
        <v>1.3263450238747696</v>
      </c>
      <c r="H264" s="210">
        <v>0.9223465642856763</v>
      </c>
      <c r="I264" s="210" t="s">
        <v>26</v>
      </c>
      <c r="J264" s="7"/>
      <c r="K264" s="7">
        <v>0.66511362475901237</v>
      </c>
      <c r="L264" s="7" t="s">
        <v>26</v>
      </c>
      <c r="M264" s="7">
        <v>0.61150339309981194</v>
      </c>
    </row>
    <row r="265" spans="2:13" s="6" customFormat="1">
      <c r="B265" s="177"/>
      <c r="C265" s="7">
        <v>0.91587951429795178</v>
      </c>
      <c r="D265" s="7" t="s">
        <v>26</v>
      </c>
      <c r="E265" s="7" t="s">
        <v>26</v>
      </c>
      <c r="F265" s="7"/>
      <c r="G265" s="210">
        <v>1.1583956215001421</v>
      </c>
      <c r="H265" s="210">
        <v>1.0218750172065276</v>
      </c>
      <c r="I265" s="210" t="s">
        <v>26</v>
      </c>
      <c r="J265" s="7"/>
      <c r="K265" s="7">
        <v>0.71965481269195286</v>
      </c>
      <c r="L265" s="7" t="s">
        <v>26</v>
      </c>
      <c r="M265" s="7">
        <v>0.10516927438117352</v>
      </c>
    </row>
    <row r="266" spans="2:13" s="6" customFormat="1">
      <c r="B266" s="177"/>
      <c r="C266" s="7">
        <v>1.028608025204337</v>
      </c>
      <c r="D266" s="7" t="s">
        <v>26</v>
      </c>
      <c r="E266" s="7" t="s">
        <v>26</v>
      </c>
      <c r="F266" s="7"/>
      <c r="G266" s="210">
        <v>0.45667471134481047</v>
      </c>
      <c r="H266" s="210">
        <v>0.99349888052934943</v>
      </c>
      <c r="I266" s="210" t="s">
        <v>26</v>
      </c>
      <c r="J266" s="7"/>
      <c r="K266" s="7">
        <v>0.56840751130932254</v>
      </c>
      <c r="L266" s="7" t="s">
        <v>26</v>
      </c>
      <c r="M266" s="7">
        <v>0.3122345199298775</v>
      </c>
    </row>
    <row r="267" spans="2:13" s="6" customFormat="1">
      <c r="B267" s="177"/>
      <c r="C267" s="7">
        <v>1.3977350419059595</v>
      </c>
      <c r="D267" s="7" t="s">
        <v>26</v>
      </c>
      <c r="E267" s="7" t="s">
        <v>26</v>
      </c>
      <c r="F267" s="7"/>
      <c r="G267" s="210">
        <v>1.0554412033419589</v>
      </c>
      <c r="H267" s="210">
        <v>0.11637713136193095</v>
      </c>
      <c r="I267" s="210" t="s">
        <v>26</v>
      </c>
      <c r="J267" s="7"/>
      <c r="K267" s="7">
        <v>0.27234812279795761</v>
      </c>
      <c r="L267" s="7" t="s">
        <v>26</v>
      </c>
      <c r="M267" s="7">
        <v>0.24793240563761332</v>
      </c>
    </row>
    <row r="268" spans="2:13" s="6" customFormat="1">
      <c r="B268" s="177"/>
      <c r="C268" s="7">
        <v>0.56701793147733048</v>
      </c>
      <c r="D268" s="7" t="s">
        <v>26</v>
      </c>
      <c r="E268" s="7" t="s">
        <v>26</v>
      </c>
      <c r="F268" s="7"/>
      <c r="G268" s="210">
        <v>0.63470464064665322</v>
      </c>
      <c r="H268" s="210">
        <v>0.34646801273703581</v>
      </c>
      <c r="I268" s="210" t="s">
        <v>26</v>
      </c>
      <c r="J268" s="7"/>
      <c r="K268" s="7">
        <v>9.4113386224648155E-2</v>
      </c>
      <c r="L268" s="7" t="s">
        <v>26</v>
      </c>
      <c r="M268" s="7">
        <v>0.15961492170764402</v>
      </c>
    </row>
    <row r="269" spans="2:13" s="6" customFormat="1">
      <c r="B269" s="177"/>
      <c r="C269" s="7">
        <v>9.1927874040054984</v>
      </c>
      <c r="D269" s="7" t="s">
        <v>26</v>
      </c>
      <c r="E269" s="7" t="s">
        <v>26</v>
      </c>
      <c r="F269" s="7"/>
      <c r="G269" s="210">
        <v>1.2017796956567335</v>
      </c>
      <c r="H269" s="210">
        <v>0.8628250245742568</v>
      </c>
      <c r="I269" s="210" t="s">
        <v>26</v>
      </c>
      <c r="J269" s="7"/>
      <c r="K269" s="7">
        <v>4.866830579232595E-2</v>
      </c>
      <c r="L269" s="7" t="s">
        <v>26</v>
      </c>
      <c r="M269" s="7">
        <v>0.41583515225405243</v>
      </c>
    </row>
    <row r="270" spans="2:13" s="6" customFormat="1">
      <c r="B270" s="177"/>
      <c r="C270" s="7">
        <v>0.53600306811036846</v>
      </c>
      <c r="D270" s="7" t="s">
        <v>26</v>
      </c>
      <c r="E270" s="7" t="s">
        <v>26</v>
      </c>
      <c r="F270" s="7"/>
      <c r="G270" s="210">
        <v>1.1238998529162929</v>
      </c>
      <c r="H270" s="210">
        <v>1.1353608676969869</v>
      </c>
      <c r="I270" s="210" t="s">
        <v>26</v>
      </c>
      <c r="J270" s="7"/>
      <c r="K270" s="7">
        <v>0.1918931380268194</v>
      </c>
      <c r="L270" s="7" t="s">
        <v>26</v>
      </c>
      <c r="M270" s="7">
        <v>0.32558002345117143</v>
      </c>
    </row>
    <row r="271" spans="2:13" s="6" customFormat="1">
      <c r="B271" s="177"/>
      <c r="C271" s="7">
        <v>2.2637774223366627</v>
      </c>
      <c r="D271" s="7" t="s">
        <v>26</v>
      </c>
      <c r="E271" s="7" t="s">
        <v>26</v>
      </c>
      <c r="F271" s="7"/>
      <c r="G271" s="210">
        <v>0.57157406850138981</v>
      </c>
      <c r="H271" s="210">
        <v>0.58687096311518139</v>
      </c>
      <c r="I271" s="210" t="s">
        <v>26</v>
      </c>
      <c r="J271" s="7"/>
      <c r="K271" s="7">
        <v>0.1024749596869281</v>
      </c>
      <c r="L271" s="7" t="s">
        <v>26</v>
      </c>
      <c r="M271" s="7">
        <v>0.64885419020495705</v>
      </c>
    </row>
    <row r="272" spans="2:13" s="6" customFormat="1">
      <c r="B272" s="177"/>
      <c r="C272" s="7">
        <v>0.8580986950913575</v>
      </c>
      <c r="D272" s="7" t="s">
        <v>26</v>
      </c>
      <c r="E272" s="7" t="s">
        <v>26</v>
      </c>
      <c r="F272" s="7"/>
      <c r="G272" s="210">
        <v>0.69574582044665811</v>
      </c>
      <c r="H272" s="210">
        <v>1.2368306637373494</v>
      </c>
      <c r="I272" s="210" t="s">
        <v>26</v>
      </c>
      <c r="J272" s="7"/>
      <c r="K272" s="7">
        <v>0.14068052659026142</v>
      </c>
      <c r="L272" s="7" t="s">
        <v>26</v>
      </c>
      <c r="M272" s="7">
        <v>0.5491338252396285</v>
      </c>
    </row>
    <row r="273" spans="2:13" s="6" customFormat="1">
      <c r="B273" s="177"/>
      <c r="C273" s="7">
        <v>0.68335022346499874</v>
      </c>
      <c r="D273" s="7" t="s">
        <v>26</v>
      </c>
      <c r="E273" s="7" t="s">
        <v>26</v>
      </c>
      <c r="F273" s="7"/>
      <c r="G273" s="210">
        <v>1.9963835676131769</v>
      </c>
      <c r="H273" s="210">
        <v>1.6994321930791807</v>
      </c>
      <c r="I273" s="210" t="s">
        <v>26</v>
      </c>
      <c r="J273" s="7"/>
      <c r="K273" s="7">
        <v>0.18847519981065308</v>
      </c>
      <c r="L273" s="7" t="s">
        <v>26</v>
      </c>
      <c r="M273" s="7">
        <v>0.50341147436830336</v>
      </c>
    </row>
    <row r="274" spans="2:13" s="6" customFormat="1">
      <c r="B274" s="177"/>
      <c r="C274" s="7">
        <v>1.3201225239917973</v>
      </c>
      <c r="D274" s="7" t="s">
        <v>26</v>
      </c>
      <c r="E274" s="7" t="s">
        <v>26</v>
      </c>
      <c r="F274" s="7"/>
      <c r="G274" s="210">
        <v>0.78325821020168385</v>
      </c>
      <c r="H274" s="210">
        <v>1.3136997906887298</v>
      </c>
      <c r="I274" s="210" t="s">
        <v>26</v>
      </c>
      <c r="J274" s="7"/>
      <c r="K274" s="7">
        <v>0.237648554640012</v>
      </c>
      <c r="L274" s="7" t="s">
        <v>26</v>
      </c>
      <c r="M274" s="7">
        <v>0.54570059905638935</v>
      </c>
    </row>
    <row r="275" spans="2:13" s="6" customFormat="1">
      <c r="B275" s="177"/>
      <c r="C275" s="7">
        <v>0.85330079509691636</v>
      </c>
      <c r="D275" s="7" t="s">
        <v>26</v>
      </c>
      <c r="E275" s="7" t="s">
        <v>26</v>
      </c>
      <c r="F275" s="7"/>
      <c r="G275" s="210">
        <v>2.1856632900572537</v>
      </c>
      <c r="H275" s="210">
        <v>1.1303482766102564</v>
      </c>
      <c r="I275" s="210" t="s">
        <v>26</v>
      </c>
      <c r="J275" s="7"/>
      <c r="K275" s="7">
        <v>0.48584626261781938</v>
      </c>
      <c r="L275" s="7" t="s">
        <v>26</v>
      </c>
      <c r="M275" s="7">
        <v>0.2967826184358674</v>
      </c>
    </row>
    <row r="276" spans="2:13" s="6" customFormat="1">
      <c r="B276" s="177"/>
      <c r="C276" s="7">
        <v>0.9149209115365301</v>
      </c>
      <c r="D276" s="7" t="s">
        <v>26</v>
      </c>
      <c r="E276" s="7" t="s">
        <v>26</v>
      </c>
      <c r="F276" s="7"/>
      <c r="G276" s="210">
        <v>1.4376255349639788</v>
      </c>
      <c r="H276" s="210" t="s">
        <v>26</v>
      </c>
      <c r="I276" s="210" t="s">
        <v>26</v>
      </c>
      <c r="J276" s="7"/>
      <c r="K276" s="7">
        <v>0.49865978962216673</v>
      </c>
      <c r="L276" s="7" t="s">
        <v>26</v>
      </c>
      <c r="M276" s="7">
        <v>0.58705352094452601</v>
      </c>
    </row>
    <row r="277" spans="2:13" s="6" customFormat="1">
      <c r="B277" s="177"/>
      <c r="C277" s="7">
        <v>1.3977077900144366</v>
      </c>
      <c r="D277" s="7" t="s">
        <v>26</v>
      </c>
      <c r="E277" s="7" t="s">
        <v>26</v>
      </c>
      <c r="F277" s="7"/>
      <c r="G277" s="210">
        <v>0.7840983767309887</v>
      </c>
      <c r="H277" s="210">
        <v>0.7029605858875142</v>
      </c>
      <c r="I277" s="210" t="s">
        <v>26</v>
      </c>
      <c r="J277" s="7"/>
      <c r="K277" s="7">
        <v>0.48704022570290773</v>
      </c>
      <c r="L277" s="7" t="s">
        <v>26</v>
      </c>
      <c r="M277" s="7">
        <v>0.46132568686565534</v>
      </c>
    </row>
    <row r="278" spans="2:13" s="6" customFormat="1">
      <c r="B278" s="177"/>
      <c r="C278" s="7">
        <v>0.71702842836991476</v>
      </c>
      <c r="D278" s="7" t="s">
        <v>26</v>
      </c>
      <c r="E278" s="7" t="s">
        <v>26</v>
      </c>
      <c r="F278" s="7"/>
      <c r="G278" s="210">
        <v>1.0766401209751468</v>
      </c>
      <c r="H278" s="210">
        <v>0.72353442850264504</v>
      </c>
      <c r="I278" s="210" t="s">
        <v>26</v>
      </c>
      <c r="J278" s="7"/>
      <c r="K278" s="7">
        <v>0.66313842432526204</v>
      </c>
      <c r="L278" s="7" t="s">
        <v>26</v>
      </c>
      <c r="M278" s="7">
        <v>0.38815573259537861</v>
      </c>
    </row>
    <row r="279" spans="2:13" s="6" customFormat="1">
      <c r="B279" s="177"/>
      <c r="C279" s="7">
        <v>0.98891463566607252</v>
      </c>
      <c r="D279" s="7" t="s">
        <v>26</v>
      </c>
      <c r="E279" s="7" t="s">
        <v>26</v>
      </c>
      <c r="F279" s="7"/>
      <c r="G279" s="210">
        <v>0.51300910235188657</v>
      </c>
      <c r="H279" s="210">
        <v>0.56135865097084203</v>
      </c>
      <c r="I279" s="210" t="s">
        <v>26</v>
      </c>
      <c r="J279" s="7"/>
      <c r="K279" s="7">
        <v>0.47590016298361393</v>
      </c>
      <c r="L279" s="7" t="s">
        <v>26</v>
      </c>
      <c r="M279" s="7">
        <v>0.24706445614192818</v>
      </c>
    </row>
    <row r="280" spans="2:13" s="6" customFormat="1">
      <c r="B280" s="177"/>
      <c r="C280" s="7">
        <v>1.1504609589662771</v>
      </c>
      <c r="D280" s="7" t="s">
        <v>26</v>
      </c>
      <c r="E280" s="7" t="s">
        <v>26</v>
      </c>
      <c r="F280" s="7"/>
      <c r="G280" s="210">
        <v>1.5167657722157917</v>
      </c>
      <c r="H280" s="210">
        <v>0.68531432672370063</v>
      </c>
      <c r="I280" s="210" t="s">
        <v>26</v>
      </c>
      <c r="J280" s="7"/>
      <c r="K280" s="7">
        <v>0.31583134243618782</v>
      </c>
      <c r="L280" s="7" t="s">
        <v>26</v>
      </c>
      <c r="M280" s="7">
        <v>0.22540071065691047</v>
      </c>
    </row>
    <row r="281" spans="2:13" s="6" customFormat="1">
      <c r="B281" s="177"/>
      <c r="C281" s="7">
        <v>1.1887404365743313</v>
      </c>
      <c r="D281" s="7" t="s">
        <v>26</v>
      </c>
      <c r="E281" s="7" t="s">
        <v>26</v>
      </c>
      <c r="F281" s="7"/>
      <c r="G281" s="210">
        <v>1.3328920815943246</v>
      </c>
      <c r="H281" s="210">
        <v>1.3450790579144487</v>
      </c>
      <c r="I281" s="210" t="s">
        <v>26</v>
      </c>
      <c r="J281" s="7"/>
      <c r="K281" s="7">
        <v>0.21865343528814629</v>
      </c>
      <c r="L281" s="7" t="s">
        <v>26</v>
      </c>
      <c r="M281" s="7">
        <v>0.45952381979623214</v>
      </c>
    </row>
    <row r="282" spans="2:13" s="6" customFormat="1">
      <c r="B282" s="177"/>
      <c r="C282" s="7">
        <v>0.57198600994249915</v>
      </c>
      <c r="D282" s="7" t="s">
        <v>26</v>
      </c>
      <c r="E282" s="7" t="s">
        <v>26</v>
      </c>
      <c r="F282" s="7"/>
      <c r="G282" s="210">
        <v>1.5457180293191612</v>
      </c>
      <c r="H282" s="210">
        <v>0.94757143589323511</v>
      </c>
      <c r="I282" s="210" t="s">
        <v>26</v>
      </c>
      <c r="J282" s="7"/>
      <c r="K282" s="7">
        <v>0.27454991288815933</v>
      </c>
      <c r="L282" s="7" t="s">
        <v>26</v>
      </c>
      <c r="M282" s="7">
        <v>0.36524208715513495</v>
      </c>
    </row>
    <row r="283" spans="2:13" s="6" customFormat="1">
      <c r="B283" s="177"/>
      <c r="C283" s="7">
        <v>0.65527406534439059</v>
      </c>
      <c r="D283" s="7" t="s">
        <v>26</v>
      </c>
      <c r="E283" s="7" t="s">
        <v>26</v>
      </c>
      <c r="F283" s="7"/>
      <c r="G283" s="210">
        <v>1.8535719396189505</v>
      </c>
      <c r="H283" s="210">
        <v>1.0773332196725649</v>
      </c>
      <c r="I283" s="210" t="s">
        <v>26</v>
      </c>
      <c r="J283" s="7"/>
      <c r="K283" s="7">
        <v>0.53577677047744798</v>
      </c>
      <c r="L283" s="7" t="s">
        <v>26</v>
      </c>
      <c r="M283" s="7">
        <v>0.16601753931387264</v>
      </c>
    </row>
    <row r="284" spans="2:13" s="6" customFormat="1">
      <c r="B284" s="177"/>
      <c r="C284" s="7">
        <v>1.8530329613216179</v>
      </c>
      <c r="D284" s="7" t="s">
        <v>26</v>
      </c>
      <c r="E284" s="7" t="s">
        <v>26</v>
      </c>
      <c r="F284" s="7"/>
      <c r="G284" s="210">
        <v>1.5674044713949737</v>
      </c>
      <c r="H284" s="210">
        <v>1.014904589177096</v>
      </c>
      <c r="I284" s="210" t="s">
        <v>26</v>
      </c>
      <c r="J284" s="7"/>
      <c r="K284" s="7">
        <v>0.60828330258653285</v>
      </c>
      <c r="L284" s="7" t="s">
        <v>26</v>
      </c>
      <c r="M284" s="7">
        <v>0.23962458481080218</v>
      </c>
    </row>
    <row r="285" spans="2:13" s="6" customFormat="1">
      <c r="B285" s="177"/>
      <c r="C285" s="7">
        <v>1.6344222705960938</v>
      </c>
      <c r="D285" s="7" t="s">
        <v>26</v>
      </c>
      <c r="E285" s="7" t="s">
        <v>26</v>
      </c>
      <c r="F285" s="7"/>
      <c r="G285" s="210">
        <v>1.210147505856402</v>
      </c>
      <c r="H285" s="210">
        <v>1.4809723736546077</v>
      </c>
      <c r="I285" s="210" t="s">
        <v>26</v>
      </c>
      <c r="J285" s="7"/>
      <c r="K285" s="7">
        <v>0.42934370702378133</v>
      </c>
      <c r="L285" s="7" t="s">
        <v>26</v>
      </c>
      <c r="M285" s="7">
        <v>0.1767193999271639</v>
      </c>
    </row>
    <row r="286" spans="2:13" s="6" customFormat="1">
      <c r="B286" s="177"/>
      <c r="C286" s="7">
        <v>1.4494402635095871</v>
      </c>
      <c r="D286" s="7" t="s">
        <v>26</v>
      </c>
      <c r="E286" s="7" t="s">
        <v>26</v>
      </c>
      <c r="F286" s="7"/>
      <c r="G286" s="210">
        <v>0.65319796092046267</v>
      </c>
      <c r="H286" s="210">
        <v>0.95366979974681088</v>
      </c>
      <c r="I286" s="210" t="s">
        <v>26</v>
      </c>
      <c r="J286" s="7"/>
      <c r="K286" s="7">
        <v>0.63393115241096076</v>
      </c>
      <c r="L286" s="7" t="s">
        <v>26</v>
      </c>
      <c r="M286" s="7">
        <v>0.24367387263192342</v>
      </c>
    </row>
    <row r="287" spans="2:13" s="6" customFormat="1">
      <c r="B287" s="177"/>
      <c r="C287" s="7">
        <v>0.84801872857020277</v>
      </c>
      <c r="D287" s="7" t="s">
        <v>26</v>
      </c>
      <c r="E287" s="7" t="s">
        <v>26</v>
      </c>
      <c r="F287" s="7"/>
      <c r="G287" s="210">
        <v>1.2346898322357329</v>
      </c>
      <c r="H287" s="210">
        <v>1.3138750189730453</v>
      </c>
      <c r="I287" s="210" t="s">
        <v>26</v>
      </c>
      <c r="J287" s="7"/>
      <c r="K287" s="7">
        <v>0.48936568869548269</v>
      </c>
      <c r="L287" s="7" t="s">
        <v>26</v>
      </c>
      <c r="M287" s="7">
        <v>0.53233587635894097</v>
      </c>
    </row>
    <row r="288" spans="2:13" s="6" customFormat="1">
      <c r="B288" s="177"/>
      <c r="C288" s="7">
        <v>1.1132785640372576</v>
      </c>
      <c r="D288" s="7" t="s">
        <v>26</v>
      </c>
      <c r="E288" s="7" t="s">
        <v>26</v>
      </c>
      <c r="F288" s="7"/>
      <c r="G288" s="210" t="s">
        <v>26</v>
      </c>
      <c r="H288" s="210">
        <v>0.78276691610361882</v>
      </c>
      <c r="I288" s="210" t="s">
        <v>26</v>
      </c>
      <c r="J288" s="7"/>
      <c r="K288" s="7">
        <v>0.4911424685293917</v>
      </c>
      <c r="L288" s="7" t="s">
        <v>26</v>
      </c>
      <c r="M288" s="7">
        <v>0.28916078478595808</v>
      </c>
    </row>
    <row r="289" spans="2:13" s="6" customFormat="1">
      <c r="B289" s="177"/>
      <c r="C289" s="7">
        <v>0.99253281280788286</v>
      </c>
      <c r="D289" s="7" t="s">
        <v>26</v>
      </c>
      <c r="E289" s="7" t="s">
        <v>26</v>
      </c>
      <c r="F289" s="7"/>
      <c r="G289" s="210">
        <v>1.2838823024141839</v>
      </c>
      <c r="H289" s="210" t="s">
        <v>26</v>
      </c>
      <c r="I289" s="210" t="s">
        <v>26</v>
      </c>
      <c r="J289" s="7"/>
      <c r="K289" s="7">
        <v>7.7530440870099637E-2</v>
      </c>
      <c r="L289" s="7" t="s">
        <v>26</v>
      </c>
      <c r="M289" s="7">
        <v>0.17522572199725794</v>
      </c>
    </row>
    <row r="290" spans="2:13" s="6" customFormat="1">
      <c r="B290" s="177"/>
      <c r="C290" s="7">
        <v>1.0223563659106278</v>
      </c>
      <c r="D290" s="7" t="s">
        <v>26</v>
      </c>
      <c r="E290" s="7" t="s">
        <v>26</v>
      </c>
      <c r="F290" s="7"/>
      <c r="G290" s="210">
        <v>1.2209104277194169</v>
      </c>
      <c r="H290" s="210">
        <v>1.5953764226407743</v>
      </c>
      <c r="I290" s="210" t="s">
        <v>26</v>
      </c>
      <c r="J290" s="7"/>
      <c r="K290" s="7">
        <v>0.55357118886508705</v>
      </c>
      <c r="L290" s="7" t="s">
        <v>26</v>
      </c>
      <c r="M290" s="7">
        <v>0.20767559929958401</v>
      </c>
    </row>
    <row r="291" spans="2:13" s="6" customFormat="1">
      <c r="B291" s="177"/>
      <c r="C291" s="7">
        <v>7.4433373343180814E-2</v>
      </c>
      <c r="D291" s="7" t="s">
        <v>26</v>
      </c>
      <c r="E291" s="7" t="s">
        <v>26</v>
      </c>
      <c r="F291" s="7"/>
      <c r="G291" s="210">
        <v>0.80705599575042541</v>
      </c>
      <c r="H291" s="210">
        <v>1.5807594617837408</v>
      </c>
      <c r="I291" s="210" t="s">
        <v>26</v>
      </c>
      <c r="J291" s="7"/>
      <c r="K291" s="7">
        <v>0.13708439790943894</v>
      </c>
      <c r="L291" s="7" t="s">
        <v>26</v>
      </c>
      <c r="M291" s="7">
        <v>0.10015183829154051</v>
      </c>
    </row>
    <row r="292" spans="2:13" s="6" customFormat="1">
      <c r="B292" s="177"/>
      <c r="C292" s="7">
        <v>0.12746898815163982</v>
      </c>
      <c r="D292" s="7" t="s">
        <v>26</v>
      </c>
      <c r="E292" s="7" t="s">
        <v>26</v>
      </c>
      <c r="F292" s="7"/>
      <c r="G292" s="210">
        <v>1.7061329714923588</v>
      </c>
      <c r="H292" s="210" t="s">
        <v>26</v>
      </c>
      <c r="I292" s="210" t="s">
        <v>26</v>
      </c>
      <c r="J292" s="7"/>
      <c r="K292" s="7">
        <v>0.14246502313268217</v>
      </c>
      <c r="L292" s="7" t="s">
        <v>26</v>
      </c>
      <c r="M292" s="7">
        <v>0.19761229610926767</v>
      </c>
    </row>
    <row r="293" spans="2:13" s="6" customFormat="1">
      <c r="B293" s="177"/>
      <c r="C293" s="7">
        <v>4.8277420717697828</v>
      </c>
      <c r="D293" s="7" t="s">
        <v>26</v>
      </c>
      <c r="E293" s="7" t="s">
        <v>26</v>
      </c>
      <c r="F293" s="7"/>
      <c r="G293" s="210">
        <v>0.88553995053422263</v>
      </c>
      <c r="H293" s="210">
        <v>1.2550626635065605</v>
      </c>
      <c r="I293" s="210" t="s">
        <v>26</v>
      </c>
      <c r="J293" s="7"/>
      <c r="K293" s="7">
        <v>0.31149765307221622</v>
      </c>
      <c r="L293" s="7" t="s">
        <v>26</v>
      </c>
      <c r="M293" s="7">
        <v>0.46300480039157443</v>
      </c>
    </row>
    <row r="294" spans="2:13" s="6" customFormat="1">
      <c r="B294" s="177"/>
      <c r="C294" s="7">
        <v>1.4029083996392662</v>
      </c>
      <c r="D294" s="7" t="s">
        <v>26</v>
      </c>
      <c r="E294" s="7" t="s">
        <v>26</v>
      </c>
      <c r="F294" s="7"/>
      <c r="G294" s="210">
        <v>1.4192595148394769</v>
      </c>
      <c r="H294" s="210">
        <v>1.4892924337468139</v>
      </c>
      <c r="I294" s="210" t="s">
        <v>26</v>
      </c>
      <c r="J294" s="7"/>
      <c r="K294" s="7">
        <v>0.44777528591018811</v>
      </c>
      <c r="L294" s="7" t="s">
        <v>26</v>
      </c>
      <c r="M294" s="7">
        <v>0.56463467312997961</v>
      </c>
    </row>
    <row r="295" spans="2:13" s="6" customFormat="1">
      <c r="B295" s="177"/>
      <c r="C295" s="7">
        <v>0.70158735854054932</v>
      </c>
      <c r="D295" s="7" t="s">
        <v>26</v>
      </c>
      <c r="E295" s="7" t="s">
        <v>26</v>
      </c>
      <c r="F295" s="7"/>
      <c r="G295" s="210">
        <v>1.5324910835372012</v>
      </c>
      <c r="H295" s="210">
        <v>1.3455829064830289</v>
      </c>
      <c r="I295" s="210" t="s">
        <v>26</v>
      </c>
      <c r="J295" s="7"/>
      <c r="K295" s="7">
        <v>0.14725269323004087</v>
      </c>
      <c r="L295" s="7" t="s">
        <v>26</v>
      </c>
      <c r="M295" s="7">
        <v>0.30487976757107171</v>
      </c>
    </row>
    <row r="296" spans="2:13" s="6" customFormat="1">
      <c r="B296" s="177"/>
      <c r="C296" s="7">
        <v>0.61279835972874175</v>
      </c>
      <c r="D296" s="7" t="s">
        <v>26</v>
      </c>
      <c r="E296" s="7" t="s">
        <v>26</v>
      </c>
      <c r="F296" s="7"/>
      <c r="G296" s="210">
        <v>1.5754528974256685</v>
      </c>
      <c r="H296" s="210">
        <v>1.2277298050774834</v>
      </c>
      <c r="I296" s="210" t="s">
        <v>26</v>
      </c>
      <c r="J296" s="7"/>
      <c r="K296" s="7">
        <v>0.25065744813728963</v>
      </c>
      <c r="L296" s="7" t="s">
        <v>26</v>
      </c>
      <c r="M296" s="7">
        <v>0.29602249496368849</v>
      </c>
    </row>
    <row r="297" spans="2:13" s="6" customFormat="1">
      <c r="B297" s="177"/>
      <c r="C297" s="7">
        <v>1.3560900082564269</v>
      </c>
      <c r="D297" s="7" t="s">
        <v>26</v>
      </c>
      <c r="E297" s="7" t="s">
        <v>26</v>
      </c>
      <c r="F297" s="7"/>
      <c r="G297" s="210">
        <v>1.0941033452808631</v>
      </c>
      <c r="H297" s="210">
        <v>0.2928616255068055</v>
      </c>
      <c r="I297" s="210" t="s">
        <v>26</v>
      </c>
      <c r="J297" s="7"/>
      <c r="K297" s="7">
        <v>0.21934148682679444</v>
      </c>
      <c r="L297" s="7" t="s">
        <v>26</v>
      </c>
      <c r="M297" s="7">
        <v>0.3805092258962528</v>
      </c>
    </row>
    <row r="298" spans="2:13" s="6" customFormat="1">
      <c r="B298" s="177"/>
      <c r="C298" s="7">
        <v>1.1931939706574499</v>
      </c>
      <c r="D298" s="7" t="s">
        <v>26</v>
      </c>
      <c r="E298" s="7" t="s">
        <v>26</v>
      </c>
      <c r="F298" s="7"/>
      <c r="G298" s="210">
        <v>1.2990681159649784</v>
      </c>
      <c r="H298" s="210">
        <v>4.3618859926593284E-2</v>
      </c>
      <c r="I298" s="210" t="s">
        <v>26</v>
      </c>
      <c r="J298" s="7"/>
      <c r="K298" s="7">
        <v>0.19214696675599252</v>
      </c>
      <c r="L298" s="7" t="s">
        <v>26</v>
      </c>
      <c r="M298" s="7">
        <v>0.41664757375175354</v>
      </c>
    </row>
    <row r="299" spans="2:13" s="6" customFormat="1">
      <c r="B299" s="177"/>
      <c r="C299" s="7">
        <v>1.3391997302461103</v>
      </c>
      <c r="D299" s="7" t="s">
        <v>26</v>
      </c>
      <c r="E299" s="7" t="s">
        <v>26</v>
      </c>
      <c r="F299" s="7"/>
      <c r="G299" s="210">
        <v>1.3732013254800788</v>
      </c>
      <c r="H299" s="210">
        <v>1.2217453092237747</v>
      </c>
      <c r="I299" s="210" t="s">
        <v>26</v>
      </c>
      <c r="J299" s="7"/>
      <c r="K299" s="7">
        <v>0</v>
      </c>
      <c r="L299" s="7" t="s">
        <v>26</v>
      </c>
      <c r="M299" s="7">
        <v>0.2193767784150743</v>
      </c>
    </row>
    <row r="300" spans="2:13" s="6" customFormat="1">
      <c r="B300" s="177"/>
      <c r="C300" s="7">
        <v>0.76555562932152754</v>
      </c>
      <c r="D300" s="7" t="s">
        <v>26</v>
      </c>
      <c r="E300" s="7" t="s">
        <v>26</v>
      </c>
      <c r="F300" s="7"/>
      <c r="G300" s="210" t="s">
        <v>26</v>
      </c>
      <c r="H300" s="210">
        <v>1.1974478296414039</v>
      </c>
      <c r="I300" s="210" t="s">
        <v>26</v>
      </c>
      <c r="J300" s="7"/>
      <c r="K300" s="7" t="s">
        <v>26</v>
      </c>
      <c r="L300" s="7" t="s">
        <v>26</v>
      </c>
      <c r="M300" s="7">
        <v>0.25389895108328098</v>
      </c>
    </row>
    <row r="301" spans="2:13" s="6" customFormat="1">
      <c r="B301" s="177"/>
      <c r="C301" s="7">
        <v>0.58730416889168835</v>
      </c>
      <c r="D301" s="7" t="s">
        <v>26</v>
      </c>
      <c r="E301" s="7" t="s">
        <v>26</v>
      </c>
      <c r="F301" s="7"/>
      <c r="G301" s="210" t="s">
        <v>26</v>
      </c>
      <c r="H301" s="210">
        <v>0.92939889663584507</v>
      </c>
      <c r="I301" s="210" t="s">
        <v>26</v>
      </c>
      <c r="J301" s="7"/>
      <c r="K301" s="7" t="s">
        <v>26</v>
      </c>
      <c r="L301" s="7" t="s">
        <v>26</v>
      </c>
      <c r="M301" s="7">
        <v>9.2377527893905187E-2</v>
      </c>
    </row>
    <row r="302" spans="2:13" s="6" customFormat="1">
      <c r="B302" s="177"/>
      <c r="C302" s="7">
        <v>0.37115894484746109</v>
      </c>
      <c r="D302" s="7" t="s">
        <v>26</v>
      </c>
      <c r="E302" s="7" t="s">
        <v>26</v>
      </c>
      <c r="F302" s="7"/>
      <c r="G302" s="210">
        <v>0.78943993339776053</v>
      </c>
      <c r="H302" s="210">
        <v>0.99275210853279405</v>
      </c>
      <c r="I302" s="210" t="s">
        <v>26</v>
      </c>
      <c r="J302" s="7"/>
      <c r="K302" s="7" t="s">
        <v>26</v>
      </c>
      <c r="L302" s="7" t="s">
        <v>26</v>
      </c>
      <c r="M302" s="7">
        <v>0.20983426276567552</v>
      </c>
    </row>
    <row r="303" spans="2:13" s="6" customFormat="1">
      <c r="B303" s="177"/>
      <c r="C303" s="7">
        <v>1.7029778910451545</v>
      </c>
      <c r="D303" s="7" t="s">
        <v>26</v>
      </c>
      <c r="E303" s="7" t="s">
        <v>26</v>
      </c>
      <c r="F303" s="7"/>
      <c r="G303" s="210">
        <v>0.72058435220098771</v>
      </c>
      <c r="H303" s="210">
        <v>0.89922798098300671</v>
      </c>
      <c r="I303" s="210" t="s">
        <v>26</v>
      </c>
      <c r="J303" s="7"/>
      <c r="K303" s="7" t="s">
        <v>26</v>
      </c>
      <c r="L303" s="7" t="s">
        <v>26</v>
      </c>
      <c r="M303" s="7">
        <v>0.22013938645330178</v>
      </c>
    </row>
    <row r="304" spans="2:13" s="6" customFormat="1">
      <c r="B304" s="177"/>
      <c r="C304" s="7">
        <v>0.73870485806264063</v>
      </c>
      <c r="D304" s="7" t="s">
        <v>26</v>
      </c>
      <c r="E304" s="7" t="s">
        <v>26</v>
      </c>
      <c r="F304" s="7"/>
      <c r="G304" s="210">
        <v>1.5983787026210063</v>
      </c>
      <c r="H304" s="210">
        <v>0.9315495514536597</v>
      </c>
      <c r="I304" s="210" t="s">
        <v>26</v>
      </c>
      <c r="J304" s="7"/>
      <c r="K304" s="7" t="s">
        <v>26</v>
      </c>
      <c r="L304" s="7" t="s">
        <v>26</v>
      </c>
      <c r="M304" s="7">
        <v>0.25111772013959499</v>
      </c>
    </row>
    <row r="305" spans="2:13" s="6" customFormat="1">
      <c r="B305" s="177"/>
      <c r="C305" s="7">
        <v>1.0056305624503705</v>
      </c>
      <c r="D305" s="7" t="s">
        <v>26</v>
      </c>
      <c r="E305" s="7" t="s">
        <v>26</v>
      </c>
      <c r="F305" s="7"/>
      <c r="G305" s="210" t="s">
        <v>26</v>
      </c>
      <c r="H305" s="210">
        <v>0.18618700359048507</v>
      </c>
      <c r="I305" s="210" t="s">
        <v>26</v>
      </c>
      <c r="J305" s="7"/>
      <c r="K305" s="7" t="s">
        <v>26</v>
      </c>
      <c r="L305" s="7" t="s">
        <v>26</v>
      </c>
      <c r="M305" s="7">
        <v>0.11898760521034779</v>
      </c>
    </row>
    <row r="306" spans="2:13" s="6" customFormat="1">
      <c r="B306" s="177"/>
      <c r="C306" s="7">
        <v>1.1891309520915458</v>
      </c>
      <c r="D306" s="7" t="s">
        <v>26</v>
      </c>
      <c r="E306" s="7" t="s">
        <v>26</v>
      </c>
      <c r="F306" s="7"/>
      <c r="G306" s="210">
        <v>1.7145085223390935</v>
      </c>
      <c r="H306" s="210">
        <v>0.33707789126312632</v>
      </c>
      <c r="I306" s="210" t="s">
        <v>26</v>
      </c>
      <c r="J306" s="7"/>
      <c r="K306" s="7" t="s">
        <v>26</v>
      </c>
      <c r="L306" s="7" t="s">
        <v>26</v>
      </c>
      <c r="M306" s="7">
        <v>9.6076121102887213E-2</v>
      </c>
    </row>
    <row r="307" spans="2:13" s="6" customFormat="1">
      <c r="B307" s="177"/>
      <c r="C307" s="7">
        <v>0.76592262910779696</v>
      </c>
      <c r="D307" s="7" t="s">
        <v>26</v>
      </c>
      <c r="E307" s="7" t="s">
        <v>26</v>
      </c>
      <c r="F307" s="7"/>
      <c r="G307" s="210">
        <v>3.5458276492408486E-2</v>
      </c>
      <c r="H307" s="210">
        <v>0.56575304365914303</v>
      </c>
      <c r="I307" s="210" t="s">
        <v>26</v>
      </c>
      <c r="J307" s="7"/>
      <c r="K307" s="7" t="s">
        <v>26</v>
      </c>
      <c r="L307" s="7" t="s">
        <v>26</v>
      </c>
      <c r="M307" s="7">
        <v>0.44796238206122196</v>
      </c>
    </row>
    <row r="308" spans="2:13" s="6" customFormat="1">
      <c r="B308" s="177"/>
      <c r="C308" s="7">
        <v>1.0408845372793911</v>
      </c>
      <c r="D308" s="7" t="s">
        <v>26</v>
      </c>
      <c r="E308" s="7" t="s">
        <v>26</v>
      </c>
      <c r="F308" s="7"/>
      <c r="G308" s="210">
        <v>0.66974404801233833</v>
      </c>
      <c r="H308" s="210">
        <v>1.1547061197669466</v>
      </c>
      <c r="I308" s="210" t="s">
        <v>26</v>
      </c>
      <c r="J308" s="7"/>
      <c r="K308" s="7" t="s">
        <v>26</v>
      </c>
      <c r="L308" s="7" t="s">
        <v>26</v>
      </c>
      <c r="M308" s="7">
        <v>0.16595857920688295</v>
      </c>
    </row>
    <row r="309" spans="2:13" s="6" customFormat="1">
      <c r="B309" s="177"/>
      <c r="C309" s="7">
        <v>0.89666622387270123</v>
      </c>
      <c r="D309" s="7" t="s">
        <v>26</v>
      </c>
      <c r="E309" s="7" t="s">
        <v>26</v>
      </c>
      <c r="F309" s="7"/>
      <c r="G309" s="210">
        <v>1.1961170990641241</v>
      </c>
      <c r="H309" s="210">
        <v>6.1996781560385947E-2</v>
      </c>
      <c r="I309" s="210" t="s">
        <v>26</v>
      </c>
      <c r="J309" s="7"/>
      <c r="K309" s="7" t="s">
        <v>26</v>
      </c>
      <c r="L309" s="7" t="s">
        <v>26</v>
      </c>
      <c r="M309" s="7">
        <v>0.17781472323254932</v>
      </c>
    </row>
    <row r="310" spans="2:13" s="6" customFormat="1">
      <c r="B310" s="177"/>
      <c r="C310" s="7">
        <v>0.94393350656103792</v>
      </c>
      <c r="D310" s="7" t="s">
        <v>26</v>
      </c>
      <c r="E310" s="7" t="s">
        <v>26</v>
      </c>
      <c r="F310" s="7"/>
      <c r="G310" s="210" t="s">
        <v>26</v>
      </c>
      <c r="H310" s="210">
        <v>1.0179696126092381</v>
      </c>
      <c r="I310" s="210" t="s">
        <v>26</v>
      </c>
      <c r="J310" s="7"/>
      <c r="K310" s="7" t="s">
        <v>26</v>
      </c>
      <c r="L310" s="7" t="s">
        <v>26</v>
      </c>
      <c r="M310" s="7">
        <v>0.59990828795405449</v>
      </c>
    </row>
    <row r="311" spans="2:13" s="6" customFormat="1">
      <c r="B311" s="177"/>
      <c r="C311" s="7">
        <v>1.8527342693073079</v>
      </c>
      <c r="D311" s="7" t="s">
        <v>26</v>
      </c>
      <c r="E311" s="7" t="s">
        <v>26</v>
      </c>
      <c r="F311" s="7"/>
      <c r="G311" s="210">
        <v>0.81251658613804634</v>
      </c>
      <c r="H311" s="210">
        <v>0.88761882876250986</v>
      </c>
      <c r="I311" s="210" t="s">
        <v>26</v>
      </c>
      <c r="J311" s="7"/>
      <c r="K311" s="7" t="s">
        <v>26</v>
      </c>
      <c r="L311" s="7" t="s">
        <v>26</v>
      </c>
      <c r="M311" s="7">
        <v>0.47658355239883632</v>
      </c>
    </row>
    <row r="312" spans="2:13" s="6" customFormat="1">
      <c r="B312" s="177"/>
      <c r="C312" s="7">
        <v>0.77032380768479491</v>
      </c>
      <c r="D312" s="7" t="s">
        <v>26</v>
      </c>
      <c r="E312" s="7" t="s">
        <v>26</v>
      </c>
      <c r="F312" s="7"/>
      <c r="G312" s="210">
        <v>0.81006510859663872</v>
      </c>
      <c r="H312" s="210">
        <v>0.69156570389281113</v>
      </c>
      <c r="I312" s="210" t="s">
        <v>26</v>
      </c>
      <c r="J312" s="7"/>
      <c r="K312" s="7" t="s">
        <v>26</v>
      </c>
      <c r="L312" s="7" t="s">
        <v>26</v>
      </c>
      <c r="M312" s="7">
        <v>0.19917803131473921</v>
      </c>
    </row>
    <row r="313" spans="2:13" s="6" customFormat="1">
      <c r="B313" s="177"/>
      <c r="C313" s="7">
        <v>1.4299577965071917</v>
      </c>
      <c r="D313" s="7" t="s">
        <v>26</v>
      </c>
      <c r="E313" s="7" t="s">
        <v>26</v>
      </c>
      <c r="F313" s="7"/>
      <c r="G313" s="210">
        <v>0.95831574088132598</v>
      </c>
      <c r="H313" s="210">
        <v>1.2213934137801168</v>
      </c>
      <c r="I313" s="210" t="s">
        <v>26</v>
      </c>
      <c r="J313" s="7"/>
      <c r="K313" s="7" t="s">
        <v>26</v>
      </c>
      <c r="L313" s="7" t="s">
        <v>26</v>
      </c>
      <c r="M313" s="7">
        <v>0.2009323931305933</v>
      </c>
    </row>
    <row r="314" spans="2:13" s="6" customFormat="1">
      <c r="B314" s="177"/>
      <c r="C314" s="7">
        <v>1.412012105223897</v>
      </c>
      <c r="D314" s="7" t="s">
        <v>26</v>
      </c>
      <c r="E314" s="7" t="s">
        <v>26</v>
      </c>
      <c r="F314" s="7"/>
      <c r="G314" s="210">
        <v>1.3919405318821687</v>
      </c>
      <c r="H314" s="210">
        <v>0.86039401659799974</v>
      </c>
      <c r="I314" s="210" t="s">
        <v>26</v>
      </c>
      <c r="J314" s="7"/>
      <c r="K314" s="7" t="s">
        <v>26</v>
      </c>
      <c r="L314" s="7" t="s">
        <v>26</v>
      </c>
      <c r="M314" s="7">
        <v>0.52193062777883581</v>
      </c>
    </row>
    <row r="315" spans="2:13" s="6" customFormat="1">
      <c r="B315" s="177"/>
      <c r="C315" s="7">
        <v>1.543910191417234</v>
      </c>
      <c r="D315" s="7" t="s">
        <v>26</v>
      </c>
      <c r="E315" s="7" t="s">
        <v>26</v>
      </c>
      <c r="F315" s="7"/>
      <c r="G315" s="210">
        <v>1.1896065056565248</v>
      </c>
      <c r="H315" s="210">
        <v>1.0234368046699014</v>
      </c>
      <c r="I315" s="210" t="s">
        <v>26</v>
      </c>
      <c r="J315" s="7"/>
      <c r="K315" s="7" t="s">
        <v>26</v>
      </c>
      <c r="L315" s="7" t="s">
        <v>26</v>
      </c>
      <c r="M315" s="7">
        <v>0.3169036614809484</v>
      </c>
    </row>
    <row r="316" spans="2:13" s="6" customFormat="1">
      <c r="B316" s="177"/>
      <c r="C316" s="7">
        <v>1.1732929145385851</v>
      </c>
      <c r="D316" s="7" t="s">
        <v>26</v>
      </c>
      <c r="E316" s="7" t="s">
        <v>26</v>
      </c>
      <c r="F316" s="7"/>
      <c r="G316" s="210">
        <v>1.6151968668346324</v>
      </c>
      <c r="H316" s="210">
        <v>1.0759530155184187</v>
      </c>
      <c r="I316" s="210" t="s">
        <v>26</v>
      </c>
      <c r="J316" s="7"/>
      <c r="K316" s="7" t="s">
        <v>26</v>
      </c>
      <c r="L316" s="7" t="s">
        <v>26</v>
      </c>
      <c r="M316" s="7">
        <v>0.41573003493700411</v>
      </c>
    </row>
    <row r="317" spans="2:13" s="6" customFormat="1">
      <c r="B317" s="177"/>
      <c r="C317" s="7">
        <v>0.90705412509835215</v>
      </c>
      <c r="D317" s="7" t="s">
        <v>26</v>
      </c>
      <c r="E317" s="7" t="s">
        <v>26</v>
      </c>
      <c r="F317" s="7"/>
      <c r="G317" s="210">
        <v>0.47999422339822162</v>
      </c>
      <c r="H317" s="210">
        <v>0.7359895966849731</v>
      </c>
      <c r="I317" s="210" t="s">
        <v>26</v>
      </c>
      <c r="J317" s="7"/>
      <c r="K317" s="7" t="s">
        <v>26</v>
      </c>
      <c r="L317" s="7" t="s">
        <v>26</v>
      </c>
      <c r="M317" s="7">
        <v>0.57678738587770784</v>
      </c>
    </row>
    <row r="318" spans="2:13" s="6" customFormat="1">
      <c r="B318" s="177"/>
      <c r="C318" s="7">
        <v>1.1121051698949</v>
      </c>
      <c r="D318" s="7" t="s">
        <v>26</v>
      </c>
      <c r="E318" s="7" t="s">
        <v>26</v>
      </c>
      <c r="F318" s="7"/>
      <c r="G318" s="210">
        <v>1.1287963028019601</v>
      </c>
      <c r="H318" s="210">
        <v>0.69243652984860549</v>
      </c>
      <c r="I318" s="210" t="s">
        <v>26</v>
      </c>
      <c r="J318" s="7"/>
      <c r="K318" s="7" t="s">
        <v>26</v>
      </c>
      <c r="L318" s="7" t="s">
        <v>26</v>
      </c>
      <c r="M318" s="7">
        <v>0.30109660195218513</v>
      </c>
    </row>
    <row r="319" spans="2:13" s="6" customFormat="1">
      <c r="B319" s="177"/>
      <c r="C319" s="7">
        <v>0.95958378269245204</v>
      </c>
      <c r="D319" s="7" t="s">
        <v>26</v>
      </c>
      <c r="E319" s="7" t="s">
        <v>26</v>
      </c>
      <c r="F319" s="7"/>
      <c r="G319" s="210">
        <v>1.0024242843003051</v>
      </c>
      <c r="H319" s="210">
        <v>1.0290434122379815</v>
      </c>
      <c r="I319" s="210" t="s">
        <v>26</v>
      </c>
      <c r="J319" s="7"/>
      <c r="K319" s="7" t="s">
        <v>26</v>
      </c>
      <c r="L319" s="7" t="s">
        <v>26</v>
      </c>
      <c r="M319" s="7">
        <v>0.28545482352595042</v>
      </c>
    </row>
    <row r="320" spans="2:13" s="6" customFormat="1">
      <c r="B320" s="177"/>
      <c r="C320" s="7">
        <v>1.0710081001855785</v>
      </c>
      <c r="D320" s="7" t="s">
        <v>26</v>
      </c>
      <c r="E320" s="7" t="s">
        <v>26</v>
      </c>
      <c r="F320" s="7"/>
      <c r="G320" s="210">
        <v>1.8630205926197125</v>
      </c>
      <c r="H320" s="210">
        <v>0.73923444759443613</v>
      </c>
      <c r="I320" s="210" t="s">
        <v>26</v>
      </c>
      <c r="J320" s="7"/>
      <c r="K320" s="7" t="s">
        <v>26</v>
      </c>
      <c r="L320" s="7" t="s">
        <v>26</v>
      </c>
      <c r="M320" s="7">
        <v>0.26502943806366208</v>
      </c>
    </row>
    <row r="321" spans="2:13" s="6" customFormat="1">
      <c r="B321" s="177"/>
      <c r="C321" s="7">
        <v>0.95017631319341123</v>
      </c>
      <c r="D321" s="7" t="s">
        <v>26</v>
      </c>
      <c r="E321" s="7" t="s">
        <v>26</v>
      </c>
      <c r="F321" s="7"/>
      <c r="G321" s="210">
        <v>1.1771567259353133</v>
      </c>
      <c r="H321" s="210">
        <v>0.49178578045735777</v>
      </c>
      <c r="I321" s="210" t="s">
        <v>26</v>
      </c>
      <c r="J321" s="7"/>
      <c r="K321" s="7" t="s">
        <v>26</v>
      </c>
      <c r="L321" s="7" t="s">
        <v>26</v>
      </c>
      <c r="M321" s="7">
        <v>0.44191064864915042</v>
      </c>
    </row>
    <row r="322" spans="2:13" s="6" customFormat="1">
      <c r="B322" s="177"/>
      <c r="C322" s="7">
        <v>6.7142750047168969</v>
      </c>
      <c r="D322" s="7" t="s">
        <v>26</v>
      </c>
      <c r="E322" s="7" t="s">
        <v>26</v>
      </c>
      <c r="F322" s="7"/>
      <c r="G322" s="210">
        <v>1.136458621932825</v>
      </c>
      <c r="H322" s="210">
        <v>0.83899043912788163</v>
      </c>
      <c r="I322" s="210" t="s">
        <v>26</v>
      </c>
      <c r="J322" s="7"/>
      <c r="K322" s="7" t="s">
        <v>26</v>
      </c>
      <c r="L322" s="7" t="s">
        <v>26</v>
      </c>
      <c r="M322" s="7">
        <v>0.1392800130791032</v>
      </c>
    </row>
    <row r="323" spans="2:13" s="6" customFormat="1">
      <c r="B323" s="177"/>
      <c r="C323" s="7">
        <v>5.2027789812750074</v>
      </c>
      <c r="D323" s="7" t="s">
        <v>26</v>
      </c>
      <c r="E323" s="7" t="s">
        <v>26</v>
      </c>
      <c r="F323" s="7"/>
      <c r="G323" s="210">
        <v>1.1353107915977725</v>
      </c>
      <c r="H323" s="210">
        <v>0.6406144708031658</v>
      </c>
      <c r="I323" s="210" t="s">
        <v>26</v>
      </c>
      <c r="J323" s="7"/>
      <c r="K323" s="7" t="s">
        <v>26</v>
      </c>
      <c r="L323" s="7" t="s">
        <v>26</v>
      </c>
      <c r="M323" s="7">
        <v>0.22460643896224575</v>
      </c>
    </row>
    <row r="324" spans="2:13" s="6" customFormat="1">
      <c r="B324" s="177"/>
      <c r="C324" s="7">
        <v>0.45666989962796051</v>
      </c>
      <c r="D324" s="7" t="s">
        <v>26</v>
      </c>
      <c r="E324" s="7" t="s">
        <v>26</v>
      </c>
      <c r="F324" s="7"/>
      <c r="G324" s="210" t="s">
        <v>26</v>
      </c>
      <c r="H324" s="210">
        <v>0.73659645351697423</v>
      </c>
      <c r="I324" s="210" t="s">
        <v>26</v>
      </c>
      <c r="J324" s="7"/>
      <c r="K324" s="7" t="s">
        <v>26</v>
      </c>
      <c r="L324" s="7" t="s">
        <v>26</v>
      </c>
      <c r="M324" s="7">
        <v>0.78254349987091887</v>
      </c>
    </row>
    <row r="325" spans="2:13" s="6" customFormat="1">
      <c r="B325" s="177"/>
      <c r="C325" s="7">
        <v>0.49988826489720134</v>
      </c>
      <c r="D325" s="7" t="s">
        <v>26</v>
      </c>
      <c r="E325" s="7" t="s">
        <v>26</v>
      </c>
      <c r="F325" s="7"/>
      <c r="G325" s="210">
        <v>1.1306955132264807</v>
      </c>
      <c r="H325" s="210">
        <v>1.0500750954126372</v>
      </c>
      <c r="I325" s="210" t="s">
        <v>26</v>
      </c>
      <c r="J325" s="7"/>
      <c r="K325" s="7" t="s">
        <v>26</v>
      </c>
      <c r="L325" s="7" t="s">
        <v>26</v>
      </c>
      <c r="M325" s="7">
        <v>0.60284603061182462</v>
      </c>
    </row>
    <row r="326" spans="2:13" s="6" customFormat="1">
      <c r="B326" s="177"/>
      <c r="C326" s="7">
        <v>0.65649946306181928</v>
      </c>
      <c r="D326" s="7" t="s">
        <v>26</v>
      </c>
      <c r="E326" s="7" t="s">
        <v>26</v>
      </c>
      <c r="F326" s="7"/>
      <c r="G326" s="210">
        <v>1.2321571268179228</v>
      </c>
      <c r="H326" s="210">
        <v>0.66991549823254559</v>
      </c>
      <c r="I326" s="210" t="s">
        <v>26</v>
      </c>
      <c r="J326" s="7"/>
      <c r="K326" s="7" t="s">
        <v>26</v>
      </c>
      <c r="L326" s="7" t="s">
        <v>26</v>
      </c>
      <c r="M326" s="7">
        <v>0.14906695945258108</v>
      </c>
    </row>
    <row r="327" spans="2:13" s="6" customFormat="1">
      <c r="B327" s="177"/>
      <c r="C327" s="7">
        <v>1.4733710516530465</v>
      </c>
      <c r="D327" s="7" t="s">
        <v>26</v>
      </c>
      <c r="E327" s="7" t="s">
        <v>26</v>
      </c>
      <c r="F327" s="7"/>
      <c r="G327" s="210" t="s">
        <v>26</v>
      </c>
      <c r="H327" s="210">
        <v>0.84891951678225108</v>
      </c>
      <c r="I327" s="210" t="s">
        <v>26</v>
      </c>
      <c r="J327" s="7"/>
      <c r="K327" s="7" t="s">
        <v>26</v>
      </c>
      <c r="L327" s="7" t="s">
        <v>26</v>
      </c>
      <c r="M327" s="7">
        <v>0.18073684580396887</v>
      </c>
    </row>
    <row r="328" spans="2:13" s="6" customFormat="1">
      <c r="B328" s="177"/>
      <c r="C328" s="7">
        <v>1.3914618754912254</v>
      </c>
      <c r="D328" s="7" t="s">
        <v>26</v>
      </c>
      <c r="E328" s="7" t="s">
        <v>26</v>
      </c>
      <c r="F328" s="7"/>
      <c r="G328" s="210" t="s">
        <v>26</v>
      </c>
      <c r="H328" s="210">
        <v>1.7005981447792233</v>
      </c>
      <c r="I328" s="210" t="s">
        <v>26</v>
      </c>
      <c r="J328" s="7"/>
      <c r="K328" s="7" t="s">
        <v>26</v>
      </c>
      <c r="L328" s="7" t="s">
        <v>26</v>
      </c>
      <c r="M328" s="7">
        <v>0.35271556112971769</v>
      </c>
    </row>
    <row r="329" spans="2:13" s="6" customFormat="1">
      <c r="B329" s="177"/>
      <c r="C329" s="7">
        <v>1.7228985796460452</v>
      </c>
      <c r="D329" s="7" t="s">
        <v>26</v>
      </c>
      <c r="E329" s="7" t="s">
        <v>26</v>
      </c>
      <c r="F329" s="7"/>
      <c r="G329" s="210" t="s">
        <v>26</v>
      </c>
      <c r="H329" s="210">
        <v>1.0348500230872353</v>
      </c>
      <c r="I329" s="210" t="s">
        <v>26</v>
      </c>
      <c r="J329" s="7"/>
      <c r="K329" s="7" t="s">
        <v>26</v>
      </c>
      <c r="L329" s="7" t="s">
        <v>26</v>
      </c>
      <c r="M329" s="7">
        <v>0.27319252586545484</v>
      </c>
    </row>
    <row r="330" spans="2:13" s="6" customFormat="1">
      <c r="B330" s="177"/>
      <c r="C330" s="7">
        <v>1.1706556396049359</v>
      </c>
      <c r="D330" s="7" t="s">
        <v>26</v>
      </c>
      <c r="E330" s="7" t="s">
        <v>26</v>
      </c>
      <c r="F330" s="7"/>
      <c r="G330" s="210" t="s">
        <v>26</v>
      </c>
      <c r="H330" s="210">
        <v>1.4496842170724886</v>
      </c>
      <c r="I330" s="210" t="s">
        <v>26</v>
      </c>
      <c r="J330" s="7"/>
      <c r="K330" s="7" t="s">
        <v>26</v>
      </c>
      <c r="L330" s="7" t="s">
        <v>26</v>
      </c>
      <c r="M330" s="7">
        <v>0.38760181315962661</v>
      </c>
    </row>
    <row r="331" spans="2:13" s="6" customFormat="1">
      <c r="B331" s="177"/>
      <c r="C331" s="7">
        <v>1.2938618787508627</v>
      </c>
      <c r="D331" s="7" t="s">
        <v>26</v>
      </c>
      <c r="E331" s="7" t="s">
        <v>26</v>
      </c>
      <c r="F331" s="7"/>
      <c r="G331" s="210" t="s">
        <v>26</v>
      </c>
      <c r="H331" s="210">
        <v>0.34383806660296473</v>
      </c>
      <c r="I331" s="210" t="s">
        <v>26</v>
      </c>
      <c r="J331" s="7"/>
      <c r="K331" s="7" t="s">
        <v>26</v>
      </c>
      <c r="L331" s="7" t="s">
        <v>26</v>
      </c>
      <c r="M331" s="7">
        <v>0.42970784873280099</v>
      </c>
    </row>
    <row r="332" spans="2:13" s="6" customFormat="1">
      <c r="B332" s="177"/>
      <c r="C332" s="7">
        <v>0.77644889551239793</v>
      </c>
      <c r="D332" s="7" t="s">
        <v>26</v>
      </c>
      <c r="E332" s="7" t="s">
        <v>26</v>
      </c>
      <c r="F332" s="7"/>
      <c r="G332" s="210" t="s">
        <v>26</v>
      </c>
      <c r="H332" s="210">
        <v>0.76313932298469922</v>
      </c>
      <c r="I332" s="210" t="s">
        <v>26</v>
      </c>
      <c r="J332" s="7"/>
      <c r="K332" s="7" t="s">
        <v>26</v>
      </c>
      <c r="L332" s="7" t="s">
        <v>26</v>
      </c>
      <c r="M332" s="7">
        <v>0.29953138796186285</v>
      </c>
    </row>
    <row r="333" spans="2:13" s="6" customFormat="1">
      <c r="B333" s="177"/>
      <c r="C333" s="7">
        <v>31.0300810989491</v>
      </c>
      <c r="D333" s="7" t="s">
        <v>26</v>
      </c>
      <c r="E333" s="7" t="s">
        <v>26</v>
      </c>
      <c r="F333" s="7"/>
      <c r="G333" s="210" t="s">
        <v>26</v>
      </c>
      <c r="H333" s="210">
        <v>0.96482816341185318</v>
      </c>
      <c r="I333" s="210" t="s">
        <v>26</v>
      </c>
      <c r="J333" s="7"/>
      <c r="K333" s="7" t="s">
        <v>26</v>
      </c>
      <c r="L333" s="7" t="s">
        <v>26</v>
      </c>
      <c r="M333" s="7">
        <v>0.32306014794775839</v>
      </c>
    </row>
    <row r="334" spans="2:13" s="6" customFormat="1">
      <c r="B334" s="177"/>
      <c r="C334" s="7">
        <v>0.38782709307683227</v>
      </c>
      <c r="D334" s="7" t="s">
        <v>26</v>
      </c>
      <c r="E334" s="7" t="s">
        <v>26</v>
      </c>
      <c r="F334" s="7"/>
      <c r="G334" s="210" t="s">
        <v>26</v>
      </c>
      <c r="H334" s="210">
        <v>1.4057038163635944</v>
      </c>
      <c r="I334" s="210" t="s">
        <v>26</v>
      </c>
      <c r="J334" s="7"/>
      <c r="K334" s="7" t="s">
        <v>26</v>
      </c>
      <c r="L334" s="7" t="s">
        <v>26</v>
      </c>
      <c r="M334" s="7">
        <v>0.24330657626907914</v>
      </c>
    </row>
    <row r="335" spans="2:13" s="6" customFormat="1">
      <c r="B335" s="177"/>
      <c r="C335" s="7">
        <v>1.0164498740851418</v>
      </c>
      <c r="D335" s="7" t="s">
        <v>26</v>
      </c>
      <c r="E335" s="7" t="s">
        <v>26</v>
      </c>
      <c r="F335" s="7"/>
      <c r="G335" s="210" t="s">
        <v>26</v>
      </c>
      <c r="H335" s="210">
        <v>7.7649264453458544E-2</v>
      </c>
      <c r="I335" s="210" t="s">
        <v>26</v>
      </c>
      <c r="J335" s="7"/>
      <c r="K335" s="7" t="s">
        <v>26</v>
      </c>
      <c r="L335" s="7" t="s">
        <v>26</v>
      </c>
      <c r="M335" s="7">
        <v>0.27082658722477826</v>
      </c>
    </row>
    <row r="336" spans="2:13" s="6" customFormat="1">
      <c r="B336" s="177"/>
      <c r="C336" s="7">
        <v>1.1091261746283425</v>
      </c>
      <c r="D336" s="7" t="s">
        <v>26</v>
      </c>
      <c r="E336" s="7" t="s">
        <v>26</v>
      </c>
      <c r="F336" s="7"/>
      <c r="G336" s="210" t="s">
        <v>26</v>
      </c>
      <c r="H336" s="210">
        <v>0.36264780019333842</v>
      </c>
      <c r="I336" s="210" t="s">
        <v>26</v>
      </c>
      <c r="J336" s="7"/>
      <c r="K336" s="7" t="s">
        <v>26</v>
      </c>
      <c r="L336" s="7" t="s">
        <v>26</v>
      </c>
      <c r="M336" s="7">
        <v>0.15352383278237203</v>
      </c>
    </row>
    <row r="337" spans="2:13" s="6" customFormat="1">
      <c r="B337" s="177"/>
      <c r="C337" s="7">
        <v>0.82195188552076803</v>
      </c>
      <c r="D337" s="7" t="s">
        <v>26</v>
      </c>
      <c r="E337" s="7" t="s">
        <v>26</v>
      </c>
      <c r="F337" s="7"/>
      <c r="G337" s="210" t="s">
        <v>26</v>
      </c>
      <c r="H337" s="210">
        <v>0.39118996291791153</v>
      </c>
      <c r="I337" s="210" t="s">
        <v>26</v>
      </c>
      <c r="J337" s="7"/>
      <c r="K337" s="7" t="s">
        <v>26</v>
      </c>
      <c r="L337" s="7" t="s">
        <v>26</v>
      </c>
      <c r="M337" s="7">
        <v>0.15517032760215199</v>
      </c>
    </row>
    <row r="338" spans="2:13" s="6" customFormat="1">
      <c r="B338" s="177"/>
      <c r="C338" s="7">
        <v>1.2238870446636969</v>
      </c>
      <c r="D338" s="7" t="s">
        <v>26</v>
      </c>
      <c r="E338" s="7" t="s">
        <v>26</v>
      </c>
      <c r="F338" s="7"/>
      <c r="G338" s="210" t="s">
        <v>26</v>
      </c>
      <c r="H338" s="210">
        <v>0.67756149683566669</v>
      </c>
      <c r="I338" s="210" t="s">
        <v>26</v>
      </c>
      <c r="J338" s="7"/>
      <c r="K338" s="7" t="s">
        <v>26</v>
      </c>
      <c r="L338" s="7" t="s">
        <v>26</v>
      </c>
      <c r="M338" s="7">
        <v>0.55926642829794138</v>
      </c>
    </row>
    <row r="339" spans="2:13" s="6" customFormat="1">
      <c r="B339" s="177"/>
      <c r="C339" s="7">
        <v>59.948868285293045</v>
      </c>
      <c r="D339" s="7" t="s">
        <v>26</v>
      </c>
      <c r="E339" s="7" t="s">
        <v>26</v>
      </c>
      <c r="F339" s="7"/>
      <c r="G339" s="210" t="s">
        <v>26</v>
      </c>
      <c r="H339" s="210">
        <v>0.3909145804746601</v>
      </c>
      <c r="I339" s="210" t="s">
        <v>26</v>
      </c>
      <c r="J339" s="7"/>
      <c r="K339" s="7" t="s">
        <v>26</v>
      </c>
      <c r="L339" s="7" t="s">
        <v>26</v>
      </c>
      <c r="M339" s="7">
        <v>0.43797894346562571</v>
      </c>
    </row>
    <row r="340" spans="2:13" s="6" customFormat="1">
      <c r="B340" s="177"/>
      <c r="C340" s="7">
        <v>1.1672220701026848</v>
      </c>
      <c r="D340" s="7" t="s">
        <v>26</v>
      </c>
      <c r="E340" s="7" t="s">
        <v>26</v>
      </c>
      <c r="F340" s="7"/>
      <c r="G340" s="210" t="s">
        <v>26</v>
      </c>
      <c r="H340" s="210" t="s">
        <v>26</v>
      </c>
      <c r="I340" s="210" t="s">
        <v>26</v>
      </c>
      <c r="J340" s="7"/>
      <c r="K340" s="7" t="s">
        <v>26</v>
      </c>
      <c r="L340" s="7" t="s">
        <v>26</v>
      </c>
      <c r="M340" s="7">
        <v>0.50903470665157968</v>
      </c>
    </row>
    <row r="341" spans="2:13" s="6" customFormat="1">
      <c r="B341" s="177"/>
      <c r="C341" s="7">
        <v>1.3125569654914326</v>
      </c>
      <c r="D341" s="7" t="s">
        <v>26</v>
      </c>
      <c r="E341" s="7" t="s">
        <v>26</v>
      </c>
      <c r="F341" s="7"/>
      <c r="G341" s="210" t="s">
        <v>26</v>
      </c>
      <c r="H341" s="210">
        <v>0.54975987826263084</v>
      </c>
      <c r="I341" s="210" t="s">
        <v>26</v>
      </c>
      <c r="J341" s="7"/>
      <c r="K341" s="7" t="s">
        <v>26</v>
      </c>
      <c r="L341" s="7" t="s">
        <v>26</v>
      </c>
      <c r="M341" s="7">
        <v>0.55844019469149475</v>
      </c>
    </row>
    <row r="342" spans="2:13" s="6" customFormat="1">
      <c r="B342" s="177"/>
      <c r="C342" s="7">
        <v>0.66744142619268998</v>
      </c>
      <c r="D342" s="7" t="s">
        <v>26</v>
      </c>
      <c r="E342" s="7" t="s">
        <v>26</v>
      </c>
      <c r="F342" s="7"/>
      <c r="G342" s="210" t="s">
        <v>26</v>
      </c>
      <c r="H342" s="210" t="s">
        <v>26</v>
      </c>
      <c r="I342" s="210" t="s">
        <v>26</v>
      </c>
      <c r="J342" s="7"/>
      <c r="K342" s="7" t="s">
        <v>26</v>
      </c>
      <c r="L342" s="7" t="s">
        <v>26</v>
      </c>
      <c r="M342" s="7">
        <v>0.48846311203622916</v>
      </c>
    </row>
    <row r="343" spans="2:13" s="6" customFormat="1">
      <c r="B343" s="177"/>
      <c r="C343" s="7">
        <v>1.0246617728828125</v>
      </c>
      <c r="D343" s="7" t="s">
        <v>26</v>
      </c>
      <c r="E343" s="7" t="s">
        <v>26</v>
      </c>
      <c r="F343" s="7"/>
      <c r="G343" s="210" t="s">
        <v>26</v>
      </c>
      <c r="H343" s="210">
        <v>0.82720262993236238</v>
      </c>
      <c r="I343" s="210" t="s">
        <v>26</v>
      </c>
      <c r="J343" s="7"/>
      <c r="K343" s="7" t="s">
        <v>26</v>
      </c>
      <c r="L343" s="7" t="s">
        <v>26</v>
      </c>
      <c r="M343" s="7">
        <v>0.44067595630932399</v>
      </c>
    </row>
    <row r="344" spans="2:13" s="6" customFormat="1">
      <c r="B344" s="177"/>
      <c r="C344" s="7">
        <v>1.4532376779790177</v>
      </c>
      <c r="D344" s="7" t="s">
        <v>26</v>
      </c>
      <c r="E344" s="7" t="s">
        <v>26</v>
      </c>
      <c r="F344" s="7"/>
      <c r="G344" s="210" t="s">
        <v>26</v>
      </c>
      <c r="H344" s="210">
        <v>0.9061308508202921</v>
      </c>
      <c r="I344" s="210" t="s">
        <v>26</v>
      </c>
      <c r="J344" s="7"/>
      <c r="K344" s="7" t="s">
        <v>26</v>
      </c>
      <c r="L344" s="7" t="s">
        <v>26</v>
      </c>
      <c r="M344" s="7">
        <v>0.34146389655333076</v>
      </c>
    </row>
    <row r="345" spans="2:13" s="6" customFormat="1">
      <c r="B345" s="177"/>
      <c r="C345" s="7">
        <v>1.5319593422451481</v>
      </c>
      <c r="D345" s="7" t="s">
        <v>26</v>
      </c>
      <c r="E345" s="7" t="s">
        <v>26</v>
      </c>
      <c r="F345" s="7"/>
      <c r="G345" s="210" t="s">
        <v>26</v>
      </c>
      <c r="H345" s="210">
        <v>0.90355296537667562</v>
      </c>
      <c r="I345" s="210" t="s">
        <v>26</v>
      </c>
      <c r="J345" s="7"/>
      <c r="K345" s="7" t="s">
        <v>26</v>
      </c>
      <c r="L345" s="7" t="s">
        <v>26</v>
      </c>
      <c r="M345" s="7">
        <v>0.24701056910408026</v>
      </c>
    </row>
    <row r="346" spans="2:13" s="6" customFormat="1">
      <c r="B346" s="177"/>
      <c r="C346" s="7">
        <v>0.85155457333011964</v>
      </c>
      <c r="D346" s="7" t="s">
        <v>26</v>
      </c>
      <c r="E346" s="7" t="s">
        <v>26</v>
      </c>
      <c r="F346" s="7"/>
      <c r="G346" s="210" t="s">
        <v>26</v>
      </c>
      <c r="H346" s="210">
        <v>1.3371704742450008</v>
      </c>
      <c r="I346" s="210" t="s">
        <v>26</v>
      </c>
      <c r="J346" s="7"/>
      <c r="K346" s="7" t="s">
        <v>26</v>
      </c>
      <c r="L346" s="7" t="s">
        <v>26</v>
      </c>
      <c r="M346" s="7">
        <v>0.41162299258884572</v>
      </c>
    </row>
    <row r="347" spans="2:13" s="6" customFormat="1">
      <c r="B347" s="177"/>
      <c r="C347" s="7">
        <v>1.1442537848352801</v>
      </c>
      <c r="D347" s="7" t="s">
        <v>26</v>
      </c>
      <c r="E347" s="7" t="s">
        <v>26</v>
      </c>
      <c r="F347" s="7"/>
      <c r="G347" s="210" t="s">
        <v>26</v>
      </c>
      <c r="H347" s="210">
        <v>0.44022675624792718</v>
      </c>
      <c r="I347" s="210" t="s">
        <v>26</v>
      </c>
      <c r="J347" s="7"/>
      <c r="K347" s="7" t="s">
        <v>26</v>
      </c>
      <c r="L347" s="7" t="s">
        <v>26</v>
      </c>
      <c r="M347" s="7">
        <v>0.43789151396645476</v>
      </c>
    </row>
    <row r="348" spans="2:13" s="6" customFormat="1">
      <c r="B348" s="177"/>
      <c r="C348" s="7">
        <v>0.57843210801681522</v>
      </c>
      <c r="D348" s="7" t="s">
        <v>26</v>
      </c>
      <c r="E348" s="7" t="s">
        <v>26</v>
      </c>
      <c r="F348" s="7"/>
      <c r="G348" s="210" t="s">
        <v>26</v>
      </c>
      <c r="H348" s="210">
        <v>0.58590993451685081</v>
      </c>
      <c r="I348" s="210" t="s">
        <v>26</v>
      </c>
      <c r="J348" s="7"/>
      <c r="K348" s="7" t="s">
        <v>26</v>
      </c>
      <c r="L348" s="7" t="s">
        <v>26</v>
      </c>
      <c r="M348" s="7">
        <v>0.29384225348895432</v>
      </c>
    </row>
    <row r="349" spans="2:13" s="6" customFormat="1">
      <c r="B349" s="177"/>
      <c r="C349" s="7">
        <v>265.89667088042546</v>
      </c>
      <c r="D349" s="7" t="s">
        <v>26</v>
      </c>
      <c r="E349" s="7" t="s">
        <v>26</v>
      </c>
      <c r="F349" s="7"/>
      <c r="G349" s="210" t="s">
        <v>26</v>
      </c>
      <c r="H349" s="210">
        <v>0.74253032935479768</v>
      </c>
      <c r="I349" s="210" t="s">
        <v>26</v>
      </c>
      <c r="J349" s="7"/>
      <c r="K349" s="7" t="s">
        <v>26</v>
      </c>
      <c r="L349" s="7" t="s">
        <v>26</v>
      </c>
      <c r="M349" s="7">
        <v>0.46968484674612154</v>
      </c>
    </row>
    <row r="350" spans="2:13" s="6" customFormat="1">
      <c r="B350" s="177"/>
      <c r="C350" s="7">
        <v>0.75725821321654574</v>
      </c>
      <c r="D350" s="7" t="s">
        <v>26</v>
      </c>
      <c r="E350" s="7" t="s">
        <v>26</v>
      </c>
      <c r="F350" s="7"/>
      <c r="G350" s="210" t="s">
        <v>26</v>
      </c>
      <c r="H350" s="210">
        <v>0.47683498905083072</v>
      </c>
      <c r="I350" s="210" t="s">
        <v>26</v>
      </c>
      <c r="J350" s="7"/>
      <c r="K350" s="7" t="s">
        <v>26</v>
      </c>
      <c r="L350" s="7" t="s">
        <v>26</v>
      </c>
      <c r="M350" s="7">
        <v>0.21953183719978564</v>
      </c>
    </row>
    <row r="351" spans="2:13" s="6" customFormat="1">
      <c r="B351" s="177"/>
      <c r="C351" s="7" t="s">
        <v>26</v>
      </c>
      <c r="D351" s="7" t="s">
        <v>26</v>
      </c>
      <c r="E351" s="7" t="s">
        <v>26</v>
      </c>
      <c r="F351" s="7"/>
      <c r="G351" s="210" t="s">
        <v>26</v>
      </c>
      <c r="H351" s="210">
        <v>0.35390283378009291</v>
      </c>
      <c r="I351" s="210" t="s">
        <v>26</v>
      </c>
      <c r="J351" s="7"/>
      <c r="K351" s="7" t="s">
        <v>26</v>
      </c>
      <c r="L351" s="7" t="s">
        <v>26</v>
      </c>
      <c r="M351" s="7">
        <v>0.1069610920090206</v>
      </c>
    </row>
    <row r="352" spans="2:13" s="6" customFormat="1">
      <c r="B352" s="177"/>
      <c r="C352" s="7" t="s">
        <v>26</v>
      </c>
      <c r="D352" s="7" t="s">
        <v>26</v>
      </c>
      <c r="E352" s="7" t="s">
        <v>26</v>
      </c>
      <c r="F352" s="7"/>
      <c r="G352" s="210" t="s">
        <v>26</v>
      </c>
      <c r="H352" s="210">
        <v>0.56089846571833191</v>
      </c>
      <c r="I352" s="210" t="s">
        <v>26</v>
      </c>
      <c r="J352" s="7"/>
      <c r="K352" s="7" t="s">
        <v>26</v>
      </c>
      <c r="L352" s="7" t="s">
        <v>26</v>
      </c>
      <c r="M352" s="7">
        <v>0.51617405061826793</v>
      </c>
    </row>
    <row r="353" spans="2:13" s="6" customFormat="1">
      <c r="B353" s="177"/>
      <c r="C353" s="7" t="s">
        <v>26</v>
      </c>
      <c r="D353" s="7" t="s">
        <v>26</v>
      </c>
      <c r="E353" s="7" t="s">
        <v>26</v>
      </c>
      <c r="F353" s="7"/>
      <c r="G353" s="210" t="s">
        <v>26</v>
      </c>
      <c r="H353" s="210">
        <v>0.21213416677573588</v>
      </c>
      <c r="I353" s="210" t="s">
        <v>26</v>
      </c>
      <c r="J353" s="7"/>
      <c r="K353" s="7" t="s">
        <v>26</v>
      </c>
      <c r="L353" s="7" t="s">
        <v>26</v>
      </c>
      <c r="M353" s="7">
        <v>0.60552094602947149</v>
      </c>
    </row>
    <row r="354" spans="2:13" s="6" customFormat="1">
      <c r="B354" s="177"/>
      <c r="C354" s="7" t="s">
        <v>26</v>
      </c>
      <c r="D354" s="7" t="s">
        <v>26</v>
      </c>
      <c r="E354" s="7" t="s">
        <v>26</v>
      </c>
      <c r="F354" s="7"/>
      <c r="G354" s="210" t="s">
        <v>26</v>
      </c>
      <c r="H354" s="210">
        <v>0.41104340388476396</v>
      </c>
      <c r="I354" s="210" t="s">
        <v>26</v>
      </c>
      <c r="J354" s="7"/>
      <c r="K354" s="7" t="s">
        <v>26</v>
      </c>
      <c r="L354" s="7" t="s">
        <v>26</v>
      </c>
      <c r="M354" s="7">
        <v>0.49287478072531543</v>
      </c>
    </row>
    <row r="355" spans="2:13" s="6" customFormat="1">
      <c r="B355" s="177"/>
      <c r="C355" s="7" t="s">
        <v>26</v>
      </c>
      <c r="D355" s="7" t="s">
        <v>26</v>
      </c>
      <c r="E355" s="7" t="s">
        <v>26</v>
      </c>
      <c r="F355" s="7"/>
      <c r="G355" s="210" t="s">
        <v>26</v>
      </c>
      <c r="H355" s="210">
        <v>0.81567807699398898</v>
      </c>
      <c r="I355" s="210" t="s">
        <v>26</v>
      </c>
      <c r="J355" s="7"/>
      <c r="K355" s="7" t="s">
        <v>26</v>
      </c>
      <c r="L355" s="7" t="s">
        <v>26</v>
      </c>
      <c r="M355" s="7">
        <v>0.39056777011493549</v>
      </c>
    </row>
    <row r="356" spans="2:13" s="6" customFormat="1">
      <c r="B356" s="177"/>
      <c r="C356" s="7" t="s">
        <v>26</v>
      </c>
      <c r="D356" s="7" t="s">
        <v>26</v>
      </c>
      <c r="E356" s="7" t="s">
        <v>26</v>
      </c>
      <c r="F356" s="7"/>
      <c r="G356" s="210" t="s">
        <v>26</v>
      </c>
      <c r="H356" s="210">
        <v>0.774413461675304</v>
      </c>
      <c r="I356" s="210" t="s">
        <v>26</v>
      </c>
      <c r="J356" s="7"/>
      <c r="K356" s="7" t="s">
        <v>26</v>
      </c>
      <c r="L356" s="7" t="s">
        <v>26</v>
      </c>
      <c r="M356" s="7">
        <v>0.17505430360782315</v>
      </c>
    </row>
    <row r="357" spans="2:13" s="6" customFormat="1">
      <c r="B357" s="177"/>
      <c r="C357" s="7" t="s">
        <v>26</v>
      </c>
      <c r="D357" s="7" t="s">
        <v>26</v>
      </c>
      <c r="E357" s="7" t="s">
        <v>26</v>
      </c>
      <c r="F357" s="7"/>
      <c r="G357" s="210" t="s">
        <v>26</v>
      </c>
      <c r="H357" s="210">
        <v>0.59187995538211724</v>
      </c>
      <c r="I357" s="210" t="s">
        <v>26</v>
      </c>
      <c r="J357" s="7"/>
      <c r="K357" s="7" t="s">
        <v>26</v>
      </c>
      <c r="L357" s="7" t="s">
        <v>26</v>
      </c>
      <c r="M357" s="7">
        <v>0.11179859095377942</v>
      </c>
    </row>
    <row r="358" spans="2:13" s="6" customFormat="1">
      <c r="B358" s="177"/>
      <c r="C358" s="7" t="s">
        <v>26</v>
      </c>
      <c r="D358" s="7" t="s">
        <v>26</v>
      </c>
      <c r="E358" s="7" t="s">
        <v>26</v>
      </c>
      <c r="F358" s="7"/>
      <c r="G358" s="210" t="s">
        <v>26</v>
      </c>
      <c r="H358" s="210">
        <v>0.39747795378807643</v>
      </c>
      <c r="I358" s="210" t="s">
        <v>26</v>
      </c>
      <c r="J358" s="7"/>
      <c r="K358" s="7" t="s">
        <v>26</v>
      </c>
      <c r="L358" s="7" t="s">
        <v>26</v>
      </c>
      <c r="M358" s="7">
        <v>0.62195632844927873</v>
      </c>
    </row>
    <row r="359" spans="2:13" s="6" customFormat="1">
      <c r="B359" s="177"/>
      <c r="C359" s="7" t="s">
        <v>26</v>
      </c>
      <c r="D359" s="7" t="s">
        <v>26</v>
      </c>
      <c r="E359" s="7" t="s">
        <v>26</v>
      </c>
      <c r="F359" s="7"/>
      <c r="G359" s="210" t="s">
        <v>26</v>
      </c>
      <c r="H359" s="210">
        <v>0.36096720567645191</v>
      </c>
      <c r="I359" s="210" t="s">
        <v>26</v>
      </c>
      <c r="J359" s="7"/>
      <c r="K359" s="7" t="s">
        <v>26</v>
      </c>
      <c r="L359" s="7" t="s">
        <v>26</v>
      </c>
      <c r="M359" s="7">
        <v>0.64756170814042324</v>
      </c>
    </row>
    <row r="360" spans="2:13" s="6" customFormat="1">
      <c r="B360" s="177"/>
      <c r="C360" s="7" t="s">
        <v>26</v>
      </c>
      <c r="D360" s="7" t="s">
        <v>26</v>
      </c>
      <c r="E360" s="7" t="s">
        <v>26</v>
      </c>
      <c r="F360" s="7"/>
      <c r="G360" s="210" t="s">
        <v>26</v>
      </c>
      <c r="H360" s="210">
        <v>0.18130995476334774</v>
      </c>
      <c r="I360" s="210" t="s">
        <v>26</v>
      </c>
      <c r="J360" s="7"/>
      <c r="K360" s="7" t="s">
        <v>26</v>
      </c>
      <c r="L360" s="7" t="s">
        <v>26</v>
      </c>
      <c r="M360" s="7">
        <v>0.50234974044747938</v>
      </c>
    </row>
    <row r="361" spans="2:13" s="6" customFormat="1">
      <c r="B361" s="177"/>
      <c r="C361" s="7" t="s">
        <v>26</v>
      </c>
      <c r="D361" s="7" t="s">
        <v>26</v>
      </c>
      <c r="E361" s="7" t="s">
        <v>26</v>
      </c>
      <c r="F361" s="7"/>
      <c r="G361" s="210" t="s">
        <v>26</v>
      </c>
      <c r="H361" s="210">
        <v>0.69936496951138349</v>
      </c>
      <c r="I361" s="210" t="s">
        <v>26</v>
      </c>
      <c r="J361" s="7"/>
      <c r="K361" s="7" t="s">
        <v>26</v>
      </c>
      <c r="L361" s="7" t="s">
        <v>26</v>
      </c>
      <c r="M361" s="7">
        <v>0.42849904319643206</v>
      </c>
    </row>
    <row r="362" spans="2:13" s="6" customFormat="1">
      <c r="B362" s="177"/>
      <c r="C362" s="7" t="s">
        <v>26</v>
      </c>
      <c r="D362" s="7" t="s">
        <v>26</v>
      </c>
      <c r="E362" s="7" t="s">
        <v>26</v>
      </c>
      <c r="F362" s="7"/>
      <c r="G362" s="210" t="s">
        <v>26</v>
      </c>
      <c r="H362" s="210">
        <v>1.3450535423899983</v>
      </c>
      <c r="I362" s="210" t="s">
        <v>26</v>
      </c>
      <c r="J362" s="7"/>
      <c r="K362" s="7" t="s">
        <v>26</v>
      </c>
      <c r="L362" s="7" t="s">
        <v>26</v>
      </c>
      <c r="M362" s="7">
        <v>0.27836697218947748</v>
      </c>
    </row>
    <row r="363" spans="2:13" s="6" customFormat="1">
      <c r="B363" s="177"/>
      <c r="C363" s="7" t="s">
        <v>26</v>
      </c>
      <c r="D363" s="7" t="s">
        <v>26</v>
      </c>
      <c r="E363" s="7" t="s">
        <v>26</v>
      </c>
      <c r="F363" s="7"/>
      <c r="G363" s="210" t="s">
        <v>26</v>
      </c>
      <c r="H363" s="210">
        <v>0.41080800284750024</v>
      </c>
      <c r="I363" s="210" t="s">
        <v>26</v>
      </c>
      <c r="J363" s="7"/>
      <c r="K363" s="7" t="s">
        <v>26</v>
      </c>
      <c r="L363" s="7" t="s">
        <v>26</v>
      </c>
      <c r="M363" s="7">
        <v>0.23357175921606732</v>
      </c>
    </row>
    <row r="364" spans="2:13" s="6" customFormat="1">
      <c r="B364" s="177"/>
      <c r="C364" s="7" t="s">
        <v>26</v>
      </c>
      <c r="D364" s="7" t="s">
        <v>26</v>
      </c>
      <c r="E364" s="7" t="s">
        <v>26</v>
      </c>
      <c r="F364" s="7"/>
      <c r="G364" s="210" t="s">
        <v>26</v>
      </c>
      <c r="H364" s="210">
        <v>1.0400459753553615</v>
      </c>
      <c r="I364" s="210" t="s">
        <v>26</v>
      </c>
      <c r="J364" s="7"/>
      <c r="K364" s="7" t="s">
        <v>26</v>
      </c>
      <c r="L364" s="7" t="s">
        <v>26</v>
      </c>
      <c r="M364" s="7">
        <v>0.54827970731636233</v>
      </c>
    </row>
    <row r="365" spans="2:13" s="6" customFormat="1">
      <c r="B365" s="177"/>
      <c r="C365" s="7" t="s">
        <v>26</v>
      </c>
      <c r="D365" s="7" t="s">
        <v>26</v>
      </c>
      <c r="E365" s="7" t="s">
        <v>26</v>
      </c>
      <c r="F365" s="7"/>
      <c r="G365" s="210" t="s">
        <v>26</v>
      </c>
      <c r="H365" s="210">
        <v>1.0674911180857958</v>
      </c>
      <c r="I365" s="210" t="s">
        <v>26</v>
      </c>
      <c r="J365" s="7"/>
      <c r="K365" s="7" t="s">
        <v>26</v>
      </c>
      <c r="L365" s="7" t="s">
        <v>26</v>
      </c>
      <c r="M365" s="7">
        <v>0.47098726615882291</v>
      </c>
    </row>
    <row r="366" spans="2:13" s="6" customFormat="1">
      <c r="B366" s="177"/>
      <c r="C366" s="7" t="s">
        <v>26</v>
      </c>
      <c r="D366" s="7" t="s">
        <v>26</v>
      </c>
      <c r="E366" s="7" t="s">
        <v>26</v>
      </c>
      <c r="F366" s="7"/>
      <c r="G366" s="210" t="s">
        <v>26</v>
      </c>
      <c r="H366" s="210">
        <v>1.132464850776306</v>
      </c>
      <c r="I366" s="210" t="s">
        <v>26</v>
      </c>
      <c r="J366" s="7"/>
      <c r="K366" s="7" t="s">
        <v>26</v>
      </c>
      <c r="L366" s="7" t="s">
        <v>26</v>
      </c>
      <c r="M366" s="7">
        <v>0.42587331069079981</v>
      </c>
    </row>
    <row r="367" spans="2:13" s="6" customFormat="1">
      <c r="B367" s="177"/>
      <c r="C367" s="7" t="s">
        <v>26</v>
      </c>
      <c r="D367" s="7" t="s">
        <v>26</v>
      </c>
      <c r="E367" s="7" t="s">
        <v>26</v>
      </c>
      <c r="F367" s="7"/>
      <c r="G367" s="210" t="s">
        <v>26</v>
      </c>
      <c r="H367" s="210">
        <v>0.3876247794011124</v>
      </c>
      <c r="I367" s="210" t="s">
        <v>26</v>
      </c>
      <c r="J367" s="7"/>
      <c r="K367" s="7" t="s">
        <v>26</v>
      </c>
      <c r="L367" s="7" t="s">
        <v>26</v>
      </c>
      <c r="M367" s="7">
        <v>0.51045210523228568</v>
      </c>
    </row>
    <row r="368" spans="2:13" s="6" customFormat="1">
      <c r="B368" s="177"/>
      <c r="C368" s="7" t="s">
        <v>26</v>
      </c>
      <c r="D368" s="7" t="s">
        <v>26</v>
      </c>
      <c r="E368" s="7" t="s">
        <v>26</v>
      </c>
      <c r="F368" s="7"/>
      <c r="G368" s="210" t="s">
        <v>26</v>
      </c>
      <c r="H368" s="210">
        <v>1.4279720102171058</v>
      </c>
      <c r="I368" s="210" t="s">
        <v>26</v>
      </c>
      <c r="J368" s="7"/>
      <c r="K368" s="7" t="s">
        <v>26</v>
      </c>
      <c r="L368" s="7" t="s">
        <v>26</v>
      </c>
      <c r="M368" s="7">
        <v>0.66448363486990591</v>
      </c>
    </row>
    <row r="369" spans="2:13" s="6" customFormat="1">
      <c r="B369" s="177"/>
      <c r="C369" s="7" t="s">
        <v>26</v>
      </c>
      <c r="D369" s="7" t="s">
        <v>26</v>
      </c>
      <c r="E369" s="7" t="s">
        <v>26</v>
      </c>
      <c r="F369" s="7"/>
      <c r="G369" s="210" t="s">
        <v>26</v>
      </c>
      <c r="H369" s="210">
        <v>1.0246967382854739</v>
      </c>
      <c r="I369" s="210" t="s">
        <v>26</v>
      </c>
      <c r="J369" s="7"/>
      <c r="K369" s="7" t="s">
        <v>26</v>
      </c>
      <c r="L369" s="7" t="s">
        <v>26</v>
      </c>
      <c r="M369" s="7">
        <v>0.63102695979250156</v>
      </c>
    </row>
    <row r="370" spans="2:13" s="6" customFormat="1">
      <c r="B370" s="177"/>
      <c r="C370" s="7" t="s">
        <v>26</v>
      </c>
      <c r="D370" s="7" t="s">
        <v>26</v>
      </c>
      <c r="E370" s="7" t="s">
        <v>26</v>
      </c>
      <c r="F370" s="7"/>
      <c r="G370" s="210" t="s">
        <v>26</v>
      </c>
      <c r="H370" s="210">
        <v>1.7473816151132093</v>
      </c>
      <c r="I370" s="210" t="s">
        <v>26</v>
      </c>
      <c r="J370" s="7"/>
      <c r="K370" s="7" t="s">
        <v>26</v>
      </c>
      <c r="L370" s="7" t="s">
        <v>26</v>
      </c>
      <c r="M370" s="7">
        <v>0.17001702353673365</v>
      </c>
    </row>
    <row r="371" spans="2:13" s="6" customFormat="1">
      <c r="B371" s="177"/>
      <c r="C371" s="7" t="s">
        <v>26</v>
      </c>
      <c r="D371" s="7" t="s">
        <v>26</v>
      </c>
      <c r="E371" s="7" t="s">
        <v>26</v>
      </c>
      <c r="F371" s="7"/>
      <c r="G371" s="210" t="s">
        <v>26</v>
      </c>
      <c r="H371" s="210">
        <v>0.60467434046335966</v>
      </c>
      <c r="I371" s="210" t="s">
        <v>26</v>
      </c>
      <c r="J371" s="7"/>
      <c r="K371" s="7" t="s">
        <v>26</v>
      </c>
      <c r="L371" s="7" t="s">
        <v>26</v>
      </c>
      <c r="M371" s="7">
        <v>0.24612671465295333</v>
      </c>
    </row>
    <row r="372" spans="2:13" s="6" customFormat="1">
      <c r="B372" s="177"/>
      <c r="C372" s="7" t="s">
        <v>26</v>
      </c>
      <c r="D372" s="7" t="s">
        <v>26</v>
      </c>
      <c r="E372" s="7" t="s">
        <v>26</v>
      </c>
      <c r="F372" s="7"/>
      <c r="G372" s="210" t="s">
        <v>26</v>
      </c>
      <c r="H372" s="210">
        <v>0.45397723953294539</v>
      </c>
      <c r="I372" s="210" t="s">
        <v>26</v>
      </c>
      <c r="J372" s="7"/>
      <c r="K372" s="7" t="s">
        <v>26</v>
      </c>
      <c r="L372" s="7" t="s">
        <v>26</v>
      </c>
      <c r="M372" s="7">
        <v>0.24194948284373685</v>
      </c>
    </row>
    <row r="373" spans="2:13" s="6" customFormat="1">
      <c r="B373" s="177"/>
      <c r="C373" s="7" t="s">
        <v>26</v>
      </c>
      <c r="D373" s="7" t="s">
        <v>26</v>
      </c>
      <c r="E373" s="7" t="s">
        <v>26</v>
      </c>
      <c r="F373" s="7"/>
      <c r="G373" s="210" t="s">
        <v>26</v>
      </c>
      <c r="H373" s="210">
        <v>0.93471329566076899</v>
      </c>
      <c r="I373" s="210" t="s">
        <v>26</v>
      </c>
      <c r="J373" s="7"/>
      <c r="K373" s="7" t="s">
        <v>26</v>
      </c>
      <c r="L373" s="7" t="s">
        <v>26</v>
      </c>
      <c r="M373" s="7">
        <v>0.24513973065901673</v>
      </c>
    </row>
    <row r="374" spans="2:13" s="6" customFormat="1">
      <c r="B374" s="177"/>
      <c r="C374" s="7" t="s">
        <v>26</v>
      </c>
      <c r="D374" s="7" t="s">
        <v>26</v>
      </c>
      <c r="E374" s="7" t="s">
        <v>26</v>
      </c>
      <c r="F374" s="7"/>
      <c r="G374" s="210" t="s">
        <v>26</v>
      </c>
      <c r="H374" s="210">
        <v>0.87854228697617087</v>
      </c>
      <c r="I374" s="210" t="s">
        <v>26</v>
      </c>
      <c r="J374" s="7"/>
      <c r="K374" s="7" t="s">
        <v>26</v>
      </c>
      <c r="L374" s="7" t="s">
        <v>26</v>
      </c>
      <c r="M374" s="7">
        <v>0.36218004006580307</v>
      </c>
    </row>
    <row r="375" spans="2:13" s="6" customFormat="1">
      <c r="B375" s="177"/>
      <c r="C375" s="7" t="s">
        <v>26</v>
      </c>
      <c r="D375" s="7" t="s">
        <v>26</v>
      </c>
      <c r="E375" s="7" t="s">
        <v>26</v>
      </c>
      <c r="F375" s="7"/>
      <c r="G375" s="210" t="s">
        <v>26</v>
      </c>
      <c r="H375" s="210">
        <v>1.0930984024214221</v>
      </c>
      <c r="I375" s="210" t="s">
        <v>26</v>
      </c>
      <c r="J375" s="7"/>
      <c r="K375" s="7" t="s">
        <v>26</v>
      </c>
      <c r="L375" s="7" t="s">
        <v>26</v>
      </c>
      <c r="M375" s="7">
        <v>0.38010989415577168</v>
      </c>
    </row>
    <row r="376" spans="2:13" s="6" customFormat="1">
      <c r="B376" s="177"/>
      <c r="C376" s="7" t="s">
        <v>26</v>
      </c>
      <c r="D376" s="7" t="s">
        <v>26</v>
      </c>
      <c r="E376" s="7" t="s">
        <v>26</v>
      </c>
      <c r="F376" s="7"/>
      <c r="G376" s="210" t="s">
        <v>26</v>
      </c>
      <c r="H376" s="210">
        <v>0.38129725322774694</v>
      </c>
      <c r="I376" s="210" t="s">
        <v>26</v>
      </c>
      <c r="J376" s="7"/>
      <c r="K376" s="7" t="s">
        <v>26</v>
      </c>
      <c r="L376" s="7" t="s">
        <v>26</v>
      </c>
      <c r="M376" s="7">
        <v>0.54864697801724049</v>
      </c>
    </row>
    <row r="377" spans="2:13" s="6" customFormat="1">
      <c r="B377" s="177"/>
      <c r="C377" s="7" t="s">
        <v>26</v>
      </c>
      <c r="D377" s="7" t="s">
        <v>26</v>
      </c>
      <c r="E377" s="7" t="s">
        <v>26</v>
      </c>
      <c r="F377" s="7"/>
      <c r="G377" s="210" t="s">
        <v>26</v>
      </c>
      <c r="H377" s="210">
        <v>0.57417481361963729</v>
      </c>
      <c r="I377" s="210" t="s">
        <v>26</v>
      </c>
      <c r="J377" s="7"/>
      <c r="K377" s="7" t="s">
        <v>26</v>
      </c>
      <c r="L377" s="7" t="s">
        <v>26</v>
      </c>
      <c r="M377" s="7">
        <v>0.51295991232335036</v>
      </c>
    </row>
    <row r="378" spans="2:13" s="6" customFormat="1">
      <c r="B378" s="177"/>
      <c r="C378" s="7" t="s">
        <v>26</v>
      </c>
      <c r="D378" s="7" t="s">
        <v>26</v>
      </c>
      <c r="E378" s="7" t="s">
        <v>26</v>
      </c>
      <c r="F378" s="7"/>
      <c r="G378" s="210" t="s">
        <v>26</v>
      </c>
      <c r="H378" s="210">
        <v>0.98349543597203126</v>
      </c>
      <c r="I378" s="210" t="s">
        <v>26</v>
      </c>
      <c r="J378" s="7"/>
      <c r="K378" s="7" t="s">
        <v>26</v>
      </c>
      <c r="L378" s="7" t="s">
        <v>26</v>
      </c>
      <c r="M378" s="7">
        <v>0.54893806705535575</v>
      </c>
    </row>
    <row r="379" spans="2:13" s="6" customFormat="1">
      <c r="B379" s="177"/>
      <c r="C379" s="7" t="s">
        <v>26</v>
      </c>
      <c r="D379" s="7" t="s">
        <v>26</v>
      </c>
      <c r="E379" s="7" t="s">
        <v>26</v>
      </c>
      <c r="F379" s="7"/>
      <c r="G379" s="210" t="s">
        <v>26</v>
      </c>
      <c r="H379" s="210">
        <v>1.1090331599668044</v>
      </c>
      <c r="I379" s="210" t="s">
        <v>26</v>
      </c>
      <c r="J379" s="7"/>
      <c r="K379" s="7" t="s">
        <v>26</v>
      </c>
      <c r="L379" s="7" t="s">
        <v>26</v>
      </c>
      <c r="M379" s="7">
        <v>0.41581578998979296</v>
      </c>
    </row>
    <row r="380" spans="2:13" s="6" customFormat="1">
      <c r="B380" s="177"/>
      <c r="C380" s="7" t="s">
        <v>26</v>
      </c>
      <c r="D380" s="7" t="s">
        <v>26</v>
      </c>
      <c r="E380" s="7" t="s">
        <v>26</v>
      </c>
      <c r="F380" s="7"/>
      <c r="G380" s="210" t="s">
        <v>26</v>
      </c>
      <c r="H380" s="210">
        <v>1.1182644709957092</v>
      </c>
      <c r="I380" s="210" t="s">
        <v>26</v>
      </c>
      <c r="J380" s="7"/>
      <c r="K380" s="7" t="s">
        <v>26</v>
      </c>
      <c r="L380" s="7" t="s">
        <v>26</v>
      </c>
      <c r="M380" s="7">
        <v>0.64683542011265682</v>
      </c>
    </row>
    <row r="381" spans="2:13" s="6" customFormat="1">
      <c r="B381" s="177"/>
      <c r="C381" s="7" t="s">
        <v>26</v>
      </c>
      <c r="D381" s="7" t="s">
        <v>26</v>
      </c>
      <c r="E381" s="7" t="s">
        <v>26</v>
      </c>
      <c r="F381" s="7"/>
      <c r="G381" s="210" t="s">
        <v>26</v>
      </c>
      <c r="H381" s="210">
        <v>1.3368078976953881</v>
      </c>
      <c r="I381" s="210" t="s">
        <v>26</v>
      </c>
      <c r="J381" s="7"/>
      <c r="K381" s="7" t="s">
        <v>26</v>
      </c>
      <c r="L381" s="7" t="s">
        <v>26</v>
      </c>
      <c r="M381" s="7">
        <v>0.69848052075818956</v>
      </c>
    </row>
    <row r="382" spans="2:13" s="6" customFormat="1">
      <c r="B382" s="177"/>
      <c r="C382" s="7" t="s">
        <v>26</v>
      </c>
      <c r="D382" s="7" t="s">
        <v>26</v>
      </c>
      <c r="E382" s="7" t="s">
        <v>26</v>
      </c>
      <c r="F382" s="7"/>
      <c r="G382" s="210" t="s">
        <v>26</v>
      </c>
      <c r="H382" s="210">
        <v>0.65538729312201505</v>
      </c>
      <c r="I382" s="210" t="s">
        <v>26</v>
      </c>
      <c r="J382" s="7"/>
      <c r="K382" s="7" t="s">
        <v>26</v>
      </c>
      <c r="L382" s="7" t="s">
        <v>26</v>
      </c>
      <c r="M382" s="7">
        <v>0.48923128615241884</v>
      </c>
    </row>
    <row r="383" spans="2:13" s="6" customFormat="1">
      <c r="B383" s="177"/>
      <c r="C383" s="7" t="s">
        <v>26</v>
      </c>
      <c r="D383" s="7" t="s">
        <v>26</v>
      </c>
      <c r="E383" s="7" t="s">
        <v>26</v>
      </c>
      <c r="F383" s="7"/>
      <c r="G383" s="210" t="s">
        <v>26</v>
      </c>
      <c r="H383" s="210">
        <v>0.90584475248466023</v>
      </c>
      <c r="I383" s="210" t="s">
        <v>26</v>
      </c>
      <c r="J383" s="7"/>
      <c r="K383" s="7" t="s">
        <v>26</v>
      </c>
      <c r="L383" s="7" t="s">
        <v>26</v>
      </c>
      <c r="M383" s="7">
        <v>0.37053895816062243</v>
      </c>
    </row>
    <row r="384" spans="2:13" s="6" customFormat="1">
      <c r="B384" s="177"/>
      <c r="C384" s="7" t="s">
        <v>26</v>
      </c>
      <c r="D384" s="7" t="s">
        <v>26</v>
      </c>
      <c r="E384" s="7" t="s">
        <v>26</v>
      </c>
      <c r="F384" s="7"/>
      <c r="G384" s="210" t="s">
        <v>26</v>
      </c>
      <c r="H384" s="210">
        <v>1.0135523889388147</v>
      </c>
      <c r="I384" s="210" t="s">
        <v>26</v>
      </c>
      <c r="J384" s="7"/>
      <c r="K384" s="7" t="s">
        <v>26</v>
      </c>
      <c r="L384" s="7" t="s">
        <v>26</v>
      </c>
      <c r="M384" s="7">
        <v>0.37332668493546772</v>
      </c>
    </row>
    <row r="385" spans="2:13" s="6" customFormat="1">
      <c r="B385" s="177"/>
      <c r="C385" s="7" t="s">
        <v>26</v>
      </c>
      <c r="D385" s="7" t="s">
        <v>26</v>
      </c>
      <c r="E385" s="7" t="s">
        <v>26</v>
      </c>
      <c r="F385" s="7"/>
      <c r="G385" s="210" t="s">
        <v>26</v>
      </c>
      <c r="H385" s="210">
        <v>0.80259744666825761</v>
      </c>
      <c r="I385" s="210" t="s">
        <v>26</v>
      </c>
      <c r="J385" s="7"/>
      <c r="K385" s="7" t="s">
        <v>26</v>
      </c>
      <c r="L385" s="7" t="s">
        <v>26</v>
      </c>
      <c r="M385" s="7">
        <v>0.30226740365472393</v>
      </c>
    </row>
    <row r="386" spans="2:13" s="6" customFormat="1">
      <c r="B386" s="177"/>
      <c r="C386" s="7" t="s">
        <v>26</v>
      </c>
      <c r="D386" s="7" t="s">
        <v>26</v>
      </c>
      <c r="E386" s="7" t="s">
        <v>26</v>
      </c>
      <c r="F386" s="7"/>
      <c r="G386" s="210" t="s">
        <v>26</v>
      </c>
      <c r="H386" s="210">
        <v>0.85585641628987352</v>
      </c>
      <c r="I386" s="210" t="s">
        <v>26</v>
      </c>
      <c r="J386" s="7"/>
      <c r="K386" s="7" t="s">
        <v>26</v>
      </c>
      <c r="L386" s="7" t="s">
        <v>26</v>
      </c>
      <c r="M386" s="7">
        <v>0.30692865008539372</v>
      </c>
    </row>
    <row r="387" spans="2:13" s="6" customFormat="1">
      <c r="B387" s="177"/>
      <c r="C387" s="7" t="s">
        <v>26</v>
      </c>
      <c r="D387" s="7" t="s">
        <v>26</v>
      </c>
      <c r="E387" s="7" t="s">
        <v>26</v>
      </c>
      <c r="F387" s="7"/>
      <c r="G387" s="210" t="s">
        <v>26</v>
      </c>
      <c r="H387" s="210">
        <v>1.2646269080772796</v>
      </c>
      <c r="I387" s="210" t="s">
        <v>26</v>
      </c>
      <c r="J387" s="7"/>
      <c r="K387" s="7" t="s">
        <v>26</v>
      </c>
      <c r="L387" s="7" t="s">
        <v>26</v>
      </c>
      <c r="M387" s="7">
        <v>0.1573678359497519</v>
      </c>
    </row>
    <row r="388" spans="2:13" s="6" customFormat="1">
      <c r="B388" s="177"/>
      <c r="C388" s="7" t="s">
        <v>26</v>
      </c>
      <c r="D388" s="7" t="s">
        <v>26</v>
      </c>
      <c r="E388" s="7" t="s">
        <v>26</v>
      </c>
      <c r="F388" s="7"/>
      <c r="G388" s="210" t="s">
        <v>26</v>
      </c>
      <c r="H388" s="210">
        <v>0.74579696574800258</v>
      </c>
      <c r="I388" s="210" t="s">
        <v>26</v>
      </c>
      <c r="J388" s="7"/>
      <c r="K388" s="7" t="s">
        <v>26</v>
      </c>
      <c r="L388" s="7" t="s">
        <v>26</v>
      </c>
      <c r="M388" s="7">
        <v>0.67132717300606293</v>
      </c>
    </row>
    <row r="389" spans="2:13" s="6" customFormat="1">
      <c r="B389" s="177"/>
      <c r="C389" s="7" t="s">
        <v>26</v>
      </c>
      <c r="D389" s="7" t="s">
        <v>26</v>
      </c>
      <c r="E389" s="7" t="s">
        <v>26</v>
      </c>
      <c r="F389" s="7"/>
      <c r="G389" s="210" t="s">
        <v>26</v>
      </c>
      <c r="H389" s="210">
        <v>0.72761146189404613</v>
      </c>
      <c r="I389" s="210" t="s">
        <v>26</v>
      </c>
      <c r="J389" s="7"/>
      <c r="K389" s="7" t="s">
        <v>26</v>
      </c>
      <c r="L389" s="7" t="s">
        <v>26</v>
      </c>
      <c r="M389" s="7">
        <v>0.69651474300280847</v>
      </c>
    </row>
    <row r="390" spans="2:13" s="6" customFormat="1">
      <c r="B390" s="177"/>
      <c r="C390" s="7" t="s">
        <v>26</v>
      </c>
      <c r="D390" s="7" t="s">
        <v>26</v>
      </c>
      <c r="E390" s="7" t="s">
        <v>26</v>
      </c>
      <c r="F390" s="7"/>
      <c r="G390" s="210" t="s">
        <v>26</v>
      </c>
      <c r="H390" s="210">
        <v>1.1350714473396148</v>
      </c>
      <c r="I390" s="210" t="s">
        <v>26</v>
      </c>
      <c r="J390" s="7"/>
      <c r="K390" s="7" t="s">
        <v>26</v>
      </c>
      <c r="L390" s="7" t="s">
        <v>26</v>
      </c>
      <c r="M390" s="7">
        <v>0.35422726710841257</v>
      </c>
    </row>
    <row r="391" spans="2:13" s="6" customFormat="1">
      <c r="B391" s="177"/>
      <c r="C391" s="7" t="s">
        <v>26</v>
      </c>
      <c r="D391" s="7" t="s">
        <v>26</v>
      </c>
      <c r="E391" s="7" t="s">
        <v>26</v>
      </c>
      <c r="F391" s="7"/>
      <c r="G391" s="210" t="s">
        <v>26</v>
      </c>
      <c r="H391" s="210">
        <v>0.64243721450225244</v>
      </c>
      <c r="I391" s="210" t="s">
        <v>26</v>
      </c>
      <c r="J391" s="7"/>
      <c r="K391" s="7" t="s">
        <v>26</v>
      </c>
      <c r="L391" s="7" t="s">
        <v>26</v>
      </c>
      <c r="M391" s="7">
        <v>0.49235913869354353</v>
      </c>
    </row>
    <row r="392" spans="2:13" s="6" customFormat="1">
      <c r="B392" s="177"/>
      <c r="C392" s="7" t="s">
        <v>26</v>
      </c>
      <c r="D392" s="7" t="s">
        <v>26</v>
      </c>
      <c r="E392" s="7" t="s">
        <v>26</v>
      </c>
      <c r="F392" s="7"/>
      <c r="G392" s="210" t="s">
        <v>26</v>
      </c>
      <c r="H392" s="210">
        <v>0.53002987858893935</v>
      </c>
      <c r="I392" s="210" t="s">
        <v>26</v>
      </c>
      <c r="J392" s="7"/>
      <c r="K392" s="7" t="s">
        <v>26</v>
      </c>
      <c r="L392" s="7" t="s">
        <v>26</v>
      </c>
      <c r="M392" s="7">
        <v>0.41286045096106261</v>
      </c>
    </row>
    <row r="393" spans="2:13" s="6" customFormat="1">
      <c r="B393" s="177"/>
      <c r="C393" s="7" t="s">
        <v>26</v>
      </c>
      <c r="D393" s="7" t="s">
        <v>26</v>
      </c>
      <c r="E393" s="7" t="s">
        <v>26</v>
      </c>
      <c r="F393" s="7"/>
      <c r="G393" s="210" t="s">
        <v>26</v>
      </c>
      <c r="H393" s="210">
        <v>0.93742990404681181</v>
      </c>
      <c r="I393" s="210" t="s">
        <v>26</v>
      </c>
      <c r="J393" s="7"/>
      <c r="K393" s="7" t="s">
        <v>26</v>
      </c>
      <c r="L393" s="7" t="s">
        <v>26</v>
      </c>
      <c r="M393" s="7">
        <v>0.56348122148245194</v>
      </c>
    </row>
    <row r="394" spans="2:13" s="6" customFormat="1">
      <c r="B394" s="177"/>
      <c r="C394" s="7" t="s">
        <v>26</v>
      </c>
      <c r="D394" s="7" t="s">
        <v>26</v>
      </c>
      <c r="E394" s="7" t="s">
        <v>26</v>
      </c>
      <c r="F394" s="7"/>
      <c r="G394" s="210" t="s">
        <v>26</v>
      </c>
      <c r="H394" s="210">
        <v>0.8489005848752913</v>
      </c>
      <c r="I394" s="210" t="s">
        <v>26</v>
      </c>
      <c r="J394" s="7"/>
      <c r="K394" s="7" t="s">
        <v>26</v>
      </c>
      <c r="L394" s="7" t="s">
        <v>26</v>
      </c>
      <c r="M394" s="7">
        <v>0.31014429784832143</v>
      </c>
    </row>
    <row r="395" spans="2:13" s="6" customFormat="1">
      <c r="B395" s="177"/>
      <c r="C395" s="7" t="s">
        <v>26</v>
      </c>
      <c r="D395" s="7" t="s">
        <v>26</v>
      </c>
      <c r="E395" s="7" t="s">
        <v>26</v>
      </c>
      <c r="F395" s="7"/>
      <c r="G395" s="210" t="s">
        <v>26</v>
      </c>
      <c r="H395" s="210">
        <v>0.61602231152361098</v>
      </c>
      <c r="I395" s="210" t="s">
        <v>26</v>
      </c>
      <c r="J395" s="7"/>
      <c r="K395" s="7" t="s">
        <v>26</v>
      </c>
      <c r="L395" s="7" t="s">
        <v>26</v>
      </c>
      <c r="M395" s="7">
        <v>0.25933152649303892</v>
      </c>
    </row>
    <row r="396" spans="2:13" s="6" customFormat="1">
      <c r="B396" s="177"/>
      <c r="C396" s="7" t="s">
        <v>26</v>
      </c>
      <c r="D396" s="7" t="s">
        <v>26</v>
      </c>
      <c r="E396" s="7" t="s">
        <v>26</v>
      </c>
      <c r="F396" s="7"/>
      <c r="G396" s="210" t="s">
        <v>26</v>
      </c>
      <c r="H396" s="210">
        <v>0.35690857999813308</v>
      </c>
      <c r="I396" s="210" t="s">
        <v>26</v>
      </c>
      <c r="J396" s="7"/>
      <c r="K396" s="7" t="s">
        <v>26</v>
      </c>
      <c r="L396" s="7" t="s">
        <v>26</v>
      </c>
      <c r="M396" s="7">
        <v>0.69364164680958451</v>
      </c>
    </row>
    <row r="397" spans="2:13" s="6" customFormat="1">
      <c r="B397" s="177"/>
      <c r="C397" s="7" t="s">
        <v>26</v>
      </c>
      <c r="D397" s="7" t="s">
        <v>26</v>
      </c>
      <c r="E397" s="7" t="s">
        <v>26</v>
      </c>
      <c r="F397" s="7"/>
      <c r="G397" s="210" t="s">
        <v>26</v>
      </c>
      <c r="H397" s="210">
        <v>0.79029620929991395</v>
      </c>
      <c r="I397" s="210" t="s">
        <v>26</v>
      </c>
      <c r="J397" s="7"/>
      <c r="K397" s="7" t="s">
        <v>26</v>
      </c>
      <c r="L397" s="7" t="s">
        <v>26</v>
      </c>
      <c r="M397" s="7">
        <v>0.62582454089032369</v>
      </c>
    </row>
    <row r="398" spans="2:13" s="6" customFormat="1">
      <c r="B398" s="177"/>
      <c r="C398" s="7" t="s">
        <v>26</v>
      </c>
      <c r="D398" s="7" t="s">
        <v>26</v>
      </c>
      <c r="E398" s="7" t="s">
        <v>26</v>
      </c>
      <c r="F398" s="7"/>
      <c r="G398" s="210" t="s">
        <v>26</v>
      </c>
      <c r="H398" s="210">
        <v>0.5465290904168344</v>
      </c>
      <c r="I398" s="210" t="s">
        <v>26</v>
      </c>
      <c r="J398" s="7"/>
      <c r="K398" s="7" t="s">
        <v>26</v>
      </c>
      <c r="L398" s="7" t="s">
        <v>26</v>
      </c>
      <c r="M398" s="7">
        <v>8.1016820869149964E-2</v>
      </c>
    </row>
    <row r="399" spans="2:13" s="6" customFormat="1">
      <c r="B399" s="177"/>
      <c r="C399" s="7" t="s">
        <v>26</v>
      </c>
      <c r="D399" s="7" t="s">
        <v>26</v>
      </c>
      <c r="E399" s="7" t="s">
        <v>26</v>
      </c>
      <c r="F399" s="7"/>
      <c r="G399" s="210" t="s">
        <v>26</v>
      </c>
      <c r="H399" s="210">
        <v>0.77590094664603737</v>
      </c>
      <c r="I399" s="210" t="s">
        <v>26</v>
      </c>
      <c r="J399" s="7"/>
      <c r="K399" s="7" t="s">
        <v>26</v>
      </c>
      <c r="L399" s="7" t="s">
        <v>26</v>
      </c>
      <c r="M399" s="7">
        <v>5.7291538626450755E-2</v>
      </c>
    </row>
    <row r="400" spans="2:13" s="6" customFormat="1">
      <c r="B400" s="177"/>
      <c r="C400" s="7" t="s">
        <v>26</v>
      </c>
      <c r="D400" s="7" t="s">
        <v>26</v>
      </c>
      <c r="E400" s="7" t="s">
        <v>26</v>
      </c>
      <c r="F400" s="7"/>
      <c r="G400" s="210" t="s">
        <v>26</v>
      </c>
      <c r="H400" s="210">
        <v>0.97506984979645972</v>
      </c>
      <c r="I400" s="210" t="s">
        <v>26</v>
      </c>
      <c r="J400" s="7"/>
      <c r="K400" s="7" t="s">
        <v>26</v>
      </c>
      <c r="L400" s="7" t="s">
        <v>26</v>
      </c>
      <c r="M400" s="7">
        <v>0.17367947816258433</v>
      </c>
    </row>
    <row r="401" spans="2:13" s="6" customFormat="1">
      <c r="B401" s="177"/>
      <c r="C401" s="7" t="s">
        <v>26</v>
      </c>
      <c r="D401" s="7" t="s">
        <v>26</v>
      </c>
      <c r="E401" s="7" t="s">
        <v>26</v>
      </c>
      <c r="F401" s="7"/>
      <c r="G401" s="210" t="s">
        <v>26</v>
      </c>
      <c r="H401" s="210">
        <v>1.2000108212705241</v>
      </c>
      <c r="I401" s="210" t="s">
        <v>26</v>
      </c>
      <c r="J401" s="7"/>
      <c r="K401" s="7" t="s">
        <v>26</v>
      </c>
      <c r="L401" s="7" t="s">
        <v>26</v>
      </c>
      <c r="M401" s="7">
        <v>0.28601248947269675</v>
      </c>
    </row>
    <row r="402" spans="2:13" s="6" customFormat="1">
      <c r="B402" s="177"/>
      <c r="C402" s="7" t="s">
        <v>26</v>
      </c>
      <c r="D402" s="7" t="s">
        <v>26</v>
      </c>
      <c r="E402" s="7" t="s">
        <v>26</v>
      </c>
      <c r="F402" s="7"/>
      <c r="G402" s="210" t="s">
        <v>26</v>
      </c>
      <c r="H402" s="210">
        <v>1.6719760799569459</v>
      </c>
      <c r="I402" s="210" t="s">
        <v>26</v>
      </c>
      <c r="J402" s="7"/>
      <c r="K402" s="7" t="s">
        <v>26</v>
      </c>
      <c r="L402" s="7" t="s">
        <v>26</v>
      </c>
      <c r="M402" s="7">
        <v>0.69660167609665802</v>
      </c>
    </row>
    <row r="403" spans="2:13" s="6" customFormat="1">
      <c r="B403" s="177"/>
      <c r="C403" s="7" t="s">
        <v>26</v>
      </c>
      <c r="D403" s="7" t="s">
        <v>26</v>
      </c>
      <c r="E403" s="7" t="s">
        <v>26</v>
      </c>
      <c r="F403" s="7"/>
      <c r="G403" s="210" t="s">
        <v>26</v>
      </c>
      <c r="H403" s="210">
        <v>0.23425417567651008</v>
      </c>
      <c r="I403" s="210" t="s">
        <v>26</v>
      </c>
      <c r="J403" s="7"/>
      <c r="K403" s="7" t="s">
        <v>26</v>
      </c>
      <c r="L403" s="7" t="s">
        <v>26</v>
      </c>
      <c r="M403" s="7">
        <v>0.58800134793755943</v>
      </c>
    </row>
    <row r="404" spans="2:13" s="6" customFormat="1">
      <c r="B404" s="177"/>
      <c r="C404" s="7" t="s">
        <v>26</v>
      </c>
      <c r="D404" s="7" t="s">
        <v>26</v>
      </c>
      <c r="E404" s="7" t="s">
        <v>26</v>
      </c>
      <c r="F404" s="7"/>
      <c r="G404" s="210" t="s">
        <v>26</v>
      </c>
      <c r="H404" s="210">
        <v>0.77898588090929499</v>
      </c>
      <c r="I404" s="210" t="s">
        <v>26</v>
      </c>
      <c r="J404" s="7"/>
      <c r="K404" s="7" t="s">
        <v>26</v>
      </c>
      <c r="L404" s="7" t="s">
        <v>26</v>
      </c>
      <c r="M404" s="7">
        <v>0.63256192635074637</v>
      </c>
    </row>
    <row r="405" spans="2:13" s="6" customFormat="1">
      <c r="B405" s="177"/>
      <c r="C405" s="7" t="s">
        <v>26</v>
      </c>
      <c r="D405" s="7" t="s">
        <v>26</v>
      </c>
      <c r="E405" s="7" t="s">
        <v>26</v>
      </c>
      <c r="F405" s="7"/>
      <c r="G405" s="210" t="s">
        <v>26</v>
      </c>
      <c r="H405" s="210">
        <v>1.2196761942172238</v>
      </c>
      <c r="I405" s="210" t="s">
        <v>26</v>
      </c>
      <c r="J405" s="7"/>
      <c r="K405" s="7" t="s">
        <v>26</v>
      </c>
      <c r="L405" s="7" t="s">
        <v>26</v>
      </c>
      <c r="M405" s="7">
        <v>0.46244372709500414</v>
      </c>
    </row>
    <row r="406" spans="2:13" s="6" customFormat="1">
      <c r="B406" s="177"/>
      <c r="C406" s="7" t="s">
        <v>26</v>
      </c>
      <c r="D406" s="7" t="s">
        <v>26</v>
      </c>
      <c r="E406" s="7" t="s">
        <v>26</v>
      </c>
      <c r="F406" s="7"/>
      <c r="G406" s="210" t="s">
        <v>26</v>
      </c>
      <c r="H406" s="210" t="s">
        <v>26</v>
      </c>
      <c r="I406" s="210" t="s">
        <v>26</v>
      </c>
      <c r="J406" s="7"/>
      <c r="K406" s="7" t="s">
        <v>26</v>
      </c>
      <c r="L406" s="7" t="s">
        <v>26</v>
      </c>
      <c r="M406" s="7">
        <v>0.21448915422913661</v>
      </c>
    </row>
    <row r="407" spans="2:13" s="6" customFormat="1">
      <c r="B407" s="177"/>
      <c r="C407" s="7" t="s">
        <v>26</v>
      </c>
      <c r="D407" s="7" t="s">
        <v>26</v>
      </c>
      <c r="E407" s="7" t="s">
        <v>26</v>
      </c>
      <c r="F407" s="7"/>
      <c r="G407" s="210" t="s">
        <v>26</v>
      </c>
      <c r="H407" s="210">
        <v>0.68872083357052061</v>
      </c>
      <c r="I407" s="210" t="s">
        <v>26</v>
      </c>
      <c r="J407" s="7"/>
      <c r="K407" s="7" t="s">
        <v>26</v>
      </c>
      <c r="L407" s="7" t="s">
        <v>26</v>
      </c>
      <c r="M407" s="7">
        <v>0.14611500357486928</v>
      </c>
    </row>
    <row r="408" spans="2:13" s="6" customFormat="1">
      <c r="B408" s="177"/>
      <c r="C408" s="7" t="s">
        <v>26</v>
      </c>
      <c r="D408" s="7" t="s">
        <v>26</v>
      </c>
      <c r="E408" s="7" t="s">
        <v>26</v>
      </c>
      <c r="F408" s="7"/>
      <c r="G408" s="210" t="s">
        <v>26</v>
      </c>
      <c r="H408" s="210" t="s">
        <v>26</v>
      </c>
      <c r="I408" s="210" t="s">
        <v>26</v>
      </c>
      <c r="J408" s="7"/>
      <c r="K408" s="7" t="s">
        <v>26</v>
      </c>
      <c r="L408" s="7" t="s">
        <v>26</v>
      </c>
      <c r="M408" s="7">
        <v>0.74271169914974022</v>
      </c>
    </row>
    <row r="409" spans="2:13" s="6" customFormat="1">
      <c r="B409" s="177"/>
      <c r="C409" s="7" t="s">
        <v>26</v>
      </c>
      <c r="D409" s="7" t="s">
        <v>26</v>
      </c>
      <c r="E409" s="7" t="s">
        <v>26</v>
      </c>
      <c r="F409" s="7"/>
      <c r="G409" s="210">
        <v>0.93324072096490562</v>
      </c>
      <c r="H409" s="210">
        <v>0.63018284994933516</v>
      </c>
      <c r="I409" s="210" t="s">
        <v>26</v>
      </c>
      <c r="J409" s="7"/>
      <c r="K409" s="7" t="s">
        <v>26</v>
      </c>
      <c r="L409" s="7" t="s">
        <v>26</v>
      </c>
      <c r="M409" s="7">
        <v>0.79054125980085044</v>
      </c>
    </row>
    <row r="410" spans="2:13" s="6" customFormat="1">
      <c r="B410" s="177"/>
      <c r="C410" s="7" t="s">
        <v>26</v>
      </c>
      <c r="D410" s="7" t="s">
        <v>26</v>
      </c>
      <c r="E410" s="7" t="s">
        <v>26</v>
      </c>
      <c r="F410" s="7"/>
      <c r="G410" s="210">
        <v>1.0699598626395954</v>
      </c>
      <c r="H410" s="210">
        <v>0.78432588875726472</v>
      </c>
      <c r="I410" s="210" t="s">
        <v>26</v>
      </c>
      <c r="J410" s="7"/>
      <c r="K410" s="7" t="s">
        <v>26</v>
      </c>
      <c r="L410" s="7" t="s">
        <v>26</v>
      </c>
      <c r="M410" s="7">
        <v>0.21739089783675836</v>
      </c>
    </row>
    <row r="411" spans="2:13" s="6" customFormat="1">
      <c r="B411" s="177"/>
      <c r="C411" s="7" t="s">
        <v>26</v>
      </c>
      <c r="D411" s="7" t="s">
        <v>26</v>
      </c>
      <c r="E411" s="7" t="s">
        <v>26</v>
      </c>
      <c r="F411" s="7"/>
      <c r="G411" s="210">
        <v>0.41825851165960032</v>
      </c>
      <c r="H411" s="210">
        <v>0.92545935437659121</v>
      </c>
      <c r="I411" s="210" t="s">
        <v>26</v>
      </c>
      <c r="J411" s="7"/>
      <c r="K411" s="7" t="s">
        <v>26</v>
      </c>
      <c r="L411" s="7" t="s">
        <v>26</v>
      </c>
      <c r="M411" s="7">
        <v>0.14774995270483648</v>
      </c>
    </row>
    <row r="412" spans="2:13" s="6" customFormat="1">
      <c r="B412" s="177"/>
      <c r="C412" s="7" t="s">
        <v>26</v>
      </c>
      <c r="D412" s="7" t="s">
        <v>26</v>
      </c>
      <c r="E412" s="7" t="s">
        <v>26</v>
      </c>
      <c r="F412" s="7"/>
      <c r="G412" s="210">
        <v>0.81390855992023614</v>
      </c>
      <c r="H412" s="210" t="s">
        <v>26</v>
      </c>
      <c r="I412" s="210" t="s">
        <v>26</v>
      </c>
      <c r="J412" s="7"/>
      <c r="K412" s="7" t="s">
        <v>26</v>
      </c>
      <c r="L412" s="7" t="s">
        <v>26</v>
      </c>
      <c r="M412" s="7">
        <v>0.17741293540766567</v>
      </c>
    </row>
    <row r="413" spans="2:13" s="6" customFormat="1">
      <c r="B413" s="177"/>
      <c r="C413" s="7" t="s">
        <v>26</v>
      </c>
      <c r="D413" s="7" t="s">
        <v>26</v>
      </c>
      <c r="E413" s="7" t="s">
        <v>26</v>
      </c>
      <c r="F413" s="7"/>
      <c r="G413" s="210">
        <v>0.60634274419880396</v>
      </c>
      <c r="H413" s="210">
        <v>0.26506134368908585</v>
      </c>
      <c r="I413" s="210" t="s">
        <v>26</v>
      </c>
      <c r="J413" s="7"/>
      <c r="K413" s="7" t="s">
        <v>26</v>
      </c>
      <c r="L413" s="7" t="s">
        <v>26</v>
      </c>
      <c r="M413" s="7">
        <v>0.14878945576778024</v>
      </c>
    </row>
    <row r="414" spans="2:13" s="6" customFormat="1">
      <c r="B414" s="177"/>
      <c r="C414" s="7" t="s">
        <v>26</v>
      </c>
      <c r="D414" s="7" t="s">
        <v>26</v>
      </c>
      <c r="E414" s="7" t="s">
        <v>26</v>
      </c>
      <c r="F414" s="7"/>
      <c r="G414" s="210">
        <v>1.4482907123635675</v>
      </c>
      <c r="H414" s="210">
        <v>1.0737465565021744</v>
      </c>
      <c r="I414" s="210" t="s">
        <v>26</v>
      </c>
      <c r="J414" s="7"/>
      <c r="K414" s="7" t="s">
        <v>26</v>
      </c>
      <c r="L414" s="7" t="s">
        <v>26</v>
      </c>
      <c r="M414" s="7">
        <v>0.50860664308460435</v>
      </c>
    </row>
    <row r="415" spans="2:13" s="6" customFormat="1">
      <c r="B415" s="177"/>
      <c r="C415" s="7" t="s">
        <v>26</v>
      </c>
      <c r="D415" s="7" t="s">
        <v>26</v>
      </c>
      <c r="E415" s="7" t="s">
        <v>26</v>
      </c>
      <c r="F415" s="7"/>
      <c r="G415" s="210">
        <v>1.5015150270234676</v>
      </c>
      <c r="H415" s="210">
        <v>0.50547891999164096</v>
      </c>
      <c r="I415" s="210" t="s">
        <v>26</v>
      </c>
      <c r="J415" s="7"/>
      <c r="K415" s="7" t="s">
        <v>26</v>
      </c>
      <c r="L415" s="7" t="s">
        <v>26</v>
      </c>
      <c r="M415" s="7">
        <v>0.48711323571253295</v>
      </c>
    </row>
    <row r="416" spans="2:13" s="6" customFormat="1">
      <c r="B416" s="177"/>
      <c r="C416" s="7" t="s">
        <v>26</v>
      </c>
      <c r="D416" s="7" t="s">
        <v>26</v>
      </c>
      <c r="E416" s="7" t="s">
        <v>26</v>
      </c>
      <c r="F416" s="7"/>
      <c r="G416" s="210">
        <v>0.89648517034995878</v>
      </c>
      <c r="H416" s="210">
        <v>7.6218592158577764E-2</v>
      </c>
      <c r="I416" s="210" t="s">
        <v>26</v>
      </c>
      <c r="J416" s="7"/>
      <c r="K416" s="7" t="s">
        <v>26</v>
      </c>
      <c r="L416" s="7" t="s">
        <v>26</v>
      </c>
      <c r="M416" s="7">
        <v>0.41771914338822469</v>
      </c>
    </row>
    <row r="417" spans="2:13" s="6" customFormat="1">
      <c r="B417" s="177"/>
      <c r="C417" s="7" t="s">
        <v>26</v>
      </c>
      <c r="D417" s="7" t="s">
        <v>26</v>
      </c>
      <c r="E417" s="7" t="s">
        <v>26</v>
      </c>
      <c r="F417" s="7"/>
      <c r="G417" s="210">
        <v>0.56763986898470853</v>
      </c>
      <c r="H417" s="210">
        <v>0.19847290088834532</v>
      </c>
      <c r="I417" s="210" t="s">
        <v>26</v>
      </c>
      <c r="J417" s="7"/>
      <c r="K417" s="7" t="s">
        <v>26</v>
      </c>
      <c r="L417" s="7" t="s">
        <v>26</v>
      </c>
      <c r="M417" s="7">
        <v>0.49551831511232236</v>
      </c>
    </row>
    <row r="418" spans="2:13" s="6" customFormat="1">
      <c r="B418" s="177"/>
      <c r="C418" s="7" t="s">
        <v>26</v>
      </c>
      <c r="D418" s="7" t="s">
        <v>26</v>
      </c>
      <c r="E418" s="7" t="s">
        <v>26</v>
      </c>
      <c r="F418" s="7"/>
      <c r="G418" s="210">
        <v>0.80178060017568187</v>
      </c>
      <c r="H418" s="210">
        <v>6.6379095588956646E-2</v>
      </c>
      <c r="I418" s="210" t="s">
        <v>26</v>
      </c>
      <c r="J418" s="7"/>
      <c r="K418" s="7" t="s">
        <v>26</v>
      </c>
      <c r="L418" s="7" t="s">
        <v>26</v>
      </c>
      <c r="M418" s="7">
        <v>0.64298627410031228</v>
      </c>
    </row>
    <row r="419" spans="2:13" s="6" customFormat="1">
      <c r="B419" s="177"/>
      <c r="C419" s="7" t="s">
        <v>26</v>
      </c>
      <c r="D419" s="7" t="s">
        <v>26</v>
      </c>
      <c r="E419" s="7" t="s">
        <v>26</v>
      </c>
      <c r="F419" s="7"/>
      <c r="G419" s="210">
        <v>9.3955607621163478E-2</v>
      </c>
      <c r="H419" s="210" t="s">
        <v>26</v>
      </c>
      <c r="I419" s="210" t="s">
        <v>26</v>
      </c>
      <c r="J419" s="7"/>
      <c r="K419" s="7" t="s">
        <v>26</v>
      </c>
      <c r="L419" s="7" t="s">
        <v>26</v>
      </c>
      <c r="M419" s="7">
        <v>0.65969052821866836</v>
      </c>
    </row>
    <row r="420" spans="2:13" s="6" customFormat="1">
      <c r="B420" s="177"/>
      <c r="C420" s="7" t="s">
        <v>26</v>
      </c>
      <c r="D420" s="7" t="s">
        <v>26</v>
      </c>
      <c r="E420" s="7" t="s">
        <v>26</v>
      </c>
      <c r="F420" s="7"/>
      <c r="G420" s="210">
        <v>6.0010045020763791E-2</v>
      </c>
      <c r="H420" s="210">
        <v>0.80846589515386269</v>
      </c>
      <c r="I420" s="210" t="s">
        <v>26</v>
      </c>
      <c r="J420" s="7"/>
      <c r="K420" s="7" t="s">
        <v>26</v>
      </c>
      <c r="L420" s="7" t="s">
        <v>26</v>
      </c>
      <c r="M420" s="7">
        <v>0.46101293614173544</v>
      </c>
    </row>
    <row r="421" spans="2:13" s="6" customFormat="1">
      <c r="B421" s="177"/>
      <c r="C421" s="7" t="s">
        <v>26</v>
      </c>
      <c r="D421" s="7" t="s">
        <v>26</v>
      </c>
      <c r="E421" s="7" t="s">
        <v>26</v>
      </c>
      <c r="F421" s="7"/>
      <c r="G421" s="210">
        <v>9.9710280357512837E-2</v>
      </c>
      <c r="H421" s="210">
        <v>0.15029846481882689</v>
      </c>
      <c r="I421" s="210" t="s">
        <v>26</v>
      </c>
      <c r="J421" s="7"/>
      <c r="K421" s="7" t="s">
        <v>26</v>
      </c>
      <c r="L421" s="7" t="s">
        <v>26</v>
      </c>
      <c r="M421" s="7">
        <v>0.30967850093292915</v>
      </c>
    </row>
    <row r="422" spans="2:13" s="6" customFormat="1">
      <c r="B422" s="177"/>
      <c r="C422" s="7" t="s">
        <v>26</v>
      </c>
      <c r="D422" s="7" t="s">
        <v>26</v>
      </c>
      <c r="E422" s="7" t="s">
        <v>26</v>
      </c>
      <c r="F422" s="7"/>
      <c r="G422" s="210">
        <v>1.4077225439638235</v>
      </c>
      <c r="H422" s="210">
        <v>0.5317033434342473</v>
      </c>
      <c r="I422" s="210" t="s">
        <v>26</v>
      </c>
      <c r="J422" s="7"/>
      <c r="K422" s="7" t="s">
        <v>26</v>
      </c>
      <c r="L422" s="7" t="s">
        <v>26</v>
      </c>
      <c r="M422" s="7">
        <v>0.1325449328081808</v>
      </c>
    </row>
    <row r="423" spans="2:13" s="6" customFormat="1">
      <c r="B423" s="177"/>
      <c r="C423" s="7" t="s">
        <v>26</v>
      </c>
      <c r="D423" s="7" t="s">
        <v>26</v>
      </c>
      <c r="E423" s="7" t="s">
        <v>26</v>
      </c>
      <c r="F423" s="7"/>
      <c r="G423" s="210">
        <v>1.3408974012249393</v>
      </c>
      <c r="H423" s="210">
        <v>0.2518102173119337</v>
      </c>
      <c r="I423" s="210" t="s">
        <v>26</v>
      </c>
      <c r="J423" s="7"/>
      <c r="K423" s="7" t="s">
        <v>26</v>
      </c>
      <c r="L423" s="7" t="s">
        <v>26</v>
      </c>
      <c r="M423" s="7">
        <v>0.16319945204822961</v>
      </c>
    </row>
    <row r="424" spans="2:13" s="6" customFormat="1">
      <c r="B424" s="177"/>
      <c r="C424" s="7" t="s">
        <v>26</v>
      </c>
      <c r="D424" s="7" t="s">
        <v>26</v>
      </c>
      <c r="E424" s="7" t="s">
        <v>26</v>
      </c>
      <c r="F424" s="7"/>
      <c r="G424" s="210">
        <v>0.54609165268184845</v>
      </c>
      <c r="H424" s="210">
        <v>0.28233356578031871</v>
      </c>
      <c r="I424" s="210" t="s">
        <v>26</v>
      </c>
      <c r="J424" s="7"/>
      <c r="K424" s="7" t="s">
        <v>26</v>
      </c>
      <c r="L424" s="7" t="s">
        <v>26</v>
      </c>
      <c r="M424" s="7">
        <v>0.15558476457058101</v>
      </c>
    </row>
    <row r="425" spans="2:13" s="6" customFormat="1">
      <c r="B425" s="177"/>
      <c r="C425" s="7" t="s">
        <v>26</v>
      </c>
      <c r="D425" s="7" t="s">
        <v>26</v>
      </c>
      <c r="E425" s="7" t="s">
        <v>26</v>
      </c>
      <c r="F425" s="7"/>
      <c r="G425" s="210">
        <v>0.40990581926976977</v>
      </c>
      <c r="H425" s="210">
        <v>2.6382617649555306E-2</v>
      </c>
      <c r="I425" s="210" t="s">
        <v>26</v>
      </c>
      <c r="J425" s="7"/>
      <c r="K425" s="7" t="s">
        <v>26</v>
      </c>
      <c r="L425" s="7" t="s">
        <v>26</v>
      </c>
      <c r="M425" s="7">
        <v>0.29352982252223425</v>
      </c>
    </row>
    <row r="426" spans="2:13" s="6" customFormat="1">
      <c r="B426" s="177"/>
      <c r="C426" s="7" t="s">
        <v>26</v>
      </c>
      <c r="D426" s="7" t="s">
        <v>26</v>
      </c>
      <c r="E426" s="7" t="s">
        <v>26</v>
      </c>
      <c r="F426" s="7"/>
      <c r="G426" s="210">
        <v>0.72298673871382135</v>
      </c>
      <c r="H426" s="210">
        <v>0.2201014001935048</v>
      </c>
      <c r="I426" s="210" t="s">
        <v>26</v>
      </c>
      <c r="J426" s="7"/>
      <c r="K426" s="7" t="s">
        <v>26</v>
      </c>
      <c r="L426" s="7" t="s">
        <v>26</v>
      </c>
      <c r="M426" s="7">
        <v>0.38468447538249473</v>
      </c>
    </row>
    <row r="427" spans="2:13" s="6" customFormat="1">
      <c r="B427" s="177"/>
      <c r="C427" s="7" t="s">
        <v>26</v>
      </c>
      <c r="D427" s="7" t="s">
        <v>26</v>
      </c>
      <c r="E427" s="7" t="s">
        <v>26</v>
      </c>
      <c r="F427" s="7"/>
      <c r="G427" s="210">
        <v>0.54342044386078581</v>
      </c>
      <c r="H427" s="210" t="s">
        <v>26</v>
      </c>
      <c r="I427" s="210" t="s">
        <v>26</v>
      </c>
      <c r="J427" s="7"/>
      <c r="K427" s="7" t="s">
        <v>26</v>
      </c>
      <c r="L427" s="7" t="s">
        <v>26</v>
      </c>
      <c r="M427" s="7">
        <v>0.19046462598014013</v>
      </c>
    </row>
    <row r="428" spans="2:13" s="6" customFormat="1">
      <c r="B428" s="177"/>
      <c r="C428" s="7" t="s">
        <v>26</v>
      </c>
      <c r="D428" s="7" t="s">
        <v>26</v>
      </c>
      <c r="E428" s="7" t="s">
        <v>26</v>
      </c>
      <c r="F428" s="7"/>
      <c r="G428" s="210">
        <v>0.37099572135985215</v>
      </c>
      <c r="H428" s="210">
        <v>0.28156073058916153</v>
      </c>
      <c r="I428" s="210" t="s">
        <v>26</v>
      </c>
      <c r="J428" s="7"/>
      <c r="K428" s="7" t="s">
        <v>26</v>
      </c>
      <c r="L428" s="7" t="s">
        <v>26</v>
      </c>
      <c r="M428" s="7">
        <v>0.21434865950811588</v>
      </c>
    </row>
    <row r="429" spans="2:13" s="6" customFormat="1">
      <c r="B429" s="177"/>
      <c r="C429" s="7" t="s">
        <v>26</v>
      </c>
      <c r="D429" s="7" t="s">
        <v>26</v>
      </c>
      <c r="E429" s="7" t="s">
        <v>26</v>
      </c>
      <c r="F429" s="7"/>
      <c r="G429" s="210">
        <v>1.0459603248628406</v>
      </c>
      <c r="H429" s="210">
        <v>1.1033160297870364</v>
      </c>
      <c r="I429" s="210" t="s">
        <v>26</v>
      </c>
      <c r="J429" s="7"/>
      <c r="K429" s="7" t="s">
        <v>26</v>
      </c>
      <c r="L429" s="7" t="s">
        <v>26</v>
      </c>
      <c r="M429" s="7">
        <v>0.23710030452081354</v>
      </c>
    </row>
    <row r="430" spans="2:13" s="6" customFormat="1">
      <c r="B430" s="177"/>
      <c r="C430" s="7" t="s">
        <v>26</v>
      </c>
      <c r="D430" s="7" t="s">
        <v>26</v>
      </c>
      <c r="E430" s="7" t="s">
        <v>26</v>
      </c>
      <c r="F430" s="7"/>
      <c r="G430" s="210">
        <v>9.0530162430765088E-2</v>
      </c>
      <c r="H430" s="210" t="s">
        <v>26</v>
      </c>
      <c r="I430" s="210" t="s">
        <v>26</v>
      </c>
      <c r="J430" s="7"/>
      <c r="K430" s="7" t="s">
        <v>26</v>
      </c>
      <c r="L430" s="7" t="s">
        <v>26</v>
      </c>
      <c r="M430" s="7">
        <v>0.36250621381944492</v>
      </c>
    </row>
    <row r="431" spans="2:13" s="6" customFormat="1">
      <c r="B431" s="177"/>
      <c r="C431" s="7" t="s">
        <v>26</v>
      </c>
      <c r="D431" s="7" t="s">
        <v>26</v>
      </c>
      <c r="E431" s="7" t="s">
        <v>26</v>
      </c>
      <c r="F431" s="7"/>
      <c r="G431" s="210">
        <v>0.28593907445103423</v>
      </c>
      <c r="H431" s="210">
        <v>0.19233123994382342</v>
      </c>
      <c r="I431" s="210" t="s">
        <v>26</v>
      </c>
      <c r="J431" s="7"/>
      <c r="K431" s="7" t="s">
        <v>26</v>
      </c>
      <c r="L431" s="7" t="s">
        <v>26</v>
      </c>
      <c r="M431" s="7">
        <v>0.40553363929466457</v>
      </c>
    </row>
    <row r="432" spans="2:13" s="6" customFormat="1">
      <c r="B432" s="177"/>
      <c r="C432" s="7" t="s">
        <v>26</v>
      </c>
      <c r="D432" s="7" t="s">
        <v>26</v>
      </c>
      <c r="E432" s="7" t="s">
        <v>26</v>
      </c>
      <c r="F432" s="7"/>
      <c r="G432" s="210">
        <v>1.302708593139192</v>
      </c>
      <c r="H432" s="210">
        <v>0.20872735185630661</v>
      </c>
      <c r="I432" s="210" t="s">
        <v>26</v>
      </c>
      <c r="J432" s="7"/>
      <c r="K432" s="7" t="s">
        <v>26</v>
      </c>
      <c r="L432" s="7" t="s">
        <v>26</v>
      </c>
      <c r="M432" s="7">
        <v>0.50467816109641261</v>
      </c>
    </row>
    <row r="433" spans="2:13" s="6" customFormat="1">
      <c r="B433" s="177"/>
      <c r="C433" s="7" t="s">
        <v>26</v>
      </c>
      <c r="D433" s="7" t="s">
        <v>26</v>
      </c>
      <c r="E433" s="7" t="s">
        <v>26</v>
      </c>
      <c r="F433" s="7"/>
      <c r="G433" s="210">
        <v>1.3285425548223655</v>
      </c>
      <c r="H433" s="210">
        <v>4.2997084078321056E-2</v>
      </c>
      <c r="I433" s="210" t="s">
        <v>26</v>
      </c>
      <c r="J433" s="7"/>
      <c r="K433" s="7" t="s">
        <v>26</v>
      </c>
      <c r="L433" s="7" t="s">
        <v>26</v>
      </c>
      <c r="M433" s="7">
        <v>0.48285033742336281</v>
      </c>
    </row>
    <row r="434" spans="2:13" s="6" customFormat="1">
      <c r="B434" s="177"/>
      <c r="C434" s="7" t="s">
        <v>26</v>
      </c>
      <c r="D434" s="7" t="s">
        <v>26</v>
      </c>
      <c r="E434" s="7" t="s">
        <v>26</v>
      </c>
      <c r="F434" s="7"/>
      <c r="G434" s="210">
        <v>0.66209522184716774</v>
      </c>
      <c r="H434" s="210">
        <v>0.26753369982625064</v>
      </c>
      <c r="I434" s="210" t="s">
        <v>26</v>
      </c>
      <c r="J434" s="7"/>
      <c r="K434" s="7" t="s">
        <v>26</v>
      </c>
      <c r="L434" s="7" t="s">
        <v>26</v>
      </c>
      <c r="M434" s="7">
        <v>0.44633035958745015</v>
      </c>
    </row>
    <row r="435" spans="2:13" s="6" customFormat="1">
      <c r="B435" s="177"/>
      <c r="C435" s="7" t="s">
        <v>26</v>
      </c>
      <c r="D435" s="7" t="s">
        <v>26</v>
      </c>
      <c r="E435" s="7" t="s">
        <v>26</v>
      </c>
      <c r="F435" s="7"/>
      <c r="G435" s="210">
        <v>1.1852601726903949</v>
      </c>
      <c r="H435" s="210">
        <v>0.57532442762553482</v>
      </c>
      <c r="I435" s="210" t="s">
        <v>26</v>
      </c>
      <c r="J435" s="7"/>
      <c r="K435" s="7" t="s">
        <v>26</v>
      </c>
      <c r="L435" s="7" t="s">
        <v>26</v>
      </c>
      <c r="M435" s="7">
        <v>0.44373687800884654</v>
      </c>
    </row>
    <row r="436" spans="2:13" s="6" customFormat="1">
      <c r="B436" s="177"/>
      <c r="C436" s="7" t="s">
        <v>26</v>
      </c>
      <c r="D436" s="7" t="s">
        <v>26</v>
      </c>
      <c r="E436" s="7" t="s">
        <v>26</v>
      </c>
      <c r="F436" s="7"/>
      <c r="G436" s="210">
        <v>0.11550606472493309</v>
      </c>
      <c r="H436" s="210">
        <v>0.5293097969817907</v>
      </c>
      <c r="I436" s="210" t="s">
        <v>26</v>
      </c>
      <c r="J436" s="7"/>
      <c r="K436" s="7" t="s">
        <v>26</v>
      </c>
      <c r="L436" s="7" t="s">
        <v>26</v>
      </c>
      <c r="M436" s="7">
        <v>0.56698085793340569</v>
      </c>
    </row>
    <row r="437" spans="2:13" s="6" customFormat="1">
      <c r="B437" s="177"/>
      <c r="C437" s="7" t="s">
        <v>26</v>
      </c>
      <c r="D437" s="7" t="s">
        <v>26</v>
      </c>
      <c r="E437" s="7" t="s">
        <v>26</v>
      </c>
      <c r="F437" s="7"/>
      <c r="G437" s="210">
        <v>0.35740638177839473</v>
      </c>
      <c r="H437" s="210">
        <v>0.30780305153294485</v>
      </c>
      <c r="I437" s="210" t="s">
        <v>26</v>
      </c>
      <c r="J437" s="7"/>
      <c r="K437" s="7" t="s">
        <v>26</v>
      </c>
      <c r="L437" s="7" t="s">
        <v>26</v>
      </c>
      <c r="M437" s="7">
        <v>0.85661612061532244</v>
      </c>
    </row>
    <row r="438" spans="2:13" s="6" customFormat="1">
      <c r="B438" s="177"/>
      <c r="C438" s="7" t="s">
        <v>26</v>
      </c>
      <c r="D438" s="7" t="s">
        <v>26</v>
      </c>
      <c r="E438" s="7" t="s">
        <v>26</v>
      </c>
      <c r="F438" s="7"/>
      <c r="G438" s="210">
        <v>1.1160853857647324</v>
      </c>
      <c r="H438" s="210">
        <v>0.25535717578112394</v>
      </c>
      <c r="I438" s="210" t="s">
        <v>26</v>
      </c>
      <c r="J438" s="7"/>
      <c r="K438" s="7" t="s">
        <v>26</v>
      </c>
      <c r="L438" s="7" t="s">
        <v>26</v>
      </c>
      <c r="M438" s="7">
        <v>0.62216763907195372</v>
      </c>
    </row>
    <row r="439" spans="2:13" s="6" customFormat="1">
      <c r="B439" s="177"/>
      <c r="C439" s="7" t="s">
        <v>26</v>
      </c>
      <c r="D439" s="7" t="s">
        <v>26</v>
      </c>
      <c r="E439" s="7" t="s">
        <v>26</v>
      </c>
      <c r="F439" s="7"/>
      <c r="G439" s="210" t="s">
        <v>26</v>
      </c>
      <c r="H439" s="210">
        <v>0.53344374825990515</v>
      </c>
      <c r="I439" s="210" t="s">
        <v>26</v>
      </c>
      <c r="J439" s="7"/>
      <c r="K439" s="7" t="s">
        <v>26</v>
      </c>
      <c r="L439" s="7" t="s">
        <v>26</v>
      </c>
      <c r="M439" s="7">
        <v>0.62117865483985979</v>
      </c>
    </row>
    <row r="440" spans="2:13" s="6" customFormat="1">
      <c r="B440" s="177"/>
      <c r="C440" s="7" t="s">
        <v>26</v>
      </c>
      <c r="D440" s="7" t="s">
        <v>26</v>
      </c>
      <c r="E440" s="7" t="s">
        <v>26</v>
      </c>
      <c r="F440" s="7"/>
      <c r="G440" s="210">
        <v>0.29787530567455567</v>
      </c>
      <c r="H440" s="210">
        <v>0.55610661101515668</v>
      </c>
      <c r="I440" s="210" t="s">
        <v>26</v>
      </c>
      <c r="J440" s="7"/>
      <c r="K440" s="7" t="s">
        <v>26</v>
      </c>
      <c r="L440" s="7" t="s">
        <v>26</v>
      </c>
      <c r="M440" s="7" t="s">
        <v>26</v>
      </c>
    </row>
    <row r="441" spans="2:13" s="6" customFormat="1">
      <c r="B441" s="177"/>
      <c r="C441" s="7" t="s">
        <v>26</v>
      </c>
      <c r="D441" s="7" t="s">
        <v>26</v>
      </c>
      <c r="E441" s="7" t="s">
        <v>26</v>
      </c>
      <c r="F441" s="7"/>
      <c r="G441" s="210">
        <v>0.48334470047555034</v>
      </c>
      <c r="H441" s="210">
        <v>1.1239035390180758</v>
      </c>
      <c r="I441" s="210" t="s">
        <v>26</v>
      </c>
      <c r="J441" s="7"/>
      <c r="K441" s="7" t="s">
        <v>26</v>
      </c>
      <c r="L441" s="7" t="s">
        <v>26</v>
      </c>
      <c r="M441" s="7" t="s">
        <v>26</v>
      </c>
    </row>
    <row r="442" spans="2:13" s="6" customFormat="1">
      <c r="B442" s="177"/>
      <c r="C442" s="7" t="s">
        <v>26</v>
      </c>
      <c r="D442" s="7" t="s">
        <v>26</v>
      </c>
      <c r="E442" s="7" t="s">
        <v>26</v>
      </c>
      <c r="F442" s="7"/>
      <c r="G442" s="210">
        <v>0.6258399135652486</v>
      </c>
      <c r="H442" s="210">
        <v>0.21215967405302172</v>
      </c>
      <c r="I442" s="210" t="s">
        <v>26</v>
      </c>
      <c r="J442" s="7"/>
      <c r="K442" s="7" t="s">
        <v>26</v>
      </c>
      <c r="L442" s="7" t="s">
        <v>26</v>
      </c>
      <c r="M442" s="7" t="s">
        <v>26</v>
      </c>
    </row>
    <row r="443" spans="2:13" s="6" customFormat="1">
      <c r="B443" s="177"/>
      <c r="C443" s="7" t="s">
        <v>26</v>
      </c>
      <c r="D443" s="7" t="s">
        <v>26</v>
      </c>
      <c r="E443" s="7" t="s">
        <v>26</v>
      </c>
      <c r="F443" s="7"/>
      <c r="G443" s="210">
        <v>0.72306303633075963</v>
      </c>
      <c r="H443" s="210">
        <v>0.5315631538094624</v>
      </c>
      <c r="I443" s="210" t="s">
        <v>26</v>
      </c>
      <c r="J443" s="7"/>
      <c r="K443" s="7" t="s">
        <v>26</v>
      </c>
      <c r="L443" s="7" t="s">
        <v>26</v>
      </c>
      <c r="M443" s="7" t="s">
        <v>26</v>
      </c>
    </row>
    <row r="444" spans="2:13" s="6" customFormat="1">
      <c r="B444" s="177"/>
      <c r="C444" s="7" t="s">
        <v>26</v>
      </c>
      <c r="D444" s="7" t="s">
        <v>26</v>
      </c>
      <c r="E444" s="7" t="s">
        <v>26</v>
      </c>
      <c r="F444" s="7"/>
      <c r="G444" s="210">
        <v>0.28835434705917801</v>
      </c>
      <c r="H444" s="210">
        <v>0.88474031608484394</v>
      </c>
      <c r="I444" s="210" t="s">
        <v>26</v>
      </c>
      <c r="J444" s="7"/>
      <c r="K444" s="7" t="s">
        <v>26</v>
      </c>
      <c r="L444" s="7" t="s">
        <v>26</v>
      </c>
      <c r="M444" s="7" t="s">
        <v>26</v>
      </c>
    </row>
    <row r="445" spans="2:13" s="6" customFormat="1">
      <c r="B445" s="177"/>
      <c r="C445" s="7" t="s">
        <v>26</v>
      </c>
      <c r="D445" s="7" t="s">
        <v>26</v>
      </c>
      <c r="E445" s="7" t="s">
        <v>26</v>
      </c>
      <c r="F445" s="7"/>
      <c r="G445" s="210">
        <v>1.9336274085309114E-2</v>
      </c>
      <c r="H445" s="210">
        <v>0.95135599555378247</v>
      </c>
      <c r="I445" s="210" t="s">
        <v>26</v>
      </c>
      <c r="J445" s="7"/>
      <c r="K445" s="7" t="s">
        <v>26</v>
      </c>
      <c r="L445" s="7" t="s">
        <v>26</v>
      </c>
      <c r="M445" s="7" t="s">
        <v>26</v>
      </c>
    </row>
    <row r="446" spans="2:13" s="6" customFormat="1">
      <c r="B446" s="177"/>
      <c r="C446" s="7" t="s">
        <v>26</v>
      </c>
      <c r="D446" s="7" t="s">
        <v>26</v>
      </c>
      <c r="E446" s="7" t="s">
        <v>26</v>
      </c>
      <c r="F446" s="7"/>
      <c r="G446" s="210">
        <v>0.82557177719450314</v>
      </c>
      <c r="H446" s="210">
        <v>0.23795096191195866</v>
      </c>
      <c r="I446" s="210" t="s">
        <v>26</v>
      </c>
      <c r="J446" s="7"/>
      <c r="K446" s="7" t="s">
        <v>26</v>
      </c>
      <c r="L446" s="7" t="s">
        <v>26</v>
      </c>
      <c r="M446" s="7" t="s">
        <v>26</v>
      </c>
    </row>
    <row r="447" spans="2:13" s="6" customFormat="1">
      <c r="B447" s="177"/>
      <c r="C447" s="7" t="s">
        <v>26</v>
      </c>
      <c r="D447" s="7" t="s">
        <v>26</v>
      </c>
      <c r="E447" s="7" t="s">
        <v>26</v>
      </c>
      <c r="F447" s="7"/>
      <c r="G447" s="210">
        <v>0.9429257396931513</v>
      </c>
      <c r="H447" s="210">
        <v>0.72648753594820425</v>
      </c>
      <c r="I447" s="210" t="s">
        <v>26</v>
      </c>
      <c r="J447" s="7"/>
      <c r="K447" s="7" t="s">
        <v>26</v>
      </c>
      <c r="L447" s="7" t="s">
        <v>26</v>
      </c>
      <c r="M447" s="7" t="s">
        <v>26</v>
      </c>
    </row>
    <row r="448" spans="2:13" s="6" customFormat="1">
      <c r="B448" s="177"/>
      <c r="C448" s="7" t="s">
        <v>26</v>
      </c>
      <c r="D448" s="7" t="s">
        <v>26</v>
      </c>
      <c r="E448" s="7" t="s">
        <v>26</v>
      </c>
      <c r="F448" s="7"/>
      <c r="G448" s="210">
        <v>1.3909123039094986</v>
      </c>
      <c r="H448" s="210">
        <v>0.40468107224605704</v>
      </c>
      <c r="I448" s="210" t="s">
        <v>26</v>
      </c>
      <c r="J448" s="7"/>
      <c r="K448" s="7" t="s">
        <v>26</v>
      </c>
      <c r="L448" s="7" t="s">
        <v>26</v>
      </c>
      <c r="M448" s="7" t="s">
        <v>26</v>
      </c>
    </row>
    <row r="449" spans="2:13" s="6" customFormat="1">
      <c r="B449" s="177"/>
      <c r="C449" s="7" t="s">
        <v>26</v>
      </c>
      <c r="D449" s="7" t="s">
        <v>26</v>
      </c>
      <c r="E449" s="7" t="s">
        <v>26</v>
      </c>
      <c r="F449" s="7"/>
      <c r="G449" s="210">
        <v>0.90559250671718539</v>
      </c>
      <c r="H449" s="210">
        <v>0.27852392395886189</v>
      </c>
      <c r="I449" s="210" t="s">
        <v>26</v>
      </c>
      <c r="J449" s="7"/>
      <c r="K449" s="7" t="s">
        <v>26</v>
      </c>
      <c r="L449" s="7" t="s">
        <v>26</v>
      </c>
      <c r="M449" s="7" t="s">
        <v>26</v>
      </c>
    </row>
    <row r="450" spans="2:13" s="6" customFormat="1">
      <c r="B450" s="177"/>
      <c r="C450" s="7" t="s">
        <v>26</v>
      </c>
      <c r="D450" s="7" t="s">
        <v>26</v>
      </c>
      <c r="E450" s="7" t="s">
        <v>26</v>
      </c>
      <c r="F450" s="7"/>
      <c r="G450" s="210">
        <v>0.48907863139373775</v>
      </c>
      <c r="H450" s="210">
        <v>6.4170015445306747E-2</v>
      </c>
      <c r="I450" s="210" t="s">
        <v>26</v>
      </c>
      <c r="J450" s="7"/>
      <c r="K450" s="7" t="s">
        <v>26</v>
      </c>
      <c r="L450" s="7" t="s">
        <v>26</v>
      </c>
      <c r="M450" s="7" t="s">
        <v>26</v>
      </c>
    </row>
    <row r="451" spans="2:13" s="6" customFormat="1">
      <c r="B451" s="177"/>
      <c r="C451" s="7" t="s">
        <v>26</v>
      </c>
      <c r="D451" s="7" t="s">
        <v>26</v>
      </c>
      <c r="E451" s="7" t="s">
        <v>26</v>
      </c>
      <c r="F451" s="7"/>
      <c r="G451" s="210">
        <v>0.50318185281317629</v>
      </c>
      <c r="H451" s="210">
        <v>0.13469983638266728</v>
      </c>
      <c r="I451" s="210" t="s">
        <v>26</v>
      </c>
      <c r="J451" s="7"/>
      <c r="K451" s="7" t="s">
        <v>26</v>
      </c>
      <c r="L451" s="7" t="s">
        <v>26</v>
      </c>
      <c r="M451" s="7" t="s">
        <v>26</v>
      </c>
    </row>
    <row r="452" spans="2:13" s="6" customFormat="1">
      <c r="B452" s="177"/>
      <c r="C452" s="7" t="s">
        <v>26</v>
      </c>
      <c r="D452" s="7" t="s">
        <v>26</v>
      </c>
      <c r="E452" s="7" t="s">
        <v>26</v>
      </c>
      <c r="F452" s="7"/>
      <c r="G452" s="210">
        <v>0.35743819722849596</v>
      </c>
      <c r="H452" s="210">
        <v>0.93010542776575356</v>
      </c>
      <c r="I452" s="210" t="s">
        <v>26</v>
      </c>
      <c r="J452" s="7"/>
      <c r="K452" s="7" t="s">
        <v>26</v>
      </c>
      <c r="L452" s="7" t="s">
        <v>26</v>
      </c>
      <c r="M452" s="7" t="s">
        <v>26</v>
      </c>
    </row>
    <row r="453" spans="2:13" s="6" customFormat="1">
      <c r="B453" s="177"/>
      <c r="C453" s="7" t="s">
        <v>26</v>
      </c>
      <c r="D453" s="7" t="s">
        <v>26</v>
      </c>
      <c r="E453" s="7" t="s">
        <v>26</v>
      </c>
      <c r="F453" s="7"/>
      <c r="G453" s="210">
        <v>0.29927622762263778</v>
      </c>
      <c r="H453" s="210">
        <v>0.99858757662499431</v>
      </c>
      <c r="I453" s="210" t="s">
        <v>26</v>
      </c>
      <c r="J453" s="7"/>
      <c r="K453" s="7" t="s">
        <v>26</v>
      </c>
      <c r="L453" s="7" t="s">
        <v>26</v>
      </c>
      <c r="M453" s="7" t="s">
        <v>26</v>
      </c>
    </row>
    <row r="454" spans="2:13" s="6" customFormat="1">
      <c r="B454" s="177"/>
      <c r="C454" s="7" t="s">
        <v>26</v>
      </c>
      <c r="D454" s="7" t="s">
        <v>26</v>
      </c>
      <c r="E454" s="7" t="s">
        <v>26</v>
      </c>
      <c r="F454" s="7"/>
      <c r="G454" s="210">
        <v>1.1845537523916811</v>
      </c>
      <c r="H454" s="210">
        <v>0.75236218105084207</v>
      </c>
      <c r="I454" s="210" t="s">
        <v>26</v>
      </c>
      <c r="J454" s="7"/>
      <c r="K454" s="7" t="s">
        <v>26</v>
      </c>
      <c r="L454" s="7" t="s">
        <v>26</v>
      </c>
      <c r="M454" s="7" t="s">
        <v>26</v>
      </c>
    </row>
    <row r="455" spans="2:13" s="6" customFormat="1">
      <c r="B455" s="177"/>
      <c r="C455" s="7" t="s">
        <v>26</v>
      </c>
      <c r="D455" s="7" t="s">
        <v>26</v>
      </c>
      <c r="E455" s="7" t="s">
        <v>26</v>
      </c>
      <c r="F455" s="7"/>
      <c r="G455" s="210">
        <v>1.2000357802582917</v>
      </c>
      <c r="H455" s="210">
        <v>0.61864197807955268</v>
      </c>
      <c r="I455" s="210" t="s">
        <v>26</v>
      </c>
      <c r="J455" s="7"/>
      <c r="K455" s="7" t="s">
        <v>26</v>
      </c>
      <c r="L455" s="7" t="s">
        <v>26</v>
      </c>
      <c r="M455" s="7" t="s">
        <v>26</v>
      </c>
    </row>
    <row r="456" spans="2:13" s="6" customFormat="1">
      <c r="B456" s="177"/>
      <c r="C456" s="7" t="s">
        <v>26</v>
      </c>
      <c r="D456" s="7" t="s">
        <v>26</v>
      </c>
      <c r="E456" s="7" t="s">
        <v>26</v>
      </c>
      <c r="F456" s="7"/>
      <c r="G456" s="210">
        <v>0.68634461885492104</v>
      </c>
      <c r="H456" s="210">
        <v>0.88333235742005578</v>
      </c>
      <c r="I456" s="210" t="s">
        <v>26</v>
      </c>
      <c r="J456" s="7"/>
      <c r="K456" s="7" t="s">
        <v>26</v>
      </c>
      <c r="L456" s="7" t="s">
        <v>26</v>
      </c>
      <c r="M456" s="7" t="s">
        <v>26</v>
      </c>
    </row>
    <row r="457" spans="2:13" s="6" customFormat="1">
      <c r="B457" s="177"/>
      <c r="C457" s="7" t="s">
        <v>26</v>
      </c>
      <c r="D457" s="7" t="s">
        <v>26</v>
      </c>
      <c r="E457" s="7" t="s">
        <v>26</v>
      </c>
      <c r="F457" s="7"/>
      <c r="G457" s="210">
        <v>0.18055619496895878</v>
      </c>
      <c r="H457" s="210">
        <v>0.47812744926380885</v>
      </c>
      <c r="I457" s="210" t="s">
        <v>26</v>
      </c>
      <c r="J457" s="7"/>
      <c r="K457" s="7" t="s">
        <v>26</v>
      </c>
      <c r="L457" s="7" t="s">
        <v>26</v>
      </c>
      <c r="M457" s="7" t="s">
        <v>26</v>
      </c>
    </row>
    <row r="458" spans="2:13" s="6" customFormat="1">
      <c r="B458" s="177"/>
      <c r="C458" s="7" t="s">
        <v>26</v>
      </c>
      <c r="D458" s="7" t="s">
        <v>26</v>
      </c>
      <c r="E458" s="7" t="s">
        <v>26</v>
      </c>
      <c r="F458" s="7"/>
      <c r="G458" s="210">
        <v>0.90250683503390772</v>
      </c>
      <c r="H458" s="210">
        <v>0.62656212371837927</v>
      </c>
      <c r="I458" s="210" t="s">
        <v>26</v>
      </c>
      <c r="J458" s="7"/>
      <c r="K458" s="7" t="s">
        <v>26</v>
      </c>
      <c r="L458" s="7" t="s">
        <v>26</v>
      </c>
      <c r="M458" s="7" t="s">
        <v>26</v>
      </c>
    </row>
    <row r="459" spans="2:13" s="6" customFormat="1">
      <c r="B459" s="177"/>
      <c r="C459" s="7" t="s">
        <v>26</v>
      </c>
      <c r="D459" s="7" t="s">
        <v>26</v>
      </c>
      <c r="E459" s="7" t="s">
        <v>26</v>
      </c>
      <c r="F459" s="7"/>
      <c r="G459" s="210">
        <v>1.0259425639794235</v>
      </c>
      <c r="H459" s="210">
        <v>0.61261198184030774</v>
      </c>
      <c r="I459" s="210" t="s">
        <v>26</v>
      </c>
      <c r="J459" s="7"/>
      <c r="K459" s="7" t="s">
        <v>26</v>
      </c>
      <c r="L459" s="7" t="s">
        <v>26</v>
      </c>
      <c r="M459" s="7" t="s">
        <v>26</v>
      </c>
    </row>
    <row r="460" spans="2:13" s="6" customFormat="1">
      <c r="B460" s="177"/>
      <c r="C460" s="7" t="s">
        <v>26</v>
      </c>
      <c r="D460" s="7" t="s">
        <v>26</v>
      </c>
      <c r="E460" s="7" t="s">
        <v>26</v>
      </c>
      <c r="F460" s="7"/>
      <c r="G460" s="210">
        <v>0.87553047094534209</v>
      </c>
      <c r="H460" s="210">
        <v>0.43339318436527302</v>
      </c>
      <c r="I460" s="210" t="s">
        <v>26</v>
      </c>
      <c r="J460" s="7"/>
      <c r="K460" s="7" t="s">
        <v>26</v>
      </c>
      <c r="L460" s="7" t="s">
        <v>26</v>
      </c>
      <c r="M460" s="7" t="s">
        <v>26</v>
      </c>
    </row>
    <row r="461" spans="2:13" s="6" customFormat="1">
      <c r="B461" s="177"/>
      <c r="C461" s="7" t="s">
        <v>26</v>
      </c>
      <c r="D461" s="7" t="s">
        <v>26</v>
      </c>
      <c r="E461" s="7" t="s">
        <v>26</v>
      </c>
      <c r="F461" s="7"/>
      <c r="G461" s="210">
        <v>0.81361318118856985</v>
      </c>
      <c r="H461" s="210">
        <v>0.40038359801960194</v>
      </c>
      <c r="I461" s="210" t="s">
        <v>26</v>
      </c>
      <c r="J461" s="7"/>
      <c r="K461" s="7" t="s">
        <v>26</v>
      </c>
      <c r="L461" s="7" t="s">
        <v>26</v>
      </c>
      <c r="M461" s="7" t="s">
        <v>26</v>
      </c>
    </row>
    <row r="462" spans="2:13" s="6" customFormat="1">
      <c r="B462" s="177"/>
      <c r="C462" s="7" t="s">
        <v>26</v>
      </c>
      <c r="D462" s="7" t="s">
        <v>26</v>
      </c>
      <c r="E462" s="7" t="s">
        <v>26</v>
      </c>
      <c r="F462" s="7"/>
      <c r="G462" s="210">
        <v>0.8838980863485808</v>
      </c>
      <c r="H462" s="210">
        <v>0.4759662212713508</v>
      </c>
      <c r="I462" s="210" t="s">
        <v>26</v>
      </c>
      <c r="J462" s="7"/>
      <c r="K462" s="7" t="s">
        <v>26</v>
      </c>
      <c r="L462" s="7" t="s">
        <v>26</v>
      </c>
      <c r="M462" s="7" t="s">
        <v>26</v>
      </c>
    </row>
    <row r="463" spans="2:13" s="6" customFormat="1">
      <c r="B463" s="177"/>
      <c r="C463" s="7" t="s">
        <v>26</v>
      </c>
      <c r="D463" s="7" t="s">
        <v>26</v>
      </c>
      <c r="E463" s="7" t="s">
        <v>26</v>
      </c>
      <c r="F463" s="7"/>
      <c r="G463" s="210">
        <v>7.8995567164668823E-2</v>
      </c>
      <c r="H463" s="210">
        <v>0.35835063428874353</v>
      </c>
      <c r="I463" s="210" t="s">
        <v>26</v>
      </c>
      <c r="J463" s="7"/>
      <c r="K463" s="7" t="s">
        <v>26</v>
      </c>
      <c r="L463" s="7" t="s">
        <v>26</v>
      </c>
      <c r="M463" s="7" t="s">
        <v>26</v>
      </c>
    </row>
    <row r="464" spans="2:13" s="6" customFormat="1">
      <c r="B464" s="177"/>
      <c r="C464" s="7" t="s">
        <v>26</v>
      </c>
      <c r="D464" s="7" t="s">
        <v>26</v>
      </c>
      <c r="E464" s="7" t="s">
        <v>26</v>
      </c>
      <c r="F464" s="7"/>
      <c r="G464" s="210">
        <v>1.3572658934258226</v>
      </c>
      <c r="H464" s="210">
        <v>0.55378351439189255</v>
      </c>
      <c r="I464" s="210" t="s">
        <v>26</v>
      </c>
      <c r="J464" s="7"/>
      <c r="K464" s="7" t="s">
        <v>26</v>
      </c>
      <c r="L464" s="7" t="s">
        <v>26</v>
      </c>
      <c r="M464" s="7" t="s">
        <v>26</v>
      </c>
    </row>
    <row r="465" spans="2:13" s="6" customFormat="1">
      <c r="B465" s="177"/>
      <c r="C465" s="7" t="s">
        <v>26</v>
      </c>
      <c r="D465" s="7" t="s">
        <v>26</v>
      </c>
      <c r="E465" s="7" t="s">
        <v>26</v>
      </c>
      <c r="F465" s="7"/>
      <c r="G465" s="210">
        <v>1.3327475340844994</v>
      </c>
      <c r="H465" s="210">
        <v>0.73155791246523039</v>
      </c>
      <c r="I465" s="210" t="s">
        <v>26</v>
      </c>
      <c r="J465" s="7"/>
      <c r="K465" s="7" t="s">
        <v>26</v>
      </c>
      <c r="L465" s="7" t="s">
        <v>26</v>
      </c>
      <c r="M465" s="7" t="s">
        <v>26</v>
      </c>
    </row>
    <row r="466" spans="2:13" s="6" customFormat="1">
      <c r="B466" s="177"/>
      <c r="C466" s="7" t="s">
        <v>26</v>
      </c>
      <c r="D466" s="7" t="s">
        <v>26</v>
      </c>
      <c r="E466" s="7" t="s">
        <v>26</v>
      </c>
      <c r="F466" s="7"/>
      <c r="G466" s="210">
        <v>0.32820311580593448</v>
      </c>
      <c r="H466" s="210">
        <v>0.43135405574755459</v>
      </c>
      <c r="I466" s="210" t="s">
        <v>26</v>
      </c>
      <c r="J466" s="7"/>
      <c r="K466" s="7" t="s">
        <v>26</v>
      </c>
      <c r="L466" s="7" t="s">
        <v>26</v>
      </c>
      <c r="M466" s="7" t="s">
        <v>26</v>
      </c>
    </row>
    <row r="467" spans="2:13" s="6" customFormat="1">
      <c r="B467" s="177"/>
      <c r="C467" s="7" t="s">
        <v>26</v>
      </c>
      <c r="D467" s="7" t="s">
        <v>26</v>
      </c>
      <c r="E467" s="7" t="s">
        <v>26</v>
      </c>
      <c r="F467" s="7"/>
      <c r="G467" s="210">
        <v>0.23977095692942946</v>
      </c>
      <c r="H467" s="210">
        <v>0.54602322451846474</v>
      </c>
      <c r="I467" s="210" t="s">
        <v>26</v>
      </c>
      <c r="J467" s="7"/>
      <c r="K467" s="7" t="s">
        <v>26</v>
      </c>
      <c r="L467" s="7" t="s">
        <v>26</v>
      </c>
      <c r="M467" s="7" t="s">
        <v>26</v>
      </c>
    </row>
    <row r="468" spans="2:13" s="6" customFormat="1">
      <c r="B468" s="177"/>
      <c r="C468" s="7" t="s">
        <v>26</v>
      </c>
      <c r="D468" s="7" t="s">
        <v>26</v>
      </c>
      <c r="E468" s="7" t="s">
        <v>26</v>
      </c>
      <c r="F468" s="7"/>
      <c r="G468" s="210">
        <v>0.27762768384352138</v>
      </c>
      <c r="H468" s="210" t="s">
        <v>26</v>
      </c>
      <c r="I468" s="210" t="s">
        <v>26</v>
      </c>
      <c r="J468" s="7"/>
      <c r="K468" s="7" t="s">
        <v>26</v>
      </c>
      <c r="L468" s="7" t="s">
        <v>26</v>
      </c>
      <c r="M468" s="7" t="s">
        <v>26</v>
      </c>
    </row>
    <row r="469" spans="2:13" s="6" customFormat="1">
      <c r="B469" s="177"/>
      <c r="C469" s="7" t="s">
        <v>26</v>
      </c>
      <c r="D469" s="7" t="s">
        <v>26</v>
      </c>
      <c r="E469" s="7" t="s">
        <v>26</v>
      </c>
      <c r="F469" s="7"/>
      <c r="G469" s="210">
        <v>0.62084921779646418</v>
      </c>
      <c r="H469" s="210" t="s">
        <v>26</v>
      </c>
      <c r="I469" s="210" t="s">
        <v>26</v>
      </c>
      <c r="J469" s="7"/>
      <c r="K469" s="7" t="s">
        <v>26</v>
      </c>
      <c r="L469" s="7" t="s">
        <v>26</v>
      </c>
      <c r="M469" s="7" t="s">
        <v>26</v>
      </c>
    </row>
    <row r="470" spans="2:13" s="6" customFormat="1">
      <c r="B470" s="177"/>
      <c r="C470" s="7" t="s">
        <v>26</v>
      </c>
      <c r="D470" s="7" t="s">
        <v>26</v>
      </c>
      <c r="E470" s="7" t="s">
        <v>26</v>
      </c>
      <c r="F470" s="7"/>
      <c r="G470" s="210">
        <v>1.6133080857725655</v>
      </c>
      <c r="H470" s="210" t="s">
        <v>26</v>
      </c>
      <c r="I470" s="210" t="s">
        <v>26</v>
      </c>
      <c r="J470" s="7"/>
      <c r="K470" s="7" t="s">
        <v>26</v>
      </c>
      <c r="L470" s="7" t="s">
        <v>26</v>
      </c>
      <c r="M470" s="7" t="s">
        <v>26</v>
      </c>
    </row>
    <row r="471" spans="2:13" s="6" customFormat="1">
      <c r="B471" s="177"/>
      <c r="C471" s="7" t="s">
        <v>26</v>
      </c>
      <c r="D471" s="7" t="s">
        <v>26</v>
      </c>
      <c r="E471" s="7" t="s">
        <v>26</v>
      </c>
      <c r="F471" s="7"/>
      <c r="G471" s="210" t="s">
        <v>26</v>
      </c>
      <c r="H471" s="210" t="s">
        <v>26</v>
      </c>
      <c r="I471" s="210" t="s">
        <v>26</v>
      </c>
      <c r="J471" s="7"/>
      <c r="K471" s="7" t="s">
        <v>26</v>
      </c>
      <c r="L471" s="7" t="s">
        <v>26</v>
      </c>
      <c r="M471" s="7" t="s">
        <v>26</v>
      </c>
    </row>
    <row r="472" spans="2:13" s="6" customFormat="1">
      <c r="B472" s="177"/>
      <c r="C472" s="7" t="s">
        <v>26</v>
      </c>
      <c r="D472" s="7" t="s">
        <v>26</v>
      </c>
      <c r="E472" s="7" t="s">
        <v>26</v>
      </c>
      <c r="F472" s="7"/>
      <c r="G472" s="210">
        <v>0.23932031706554918</v>
      </c>
      <c r="H472" s="210" t="s">
        <v>26</v>
      </c>
      <c r="I472" s="210" t="s">
        <v>26</v>
      </c>
      <c r="J472" s="7"/>
      <c r="K472" s="7" t="s">
        <v>26</v>
      </c>
      <c r="L472" s="7" t="s">
        <v>26</v>
      </c>
      <c r="M472" s="7" t="s">
        <v>26</v>
      </c>
    </row>
    <row r="473" spans="2:13" s="6" customFormat="1">
      <c r="B473" s="177"/>
      <c r="C473" s="7" t="s">
        <v>26</v>
      </c>
      <c r="D473" s="7" t="s">
        <v>26</v>
      </c>
      <c r="E473" s="7" t="s">
        <v>26</v>
      </c>
      <c r="F473" s="7"/>
      <c r="G473" s="210">
        <v>2.9898166319305766E-2</v>
      </c>
      <c r="H473" s="210" t="s">
        <v>26</v>
      </c>
      <c r="I473" s="210" t="s">
        <v>26</v>
      </c>
      <c r="J473" s="7"/>
      <c r="K473" s="7" t="s">
        <v>26</v>
      </c>
      <c r="L473" s="7" t="s">
        <v>26</v>
      </c>
      <c r="M473" s="7" t="s">
        <v>26</v>
      </c>
    </row>
    <row r="474" spans="2:13" s="6" customFormat="1">
      <c r="B474" s="177"/>
      <c r="C474" s="7" t="s">
        <v>26</v>
      </c>
      <c r="D474" s="7" t="s">
        <v>26</v>
      </c>
      <c r="E474" s="7" t="s">
        <v>26</v>
      </c>
      <c r="F474" s="7"/>
      <c r="G474" s="210">
        <v>0.33573359024277016</v>
      </c>
      <c r="H474" s="210" t="s">
        <v>26</v>
      </c>
      <c r="I474" s="210" t="s">
        <v>26</v>
      </c>
      <c r="J474" s="7"/>
      <c r="K474" s="7" t="s">
        <v>26</v>
      </c>
      <c r="L474" s="7" t="s">
        <v>26</v>
      </c>
      <c r="M474" s="7" t="s">
        <v>26</v>
      </c>
    </row>
    <row r="475" spans="2:13" s="6" customFormat="1">
      <c r="B475" s="177"/>
      <c r="C475" s="7" t="s">
        <v>26</v>
      </c>
      <c r="D475" s="7" t="s">
        <v>26</v>
      </c>
      <c r="E475" s="7" t="s">
        <v>26</v>
      </c>
      <c r="F475" s="7"/>
      <c r="G475" s="210">
        <v>5.2276131421368471E-2</v>
      </c>
      <c r="H475" s="210" t="s">
        <v>26</v>
      </c>
      <c r="I475" s="210" t="s">
        <v>26</v>
      </c>
      <c r="J475" s="7"/>
      <c r="K475" s="7" t="s">
        <v>26</v>
      </c>
      <c r="L475" s="7" t="s">
        <v>26</v>
      </c>
      <c r="M475" s="7" t="s">
        <v>26</v>
      </c>
    </row>
    <row r="476" spans="2:13" s="6" customFormat="1">
      <c r="B476" s="177"/>
      <c r="C476" s="7" t="s">
        <v>26</v>
      </c>
      <c r="D476" s="7" t="s">
        <v>26</v>
      </c>
      <c r="E476" s="7" t="s">
        <v>26</v>
      </c>
      <c r="F476" s="7"/>
      <c r="G476" s="210">
        <v>0.84377735911120222</v>
      </c>
      <c r="H476" s="210" t="s">
        <v>26</v>
      </c>
      <c r="I476" s="210" t="s">
        <v>26</v>
      </c>
      <c r="J476" s="7"/>
      <c r="K476" s="7" t="s">
        <v>26</v>
      </c>
      <c r="L476" s="7" t="s">
        <v>26</v>
      </c>
      <c r="M476" s="7" t="s">
        <v>26</v>
      </c>
    </row>
    <row r="477" spans="2:13" s="6" customFormat="1">
      <c r="B477" s="177"/>
      <c r="C477" s="7" t="s">
        <v>26</v>
      </c>
      <c r="D477" s="7" t="s">
        <v>26</v>
      </c>
      <c r="E477" s="7" t="s">
        <v>26</v>
      </c>
      <c r="F477" s="7"/>
      <c r="G477" s="210">
        <v>0.80795991134118772</v>
      </c>
      <c r="H477" s="210" t="s">
        <v>26</v>
      </c>
      <c r="I477" s="210" t="s">
        <v>26</v>
      </c>
      <c r="J477" s="7"/>
      <c r="K477" s="7" t="s">
        <v>26</v>
      </c>
      <c r="L477" s="7" t="s">
        <v>26</v>
      </c>
      <c r="M477" s="7" t="s">
        <v>26</v>
      </c>
    </row>
    <row r="478" spans="2:13" s="6" customFormat="1">
      <c r="B478" s="177"/>
      <c r="C478" s="7" t="s">
        <v>26</v>
      </c>
      <c r="D478" s="7" t="s">
        <v>26</v>
      </c>
      <c r="E478" s="7" t="s">
        <v>26</v>
      </c>
      <c r="F478" s="7"/>
      <c r="G478" s="210">
        <v>0.79821442054816572</v>
      </c>
      <c r="H478" s="210" t="s">
        <v>26</v>
      </c>
      <c r="I478" s="210" t="s">
        <v>26</v>
      </c>
      <c r="J478" s="7"/>
      <c r="K478" s="7" t="s">
        <v>26</v>
      </c>
      <c r="L478" s="7" t="s">
        <v>26</v>
      </c>
      <c r="M478" s="7" t="s">
        <v>26</v>
      </c>
    </row>
    <row r="479" spans="2:13" s="6" customFormat="1">
      <c r="B479" s="177"/>
      <c r="C479" s="7" t="s">
        <v>26</v>
      </c>
      <c r="D479" s="7" t="s">
        <v>26</v>
      </c>
      <c r="E479" s="7" t="s">
        <v>26</v>
      </c>
      <c r="F479" s="7"/>
      <c r="G479" s="210" t="s">
        <v>26</v>
      </c>
      <c r="H479" s="210" t="s">
        <v>26</v>
      </c>
      <c r="I479" s="210" t="s">
        <v>26</v>
      </c>
      <c r="J479" s="7"/>
      <c r="K479" s="7" t="s">
        <v>26</v>
      </c>
      <c r="L479" s="7" t="s">
        <v>26</v>
      </c>
      <c r="M479" s="7" t="s">
        <v>26</v>
      </c>
    </row>
    <row r="480" spans="2:13" s="6" customFormat="1">
      <c r="B480" s="177"/>
      <c r="C480" s="7" t="s">
        <v>26</v>
      </c>
      <c r="D480" s="7" t="s">
        <v>26</v>
      </c>
      <c r="E480" s="7" t="s">
        <v>26</v>
      </c>
      <c r="F480" s="7"/>
      <c r="G480" s="210" t="s">
        <v>26</v>
      </c>
      <c r="H480" s="210" t="s">
        <v>26</v>
      </c>
      <c r="I480" s="210" t="s">
        <v>26</v>
      </c>
      <c r="J480" s="7"/>
      <c r="K480" s="7" t="s">
        <v>26</v>
      </c>
      <c r="L480" s="7" t="s">
        <v>26</v>
      </c>
      <c r="M480" s="7" t="s">
        <v>26</v>
      </c>
    </row>
    <row r="481" spans="2:13" s="6" customFormat="1">
      <c r="B481" s="177"/>
      <c r="C481" s="7" t="s">
        <v>26</v>
      </c>
      <c r="D481" s="7" t="s">
        <v>26</v>
      </c>
      <c r="E481" s="7" t="s">
        <v>26</v>
      </c>
      <c r="F481" s="7"/>
      <c r="G481" s="210" t="s">
        <v>26</v>
      </c>
      <c r="H481" s="210" t="s">
        <v>26</v>
      </c>
      <c r="I481" s="210" t="s">
        <v>26</v>
      </c>
      <c r="J481" s="7"/>
      <c r="K481" s="7" t="s">
        <v>26</v>
      </c>
      <c r="L481" s="7" t="s">
        <v>26</v>
      </c>
      <c r="M481" s="7" t="s">
        <v>26</v>
      </c>
    </row>
    <row r="482" spans="2:13" s="6" customFormat="1">
      <c r="B482" s="177"/>
      <c r="C482" s="7" t="s">
        <v>26</v>
      </c>
      <c r="D482" s="7" t="s">
        <v>26</v>
      </c>
      <c r="E482" s="7" t="s">
        <v>26</v>
      </c>
      <c r="F482" s="7"/>
      <c r="G482" s="210" t="s">
        <v>26</v>
      </c>
      <c r="H482" s="210" t="s">
        <v>26</v>
      </c>
      <c r="I482" s="210" t="s">
        <v>26</v>
      </c>
      <c r="J482" s="7"/>
      <c r="K482" s="7" t="s">
        <v>26</v>
      </c>
      <c r="L482" s="7" t="s">
        <v>26</v>
      </c>
      <c r="M482" s="7" t="s">
        <v>26</v>
      </c>
    </row>
    <row r="483" spans="2:13" s="6" customFormat="1">
      <c r="B483" s="177"/>
      <c r="C483" s="7" t="s">
        <v>26</v>
      </c>
      <c r="D483" s="7" t="s">
        <v>26</v>
      </c>
      <c r="E483" s="7" t="s">
        <v>26</v>
      </c>
      <c r="F483" s="7"/>
      <c r="G483" s="210" t="s">
        <v>26</v>
      </c>
      <c r="H483" s="210" t="s">
        <v>26</v>
      </c>
      <c r="I483" s="210" t="s">
        <v>26</v>
      </c>
      <c r="J483" s="7"/>
      <c r="K483" s="7" t="s">
        <v>26</v>
      </c>
      <c r="L483" s="7" t="s">
        <v>26</v>
      </c>
      <c r="M483" s="7" t="s">
        <v>26</v>
      </c>
    </row>
    <row r="484" spans="2:13" s="6" customFormat="1">
      <c r="B484" s="177"/>
      <c r="C484" s="7" t="s">
        <v>26</v>
      </c>
      <c r="D484" s="7" t="s">
        <v>26</v>
      </c>
      <c r="E484" s="7" t="s">
        <v>26</v>
      </c>
      <c r="F484" s="7"/>
      <c r="G484" s="210" t="s">
        <v>26</v>
      </c>
      <c r="H484" s="210" t="s">
        <v>26</v>
      </c>
      <c r="I484" s="210" t="s">
        <v>26</v>
      </c>
      <c r="J484" s="7"/>
      <c r="K484" s="7" t="s">
        <v>26</v>
      </c>
      <c r="L484" s="7" t="s">
        <v>26</v>
      </c>
      <c r="M484" s="7" t="s">
        <v>26</v>
      </c>
    </row>
    <row r="485" spans="2:13" s="6" customFormat="1">
      <c r="B485" s="177"/>
      <c r="C485" s="7" t="s">
        <v>26</v>
      </c>
      <c r="D485" s="7" t="s">
        <v>26</v>
      </c>
      <c r="E485" s="7" t="s">
        <v>26</v>
      </c>
      <c r="F485" s="7"/>
      <c r="G485" s="210" t="s">
        <v>26</v>
      </c>
      <c r="H485" s="210" t="s">
        <v>26</v>
      </c>
      <c r="I485" s="210" t="s">
        <v>26</v>
      </c>
      <c r="J485" s="7"/>
      <c r="K485" s="7" t="s">
        <v>26</v>
      </c>
      <c r="L485" s="7" t="s">
        <v>26</v>
      </c>
      <c r="M485" s="7" t="s">
        <v>26</v>
      </c>
    </row>
    <row r="486" spans="2:13" s="6" customFormat="1">
      <c r="B486" s="177"/>
      <c r="C486" s="7" t="s">
        <v>26</v>
      </c>
      <c r="D486" s="7" t="s">
        <v>26</v>
      </c>
      <c r="E486" s="7" t="s">
        <v>26</v>
      </c>
      <c r="F486" s="7"/>
      <c r="G486" s="210" t="s">
        <v>26</v>
      </c>
      <c r="H486" s="210" t="s">
        <v>26</v>
      </c>
      <c r="I486" s="210" t="s">
        <v>26</v>
      </c>
      <c r="J486" s="7"/>
      <c r="K486" s="7" t="s">
        <v>26</v>
      </c>
      <c r="L486" s="7" t="s">
        <v>26</v>
      </c>
      <c r="M486" s="7" t="s">
        <v>26</v>
      </c>
    </row>
    <row r="487" spans="2:13" s="6" customFormat="1">
      <c r="B487" s="177"/>
      <c r="C487" s="7" t="s">
        <v>26</v>
      </c>
      <c r="D487" s="7" t="s">
        <v>26</v>
      </c>
      <c r="E487" s="7" t="s">
        <v>26</v>
      </c>
      <c r="F487" s="7"/>
      <c r="G487" s="210" t="s">
        <v>26</v>
      </c>
      <c r="H487" s="210" t="s">
        <v>26</v>
      </c>
      <c r="I487" s="210" t="s">
        <v>26</v>
      </c>
      <c r="J487" s="7"/>
      <c r="K487" s="7" t="s">
        <v>26</v>
      </c>
      <c r="L487" s="7" t="s">
        <v>26</v>
      </c>
      <c r="M487" s="7" t="s">
        <v>26</v>
      </c>
    </row>
    <row r="488" spans="2:13" s="6" customFormat="1">
      <c r="B488" s="177"/>
      <c r="C488" s="7" t="s">
        <v>26</v>
      </c>
      <c r="D488" s="7" t="s">
        <v>26</v>
      </c>
      <c r="E488" s="7" t="s">
        <v>26</v>
      </c>
      <c r="F488" s="7"/>
      <c r="G488" s="210" t="s">
        <v>26</v>
      </c>
      <c r="H488" s="210" t="s">
        <v>26</v>
      </c>
      <c r="I488" s="210" t="s">
        <v>26</v>
      </c>
      <c r="J488" s="7"/>
      <c r="K488" s="7" t="s">
        <v>26</v>
      </c>
      <c r="L488" s="7" t="s">
        <v>26</v>
      </c>
      <c r="M488" s="7" t="s">
        <v>26</v>
      </c>
    </row>
    <row r="489" spans="2:13" s="6" customFormat="1">
      <c r="B489" s="177"/>
      <c r="C489" s="7" t="s">
        <v>26</v>
      </c>
      <c r="D489" s="7" t="s">
        <v>26</v>
      </c>
      <c r="E489" s="7" t="s">
        <v>26</v>
      </c>
      <c r="F489" s="7"/>
      <c r="G489" s="210" t="s">
        <v>26</v>
      </c>
      <c r="H489" s="210" t="s">
        <v>26</v>
      </c>
      <c r="I489" s="210" t="s">
        <v>26</v>
      </c>
      <c r="J489" s="7"/>
      <c r="K489" s="7" t="s">
        <v>26</v>
      </c>
      <c r="L489" s="7" t="s">
        <v>26</v>
      </c>
      <c r="M489" s="7" t="s">
        <v>26</v>
      </c>
    </row>
    <row r="490" spans="2:13" s="6" customFormat="1">
      <c r="B490" s="177"/>
      <c r="C490" s="7" t="s">
        <v>26</v>
      </c>
      <c r="D490" s="7" t="s">
        <v>26</v>
      </c>
      <c r="E490" s="7" t="s">
        <v>26</v>
      </c>
      <c r="F490" s="7"/>
      <c r="G490" s="210" t="s">
        <v>26</v>
      </c>
      <c r="H490" s="210" t="s">
        <v>26</v>
      </c>
      <c r="I490" s="210" t="s">
        <v>26</v>
      </c>
      <c r="J490" s="7"/>
      <c r="K490" s="7" t="s">
        <v>26</v>
      </c>
      <c r="L490" s="7" t="s">
        <v>26</v>
      </c>
      <c r="M490" s="7" t="s">
        <v>26</v>
      </c>
    </row>
    <row r="491" spans="2:13" s="6" customFormat="1">
      <c r="B491" s="177"/>
      <c r="C491" s="7" t="s">
        <v>26</v>
      </c>
      <c r="D491" s="7" t="s">
        <v>26</v>
      </c>
      <c r="E491" s="7" t="s">
        <v>26</v>
      </c>
      <c r="F491" s="7"/>
      <c r="G491" s="210" t="s">
        <v>26</v>
      </c>
      <c r="H491" s="210" t="s">
        <v>26</v>
      </c>
      <c r="I491" s="210" t="s">
        <v>26</v>
      </c>
      <c r="J491" s="7"/>
      <c r="K491" s="7" t="s">
        <v>26</v>
      </c>
      <c r="L491" s="7" t="s">
        <v>26</v>
      </c>
      <c r="M491" s="7" t="s">
        <v>26</v>
      </c>
    </row>
    <row r="492" spans="2:13" s="6" customFormat="1">
      <c r="B492" s="177"/>
      <c r="C492" s="7" t="s">
        <v>26</v>
      </c>
      <c r="D492" s="7" t="s">
        <v>26</v>
      </c>
      <c r="E492" s="7" t="s">
        <v>26</v>
      </c>
      <c r="F492" s="7"/>
      <c r="G492" s="210" t="s">
        <v>26</v>
      </c>
      <c r="H492" s="210" t="s">
        <v>26</v>
      </c>
      <c r="I492" s="210" t="s">
        <v>26</v>
      </c>
      <c r="J492" s="7"/>
      <c r="K492" s="7" t="s">
        <v>26</v>
      </c>
      <c r="L492" s="7" t="s">
        <v>26</v>
      </c>
      <c r="M492" s="7" t="s">
        <v>26</v>
      </c>
    </row>
    <row r="493" spans="2:13" s="6" customFormat="1">
      <c r="B493" s="177"/>
      <c r="C493" s="7" t="s">
        <v>26</v>
      </c>
      <c r="D493" s="7" t="s">
        <v>26</v>
      </c>
      <c r="E493" s="7" t="s">
        <v>26</v>
      </c>
      <c r="F493" s="7"/>
      <c r="G493" s="210" t="s">
        <v>26</v>
      </c>
      <c r="H493" s="210" t="s">
        <v>26</v>
      </c>
      <c r="I493" s="210" t="s">
        <v>26</v>
      </c>
      <c r="J493" s="7"/>
      <c r="K493" s="7" t="s">
        <v>26</v>
      </c>
      <c r="L493" s="7" t="s">
        <v>26</v>
      </c>
      <c r="M493" s="7" t="s">
        <v>26</v>
      </c>
    </row>
    <row r="494" spans="2:13" s="6" customFormat="1">
      <c r="B494" s="177"/>
      <c r="C494" s="7" t="s">
        <v>26</v>
      </c>
      <c r="D494" s="7" t="s">
        <v>26</v>
      </c>
      <c r="E494" s="7" t="s">
        <v>26</v>
      </c>
      <c r="F494" s="7"/>
      <c r="G494" s="210" t="s">
        <v>26</v>
      </c>
      <c r="H494" s="210" t="s">
        <v>26</v>
      </c>
      <c r="I494" s="210" t="s">
        <v>26</v>
      </c>
      <c r="J494" s="7"/>
      <c r="K494" s="7" t="s">
        <v>26</v>
      </c>
      <c r="L494" s="7" t="s">
        <v>26</v>
      </c>
      <c r="M494" s="7" t="s">
        <v>26</v>
      </c>
    </row>
    <row r="495" spans="2:13" s="6" customFormat="1">
      <c r="B495" s="177"/>
      <c r="C495" s="7" t="s">
        <v>26</v>
      </c>
      <c r="D495" s="7" t="s">
        <v>26</v>
      </c>
      <c r="E495" s="7" t="s">
        <v>26</v>
      </c>
      <c r="F495" s="7"/>
      <c r="G495" s="210" t="s">
        <v>26</v>
      </c>
      <c r="H495" s="210" t="s">
        <v>26</v>
      </c>
      <c r="I495" s="210" t="s">
        <v>26</v>
      </c>
      <c r="J495" s="7"/>
      <c r="K495" s="7" t="s">
        <v>26</v>
      </c>
      <c r="L495" s="7" t="s">
        <v>26</v>
      </c>
      <c r="M495" s="7" t="s">
        <v>26</v>
      </c>
    </row>
    <row r="496" spans="2:13" s="6" customFormat="1">
      <c r="B496" s="177"/>
      <c r="C496" s="7" t="s">
        <v>26</v>
      </c>
      <c r="D496" s="7" t="s">
        <v>26</v>
      </c>
      <c r="E496" s="7" t="s">
        <v>26</v>
      </c>
      <c r="F496" s="7"/>
      <c r="G496" s="210" t="s">
        <v>26</v>
      </c>
      <c r="H496" s="210" t="s">
        <v>26</v>
      </c>
      <c r="I496" s="210" t="s">
        <v>26</v>
      </c>
      <c r="J496" s="7"/>
      <c r="K496" s="7" t="s">
        <v>26</v>
      </c>
      <c r="L496" s="7" t="s">
        <v>26</v>
      </c>
      <c r="M496" s="7" t="s">
        <v>26</v>
      </c>
    </row>
    <row r="497" spans="2:13" s="6" customFormat="1">
      <c r="B497" s="177"/>
      <c r="C497" s="7" t="s">
        <v>26</v>
      </c>
      <c r="D497" s="7" t="s">
        <v>26</v>
      </c>
      <c r="E497" s="7" t="s">
        <v>26</v>
      </c>
      <c r="F497" s="7"/>
      <c r="G497" s="210" t="s">
        <v>26</v>
      </c>
      <c r="H497" s="210" t="s">
        <v>26</v>
      </c>
      <c r="I497" s="210" t="s">
        <v>26</v>
      </c>
      <c r="J497" s="7"/>
      <c r="K497" s="7" t="s">
        <v>26</v>
      </c>
      <c r="L497" s="7" t="s">
        <v>26</v>
      </c>
      <c r="M497" s="7" t="s">
        <v>26</v>
      </c>
    </row>
    <row r="498" spans="2:13" s="6" customFormat="1">
      <c r="B498" s="177"/>
      <c r="C498" s="7" t="s">
        <v>26</v>
      </c>
      <c r="D498" s="7" t="s">
        <v>26</v>
      </c>
      <c r="E498" s="7" t="s">
        <v>26</v>
      </c>
      <c r="F498" s="7"/>
      <c r="G498" s="210" t="s">
        <v>26</v>
      </c>
      <c r="H498" s="210" t="s">
        <v>26</v>
      </c>
      <c r="I498" s="210" t="s">
        <v>26</v>
      </c>
      <c r="J498" s="7"/>
      <c r="K498" s="7" t="s">
        <v>26</v>
      </c>
      <c r="L498" s="7" t="s">
        <v>26</v>
      </c>
      <c r="M498" s="7" t="s">
        <v>26</v>
      </c>
    </row>
    <row r="499" spans="2:13" s="6" customFormat="1">
      <c r="B499" s="177"/>
      <c r="C499" s="7" t="s">
        <v>26</v>
      </c>
      <c r="D499" s="7" t="s">
        <v>26</v>
      </c>
      <c r="E499" s="7" t="s">
        <v>26</v>
      </c>
      <c r="F499" s="7"/>
      <c r="G499" s="210" t="s">
        <v>26</v>
      </c>
      <c r="H499" s="210" t="s">
        <v>26</v>
      </c>
      <c r="I499" s="210" t="s">
        <v>26</v>
      </c>
      <c r="J499" s="7"/>
      <c r="K499" s="7" t="s">
        <v>26</v>
      </c>
      <c r="L499" s="7" t="s">
        <v>26</v>
      </c>
      <c r="M499" s="7" t="s">
        <v>26</v>
      </c>
    </row>
    <row r="500" spans="2:13" s="6" customFormat="1">
      <c r="B500" s="177"/>
      <c r="C500" s="7" t="s">
        <v>26</v>
      </c>
      <c r="D500" s="7" t="s">
        <v>26</v>
      </c>
      <c r="E500" s="7" t="s">
        <v>26</v>
      </c>
      <c r="F500" s="7"/>
      <c r="G500" s="210" t="s">
        <v>26</v>
      </c>
      <c r="H500" s="210" t="s">
        <v>26</v>
      </c>
      <c r="I500" s="210" t="s">
        <v>26</v>
      </c>
      <c r="J500" s="7"/>
      <c r="K500" s="7" t="s">
        <v>26</v>
      </c>
      <c r="L500" s="7" t="s">
        <v>26</v>
      </c>
      <c r="M500" s="7" t="s">
        <v>26</v>
      </c>
    </row>
    <row r="501" spans="2:13" s="6" customFormat="1">
      <c r="B501" s="177"/>
      <c r="C501" s="7" t="s">
        <v>26</v>
      </c>
      <c r="D501" s="7" t="s">
        <v>26</v>
      </c>
      <c r="E501" s="7" t="s">
        <v>26</v>
      </c>
      <c r="F501" s="7"/>
      <c r="G501" s="210" t="s">
        <v>26</v>
      </c>
      <c r="H501" s="210" t="s">
        <v>26</v>
      </c>
      <c r="I501" s="210" t="s">
        <v>26</v>
      </c>
      <c r="J501" s="7"/>
      <c r="K501" s="7" t="s">
        <v>26</v>
      </c>
      <c r="L501" s="7" t="s">
        <v>26</v>
      </c>
      <c r="M501" s="7" t="s">
        <v>26</v>
      </c>
    </row>
    <row r="502" spans="2:13" s="6" customFormat="1">
      <c r="B502" s="177"/>
      <c r="C502" s="7" t="s">
        <v>26</v>
      </c>
      <c r="D502" s="7" t="s">
        <v>26</v>
      </c>
      <c r="E502" s="7" t="s">
        <v>26</v>
      </c>
      <c r="F502" s="7"/>
      <c r="G502" s="210" t="s">
        <v>26</v>
      </c>
      <c r="H502" s="210" t="s">
        <v>26</v>
      </c>
      <c r="I502" s="210" t="s">
        <v>26</v>
      </c>
      <c r="J502" s="7"/>
      <c r="K502" s="7" t="s">
        <v>26</v>
      </c>
      <c r="L502" s="7" t="s">
        <v>26</v>
      </c>
      <c r="M502" s="7" t="s">
        <v>26</v>
      </c>
    </row>
    <row r="503" spans="2:13" s="6" customFormat="1">
      <c r="B503" s="177"/>
      <c r="C503" s="7" t="s">
        <v>26</v>
      </c>
      <c r="D503" s="7" t="s">
        <v>26</v>
      </c>
      <c r="E503" s="7" t="s">
        <v>26</v>
      </c>
      <c r="F503" s="7"/>
      <c r="G503" s="210" t="s">
        <v>26</v>
      </c>
      <c r="H503" s="210" t="s">
        <v>26</v>
      </c>
      <c r="I503" s="210" t="s">
        <v>26</v>
      </c>
      <c r="J503" s="7"/>
      <c r="K503" s="7" t="s">
        <v>26</v>
      </c>
      <c r="L503" s="7" t="s">
        <v>26</v>
      </c>
      <c r="M503" s="7" t="s">
        <v>26</v>
      </c>
    </row>
    <row r="504" spans="2:13" s="6" customFormat="1">
      <c r="B504" s="177"/>
      <c r="C504" s="7" t="s">
        <v>26</v>
      </c>
      <c r="D504" s="7" t="s">
        <v>26</v>
      </c>
      <c r="E504" s="7" t="s">
        <v>26</v>
      </c>
      <c r="F504" s="7"/>
      <c r="G504" s="210" t="s">
        <v>26</v>
      </c>
      <c r="H504" s="210" t="s">
        <v>26</v>
      </c>
      <c r="I504" s="210" t="s">
        <v>26</v>
      </c>
      <c r="J504" s="7"/>
      <c r="K504" s="7" t="s">
        <v>26</v>
      </c>
      <c r="L504" s="7" t="s">
        <v>26</v>
      </c>
      <c r="M504" s="7" t="s">
        <v>26</v>
      </c>
    </row>
    <row r="505" spans="2:13" s="6" customFormat="1">
      <c r="B505" s="177"/>
      <c r="C505" s="7" t="s">
        <v>26</v>
      </c>
      <c r="D505" s="7" t="s">
        <v>26</v>
      </c>
      <c r="E505" s="7" t="s">
        <v>26</v>
      </c>
      <c r="F505" s="7"/>
      <c r="G505" s="210" t="s">
        <v>26</v>
      </c>
      <c r="H505" s="210" t="s">
        <v>26</v>
      </c>
      <c r="I505" s="210" t="s">
        <v>26</v>
      </c>
      <c r="J505" s="7"/>
      <c r="K505" s="7" t="s">
        <v>26</v>
      </c>
      <c r="L505" s="7" t="s">
        <v>26</v>
      </c>
      <c r="M505" s="7" t="s">
        <v>26</v>
      </c>
    </row>
    <row r="506" spans="2:13" s="6" customFormat="1">
      <c r="B506" s="177"/>
      <c r="C506" s="7" t="s">
        <v>26</v>
      </c>
      <c r="D506" s="7" t="s">
        <v>26</v>
      </c>
      <c r="E506" s="7" t="s">
        <v>26</v>
      </c>
      <c r="F506" s="7"/>
      <c r="G506" s="210" t="s">
        <v>26</v>
      </c>
      <c r="H506" s="210" t="s">
        <v>26</v>
      </c>
      <c r="I506" s="210" t="s">
        <v>26</v>
      </c>
      <c r="J506" s="7"/>
      <c r="K506" s="7" t="s">
        <v>26</v>
      </c>
      <c r="L506" s="7" t="s">
        <v>26</v>
      </c>
      <c r="M506" s="7" t="s">
        <v>26</v>
      </c>
    </row>
    <row r="507" spans="2:13" s="6" customFormat="1">
      <c r="B507" s="177"/>
      <c r="C507" s="7" t="s">
        <v>26</v>
      </c>
      <c r="D507" s="7" t="s">
        <v>26</v>
      </c>
      <c r="E507" s="7" t="s">
        <v>26</v>
      </c>
      <c r="F507" s="7"/>
      <c r="G507" s="210" t="s">
        <v>26</v>
      </c>
      <c r="H507" s="210" t="s">
        <v>26</v>
      </c>
      <c r="I507" s="210" t="s">
        <v>26</v>
      </c>
      <c r="J507" s="7"/>
      <c r="K507" s="7" t="s">
        <v>26</v>
      </c>
      <c r="L507" s="7" t="s">
        <v>26</v>
      </c>
      <c r="M507" s="7" t="s">
        <v>26</v>
      </c>
    </row>
    <row r="508" spans="2:13" s="6" customFormat="1">
      <c r="B508" s="177"/>
      <c r="C508" s="7" t="s">
        <v>26</v>
      </c>
      <c r="D508" s="7" t="s">
        <v>26</v>
      </c>
      <c r="E508" s="7" t="s">
        <v>26</v>
      </c>
      <c r="F508" s="7"/>
      <c r="G508" s="210" t="s">
        <v>26</v>
      </c>
      <c r="H508" s="210" t="s">
        <v>26</v>
      </c>
      <c r="I508" s="210" t="s">
        <v>26</v>
      </c>
      <c r="J508" s="7"/>
      <c r="K508" s="7" t="s">
        <v>26</v>
      </c>
      <c r="L508" s="7" t="s">
        <v>26</v>
      </c>
      <c r="M508" s="7" t="s">
        <v>26</v>
      </c>
    </row>
    <row r="509" spans="2:13" s="6" customFormat="1">
      <c r="B509" s="177"/>
      <c r="C509" s="7" t="s">
        <v>26</v>
      </c>
      <c r="D509" s="7" t="s">
        <v>26</v>
      </c>
      <c r="E509" s="7" t="s">
        <v>26</v>
      </c>
      <c r="F509" s="7"/>
      <c r="G509" s="210" t="s">
        <v>26</v>
      </c>
      <c r="H509" s="210" t="s">
        <v>26</v>
      </c>
      <c r="I509" s="210" t="s">
        <v>26</v>
      </c>
      <c r="J509" s="7"/>
      <c r="K509" s="7" t="s">
        <v>26</v>
      </c>
      <c r="L509" s="7" t="s">
        <v>26</v>
      </c>
      <c r="M509" s="7" t="s">
        <v>26</v>
      </c>
    </row>
    <row r="510" spans="2:13" s="6" customFormat="1">
      <c r="B510" s="177"/>
      <c r="C510" s="7" t="s">
        <v>26</v>
      </c>
      <c r="D510" s="7" t="s">
        <v>26</v>
      </c>
      <c r="E510" s="7" t="s">
        <v>26</v>
      </c>
      <c r="F510" s="7"/>
      <c r="G510" s="210" t="s">
        <v>26</v>
      </c>
      <c r="H510" s="210" t="s">
        <v>26</v>
      </c>
      <c r="I510" s="210" t="s">
        <v>26</v>
      </c>
      <c r="J510" s="7"/>
      <c r="K510" s="7" t="s">
        <v>26</v>
      </c>
      <c r="L510" s="7" t="s">
        <v>26</v>
      </c>
      <c r="M510" s="7" t="s">
        <v>26</v>
      </c>
    </row>
    <row r="511" spans="2:13" s="6" customFormat="1">
      <c r="B511" s="177"/>
      <c r="C511" s="7" t="s">
        <v>26</v>
      </c>
      <c r="D511" s="7" t="s">
        <v>26</v>
      </c>
      <c r="E511" s="7" t="s">
        <v>26</v>
      </c>
      <c r="F511" s="7"/>
      <c r="G511" s="210">
        <v>1.1403815854829928</v>
      </c>
      <c r="H511" s="210">
        <v>1.8832172654676917</v>
      </c>
      <c r="I511" s="210" t="s">
        <v>26</v>
      </c>
      <c r="J511" s="7"/>
      <c r="K511" s="7" t="s">
        <v>26</v>
      </c>
      <c r="L511" s="7" t="s">
        <v>26</v>
      </c>
      <c r="M511" s="7" t="s">
        <v>26</v>
      </c>
    </row>
    <row r="512" spans="2:13" s="6" customFormat="1">
      <c r="B512" s="177"/>
      <c r="C512" s="7" t="s">
        <v>26</v>
      </c>
      <c r="D512" s="7" t="s">
        <v>26</v>
      </c>
      <c r="E512" s="7" t="s">
        <v>26</v>
      </c>
      <c r="F512" s="7"/>
      <c r="G512" s="210">
        <v>1.3725796338022769</v>
      </c>
      <c r="H512" s="210" t="s">
        <v>26</v>
      </c>
      <c r="I512" s="210" t="s">
        <v>26</v>
      </c>
      <c r="J512" s="7"/>
      <c r="K512" s="7" t="s">
        <v>26</v>
      </c>
      <c r="L512" s="7" t="s">
        <v>26</v>
      </c>
      <c r="M512" s="7" t="s">
        <v>26</v>
      </c>
    </row>
    <row r="513" spans="2:13" s="6" customFormat="1">
      <c r="B513" s="177"/>
      <c r="C513" s="7" t="s">
        <v>26</v>
      </c>
      <c r="D513" s="7" t="s">
        <v>26</v>
      </c>
      <c r="E513" s="7" t="s">
        <v>26</v>
      </c>
      <c r="F513" s="7"/>
      <c r="G513" s="210">
        <v>1.5832436959537042</v>
      </c>
      <c r="H513" s="210">
        <v>0.7121462624492636</v>
      </c>
      <c r="I513" s="210" t="s">
        <v>26</v>
      </c>
      <c r="J513" s="7"/>
      <c r="K513" s="7" t="s">
        <v>26</v>
      </c>
      <c r="L513" s="7" t="s">
        <v>26</v>
      </c>
      <c r="M513" s="7" t="s">
        <v>26</v>
      </c>
    </row>
    <row r="514" spans="2:13" s="6" customFormat="1">
      <c r="B514" s="177"/>
      <c r="C514" s="7" t="s">
        <v>26</v>
      </c>
      <c r="D514" s="7" t="s">
        <v>26</v>
      </c>
      <c r="E514" s="7" t="s">
        <v>26</v>
      </c>
      <c r="F514" s="7"/>
      <c r="G514" s="210" t="s">
        <v>26</v>
      </c>
      <c r="H514" s="210">
        <v>1.1523414600041944</v>
      </c>
      <c r="I514" s="210" t="s">
        <v>26</v>
      </c>
      <c r="J514" s="7"/>
      <c r="K514" s="7" t="s">
        <v>26</v>
      </c>
      <c r="L514" s="7" t="s">
        <v>26</v>
      </c>
      <c r="M514" s="7" t="s">
        <v>26</v>
      </c>
    </row>
    <row r="515" spans="2:13" s="6" customFormat="1">
      <c r="B515" s="177"/>
      <c r="C515" s="7" t="s">
        <v>26</v>
      </c>
      <c r="D515" s="7" t="s">
        <v>26</v>
      </c>
      <c r="E515" s="7" t="s">
        <v>26</v>
      </c>
      <c r="F515" s="7"/>
      <c r="G515" s="210">
        <v>0.63794761092926477</v>
      </c>
      <c r="H515" s="210">
        <v>1.0390867670208288</v>
      </c>
      <c r="I515" s="210" t="s">
        <v>26</v>
      </c>
      <c r="J515" s="7"/>
      <c r="K515" s="7" t="s">
        <v>26</v>
      </c>
      <c r="L515" s="7" t="s">
        <v>26</v>
      </c>
      <c r="M515" s="7" t="s">
        <v>26</v>
      </c>
    </row>
    <row r="516" spans="2:13" s="6" customFormat="1">
      <c r="B516" s="177"/>
      <c r="C516" s="7" t="s">
        <v>26</v>
      </c>
      <c r="D516" s="7" t="s">
        <v>26</v>
      </c>
      <c r="E516" s="7" t="s">
        <v>26</v>
      </c>
      <c r="F516" s="7"/>
      <c r="G516" s="210">
        <v>1.2351564095038969</v>
      </c>
      <c r="H516" s="210">
        <v>0.78719134828362081</v>
      </c>
      <c r="I516" s="210" t="s">
        <v>26</v>
      </c>
      <c r="J516" s="7"/>
      <c r="K516" s="7" t="s">
        <v>26</v>
      </c>
      <c r="L516" s="7" t="s">
        <v>26</v>
      </c>
      <c r="M516" s="7" t="s">
        <v>26</v>
      </c>
    </row>
    <row r="517" spans="2:13" s="6" customFormat="1">
      <c r="B517" s="177"/>
      <c r="C517" s="7" t="s">
        <v>26</v>
      </c>
      <c r="D517" s="7" t="s">
        <v>26</v>
      </c>
      <c r="E517" s="7" t="s">
        <v>26</v>
      </c>
      <c r="F517" s="7"/>
      <c r="G517" s="210">
        <v>1.1005001853377894</v>
      </c>
      <c r="H517" s="210">
        <v>0.81545937314383121</v>
      </c>
      <c r="I517" s="210" t="s">
        <v>26</v>
      </c>
      <c r="J517" s="7"/>
      <c r="K517" s="7" t="s">
        <v>26</v>
      </c>
      <c r="L517" s="7" t="s">
        <v>26</v>
      </c>
      <c r="M517" s="7" t="s">
        <v>26</v>
      </c>
    </row>
    <row r="518" spans="2:13" s="6" customFormat="1">
      <c r="B518" s="177"/>
      <c r="C518" s="7" t="s">
        <v>26</v>
      </c>
      <c r="D518" s="7" t="s">
        <v>26</v>
      </c>
      <c r="E518" s="7" t="s">
        <v>26</v>
      </c>
      <c r="F518" s="7"/>
      <c r="G518" s="210">
        <v>0.92085590896993641</v>
      </c>
      <c r="H518" s="210">
        <v>0.80332837173376692</v>
      </c>
      <c r="I518" s="210" t="s">
        <v>26</v>
      </c>
      <c r="J518" s="7"/>
      <c r="K518" s="7" t="s">
        <v>26</v>
      </c>
      <c r="L518" s="7" t="s">
        <v>26</v>
      </c>
      <c r="M518" s="7" t="s">
        <v>26</v>
      </c>
    </row>
    <row r="519" spans="2:13" s="6" customFormat="1">
      <c r="B519" s="177"/>
      <c r="C519" s="7" t="s">
        <v>26</v>
      </c>
      <c r="D519" s="7" t="s">
        <v>26</v>
      </c>
      <c r="E519" s="7" t="s">
        <v>26</v>
      </c>
      <c r="F519" s="7"/>
      <c r="G519" s="210">
        <v>1.2488411883073642</v>
      </c>
      <c r="H519" s="210">
        <v>0.84851562820961302</v>
      </c>
      <c r="I519" s="210" t="s">
        <v>26</v>
      </c>
      <c r="J519" s="7"/>
      <c r="K519" s="7" t="s">
        <v>26</v>
      </c>
      <c r="L519" s="7" t="s">
        <v>26</v>
      </c>
      <c r="M519" s="7" t="s">
        <v>26</v>
      </c>
    </row>
    <row r="520" spans="2:13" s="6" customFormat="1">
      <c r="B520" s="177"/>
      <c r="C520" s="7" t="s">
        <v>26</v>
      </c>
      <c r="D520" s="7" t="s">
        <v>26</v>
      </c>
      <c r="E520" s="7" t="s">
        <v>26</v>
      </c>
      <c r="F520" s="7"/>
      <c r="G520" s="210">
        <v>0.28571502554896328</v>
      </c>
      <c r="H520" s="210">
        <v>0.93020936928854869</v>
      </c>
      <c r="I520" s="210" t="s">
        <v>26</v>
      </c>
      <c r="J520" s="7"/>
      <c r="K520" s="7" t="s">
        <v>26</v>
      </c>
      <c r="L520" s="7" t="s">
        <v>26</v>
      </c>
      <c r="M520" s="7" t="s">
        <v>26</v>
      </c>
    </row>
    <row r="521" spans="2:13" s="6" customFormat="1">
      <c r="B521" s="177"/>
      <c r="C521" s="7" t="s">
        <v>26</v>
      </c>
      <c r="D521" s="7" t="s">
        <v>26</v>
      </c>
      <c r="E521" s="7" t="s">
        <v>26</v>
      </c>
      <c r="F521" s="7"/>
      <c r="G521" s="210" t="s">
        <v>26</v>
      </c>
      <c r="H521" s="210">
        <v>1.6184616923336739</v>
      </c>
      <c r="I521" s="210" t="s">
        <v>26</v>
      </c>
      <c r="J521" s="7"/>
      <c r="K521" s="7" t="s">
        <v>26</v>
      </c>
      <c r="L521" s="7" t="s">
        <v>26</v>
      </c>
      <c r="M521" s="7" t="s">
        <v>26</v>
      </c>
    </row>
    <row r="522" spans="2:13" s="6" customFormat="1">
      <c r="B522" s="177"/>
      <c r="C522" s="7" t="s">
        <v>26</v>
      </c>
      <c r="D522" s="7" t="s">
        <v>26</v>
      </c>
      <c r="E522" s="7" t="s">
        <v>26</v>
      </c>
      <c r="F522" s="7"/>
      <c r="G522" s="210">
        <v>1.277408382861434</v>
      </c>
      <c r="H522" s="210" t="s">
        <v>26</v>
      </c>
      <c r="I522" s="210" t="s">
        <v>26</v>
      </c>
      <c r="J522" s="7"/>
      <c r="K522" s="7" t="s">
        <v>26</v>
      </c>
      <c r="L522" s="7" t="s">
        <v>26</v>
      </c>
      <c r="M522" s="7" t="s">
        <v>26</v>
      </c>
    </row>
    <row r="523" spans="2:13" s="6" customFormat="1">
      <c r="B523" s="177"/>
      <c r="C523" s="7" t="s">
        <v>26</v>
      </c>
      <c r="D523" s="7" t="s">
        <v>26</v>
      </c>
      <c r="E523" s="7" t="s">
        <v>26</v>
      </c>
      <c r="F523" s="7"/>
      <c r="G523" s="210">
        <v>2.1742611140517121</v>
      </c>
      <c r="H523" s="210">
        <v>0.9370377483761646</v>
      </c>
      <c r="I523" s="210" t="s">
        <v>26</v>
      </c>
      <c r="J523" s="7"/>
      <c r="K523" s="7" t="s">
        <v>26</v>
      </c>
      <c r="L523" s="7" t="s">
        <v>26</v>
      </c>
      <c r="M523" s="7" t="s">
        <v>26</v>
      </c>
    </row>
    <row r="524" spans="2:13" s="6" customFormat="1">
      <c r="B524" s="177"/>
      <c r="C524" s="7" t="s">
        <v>26</v>
      </c>
      <c r="D524" s="7" t="s">
        <v>26</v>
      </c>
      <c r="E524" s="7" t="s">
        <v>26</v>
      </c>
      <c r="F524" s="7"/>
      <c r="G524" s="210">
        <v>1.4421994248045835</v>
      </c>
      <c r="H524" s="210">
        <v>0.65112325314518393</v>
      </c>
      <c r="I524" s="210" t="s">
        <v>26</v>
      </c>
      <c r="J524" s="7"/>
      <c r="K524" s="7" t="s">
        <v>26</v>
      </c>
      <c r="L524" s="7" t="s">
        <v>26</v>
      </c>
      <c r="M524" s="7" t="s">
        <v>26</v>
      </c>
    </row>
    <row r="525" spans="2:13" s="6" customFormat="1">
      <c r="B525" s="177"/>
      <c r="C525" s="7" t="s">
        <v>26</v>
      </c>
      <c r="D525" s="7" t="s">
        <v>26</v>
      </c>
      <c r="E525" s="7" t="s">
        <v>26</v>
      </c>
      <c r="F525" s="7"/>
      <c r="G525" s="210" t="s">
        <v>26</v>
      </c>
      <c r="H525" s="210">
        <v>1.2152811480661714</v>
      </c>
      <c r="I525" s="210" t="s">
        <v>26</v>
      </c>
      <c r="J525" s="7"/>
      <c r="K525" s="7" t="s">
        <v>26</v>
      </c>
      <c r="L525" s="7" t="s">
        <v>26</v>
      </c>
      <c r="M525" s="7" t="s">
        <v>26</v>
      </c>
    </row>
    <row r="526" spans="2:13" s="6" customFormat="1">
      <c r="B526" s="177"/>
      <c r="C526" s="7" t="s">
        <v>26</v>
      </c>
      <c r="D526" s="7" t="s">
        <v>26</v>
      </c>
      <c r="E526" s="7" t="s">
        <v>26</v>
      </c>
      <c r="F526" s="7"/>
      <c r="G526" s="210">
        <v>0.70882950106649534</v>
      </c>
      <c r="H526" s="210">
        <v>1.2151434316968772</v>
      </c>
      <c r="I526" s="210" t="s">
        <v>26</v>
      </c>
      <c r="J526" s="7"/>
      <c r="K526" s="7" t="s">
        <v>26</v>
      </c>
      <c r="L526" s="7" t="s">
        <v>26</v>
      </c>
      <c r="M526" s="7" t="s">
        <v>26</v>
      </c>
    </row>
    <row r="527" spans="2:13" s="6" customFormat="1">
      <c r="B527" s="177"/>
      <c r="C527" s="7" t="s">
        <v>26</v>
      </c>
      <c r="D527" s="7" t="s">
        <v>26</v>
      </c>
      <c r="E527" s="7" t="s">
        <v>26</v>
      </c>
      <c r="F527" s="7"/>
      <c r="G527" s="210">
        <v>2.0284079936766113</v>
      </c>
      <c r="H527" s="210">
        <v>1.2905482326955582</v>
      </c>
      <c r="I527" s="210" t="s">
        <v>26</v>
      </c>
      <c r="J527" s="7"/>
      <c r="K527" s="7" t="s">
        <v>26</v>
      </c>
      <c r="L527" s="7" t="s">
        <v>26</v>
      </c>
      <c r="M527" s="7" t="s">
        <v>26</v>
      </c>
    </row>
    <row r="528" spans="2:13" s="6" customFormat="1">
      <c r="B528" s="177"/>
      <c r="C528" s="7" t="s">
        <v>26</v>
      </c>
      <c r="D528" s="7" t="s">
        <v>26</v>
      </c>
      <c r="E528" s="7" t="s">
        <v>26</v>
      </c>
      <c r="F528" s="7"/>
      <c r="G528" s="210">
        <v>1.6518760003265904</v>
      </c>
      <c r="H528" s="210">
        <v>0.54637408503547813</v>
      </c>
      <c r="I528" s="210" t="s">
        <v>26</v>
      </c>
      <c r="J528" s="7"/>
      <c r="K528" s="7" t="s">
        <v>26</v>
      </c>
      <c r="L528" s="7" t="s">
        <v>26</v>
      </c>
      <c r="M528" s="7" t="s">
        <v>26</v>
      </c>
    </row>
    <row r="529" spans="2:13" s="6" customFormat="1">
      <c r="B529" s="177"/>
      <c r="C529" s="7" t="s">
        <v>26</v>
      </c>
      <c r="D529" s="7" t="s">
        <v>26</v>
      </c>
      <c r="E529" s="7" t="s">
        <v>26</v>
      </c>
      <c r="F529" s="7"/>
      <c r="G529" s="210">
        <v>0.99431443122492991</v>
      </c>
      <c r="H529" s="210">
        <v>0.49977263905062153</v>
      </c>
      <c r="I529" s="210" t="s">
        <v>26</v>
      </c>
      <c r="J529" s="7"/>
      <c r="K529" s="7" t="s">
        <v>26</v>
      </c>
      <c r="L529" s="7" t="s">
        <v>26</v>
      </c>
      <c r="M529" s="7" t="s">
        <v>26</v>
      </c>
    </row>
    <row r="530" spans="2:13" s="6" customFormat="1">
      <c r="B530" s="177"/>
      <c r="C530" s="7" t="s">
        <v>26</v>
      </c>
      <c r="D530" s="7" t="s">
        <v>26</v>
      </c>
      <c r="E530" s="7" t="s">
        <v>26</v>
      </c>
      <c r="F530" s="7"/>
      <c r="G530" s="210">
        <v>0.46184107479362368</v>
      </c>
      <c r="H530" s="210">
        <v>0.10602009246870797</v>
      </c>
      <c r="I530" s="210" t="s">
        <v>26</v>
      </c>
      <c r="J530" s="7"/>
      <c r="K530" s="7" t="s">
        <v>26</v>
      </c>
      <c r="L530" s="7" t="s">
        <v>26</v>
      </c>
      <c r="M530" s="7" t="s">
        <v>26</v>
      </c>
    </row>
    <row r="531" spans="2:13" s="6" customFormat="1">
      <c r="B531" s="177"/>
      <c r="C531" s="7" t="s">
        <v>26</v>
      </c>
      <c r="D531" s="7" t="s">
        <v>26</v>
      </c>
      <c r="E531" s="7" t="s">
        <v>26</v>
      </c>
      <c r="F531" s="7"/>
      <c r="G531" s="210">
        <v>1.369959482508696</v>
      </c>
      <c r="H531" s="210">
        <v>0.90971804323666894</v>
      </c>
      <c r="I531" s="210" t="s">
        <v>26</v>
      </c>
      <c r="J531" s="7"/>
      <c r="K531" s="7" t="s">
        <v>26</v>
      </c>
      <c r="L531" s="7" t="s">
        <v>26</v>
      </c>
      <c r="M531" s="7" t="s">
        <v>26</v>
      </c>
    </row>
    <row r="532" spans="2:13" s="6" customFormat="1">
      <c r="B532" s="177"/>
      <c r="C532" s="7" t="s">
        <v>26</v>
      </c>
      <c r="D532" s="7" t="s">
        <v>26</v>
      </c>
      <c r="E532" s="7" t="s">
        <v>26</v>
      </c>
      <c r="F532" s="7"/>
      <c r="G532" s="210">
        <v>2.342001015205287</v>
      </c>
      <c r="H532" s="210">
        <v>1.2939848858186047</v>
      </c>
      <c r="I532" s="210" t="s">
        <v>26</v>
      </c>
      <c r="J532" s="7"/>
      <c r="K532" s="7" t="s">
        <v>26</v>
      </c>
      <c r="L532" s="7" t="s">
        <v>26</v>
      </c>
      <c r="M532" s="7" t="s">
        <v>26</v>
      </c>
    </row>
    <row r="533" spans="2:13" s="6" customFormat="1">
      <c r="B533" s="177"/>
      <c r="C533" s="7" t="s">
        <v>26</v>
      </c>
      <c r="D533" s="7" t="s">
        <v>26</v>
      </c>
      <c r="E533" s="7" t="s">
        <v>26</v>
      </c>
      <c r="F533" s="7"/>
      <c r="G533" s="210">
        <v>1.5871515887818266</v>
      </c>
      <c r="H533" s="210">
        <v>0.9544874577810768</v>
      </c>
      <c r="I533" s="210" t="s">
        <v>26</v>
      </c>
      <c r="J533" s="7"/>
      <c r="K533" s="7" t="s">
        <v>26</v>
      </c>
      <c r="L533" s="7" t="s">
        <v>26</v>
      </c>
      <c r="M533" s="7" t="s">
        <v>26</v>
      </c>
    </row>
    <row r="534" spans="2:13" s="6" customFormat="1">
      <c r="B534" s="177"/>
      <c r="C534" s="7" t="s">
        <v>26</v>
      </c>
      <c r="D534" s="7" t="s">
        <v>26</v>
      </c>
      <c r="E534" s="7" t="s">
        <v>26</v>
      </c>
      <c r="F534" s="7"/>
      <c r="G534" s="210" t="s">
        <v>26</v>
      </c>
      <c r="H534" s="210">
        <v>0.50004804752261367</v>
      </c>
      <c r="I534" s="210" t="s">
        <v>26</v>
      </c>
      <c r="J534" s="7"/>
      <c r="K534" s="7" t="s">
        <v>26</v>
      </c>
      <c r="L534" s="7" t="s">
        <v>26</v>
      </c>
      <c r="M534" s="7" t="s">
        <v>26</v>
      </c>
    </row>
    <row r="535" spans="2:13" s="6" customFormat="1">
      <c r="B535" s="177"/>
      <c r="C535" s="7" t="s">
        <v>26</v>
      </c>
      <c r="D535" s="7" t="s">
        <v>26</v>
      </c>
      <c r="E535" s="7" t="s">
        <v>26</v>
      </c>
      <c r="F535" s="7"/>
      <c r="G535" s="210">
        <v>1.5201313461940531</v>
      </c>
      <c r="H535" s="210">
        <v>6.8180088223764951E-2</v>
      </c>
      <c r="I535" s="210" t="s">
        <v>26</v>
      </c>
      <c r="J535" s="7"/>
      <c r="K535" s="7" t="s">
        <v>26</v>
      </c>
      <c r="L535" s="7" t="s">
        <v>26</v>
      </c>
      <c r="M535" s="7" t="s">
        <v>26</v>
      </c>
    </row>
    <row r="536" spans="2:13" s="6" customFormat="1">
      <c r="B536" s="177"/>
      <c r="C536" s="7" t="s">
        <v>26</v>
      </c>
      <c r="D536" s="7" t="s">
        <v>26</v>
      </c>
      <c r="E536" s="7" t="s">
        <v>26</v>
      </c>
      <c r="F536" s="7"/>
      <c r="G536" s="210">
        <v>0.66131967809039838</v>
      </c>
      <c r="H536" s="210">
        <v>0.54198019216865367</v>
      </c>
      <c r="I536" s="210" t="s">
        <v>26</v>
      </c>
      <c r="J536" s="7"/>
      <c r="K536" s="7" t="s">
        <v>26</v>
      </c>
      <c r="L536" s="7" t="s">
        <v>26</v>
      </c>
      <c r="M536" s="7" t="s">
        <v>26</v>
      </c>
    </row>
    <row r="537" spans="2:13" s="6" customFormat="1">
      <c r="B537" s="177"/>
      <c r="C537" s="7" t="s">
        <v>26</v>
      </c>
      <c r="D537" s="7" t="s">
        <v>26</v>
      </c>
      <c r="E537" s="7" t="s">
        <v>26</v>
      </c>
      <c r="F537" s="7"/>
      <c r="G537" s="210">
        <v>0.23102730381540118</v>
      </c>
      <c r="H537" s="210">
        <v>1.3657785485762108</v>
      </c>
      <c r="I537" s="210" t="s">
        <v>26</v>
      </c>
      <c r="J537" s="7"/>
      <c r="K537" s="7" t="s">
        <v>26</v>
      </c>
      <c r="L537" s="7" t="s">
        <v>26</v>
      </c>
      <c r="M537" s="7" t="s">
        <v>26</v>
      </c>
    </row>
    <row r="538" spans="2:13" s="6" customFormat="1">
      <c r="B538" s="177"/>
      <c r="C538" s="7" t="s">
        <v>26</v>
      </c>
      <c r="D538" s="7" t="s">
        <v>26</v>
      </c>
      <c r="E538" s="7" t="s">
        <v>26</v>
      </c>
      <c r="F538" s="7"/>
      <c r="G538" s="210">
        <v>0.9900382505471873</v>
      </c>
      <c r="H538" s="210">
        <v>0.11199445953009814</v>
      </c>
      <c r="I538" s="210" t="s">
        <v>26</v>
      </c>
      <c r="J538" s="7"/>
      <c r="K538" s="7" t="s">
        <v>26</v>
      </c>
      <c r="L538" s="7" t="s">
        <v>26</v>
      </c>
      <c r="M538" s="7" t="s">
        <v>26</v>
      </c>
    </row>
    <row r="539" spans="2:13" s="6" customFormat="1">
      <c r="B539" s="177"/>
      <c r="C539" s="7" t="s">
        <v>26</v>
      </c>
      <c r="D539" s="7" t="s">
        <v>26</v>
      </c>
      <c r="E539" s="7" t="s">
        <v>26</v>
      </c>
      <c r="F539" s="7"/>
      <c r="G539" s="210">
        <v>0.2998434992858699</v>
      </c>
      <c r="H539" s="210">
        <v>0.77331359358865792</v>
      </c>
      <c r="I539" s="210" t="s">
        <v>26</v>
      </c>
      <c r="J539" s="7"/>
      <c r="K539" s="7" t="s">
        <v>26</v>
      </c>
      <c r="L539" s="7" t="s">
        <v>26</v>
      </c>
      <c r="M539" s="7" t="s">
        <v>26</v>
      </c>
    </row>
    <row r="540" spans="2:13" s="6" customFormat="1">
      <c r="B540" s="177"/>
      <c r="C540" s="7" t="s">
        <v>26</v>
      </c>
      <c r="D540" s="7" t="s">
        <v>26</v>
      </c>
      <c r="E540" s="7" t="s">
        <v>26</v>
      </c>
      <c r="F540" s="7"/>
      <c r="G540" s="210">
        <v>0.72499733533306265</v>
      </c>
      <c r="H540" s="210">
        <v>0.8767818168625876</v>
      </c>
      <c r="I540" s="210" t="s">
        <v>26</v>
      </c>
      <c r="J540" s="7"/>
      <c r="K540" s="7" t="s">
        <v>26</v>
      </c>
      <c r="L540" s="7" t="s">
        <v>26</v>
      </c>
      <c r="M540" s="7" t="s">
        <v>26</v>
      </c>
    </row>
    <row r="541" spans="2:13" s="6" customFormat="1">
      <c r="B541" s="177"/>
      <c r="C541" s="7" t="s">
        <v>26</v>
      </c>
      <c r="D541" s="7" t="s">
        <v>26</v>
      </c>
      <c r="E541" s="7" t="s">
        <v>26</v>
      </c>
      <c r="F541" s="7"/>
      <c r="G541" s="210">
        <v>0.71583351338199441</v>
      </c>
      <c r="H541" s="210" t="s">
        <v>26</v>
      </c>
      <c r="I541" s="210" t="s">
        <v>26</v>
      </c>
      <c r="J541" s="7"/>
      <c r="K541" s="7" t="s">
        <v>26</v>
      </c>
      <c r="L541" s="7" t="s">
        <v>26</v>
      </c>
      <c r="M541" s="7" t="s">
        <v>26</v>
      </c>
    </row>
    <row r="542" spans="2:13" s="6" customFormat="1">
      <c r="B542" s="177"/>
      <c r="C542" s="7" t="s">
        <v>26</v>
      </c>
      <c r="D542" s="7" t="s">
        <v>26</v>
      </c>
      <c r="E542" s="7" t="s">
        <v>26</v>
      </c>
      <c r="F542" s="7"/>
      <c r="G542" s="210">
        <v>0.29342836071376355</v>
      </c>
      <c r="H542" s="210">
        <v>8.7928541788801384E-2</v>
      </c>
      <c r="I542" s="210" t="s">
        <v>26</v>
      </c>
      <c r="J542" s="7"/>
      <c r="K542" s="7" t="s">
        <v>26</v>
      </c>
      <c r="L542" s="7" t="s">
        <v>26</v>
      </c>
      <c r="M542" s="7" t="s">
        <v>26</v>
      </c>
    </row>
    <row r="543" spans="2:13" s="6" customFormat="1">
      <c r="B543" s="177"/>
      <c r="C543" s="7" t="s">
        <v>26</v>
      </c>
      <c r="D543" s="7" t="s">
        <v>26</v>
      </c>
      <c r="E543" s="7" t="s">
        <v>26</v>
      </c>
      <c r="F543" s="7"/>
      <c r="G543" s="210">
        <v>1.4187957178840072</v>
      </c>
      <c r="H543" s="210">
        <v>0.72953382883736473</v>
      </c>
      <c r="I543" s="210" t="s">
        <v>26</v>
      </c>
      <c r="J543" s="7"/>
      <c r="K543" s="7" t="s">
        <v>26</v>
      </c>
      <c r="L543" s="7" t="s">
        <v>26</v>
      </c>
      <c r="M543" s="7" t="s">
        <v>26</v>
      </c>
    </row>
    <row r="544" spans="2:13" s="6" customFormat="1">
      <c r="B544" s="177"/>
      <c r="C544" s="7" t="s">
        <v>26</v>
      </c>
      <c r="D544" s="7" t="s">
        <v>26</v>
      </c>
      <c r="E544" s="7" t="s">
        <v>26</v>
      </c>
      <c r="F544" s="7"/>
      <c r="G544" s="210">
        <v>0.4681869041175748</v>
      </c>
      <c r="H544" s="210">
        <v>0.51091952326881018</v>
      </c>
      <c r="I544" s="210" t="s">
        <v>26</v>
      </c>
      <c r="J544" s="7"/>
      <c r="K544" s="7" t="s">
        <v>26</v>
      </c>
      <c r="L544" s="7" t="s">
        <v>26</v>
      </c>
      <c r="M544" s="7" t="s">
        <v>26</v>
      </c>
    </row>
    <row r="545" spans="2:13" s="6" customFormat="1">
      <c r="B545" s="177"/>
      <c r="C545" s="7" t="s">
        <v>26</v>
      </c>
      <c r="D545" s="7" t="s">
        <v>26</v>
      </c>
      <c r="E545" s="7" t="s">
        <v>26</v>
      </c>
      <c r="F545" s="7"/>
      <c r="G545" s="210">
        <v>0.62221386664614697</v>
      </c>
      <c r="H545" s="210">
        <v>0.75559167099728608</v>
      </c>
      <c r="I545" s="210" t="s">
        <v>26</v>
      </c>
      <c r="J545" s="7"/>
      <c r="K545" s="7" t="s">
        <v>26</v>
      </c>
      <c r="L545" s="7" t="s">
        <v>26</v>
      </c>
      <c r="M545" s="7" t="s">
        <v>26</v>
      </c>
    </row>
    <row r="546" spans="2:13" s="6" customFormat="1">
      <c r="B546" s="177"/>
      <c r="C546" s="7" t="s">
        <v>26</v>
      </c>
      <c r="D546" s="7" t="s">
        <v>26</v>
      </c>
      <c r="E546" s="7" t="s">
        <v>26</v>
      </c>
      <c r="F546" s="7"/>
      <c r="G546" s="210">
        <v>0.78956697842177437</v>
      </c>
      <c r="H546" s="210">
        <v>0.83656686415311243</v>
      </c>
      <c r="I546" s="210" t="s">
        <v>26</v>
      </c>
      <c r="J546" s="7"/>
      <c r="K546" s="7" t="s">
        <v>26</v>
      </c>
      <c r="L546" s="7" t="s">
        <v>26</v>
      </c>
      <c r="M546" s="7" t="s">
        <v>26</v>
      </c>
    </row>
    <row r="547" spans="2:13" s="6" customFormat="1">
      <c r="B547" s="177"/>
      <c r="C547" s="7" t="s">
        <v>26</v>
      </c>
      <c r="D547" s="7" t="s">
        <v>26</v>
      </c>
      <c r="E547" s="7" t="s">
        <v>26</v>
      </c>
      <c r="F547" s="7"/>
      <c r="G547" s="210">
        <v>1.2554118882228611</v>
      </c>
      <c r="H547" s="210" t="s">
        <v>26</v>
      </c>
      <c r="I547" s="210" t="s">
        <v>26</v>
      </c>
      <c r="J547" s="7"/>
      <c r="K547" s="7" t="s">
        <v>26</v>
      </c>
      <c r="L547" s="7" t="s">
        <v>26</v>
      </c>
      <c r="M547" s="7" t="s">
        <v>26</v>
      </c>
    </row>
    <row r="548" spans="2:13" s="6" customFormat="1">
      <c r="B548" s="177"/>
      <c r="C548" s="7" t="s">
        <v>26</v>
      </c>
      <c r="D548" s="7" t="s">
        <v>26</v>
      </c>
      <c r="E548" s="7" t="s">
        <v>26</v>
      </c>
      <c r="F548" s="7"/>
      <c r="G548" s="210">
        <v>0.67273988073604329</v>
      </c>
      <c r="H548" s="210">
        <v>0.25899328408966299</v>
      </c>
      <c r="I548" s="210" t="s">
        <v>26</v>
      </c>
      <c r="J548" s="7"/>
      <c r="K548" s="7" t="s">
        <v>26</v>
      </c>
      <c r="L548" s="7" t="s">
        <v>26</v>
      </c>
      <c r="M548" s="7" t="s">
        <v>26</v>
      </c>
    </row>
    <row r="549" spans="2:13" s="6" customFormat="1">
      <c r="B549" s="177"/>
      <c r="C549" s="7" t="s">
        <v>26</v>
      </c>
      <c r="D549" s="7" t="s">
        <v>26</v>
      </c>
      <c r="E549" s="7" t="s">
        <v>26</v>
      </c>
      <c r="F549" s="7"/>
      <c r="G549" s="210">
        <v>1.2634839004072962</v>
      </c>
      <c r="H549" s="210">
        <v>0.76613402944585063</v>
      </c>
      <c r="I549" s="210" t="s">
        <v>26</v>
      </c>
      <c r="J549" s="7"/>
      <c r="K549" s="7" t="s">
        <v>26</v>
      </c>
      <c r="L549" s="7" t="s">
        <v>26</v>
      </c>
      <c r="M549" s="7" t="s">
        <v>26</v>
      </c>
    </row>
    <row r="550" spans="2:13" s="6" customFormat="1">
      <c r="B550" s="177"/>
      <c r="C550" s="7" t="s">
        <v>26</v>
      </c>
      <c r="D550" s="7" t="s">
        <v>26</v>
      </c>
      <c r="E550" s="7" t="s">
        <v>26</v>
      </c>
      <c r="F550" s="7"/>
      <c r="G550" s="210">
        <v>1.1939058836830074</v>
      </c>
      <c r="H550" s="210" t="s">
        <v>26</v>
      </c>
      <c r="I550" s="210" t="s">
        <v>26</v>
      </c>
      <c r="J550" s="7"/>
      <c r="K550" s="7" t="s">
        <v>26</v>
      </c>
      <c r="L550" s="7" t="s">
        <v>26</v>
      </c>
      <c r="M550" s="7" t="s">
        <v>26</v>
      </c>
    </row>
    <row r="551" spans="2:13" s="6" customFormat="1">
      <c r="B551" s="177"/>
      <c r="C551" s="7" t="s">
        <v>26</v>
      </c>
      <c r="D551" s="7" t="s">
        <v>26</v>
      </c>
      <c r="E551" s="7" t="s">
        <v>26</v>
      </c>
      <c r="F551" s="7"/>
      <c r="G551" s="210">
        <v>1.501201936051068</v>
      </c>
      <c r="H551" s="210">
        <v>0.6309106443373016</v>
      </c>
      <c r="I551" s="210" t="s">
        <v>26</v>
      </c>
      <c r="J551" s="7"/>
      <c r="K551" s="7" t="s">
        <v>26</v>
      </c>
      <c r="L551" s="7" t="s">
        <v>26</v>
      </c>
      <c r="M551" s="7" t="s">
        <v>26</v>
      </c>
    </row>
    <row r="552" spans="2:13" s="6" customFormat="1">
      <c r="B552" s="177"/>
      <c r="C552" s="7" t="s">
        <v>26</v>
      </c>
      <c r="D552" s="7" t="s">
        <v>26</v>
      </c>
      <c r="E552" s="7" t="s">
        <v>26</v>
      </c>
      <c r="F552" s="7"/>
      <c r="G552" s="210">
        <v>1.41792513601674</v>
      </c>
      <c r="H552" s="210" t="s">
        <v>26</v>
      </c>
      <c r="I552" s="210" t="s">
        <v>26</v>
      </c>
      <c r="J552" s="7"/>
      <c r="K552" s="7" t="s">
        <v>26</v>
      </c>
      <c r="L552" s="7" t="s">
        <v>26</v>
      </c>
      <c r="M552" s="7" t="s">
        <v>26</v>
      </c>
    </row>
    <row r="553" spans="2:13" s="6" customFormat="1">
      <c r="B553" s="177"/>
      <c r="C553" s="7" t="s">
        <v>26</v>
      </c>
      <c r="D553" s="7" t="s">
        <v>26</v>
      </c>
      <c r="E553" s="7" t="s">
        <v>26</v>
      </c>
      <c r="F553" s="7"/>
      <c r="G553" s="210">
        <v>1.9125420104433435</v>
      </c>
      <c r="H553" s="210">
        <v>0.92858537199941515</v>
      </c>
      <c r="I553" s="210" t="s">
        <v>26</v>
      </c>
      <c r="J553" s="7"/>
      <c r="K553" s="7" t="s">
        <v>26</v>
      </c>
      <c r="L553" s="7" t="s">
        <v>26</v>
      </c>
      <c r="M553" s="7" t="s">
        <v>26</v>
      </c>
    </row>
    <row r="554" spans="2:13" s="6" customFormat="1">
      <c r="B554" s="177"/>
      <c r="C554" s="7" t="s">
        <v>26</v>
      </c>
      <c r="D554" s="7" t="s">
        <v>26</v>
      </c>
      <c r="E554" s="7" t="s">
        <v>26</v>
      </c>
      <c r="F554" s="7"/>
      <c r="G554" s="210">
        <v>0.77019396470625012</v>
      </c>
      <c r="H554" s="210">
        <v>1.0355122365394571</v>
      </c>
      <c r="I554" s="210" t="s">
        <v>26</v>
      </c>
      <c r="J554" s="7"/>
      <c r="K554" s="7" t="s">
        <v>26</v>
      </c>
      <c r="L554" s="7" t="s">
        <v>26</v>
      </c>
      <c r="M554" s="7" t="s">
        <v>26</v>
      </c>
    </row>
    <row r="555" spans="2:13" s="6" customFormat="1">
      <c r="B555" s="177"/>
      <c r="C555" s="7" t="s">
        <v>26</v>
      </c>
      <c r="D555" s="7" t="s">
        <v>26</v>
      </c>
      <c r="E555" s="7" t="s">
        <v>26</v>
      </c>
      <c r="F555" s="7"/>
      <c r="G555" s="210">
        <v>0.59320337553494951</v>
      </c>
      <c r="H555" s="210">
        <v>1.4187354819468962</v>
      </c>
      <c r="I555" s="210" t="s">
        <v>26</v>
      </c>
      <c r="J555" s="7"/>
      <c r="K555" s="7" t="s">
        <v>26</v>
      </c>
      <c r="L555" s="7" t="s">
        <v>26</v>
      </c>
      <c r="M555" s="7" t="s">
        <v>26</v>
      </c>
    </row>
    <row r="556" spans="2:13" s="6" customFormat="1">
      <c r="B556" s="177"/>
      <c r="C556" s="7" t="s">
        <v>26</v>
      </c>
      <c r="D556" s="7" t="s">
        <v>26</v>
      </c>
      <c r="E556" s="7" t="s">
        <v>26</v>
      </c>
      <c r="F556" s="7"/>
      <c r="G556" s="210">
        <v>0.87642476017370097</v>
      </c>
      <c r="H556" s="210">
        <v>1.1690918771167276</v>
      </c>
      <c r="I556" s="210" t="s">
        <v>26</v>
      </c>
      <c r="J556" s="7"/>
      <c r="K556" s="7" t="s">
        <v>26</v>
      </c>
      <c r="L556" s="7" t="s">
        <v>26</v>
      </c>
      <c r="M556" s="7" t="s">
        <v>26</v>
      </c>
    </row>
    <row r="557" spans="2:13" s="6" customFormat="1">
      <c r="B557" s="177"/>
      <c r="C557" s="7" t="s">
        <v>26</v>
      </c>
      <c r="D557" s="7" t="s">
        <v>26</v>
      </c>
      <c r="E557" s="7" t="s">
        <v>26</v>
      </c>
      <c r="F557" s="7"/>
      <c r="G557" s="210">
        <v>1.057407093746394</v>
      </c>
      <c r="H557" s="210">
        <v>0.97011135764766099</v>
      </c>
      <c r="I557" s="210" t="s">
        <v>26</v>
      </c>
      <c r="J557" s="7"/>
      <c r="K557" s="7" t="s">
        <v>26</v>
      </c>
      <c r="L557" s="7" t="s">
        <v>26</v>
      </c>
      <c r="M557" s="7" t="s">
        <v>26</v>
      </c>
    </row>
    <row r="558" spans="2:13" s="6" customFormat="1">
      <c r="B558" s="177"/>
      <c r="C558" s="7" t="s">
        <v>26</v>
      </c>
      <c r="D558" s="7" t="s">
        <v>26</v>
      </c>
      <c r="E558" s="7" t="s">
        <v>26</v>
      </c>
      <c r="F558" s="7"/>
      <c r="G558" s="210">
        <v>1.4422563587640234</v>
      </c>
      <c r="H558" s="210">
        <v>0.96684359205414094</v>
      </c>
      <c r="I558" s="210" t="s">
        <v>26</v>
      </c>
      <c r="J558" s="7"/>
      <c r="K558" s="7" t="s">
        <v>26</v>
      </c>
      <c r="L558" s="7" t="s">
        <v>26</v>
      </c>
      <c r="M558" s="7" t="s">
        <v>26</v>
      </c>
    </row>
    <row r="559" spans="2:13" s="6" customFormat="1">
      <c r="B559" s="177"/>
      <c r="C559" s="7" t="s">
        <v>26</v>
      </c>
      <c r="D559" s="7" t="s">
        <v>26</v>
      </c>
      <c r="E559" s="7" t="s">
        <v>26</v>
      </c>
      <c r="F559" s="7"/>
      <c r="G559" s="210">
        <v>1.4971632695136525</v>
      </c>
      <c r="H559" s="210" t="s">
        <v>26</v>
      </c>
      <c r="I559" s="210" t="s">
        <v>26</v>
      </c>
      <c r="J559" s="7"/>
      <c r="K559" s="7" t="s">
        <v>26</v>
      </c>
      <c r="L559" s="7" t="s">
        <v>26</v>
      </c>
      <c r="M559" s="7" t="s">
        <v>26</v>
      </c>
    </row>
    <row r="560" spans="2:13" s="6" customFormat="1">
      <c r="B560" s="177"/>
      <c r="C560" s="7" t="s">
        <v>26</v>
      </c>
      <c r="D560" s="7" t="s">
        <v>26</v>
      </c>
      <c r="E560" s="7" t="s">
        <v>26</v>
      </c>
      <c r="F560" s="7"/>
      <c r="G560" s="210">
        <v>1.248494505015791</v>
      </c>
      <c r="H560" s="210">
        <v>4.737093192003853E-2</v>
      </c>
      <c r="I560" s="210" t="s">
        <v>26</v>
      </c>
      <c r="J560" s="7"/>
      <c r="K560" s="7" t="s">
        <v>26</v>
      </c>
      <c r="L560" s="7" t="s">
        <v>26</v>
      </c>
      <c r="M560" s="7" t="s">
        <v>26</v>
      </c>
    </row>
    <row r="561" spans="2:13" s="6" customFormat="1">
      <c r="B561" s="177"/>
      <c r="C561" s="7" t="s">
        <v>26</v>
      </c>
      <c r="D561" s="7" t="s">
        <v>26</v>
      </c>
      <c r="E561" s="7" t="s">
        <v>26</v>
      </c>
      <c r="F561" s="7"/>
      <c r="G561" s="210">
        <v>0.31038814386132552</v>
      </c>
      <c r="H561" s="210">
        <v>0.32516709666195504</v>
      </c>
      <c r="I561" s="210" t="s">
        <v>26</v>
      </c>
      <c r="J561" s="7"/>
      <c r="K561" s="7" t="s">
        <v>26</v>
      </c>
      <c r="L561" s="7" t="s">
        <v>26</v>
      </c>
      <c r="M561" s="7" t="s">
        <v>26</v>
      </c>
    </row>
    <row r="562" spans="2:13" s="6" customFormat="1">
      <c r="B562" s="177"/>
      <c r="C562" s="7" t="s">
        <v>26</v>
      </c>
      <c r="D562" s="7" t="s">
        <v>26</v>
      </c>
      <c r="E562" s="7" t="s">
        <v>26</v>
      </c>
      <c r="F562" s="7"/>
      <c r="G562" s="210">
        <v>0.2272436293902769</v>
      </c>
      <c r="H562" s="210">
        <v>0.74474639554030098</v>
      </c>
      <c r="I562" s="210" t="s">
        <v>26</v>
      </c>
      <c r="J562" s="7"/>
      <c r="K562" s="7" t="s">
        <v>26</v>
      </c>
      <c r="L562" s="7" t="s">
        <v>26</v>
      </c>
      <c r="M562" s="7" t="s">
        <v>26</v>
      </c>
    </row>
    <row r="563" spans="2:13" s="6" customFormat="1">
      <c r="B563" s="177"/>
      <c r="C563" s="7" t="s">
        <v>26</v>
      </c>
      <c r="D563" s="7" t="s">
        <v>26</v>
      </c>
      <c r="E563" s="7" t="s">
        <v>26</v>
      </c>
      <c r="F563" s="7"/>
      <c r="G563" s="210">
        <v>1.1132156589798583</v>
      </c>
      <c r="H563" s="210">
        <v>1.1477147494462887</v>
      </c>
      <c r="I563" s="210" t="s">
        <v>26</v>
      </c>
      <c r="J563" s="7"/>
      <c r="K563" s="7" t="s">
        <v>26</v>
      </c>
      <c r="L563" s="7" t="s">
        <v>26</v>
      </c>
      <c r="M563" s="7" t="s">
        <v>26</v>
      </c>
    </row>
    <row r="564" spans="2:13" s="6" customFormat="1">
      <c r="B564" s="177"/>
      <c r="C564" s="7" t="s">
        <v>26</v>
      </c>
      <c r="D564" s="7" t="s">
        <v>26</v>
      </c>
      <c r="E564" s="7" t="s">
        <v>26</v>
      </c>
      <c r="F564" s="7"/>
      <c r="G564" s="210">
        <v>1.3860457184944543</v>
      </c>
      <c r="H564" s="210">
        <v>0.57527814352667683</v>
      </c>
      <c r="I564" s="210" t="s">
        <v>26</v>
      </c>
      <c r="J564" s="7"/>
      <c r="K564" s="7" t="s">
        <v>26</v>
      </c>
      <c r="L564" s="7" t="s">
        <v>26</v>
      </c>
      <c r="M564" s="7" t="s">
        <v>26</v>
      </c>
    </row>
    <row r="565" spans="2:13" s="6" customFormat="1">
      <c r="B565" s="177"/>
      <c r="C565" s="7" t="s">
        <v>26</v>
      </c>
      <c r="D565" s="7" t="s">
        <v>26</v>
      </c>
      <c r="E565" s="7" t="s">
        <v>26</v>
      </c>
      <c r="F565" s="7"/>
      <c r="G565" s="210">
        <v>0.87962274175380506</v>
      </c>
      <c r="H565" s="210">
        <v>0.69528270702480488</v>
      </c>
      <c r="I565" s="210" t="s">
        <v>26</v>
      </c>
      <c r="J565" s="7"/>
      <c r="K565" s="7" t="s">
        <v>26</v>
      </c>
      <c r="L565" s="7" t="s">
        <v>26</v>
      </c>
      <c r="M565" s="7" t="s">
        <v>26</v>
      </c>
    </row>
    <row r="566" spans="2:13" s="6" customFormat="1">
      <c r="B566" s="177"/>
      <c r="C566" s="7" t="s">
        <v>26</v>
      </c>
      <c r="D566" s="7" t="s">
        <v>26</v>
      </c>
      <c r="E566" s="7" t="s">
        <v>26</v>
      </c>
      <c r="F566" s="7"/>
      <c r="G566" s="210">
        <v>1.213000291192907</v>
      </c>
      <c r="H566" s="210">
        <v>0.24170297360923401</v>
      </c>
      <c r="I566" s="210" t="s">
        <v>26</v>
      </c>
      <c r="J566" s="7"/>
      <c r="K566" s="7" t="s">
        <v>26</v>
      </c>
      <c r="L566" s="7" t="s">
        <v>26</v>
      </c>
      <c r="M566" s="7" t="s">
        <v>26</v>
      </c>
    </row>
    <row r="567" spans="2:13" s="6" customFormat="1">
      <c r="B567" s="177"/>
      <c r="C567" s="7" t="s">
        <v>26</v>
      </c>
      <c r="D567" s="7" t="s">
        <v>26</v>
      </c>
      <c r="E567" s="7" t="s">
        <v>26</v>
      </c>
      <c r="F567" s="7"/>
      <c r="G567" s="210">
        <v>4.8153522728659366E-2</v>
      </c>
      <c r="H567" s="210">
        <v>0.10232659879388115</v>
      </c>
      <c r="I567" s="210" t="s">
        <v>26</v>
      </c>
      <c r="J567" s="7"/>
      <c r="K567" s="7" t="s">
        <v>26</v>
      </c>
      <c r="L567" s="7" t="s">
        <v>26</v>
      </c>
      <c r="M567" s="7" t="s">
        <v>26</v>
      </c>
    </row>
    <row r="568" spans="2:13" s="6" customFormat="1">
      <c r="B568" s="177"/>
      <c r="C568" s="7" t="s">
        <v>26</v>
      </c>
      <c r="D568" s="7" t="s">
        <v>26</v>
      </c>
      <c r="E568" s="7" t="s">
        <v>26</v>
      </c>
      <c r="F568" s="7"/>
      <c r="G568" s="210">
        <v>0.86627506866038551</v>
      </c>
      <c r="H568" s="210">
        <v>0.32254064756190098</v>
      </c>
      <c r="I568" s="210" t="s">
        <v>26</v>
      </c>
      <c r="J568" s="7"/>
      <c r="K568" s="7" t="s">
        <v>26</v>
      </c>
      <c r="L568" s="7" t="s">
        <v>26</v>
      </c>
      <c r="M568" s="7" t="s">
        <v>26</v>
      </c>
    </row>
    <row r="569" spans="2:13" s="6" customFormat="1">
      <c r="B569" s="177"/>
      <c r="C569" s="7" t="s">
        <v>26</v>
      </c>
      <c r="D569" s="7" t="s">
        <v>26</v>
      </c>
      <c r="E569" s="7" t="s">
        <v>26</v>
      </c>
      <c r="F569" s="7"/>
      <c r="G569" s="210">
        <v>1.4070597219589438</v>
      </c>
      <c r="H569" s="210">
        <v>0.37441870037729552</v>
      </c>
      <c r="I569" s="210" t="s">
        <v>26</v>
      </c>
      <c r="J569" s="7"/>
      <c r="K569" s="7" t="s">
        <v>26</v>
      </c>
      <c r="L569" s="7" t="s">
        <v>26</v>
      </c>
      <c r="M569" s="7" t="s">
        <v>26</v>
      </c>
    </row>
    <row r="570" spans="2:13" s="6" customFormat="1">
      <c r="B570" s="177"/>
      <c r="C570" s="7" t="s">
        <v>26</v>
      </c>
      <c r="D570" s="7" t="s">
        <v>26</v>
      </c>
      <c r="E570" s="7" t="s">
        <v>26</v>
      </c>
      <c r="F570" s="7"/>
      <c r="G570" s="210">
        <v>1.9905740016678013</v>
      </c>
      <c r="H570" s="210">
        <v>0.47548263695570081</v>
      </c>
      <c r="I570" s="210" t="s">
        <v>26</v>
      </c>
      <c r="J570" s="7"/>
      <c r="K570" s="7" t="s">
        <v>26</v>
      </c>
      <c r="L570" s="7" t="s">
        <v>26</v>
      </c>
      <c r="M570" s="7" t="s">
        <v>26</v>
      </c>
    </row>
    <row r="571" spans="2:13" s="6" customFormat="1">
      <c r="B571" s="177"/>
      <c r="C571" s="7" t="s">
        <v>26</v>
      </c>
      <c r="D571" s="7" t="s">
        <v>26</v>
      </c>
      <c r="E571" s="7" t="s">
        <v>26</v>
      </c>
      <c r="F571" s="7"/>
      <c r="G571" s="210">
        <v>0.74326917326344821</v>
      </c>
      <c r="H571" s="210">
        <v>0.59084842522442793</v>
      </c>
      <c r="I571" s="210" t="s">
        <v>26</v>
      </c>
      <c r="J571" s="7"/>
      <c r="K571" s="7" t="s">
        <v>26</v>
      </c>
      <c r="L571" s="7" t="s">
        <v>26</v>
      </c>
      <c r="M571" s="7" t="s">
        <v>26</v>
      </c>
    </row>
    <row r="572" spans="2:13" s="6" customFormat="1">
      <c r="B572" s="177"/>
      <c r="C572" s="7" t="s">
        <v>26</v>
      </c>
      <c r="D572" s="7" t="s">
        <v>26</v>
      </c>
      <c r="E572" s="7" t="s">
        <v>26</v>
      </c>
      <c r="F572" s="7"/>
      <c r="G572" s="210">
        <v>0.21679647476091449</v>
      </c>
      <c r="H572" s="210">
        <v>1.0508257492183115</v>
      </c>
      <c r="I572" s="210" t="s">
        <v>26</v>
      </c>
      <c r="J572" s="7"/>
      <c r="K572" s="7" t="s">
        <v>26</v>
      </c>
      <c r="L572" s="7" t="s">
        <v>26</v>
      </c>
      <c r="M572" s="7" t="s">
        <v>26</v>
      </c>
    </row>
    <row r="573" spans="2:13" s="6" customFormat="1">
      <c r="B573" s="177"/>
      <c r="C573" s="7" t="s">
        <v>26</v>
      </c>
      <c r="D573" s="7" t="s">
        <v>26</v>
      </c>
      <c r="E573" s="7" t="s">
        <v>26</v>
      </c>
      <c r="F573" s="7"/>
      <c r="G573" s="210">
        <v>1.4412777019992484</v>
      </c>
      <c r="H573" s="210">
        <v>0.24231546934139184</v>
      </c>
      <c r="I573" s="210" t="s">
        <v>26</v>
      </c>
      <c r="J573" s="7"/>
      <c r="K573" s="7" t="s">
        <v>26</v>
      </c>
      <c r="L573" s="7" t="s">
        <v>26</v>
      </c>
      <c r="M573" s="7" t="s">
        <v>26</v>
      </c>
    </row>
    <row r="574" spans="2:13" s="6" customFormat="1">
      <c r="B574" s="177"/>
      <c r="C574" s="7" t="s">
        <v>26</v>
      </c>
      <c r="D574" s="7" t="s">
        <v>26</v>
      </c>
      <c r="E574" s="7" t="s">
        <v>26</v>
      </c>
      <c r="F574" s="7"/>
      <c r="G574" s="210">
        <v>0.62882998614707319</v>
      </c>
      <c r="H574" s="210">
        <v>0.33507703911126746</v>
      </c>
      <c r="I574" s="210" t="s">
        <v>26</v>
      </c>
      <c r="J574" s="7"/>
      <c r="K574" s="7" t="s">
        <v>26</v>
      </c>
      <c r="L574" s="7" t="s">
        <v>26</v>
      </c>
      <c r="M574" s="7" t="s">
        <v>26</v>
      </c>
    </row>
    <row r="575" spans="2:13" s="6" customFormat="1">
      <c r="B575" s="177"/>
      <c r="C575" s="7" t="s">
        <v>26</v>
      </c>
      <c r="D575" s="7" t="s">
        <v>26</v>
      </c>
      <c r="E575" s="7" t="s">
        <v>26</v>
      </c>
      <c r="F575" s="7"/>
      <c r="G575" s="210">
        <v>1.3298745091870896</v>
      </c>
      <c r="H575" s="210">
        <v>0.3100711346589986</v>
      </c>
      <c r="I575" s="210" t="s">
        <v>26</v>
      </c>
      <c r="J575" s="7"/>
      <c r="K575" s="7" t="s">
        <v>26</v>
      </c>
      <c r="L575" s="7" t="s">
        <v>26</v>
      </c>
      <c r="M575" s="7" t="s">
        <v>26</v>
      </c>
    </row>
    <row r="576" spans="2:13" s="6" customFormat="1">
      <c r="B576" s="177"/>
      <c r="C576" s="7" t="s">
        <v>26</v>
      </c>
      <c r="D576" s="7" t="s">
        <v>26</v>
      </c>
      <c r="E576" s="7" t="s">
        <v>26</v>
      </c>
      <c r="F576" s="7"/>
      <c r="G576" s="210">
        <v>1.2716766435501659</v>
      </c>
      <c r="H576" s="210">
        <v>0.8595660450015733</v>
      </c>
      <c r="I576" s="210" t="s">
        <v>26</v>
      </c>
      <c r="J576" s="7"/>
      <c r="K576" s="7" t="s">
        <v>26</v>
      </c>
      <c r="L576" s="7" t="s">
        <v>26</v>
      </c>
      <c r="M576" s="7" t="s">
        <v>26</v>
      </c>
    </row>
    <row r="577" spans="2:13" s="6" customFormat="1">
      <c r="B577" s="177"/>
      <c r="C577" s="7" t="s">
        <v>26</v>
      </c>
      <c r="D577" s="7" t="s">
        <v>26</v>
      </c>
      <c r="E577" s="7" t="s">
        <v>26</v>
      </c>
      <c r="F577" s="7"/>
      <c r="G577" s="210">
        <v>1.8854357905051344</v>
      </c>
      <c r="H577" s="210">
        <v>0.36165146060531006</v>
      </c>
      <c r="I577" s="210" t="s">
        <v>26</v>
      </c>
      <c r="J577" s="7"/>
      <c r="K577" s="7" t="s">
        <v>26</v>
      </c>
      <c r="L577" s="7" t="s">
        <v>26</v>
      </c>
      <c r="M577" s="7" t="s">
        <v>26</v>
      </c>
    </row>
    <row r="578" spans="2:13" s="6" customFormat="1">
      <c r="B578" s="177"/>
      <c r="C578" s="7" t="s">
        <v>26</v>
      </c>
      <c r="D578" s="7" t="s">
        <v>26</v>
      </c>
      <c r="E578" s="7" t="s">
        <v>26</v>
      </c>
      <c r="F578" s="7"/>
      <c r="G578" s="210">
        <v>1.6850659282097964</v>
      </c>
      <c r="H578" s="210">
        <v>0.31124157093794386</v>
      </c>
      <c r="I578" s="210" t="s">
        <v>26</v>
      </c>
      <c r="J578" s="7"/>
      <c r="K578" s="7" t="s">
        <v>26</v>
      </c>
      <c r="L578" s="7" t="s">
        <v>26</v>
      </c>
      <c r="M578" s="7" t="s">
        <v>26</v>
      </c>
    </row>
    <row r="579" spans="2:13" s="6" customFormat="1">
      <c r="B579" s="177"/>
      <c r="C579" s="7" t="s">
        <v>26</v>
      </c>
      <c r="D579" s="7" t="s">
        <v>26</v>
      </c>
      <c r="E579" s="7" t="s">
        <v>26</v>
      </c>
      <c r="F579" s="7"/>
      <c r="G579" s="210">
        <v>1.5839765330218314</v>
      </c>
      <c r="H579" s="210">
        <v>0.59432570178736799</v>
      </c>
      <c r="I579" s="210" t="s">
        <v>26</v>
      </c>
      <c r="J579" s="7"/>
      <c r="K579" s="7" t="s">
        <v>26</v>
      </c>
      <c r="L579" s="7" t="s">
        <v>26</v>
      </c>
      <c r="M579" s="7" t="s">
        <v>26</v>
      </c>
    </row>
    <row r="580" spans="2:13" s="6" customFormat="1">
      <c r="B580" s="177">
        <v>20191108</v>
      </c>
      <c r="C580" s="7" t="s">
        <v>271</v>
      </c>
      <c r="D580" s="7" t="s">
        <v>272</v>
      </c>
      <c r="E580" s="7" t="s">
        <v>273</v>
      </c>
      <c r="F580" s="7"/>
      <c r="G580" s="210" t="s">
        <v>26</v>
      </c>
      <c r="H580" s="210">
        <v>1.092428143842942</v>
      </c>
      <c r="I580" s="210" t="s">
        <v>26</v>
      </c>
      <c r="J580" s="7"/>
      <c r="K580" s="7">
        <v>0.52658768512667309</v>
      </c>
      <c r="L580" s="7">
        <v>0.40401948288224088</v>
      </c>
      <c r="M580" s="7" t="s">
        <v>26</v>
      </c>
    </row>
    <row r="581" spans="2:13" s="6" customFormat="1">
      <c r="B581" s="177"/>
      <c r="C581" s="7">
        <v>0.90157886088199601</v>
      </c>
      <c r="D581" s="7">
        <v>0.657432684408912</v>
      </c>
      <c r="E581" s="7">
        <v>0.37686041510212204</v>
      </c>
      <c r="F581" s="7"/>
      <c r="G581" s="210">
        <v>0.58997505925867577</v>
      </c>
      <c r="H581" s="210" t="s">
        <v>26</v>
      </c>
      <c r="I581" s="210" t="s">
        <v>26</v>
      </c>
      <c r="J581" s="7"/>
      <c r="K581" s="7">
        <v>0.35557949348221896</v>
      </c>
      <c r="L581" s="7">
        <v>0.24468121960026423</v>
      </c>
      <c r="M581" s="7" t="s">
        <v>26</v>
      </c>
    </row>
    <row r="582" spans="2:13" s="6" customFormat="1">
      <c r="B582" s="177"/>
      <c r="C582" s="7">
        <v>1.2061906019725952</v>
      </c>
      <c r="D582" s="7">
        <v>0.41733364552108448</v>
      </c>
      <c r="E582" s="7">
        <v>0.4952957492173104</v>
      </c>
      <c r="F582" s="7"/>
      <c r="G582" s="210">
        <v>0.68887990272996269</v>
      </c>
      <c r="H582" s="210">
        <v>1.3312963019274677</v>
      </c>
      <c r="I582" s="210" t="s">
        <v>26</v>
      </c>
      <c r="J582" s="7"/>
      <c r="K582" s="7">
        <v>0.47391260100750099</v>
      </c>
      <c r="L582" s="7">
        <v>0.54541096943036838</v>
      </c>
      <c r="M582" s="7" t="s">
        <v>26</v>
      </c>
    </row>
    <row r="583" spans="2:13" s="6" customFormat="1">
      <c r="B583" s="177"/>
      <c r="C583" s="7">
        <v>0.65509685839186882</v>
      </c>
      <c r="D583" s="7">
        <v>0.99753271445000402</v>
      </c>
      <c r="E583" s="7">
        <v>0.14227655781612258</v>
      </c>
      <c r="F583" s="7"/>
      <c r="G583" s="210">
        <v>0.92051472515734223</v>
      </c>
      <c r="H583" s="210">
        <v>1.1086696694524769</v>
      </c>
      <c r="I583" s="210" t="s">
        <v>26</v>
      </c>
      <c r="J583" s="7"/>
      <c r="K583" s="7">
        <v>0.4567737688733412</v>
      </c>
      <c r="L583" s="7">
        <v>0.60093786153338624</v>
      </c>
      <c r="M583" s="7" t="s">
        <v>26</v>
      </c>
    </row>
    <row r="584" spans="2:13" s="6" customFormat="1">
      <c r="B584" s="177"/>
      <c r="C584" s="7">
        <v>0.31726455712252488</v>
      </c>
      <c r="D584" s="7">
        <v>0.94342163439217341</v>
      </c>
      <c r="E584" s="7">
        <v>0.35853899957937158</v>
      </c>
      <c r="F584" s="7"/>
      <c r="G584" s="210">
        <v>0.30255809796363836</v>
      </c>
      <c r="H584" s="210">
        <v>0.51937663182776816</v>
      </c>
      <c r="I584" s="210" t="s">
        <v>26</v>
      </c>
      <c r="J584" s="7"/>
      <c r="K584" s="7">
        <v>0.98907593901590152</v>
      </c>
      <c r="L584" s="7">
        <v>0.8695743159314927</v>
      </c>
      <c r="M584" s="7" t="s">
        <v>26</v>
      </c>
    </row>
    <row r="585" spans="2:13" s="6" customFormat="1">
      <c r="B585" s="177"/>
      <c r="C585" s="7">
        <v>0.99996741468846406</v>
      </c>
      <c r="D585" s="7">
        <v>0.50689727278385921</v>
      </c>
      <c r="E585" s="7">
        <v>0.43205379749198131</v>
      </c>
      <c r="F585" s="7"/>
      <c r="G585" s="210">
        <v>1.0265590967992357</v>
      </c>
      <c r="H585" s="210">
        <v>0.94640152413144862</v>
      </c>
      <c r="I585" s="210" t="s">
        <v>26</v>
      </c>
      <c r="J585" s="7"/>
      <c r="K585" s="7">
        <v>0.43569482398267823</v>
      </c>
      <c r="L585" s="7">
        <v>0.85229466075119098</v>
      </c>
      <c r="M585" s="7" t="s">
        <v>26</v>
      </c>
    </row>
    <row r="586" spans="2:13" s="6" customFormat="1">
      <c r="B586" s="177"/>
      <c r="C586" s="7">
        <v>0.64567131841663161</v>
      </c>
      <c r="D586" s="7">
        <v>0.75734549438912802</v>
      </c>
      <c r="E586" s="7">
        <v>0.54785674980119725</v>
      </c>
      <c r="F586" s="7"/>
      <c r="G586" s="210">
        <v>0.47606676891358124</v>
      </c>
      <c r="H586" s="210">
        <v>1.5507483607567274</v>
      </c>
      <c r="I586" s="210" t="s">
        <v>26</v>
      </c>
      <c r="J586" s="7"/>
      <c r="K586" s="7">
        <v>8.6537440494470874E-2</v>
      </c>
      <c r="L586" s="7">
        <v>0.46699093329065788</v>
      </c>
      <c r="M586" s="7" t="s">
        <v>26</v>
      </c>
    </row>
    <row r="587" spans="2:13" s="6" customFormat="1">
      <c r="B587" s="177"/>
      <c r="C587" s="7">
        <v>2.3175179178392606</v>
      </c>
      <c r="D587" s="7">
        <v>0.93964501787187182</v>
      </c>
      <c r="E587" s="7">
        <v>5.490134571746621</v>
      </c>
      <c r="F587" s="7"/>
      <c r="G587" s="210" t="s">
        <v>26</v>
      </c>
      <c r="H587" s="210" t="s">
        <v>26</v>
      </c>
      <c r="I587" s="210" t="s">
        <v>26</v>
      </c>
      <c r="J587" s="7"/>
      <c r="K587" s="7">
        <v>0.54014413768871394</v>
      </c>
      <c r="L587" s="7">
        <v>0.46148189756149582</v>
      </c>
      <c r="M587" s="7" t="s">
        <v>26</v>
      </c>
    </row>
    <row r="588" spans="2:13" s="6" customFormat="1">
      <c r="B588" s="177"/>
      <c r="C588" s="7">
        <v>0.40353221350636498</v>
      </c>
      <c r="D588" s="7">
        <v>0.94019872426742734</v>
      </c>
      <c r="E588" s="7">
        <v>0.75769529055069507</v>
      </c>
      <c r="F588" s="7"/>
      <c r="G588" s="210">
        <v>2.0913049383068079</v>
      </c>
      <c r="H588" s="210">
        <v>0.60844242532766157</v>
      </c>
      <c r="I588" s="210" t="s">
        <v>26</v>
      </c>
      <c r="J588" s="7"/>
      <c r="K588" s="7">
        <v>0.62557927991146789</v>
      </c>
      <c r="L588" s="7">
        <v>0.55395665705554542</v>
      </c>
      <c r="M588" s="7" t="s">
        <v>26</v>
      </c>
    </row>
    <row r="589" spans="2:13" s="6" customFormat="1">
      <c r="B589" s="177"/>
      <c r="C589" s="7">
        <v>0.67875103813868654</v>
      </c>
      <c r="D589" s="7">
        <v>0.6568534820076295</v>
      </c>
      <c r="E589" s="7">
        <v>1.7897260787458507</v>
      </c>
      <c r="F589" s="7"/>
      <c r="G589" s="210" t="s">
        <v>26</v>
      </c>
      <c r="H589" s="210">
        <v>0.74340964712302604</v>
      </c>
      <c r="I589" s="210" t="s">
        <v>26</v>
      </c>
      <c r="J589" s="7"/>
      <c r="K589" s="7">
        <v>0.51889864155693055</v>
      </c>
      <c r="L589" s="7">
        <v>0.39998027918371093</v>
      </c>
      <c r="M589" s="7" t="s">
        <v>26</v>
      </c>
    </row>
    <row r="590" spans="2:13" s="6" customFormat="1">
      <c r="B590" s="177"/>
      <c r="C590" s="7">
        <v>0.76525290475421237</v>
      </c>
      <c r="D590" s="7">
        <v>0.16707280736441685</v>
      </c>
      <c r="E590" s="7">
        <v>0.93883024288044525</v>
      </c>
      <c r="F590" s="7"/>
      <c r="G590" s="210">
        <v>0.44450219363433935</v>
      </c>
      <c r="H590" s="210">
        <v>0.95792683667147815</v>
      </c>
      <c r="I590" s="210" t="s">
        <v>26</v>
      </c>
      <c r="J590" s="7"/>
      <c r="K590" s="7">
        <v>0.47287453908112098</v>
      </c>
      <c r="L590" s="7">
        <v>0.16297660950046544</v>
      </c>
      <c r="M590" s="7" t="s">
        <v>26</v>
      </c>
    </row>
    <row r="591" spans="2:13" s="6" customFormat="1">
      <c r="B591" s="177"/>
      <c r="C591" s="7">
        <v>9.8291815375903036E-2</v>
      </c>
      <c r="D591" s="7">
        <v>0.38993321324922336</v>
      </c>
      <c r="E591" s="7">
        <v>0.46266939015883524</v>
      </c>
      <c r="F591" s="7"/>
      <c r="G591" s="210">
        <v>0.13381834875320986</v>
      </c>
      <c r="H591" s="210">
        <v>0.32166246949766186</v>
      </c>
      <c r="I591" s="210" t="s">
        <v>26</v>
      </c>
      <c r="J591" s="7"/>
      <c r="K591" s="7">
        <v>0.59161551369241105</v>
      </c>
      <c r="L591" s="7">
        <v>0.10177445492689019</v>
      </c>
      <c r="M591" s="7" t="s">
        <v>26</v>
      </c>
    </row>
    <row r="592" spans="2:13" s="6" customFormat="1">
      <c r="B592" s="177"/>
      <c r="C592" s="7">
        <v>1.2500998426291854</v>
      </c>
      <c r="D592" s="7">
        <v>0.53253918052185534</v>
      </c>
      <c r="E592" s="7">
        <v>0.40359454024216079</v>
      </c>
      <c r="F592" s="7"/>
      <c r="G592" s="210">
        <v>1.0129612108418315</v>
      </c>
      <c r="H592" s="210">
        <v>0.24452962470034068</v>
      </c>
      <c r="I592" s="210" t="s">
        <v>26</v>
      </c>
      <c r="J592" s="7"/>
      <c r="K592" s="7">
        <v>0.75901323533631337</v>
      </c>
      <c r="L592" s="7">
        <v>0.6835762175128306</v>
      </c>
      <c r="M592" s="7" t="s">
        <v>26</v>
      </c>
    </row>
    <row r="593" spans="2:13" s="6" customFormat="1">
      <c r="B593" s="177"/>
      <c r="C593" s="7">
        <v>0.92494135058206361</v>
      </c>
      <c r="D593" s="7">
        <v>4.4759810973372227</v>
      </c>
      <c r="E593" s="7">
        <v>0.29868702418154741</v>
      </c>
      <c r="F593" s="7"/>
      <c r="G593" s="210">
        <v>0.68248571567262228</v>
      </c>
      <c r="H593" s="210">
        <v>0.80065074774467371</v>
      </c>
      <c r="I593" s="210" t="s">
        <v>26</v>
      </c>
      <c r="J593" s="7"/>
      <c r="K593" s="7">
        <v>0.1425338903504767</v>
      </c>
      <c r="L593" s="7">
        <v>0.19744982032405267</v>
      </c>
      <c r="M593" s="7" t="s">
        <v>26</v>
      </c>
    </row>
    <row r="594" spans="2:13" s="6" customFormat="1">
      <c r="B594" s="177"/>
      <c r="C594" s="7">
        <v>1.253289530100826</v>
      </c>
      <c r="D594" s="7">
        <v>4.3619187151548005</v>
      </c>
      <c r="E594" s="7">
        <v>0.3920174759603845</v>
      </c>
      <c r="F594" s="7"/>
      <c r="G594" s="210">
        <v>1.0339267206946754</v>
      </c>
      <c r="H594" s="210">
        <v>1.1877658624152911</v>
      </c>
      <c r="I594" s="210" t="s">
        <v>26</v>
      </c>
      <c r="J594" s="7"/>
      <c r="K594" s="7">
        <v>0.62208127073417374</v>
      </c>
      <c r="L594" s="7">
        <v>0.70858541171744205</v>
      </c>
      <c r="M594" s="7" t="s">
        <v>26</v>
      </c>
    </row>
    <row r="595" spans="2:13" s="6" customFormat="1">
      <c r="B595" s="177"/>
      <c r="C595" s="7">
        <v>1.0322274002105236</v>
      </c>
      <c r="D595" s="7">
        <v>0.49615811369684171</v>
      </c>
      <c r="E595" s="7">
        <v>0.37254984021743959</v>
      </c>
      <c r="F595" s="7"/>
      <c r="G595" s="210" t="s">
        <v>26</v>
      </c>
      <c r="H595" s="210">
        <v>1.0407437456252855</v>
      </c>
      <c r="I595" s="210" t="s">
        <v>26</v>
      </c>
      <c r="J595" s="7"/>
      <c r="K595" s="7">
        <v>0.49427987975776033</v>
      </c>
      <c r="L595" s="7">
        <v>0.75242151078137343</v>
      </c>
      <c r="M595" s="7" t="s">
        <v>26</v>
      </c>
    </row>
    <row r="596" spans="2:13" s="6" customFormat="1">
      <c r="B596" s="177"/>
      <c r="C596" s="7">
        <v>0.87465612762066303</v>
      </c>
      <c r="D596" s="7">
        <v>0.67751674505848025</v>
      </c>
      <c r="E596" s="7">
        <v>4.5442438897548634</v>
      </c>
      <c r="F596" s="7"/>
      <c r="G596" s="210" t="s">
        <v>26</v>
      </c>
      <c r="H596" s="210">
        <v>0.81876662604210482</v>
      </c>
      <c r="I596" s="210" t="s">
        <v>26</v>
      </c>
      <c r="J596" s="7"/>
      <c r="K596" s="7">
        <v>0.56446250835359424</v>
      </c>
      <c r="L596" s="7">
        <v>0.62152697086152364</v>
      </c>
      <c r="M596" s="7" t="s">
        <v>26</v>
      </c>
    </row>
    <row r="597" spans="2:13" s="6" customFormat="1">
      <c r="B597" s="177"/>
      <c r="C597" s="7">
        <v>0.52080684504087327</v>
      </c>
      <c r="D597" s="7">
        <v>0.49615811369684171</v>
      </c>
      <c r="E597" s="7">
        <v>0.35263366552299807</v>
      </c>
      <c r="F597" s="7"/>
      <c r="G597" s="210" t="s">
        <v>26</v>
      </c>
      <c r="H597" s="210">
        <v>0.60514051278360326</v>
      </c>
      <c r="I597" s="210" t="s">
        <v>26</v>
      </c>
      <c r="J597" s="7"/>
      <c r="K597" s="7">
        <v>0.24363923188753178</v>
      </c>
      <c r="L597" s="7">
        <v>0.65345625855540934</v>
      </c>
      <c r="M597" s="7" t="s">
        <v>26</v>
      </c>
    </row>
    <row r="598" spans="2:13" s="6" customFormat="1">
      <c r="B598" s="177"/>
      <c r="C598" s="7">
        <v>0.23570198736048908</v>
      </c>
      <c r="D598" s="7">
        <v>0.67751674505848025</v>
      </c>
      <c r="E598" s="7">
        <v>0.15896443295647283</v>
      </c>
      <c r="F598" s="7"/>
      <c r="G598" s="210" t="s">
        <v>26</v>
      </c>
      <c r="H598" s="210">
        <v>0.87655452240066356</v>
      </c>
      <c r="I598" s="210" t="s">
        <v>26</v>
      </c>
      <c r="J598" s="7"/>
      <c r="K598" s="7">
        <v>0.43932900621881588</v>
      </c>
      <c r="L598" s="7">
        <v>0.49823196373977319</v>
      </c>
      <c r="M598" s="7" t="s">
        <v>26</v>
      </c>
    </row>
    <row r="599" spans="2:13" s="6" customFormat="1">
      <c r="B599" s="177"/>
      <c r="C599" s="7">
        <v>9.629062775794886E-2</v>
      </c>
      <c r="D599" s="7">
        <v>0.81392049363178121</v>
      </c>
      <c r="E599" s="7">
        <v>0.71965092260573804</v>
      </c>
      <c r="F599" s="7"/>
      <c r="G599" s="210" t="s">
        <v>26</v>
      </c>
      <c r="H599" s="210" t="s">
        <v>26</v>
      </c>
      <c r="I599" s="210" t="s">
        <v>26</v>
      </c>
      <c r="J599" s="7"/>
      <c r="K599" s="7">
        <v>0.47919422279256452</v>
      </c>
      <c r="L599" s="7">
        <v>0.49441175984143049</v>
      </c>
      <c r="M599" s="7" t="s">
        <v>26</v>
      </c>
    </row>
    <row r="600" spans="2:13" s="6" customFormat="1">
      <c r="B600" s="177"/>
      <c r="C600" s="7">
        <v>0.43634211084069391</v>
      </c>
      <c r="D600" s="7">
        <v>0.92109956682504224</v>
      </c>
      <c r="E600" s="7">
        <v>0.62929092806700915</v>
      </c>
      <c r="F600" s="7"/>
      <c r="G600" s="210" t="s">
        <v>26</v>
      </c>
      <c r="H600" s="210">
        <v>0.28346139499646561</v>
      </c>
      <c r="I600" s="210" t="s">
        <v>26</v>
      </c>
      <c r="J600" s="7"/>
      <c r="K600" s="7">
        <v>0.48965441262545395</v>
      </c>
      <c r="L600" s="7">
        <v>0.72302692954550851</v>
      </c>
      <c r="M600" s="7" t="s">
        <v>26</v>
      </c>
    </row>
    <row r="601" spans="2:13" s="6" customFormat="1">
      <c r="B601" s="177"/>
      <c r="C601" s="7">
        <v>5.3790775272678859</v>
      </c>
      <c r="D601" s="7">
        <v>0.78372332284519264</v>
      </c>
      <c r="E601" s="7">
        <v>0.68341372557406377</v>
      </c>
      <c r="F601" s="7"/>
      <c r="G601" s="210" t="s">
        <v>26</v>
      </c>
      <c r="H601" s="210">
        <v>1.3555194638867498</v>
      </c>
      <c r="I601" s="210" t="s">
        <v>26</v>
      </c>
      <c r="J601" s="7"/>
      <c r="K601" s="7">
        <v>0.5817079674184249</v>
      </c>
      <c r="L601" s="7">
        <v>0.72943165830213097</v>
      </c>
      <c r="M601" s="7" t="s">
        <v>26</v>
      </c>
    </row>
    <row r="602" spans="2:13" s="6" customFormat="1">
      <c r="B602" s="177"/>
      <c r="C602" s="7">
        <v>0.63909497872542931</v>
      </c>
      <c r="D602" s="7">
        <v>1.1051749180089194</v>
      </c>
      <c r="E602" s="7">
        <v>0.29908628432786794</v>
      </c>
      <c r="F602" s="7"/>
      <c r="G602" s="210" t="s">
        <v>26</v>
      </c>
      <c r="H602" s="210">
        <v>1.1426897076990574</v>
      </c>
      <c r="I602" s="210" t="s">
        <v>26</v>
      </c>
      <c r="J602" s="7"/>
      <c r="K602" s="7">
        <v>0.38418967073986421</v>
      </c>
      <c r="L602" s="7">
        <v>0.84679129659953334</v>
      </c>
      <c r="M602" s="7" t="s">
        <v>26</v>
      </c>
    </row>
    <row r="603" spans="2:13" s="6" customFormat="1">
      <c r="B603" s="177"/>
      <c r="C603" s="7">
        <v>5.4304239338372619E-2</v>
      </c>
      <c r="D603" s="7">
        <v>1.1285675546475384</v>
      </c>
      <c r="E603" s="7">
        <v>0.36215439848818898</v>
      </c>
      <c r="F603" s="7"/>
      <c r="G603" s="210" t="s">
        <v>26</v>
      </c>
      <c r="H603" s="210">
        <v>0.79387625678913132</v>
      </c>
      <c r="I603" s="210" t="s">
        <v>26</v>
      </c>
      <c r="J603" s="7"/>
      <c r="K603" s="7">
        <v>0.36831712006671247</v>
      </c>
      <c r="L603" s="7">
        <v>0.56384111425208605</v>
      </c>
      <c r="M603" s="7" t="s">
        <v>26</v>
      </c>
    </row>
    <row r="604" spans="2:13" s="6" customFormat="1">
      <c r="B604" s="177"/>
      <c r="C604" s="7">
        <v>7.365663805550994E-2</v>
      </c>
      <c r="D604" s="7">
        <v>0.96646483840599073</v>
      </c>
      <c r="E604" s="7">
        <v>0.20670923867590818</v>
      </c>
      <c r="F604" s="7"/>
      <c r="G604" s="210" t="s">
        <v>26</v>
      </c>
      <c r="H604" s="210">
        <v>0.74187756015436823</v>
      </c>
      <c r="I604" s="210" t="s">
        <v>26</v>
      </c>
      <c r="J604" s="7"/>
      <c r="K604" s="7">
        <v>0.4676046458121994</v>
      </c>
      <c r="L604" s="7">
        <v>0.42117286276887056</v>
      </c>
      <c r="M604" s="7" t="s">
        <v>26</v>
      </c>
    </row>
    <row r="605" spans="2:13" s="6" customFormat="1">
      <c r="B605" s="177"/>
      <c r="C605" s="7">
        <v>0.35189722359034031</v>
      </c>
      <c r="D605" s="7">
        <v>0.77158321009201825</v>
      </c>
      <c r="E605" s="7">
        <v>1.1024210435275255</v>
      </c>
      <c r="F605" s="7"/>
      <c r="G605" s="210" t="s">
        <v>26</v>
      </c>
      <c r="H605" s="210">
        <v>0.89412684175002555</v>
      </c>
      <c r="I605" s="210" t="s">
        <v>26</v>
      </c>
      <c r="J605" s="7"/>
      <c r="K605" s="7" t="s">
        <v>26</v>
      </c>
      <c r="L605" s="7">
        <v>0.5909594472081281</v>
      </c>
      <c r="M605" s="7" t="s">
        <v>26</v>
      </c>
    </row>
    <row r="606" spans="2:13" s="6" customFormat="1">
      <c r="B606" s="177"/>
      <c r="C606" s="7">
        <v>0.93816329313885038</v>
      </c>
      <c r="D606" s="7">
        <v>0.59342568893362346</v>
      </c>
      <c r="E606" s="7">
        <v>0.72086586351383697</v>
      </c>
      <c r="F606" s="7"/>
      <c r="G606" s="210" t="s">
        <v>26</v>
      </c>
      <c r="H606" s="210">
        <v>1.3337439649064535</v>
      </c>
      <c r="I606" s="210" t="s">
        <v>26</v>
      </c>
      <c r="J606" s="7"/>
      <c r="K606" s="7" t="s">
        <v>26</v>
      </c>
      <c r="L606" s="7">
        <v>0.73934393683212962</v>
      </c>
      <c r="M606" s="7" t="s">
        <v>26</v>
      </c>
    </row>
    <row r="607" spans="2:13" s="6" customFormat="1">
      <c r="B607" s="177"/>
      <c r="C607" s="7">
        <v>0.6124845356300983</v>
      </c>
      <c r="D607" s="7">
        <v>0.45833519401231526</v>
      </c>
      <c r="E607" s="7">
        <v>0.38634294573089378</v>
      </c>
      <c r="F607" s="7"/>
      <c r="G607" s="210" t="s">
        <v>26</v>
      </c>
      <c r="H607" s="210">
        <v>1.0265061363383408</v>
      </c>
      <c r="I607" s="210" t="s">
        <v>26</v>
      </c>
      <c r="J607" s="7"/>
      <c r="K607" s="7" t="s">
        <v>26</v>
      </c>
      <c r="L607" s="7">
        <v>0.6909439507655124</v>
      </c>
      <c r="M607" s="7" t="s">
        <v>26</v>
      </c>
    </row>
    <row r="608" spans="2:13" s="6" customFormat="1">
      <c r="B608" s="177"/>
      <c r="C608" s="7">
        <v>1.0442628491738166</v>
      </c>
      <c r="D608" s="7">
        <v>1.6367980143587149</v>
      </c>
      <c r="E608" s="7">
        <v>0.38890195583734316</v>
      </c>
      <c r="F608" s="7"/>
      <c r="G608" s="210" t="s">
        <v>26</v>
      </c>
      <c r="H608" s="210">
        <v>1.4554864115102124</v>
      </c>
      <c r="I608" s="210" t="s">
        <v>26</v>
      </c>
      <c r="J608" s="7"/>
      <c r="K608" s="7" t="s">
        <v>26</v>
      </c>
      <c r="L608" s="7">
        <v>0.71284180828636301</v>
      </c>
      <c r="M608" s="7" t="s">
        <v>26</v>
      </c>
    </row>
    <row r="609" spans="2:13" s="6" customFormat="1">
      <c r="B609" s="177"/>
      <c r="C609" s="7">
        <v>0.58127821686000314</v>
      </c>
      <c r="D609" s="7">
        <v>0.76017163123346587</v>
      </c>
      <c r="E609" s="7">
        <v>1.5171893004831751</v>
      </c>
      <c r="F609" s="7"/>
      <c r="G609" s="210" t="s">
        <v>26</v>
      </c>
      <c r="H609" s="210">
        <v>0.97472642201128634</v>
      </c>
      <c r="I609" s="210" t="s">
        <v>26</v>
      </c>
      <c r="J609" s="7"/>
      <c r="K609" s="7" t="s">
        <v>26</v>
      </c>
      <c r="L609" s="7">
        <v>0.77717649228636831</v>
      </c>
      <c r="M609" s="7" t="s">
        <v>26</v>
      </c>
    </row>
    <row r="610" spans="2:13" s="6" customFormat="1">
      <c r="B610" s="177"/>
      <c r="C610" s="7">
        <v>0.9258836679615694</v>
      </c>
      <c r="D610" s="7">
        <v>0.90095191282405707</v>
      </c>
      <c r="E610" s="7">
        <v>4.4690326398982796</v>
      </c>
      <c r="F610" s="7"/>
      <c r="G610" s="210" t="s">
        <v>26</v>
      </c>
      <c r="H610" s="210">
        <v>0.33004429900380022</v>
      </c>
      <c r="I610" s="210" t="s">
        <v>26</v>
      </c>
      <c r="J610" s="7"/>
      <c r="K610" s="7" t="s">
        <v>26</v>
      </c>
      <c r="L610" s="7">
        <v>0.33080367015674161</v>
      </c>
      <c r="M610" s="7" t="s">
        <v>26</v>
      </c>
    </row>
    <row r="611" spans="2:13" s="6" customFormat="1">
      <c r="B611" s="177"/>
      <c r="C611" s="7">
        <v>6.3651061346746713</v>
      </c>
      <c r="D611" s="7">
        <v>1.4451843595069336</v>
      </c>
      <c r="E611" s="7">
        <v>1.6883063832145555</v>
      </c>
      <c r="F611" s="7"/>
      <c r="G611" s="210" t="s">
        <v>26</v>
      </c>
      <c r="H611" s="210">
        <v>1.1592046410039032</v>
      </c>
      <c r="I611" s="210" t="s">
        <v>26</v>
      </c>
      <c r="J611" s="7"/>
      <c r="K611" s="7" t="s">
        <v>26</v>
      </c>
      <c r="L611" s="7">
        <v>0.33608441389792509</v>
      </c>
      <c r="M611" s="7" t="s">
        <v>26</v>
      </c>
    </row>
    <row r="612" spans="2:13" s="6" customFormat="1">
      <c r="B612" s="177"/>
      <c r="C612" s="7">
        <v>1.3897669648818826E-2</v>
      </c>
      <c r="D612" s="7">
        <v>0.66605369431014894</v>
      </c>
      <c r="E612" s="7">
        <v>1.4290263986833549</v>
      </c>
      <c r="F612" s="7"/>
      <c r="G612" s="210" t="s">
        <v>26</v>
      </c>
      <c r="H612" s="210">
        <v>0.54964534945697208</v>
      </c>
      <c r="I612" s="210" t="s">
        <v>26</v>
      </c>
      <c r="J612" s="7"/>
      <c r="K612" s="7" t="s">
        <v>26</v>
      </c>
      <c r="L612" s="7">
        <v>0.46864520819065336</v>
      </c>
      <c r="M612" s="7" t="s">
        <v>26</v>
      </c>
    </row>
    <row r="613" spans="2:13" s="6" customFormat="1">
      <c r="B613" s="177"/>
      <c r="C613" s="7">
        <v>0.80173038450419276</v>
      </c>
      <c r="D613" s="7">
        <v>1.3074447181338673</v>
      </c>
      <c r="E613" s="7">
        <v>0.15763978528528694</v>
      </c>
      <c r="F613" s="7"/>
      <c r="G613" s="210" t="s">
        <v>26</v>
      </c>
      <c r="H613" s="210">
        <v>1.2651760744340725</v>
      </c>
      <c r="I613" s="210" t="s">
        <v>26</v>
      </c>
      <c r="J613" s="7"/>
      <c r="K613" s="7" t="s">
        <v>26</v>
      </c>
      <c r="L613" s="7">
        <v>0.55548008197821697</v>
      </c>
      <c r="M613" s="7" t="s">
        <v>26</v>
      </c>
    </row>
    <row r="614" spans="2:13" s="6" customFormat="1">
      <c r="B614" s="177"/>
      <c r="C614" s="7">
        <v>0.43358608199340687</v>
      </c>
      <c r="D614" s="7">
        <v>4.1501385464642544</v>
      </c>
      <c r="E614" s="7">
        <v>0.45217024477123918</v>
      </c>
      <c r="F614" s="7"/>
      <c r="G614" s="210" t="s">
        <v>26</v>
      </c>
      <c r="H614" s="210">
        <v>1.4875254627232335</v>
      </c>
      <c r="I614" s="210" t="s">
        <v>26</v>
      </c>
      <c r="J614" s="7"/>
      <c r="K614" s="7" t="s">
        <v>26</v>
      </c>
      <c r="L614" s="7">
        <v>0.40474886765843499</v>
      </c>
      <c r="M614" s="7" t="s">
        <v>26</v>
      </c>
    </row>
    <row r="615" spans="2:13" s="6" customFormat="1">
      <c r="B615" s="177"/>
      <c r="C615" s="7">
        <v>0.24655435215157401</v>
      </c>
      <c r="D615" s="7">
        <v>0.76030719151376125</v>
      </c>
      <c r="E615" s="7">
        <v>0.74114468634753905</v>
      </c>
      <c r="F615" s="7"/>
      <c r="G615" s="210" t="s">
        <v>26</v>
      </c>
      <c r="H615" s="210">
        <v>1.2060229059036378</v>
      </c>
      <c r="I615" s="210" t="s">
        <v>26</v>
      </c>
      <c r="J615" s="7"/>
      <c r="K615" s="7" t="s">
        <v>26</v>
      </c>
      <c r="L615" s="7">
        <v>0.54916511307687887</v>
      </c>
      <c r="M615" s="7" t="s">
        <v>26</v>
      </c>
    </row>
    <row r="616" spans="2:13" s="6" customFormat="1">
      <c r="B616" s="177"/>
      <c r="C616" s="7">
        <v>0.27662129517207301</v>
      </c>
      <c r="D616" s="7">
        <v>0.79952679609287836</v>
      </c>
      <c r="E616" s="7">
        <v>0.61437535979482583</v>
      </c>
      <c r="F616" s="7"/>
      <c r="G616" s="210" t="s">
        <v>26</v>
      </c>
      <c r="H616" s="210">
        <v>0.51333030259724022</v>
      </c>
      <c r="I616" s="210" t="s">
        <v>26</v>
      </c>
      <c r="J616" s="7"/>
      <c r="K616" s="7" t="s">
        <v>26</v>
      </c>
      <c r="L616" s="7">
        <v>0.62924533414207084</v>
      </c>
      <c r="M616" s="7" t="s">
        <v>26</v>
      </c>
    </row>
    <row r="617" spans="2:13" s="6" customFormat="1">
      <c r="B617" s="177"/>
      <c r="C617" s="7">
        <v>3.5950162306400663E-2</v>
      </c>
      <c r="D617" s="7">
        <v>6.7140176342016469</v>
      </c>
      <c r="E617" s="7">
        <v>0.77338246769965191</v>
      </c>
      <c r="F617" s="7"/>
      <c r="G617" s="210" t="s">
        <v>26</v>
      </c>
      <c r="H617" s="210">
        <v>0.22094908159866741</v>
      </c>
      <c r="I617" s="210" t="s">
        <v>26</v>
      </c>
      <c r="J617" s="7"/>
      <c r="K617" s="7" t="s">
        <v>26</v>
      </c>
      <c r="L617" s="7">
        <v>0.58397191208931631</v>
      </c>
      <c r="M617" s="7" t="s">
        <v>26</v>
      </c>
    </row>
    <row r="618" spans="2:13" s="6" customFormat="1">
      <c r="B618" s="177"/>
      <c r="C618" s="7">
        <v>0.90688365692728534</v>
      </c>
      <c r="D618" s="7">
        <v>1.8526277979913948</v>
      </c>
      <c r="E618" s="7">
        <v>0.69240417048301417</v>
      </c>
      <c r="F618" s="7"/>
      <c r="G618" s="210" t="s">
        <v>26</v>
      </c>
      <c r="H618" s="210">
        <v>0.14208975747344879</v>
      </c>
      <c r="I618" s="210" t="s">
        <v>26</v>
      </c>
      <c r="J618" s="7"/>
      <c r="K618" s="7" t="s">
        <v>26</v>
      </c>
      <c r="L618" s="7">
        <v>0.52239118882939617</v>
      </c>
      <c r="M618" s="7" t="s">
        <v>26</v>
      </c>
    </row>
    <row r="619" spans="2:13" s="6" customFormat="1">
      <c r="B619" s="177"/>
      <c r="C619" s="7">
        <v>0.53726757497918276</v>
      </c>
      <c r="D619" s="7">
        <v>0.95255877865060234</v>
      </c>
      <c r="E619" s="7">
        <v>0.23443145828683332</v>
      </c>
      <c r="F619" s="7"/>
      <c r="G619" s="210" t="s">
        <v>26</v>
      </c>
      <c r="H619" s="210">
        <v>0.43724278794730337</v>
      </c>
      <c r="I619" s="210" t="s">
        <v>26</v>
      </c>
      <c r="J619" s="7"/>
      <c r="K619" s="7" t="s">
        <v>26</v>
      </c>
      <c r="L619" s="7">
        <v>0.49645477726528553</v>
      </c>
      <c r="M619" s="7" t="s">
        <v>26</v>
      </c>
    </row>
    <row r="620" spans="2:13" s="6" customFormat="1">
      <c r="B620" s="177"/>
      <c r="C620" s="7">
        <v>5.4432825396164293E-2</v>
      </c>
      <c r="D620" s="7">
        <v>0.67926368713081897</v>
      </c>
      <c r="E620" s="7">
        <v>0.40347014675566445</v>
      </c>
      <c r="F620" s="7"/>
      <c r="G620" s="210" t="s">
        <v>26</v>
      </c>
      <c r="H620" s="210">
        <v>0.70995715789900393</v>
      </c>
      <c r="I620" s="210" t="s">
        <v>26</v>
      </c>
      <c r="J620" s="7"/>
      <c r="K620" s="7" t="s">
        <v>26</v>
      </c>
      <c r="L620" s="7">
        <v>0.67410430488955198</v>
      </c>
      <c r="M620" s="7" t="s">
        <v>26</v>
      </c>
    </row>
    <row r="621" spans="2:13" s="6" customFormat="1">
      <c r="B621" s="177"/>
      <c r="C621" s="7">
        <v>1.2536695717232842</v>
      </c>
      <c r="D621" s="7">
        <v>0.9356458364767547</v>
      </c>
      <c r="E621" s="7">
        <v>0.5815785829498723</v>
      </c>
      <c r="F621" s="7"/>
      <c r="G621" s="210" t="s">
        <v>26</v>
      </c>
      <c r="H621" s="210">
        <v>0.97006620263220722</v>
      </c>
      <c r="I621" s="210" t="s">
        <v>26</v>
      </c>
      <c r="J621" s="7"/>
      <c r="K621" s="7" t="s">
        <v>26</v>
      </c>
      <c r="L621" s="7">
        <v>0.58677456683369944</v>
      </c>
      <c r="M621" s="7" t="s">
        <v>26</v>
      </c>
    </row>
    <row r="622" spans="2:13" s="6" customFormat="1">
      <c r="B622" s="177"/>
      <c r="C622" s="7">
        <v>1.0267394704696224</v>
      </c>
      <c r="D622" s="7">
        <v>0.42370379224358662</v>
      </c>
      <c r="E622" s="7">
        <v>0.22358591164295041</v>
      </c>
      <c r="F622" s="7"/>
      <c r="G622" s="210" t="s">
        <v>26</v>
      </c>
      <c r="H622" s="210">
        <v>0.92423675130799443</v>
      </c>
      <c r="I622" s="210" t="s">
        <v>26</v>
      </c>
      <c r="J622" s="7"/>
      <c r="K622" s="7" t="s">
        <v>26</v>
      </c>
      <c r="L622" s="7">
        <v>0.55616517177310043</v>
      </c>
      <c r="M622" s="7" t="s">
        <v>26</v>
      </c>
    </row>
    <row r="623" spans="2:13" s="6" customFormat="1">
      <c r="B623" s="177"/>
      <c r="C623" s="7">
        <v>0.69932352268070452</v>
      </c>
      <c r="D623" s="7">
        <v>1.4395840653921772</v>
      </c>
      <c r="E623" s="7">
        <v>0.69864139790218149</v>
      </c>
      <c r="F623" s="7"/>
      <c r="G623" s="210" t="s">
        <v>26</v>
      </c>
      <c r="H623" s="210">
        <v>1.6254435265158298</v>
      </c>
      <c r="I623" s="210" t="s">
        <v>26</v>
      </c>
      <c r="J623" s="7"/>
      <c r="K623" s="7" t="s">
        <v>26</v>
      </c>
      <c r="L623" s="7">
        <v>0.8439301446638412</v>
      </c>
      <c r="M623" s="7" t="s">
        <v>26</v>
      </c>
    </row>
    <row r="624" spans="2:13" s="6" customFormat="1">
      <c r="B624" s="177"/>
      <c r="C624" s="7">
        <v>0.80470722496878944</v>
      </c>
      <c r="D624" s="7">
        <v>0.79279015206027437</v>
      </c>
      <c r="E624" s="7">
        <v>0.7658521768182297</v>
      </c>
      <c r="F624" s="7"/>
      <c r="G624" s="210" t="s">
        <v>26</v>
      </c>
      <c r="H624" s="210">
        <v>1.1217562966963934</v>
      </c>
      <c r="I624" s="210" t="s">
        <v>26</v>
      </c>
      <c r="J624" s="7"/>
      <c r="K624" s="7" t="s">
        <v>26</v>
      </c>
      <c r="L624" s="7">
        <v>0.39502778241014425</v>
      </c>
      <c r="M624" s="7" t="s">
        <v>26</v>
      </c>
    </row>
    <row r="625" spans="2:13" s="6" customFormat="1">
      <c r="B625" s="177"/>
      <c r="C625" s="7">
        <v>1.5509805561279286</v>
      </c>
      <c r="D625" s="7">
        <v>0.7664747738691331</v>
      </c>
      <c r="E625" s="7">
        <v>0.88828145775229128</v>
      </c>
      <c r="F625" s="7"/>
      <c r="G625" s="210" t="s">
        <v>26</v>
      </c>
      <c r="H625" s="210" t="s">
        <v>26</v>
      </c>
      <c r="I625" s="210" t="s">
        <v>26</v>
      </c>
      <c r="J625" s="7"/>
      <c r="K625" s="7" t="s">
        <v>26</v>
      </c>
      <c r="L625" s="7">
        <v>0.49098264871889463</v>
      </c>
      <c r="M625" s="7" t="s">
        <v>26</v>
      </c>
    </row>
    <row r="626" spans="2:13" s="6" customFormat="1">
      <c r="B626" s="177"/>
      <c r="C626" s="7">
        <v>0.89329917487290633</v>
      </c>
      <c r="D626" s="7">
        <v>0.39944235166810826</v>
      </c>
      <c r="E626" s="7">
        <v>0.80315338375060297</v>
      </c>
      <c r="F626" s="7"/>
      <c r="G626" s="210" t="s">
        <v>26</v>
      </c>
      <c r="H626" s="210">
        <v>1.2724750170585222</v>
      </c>
      <c r="I626" s="210" t="s">
        <v>26</v>
      </c>
      <c r="J626" s="7"/>
      <c r="K626" s="7" t="s">
        <v>26</v>
      </c>
      <c r="L626" s="7">
        <v>0.64188211700302078</v>
      </c>
      <c r="M626" s="7" t="s">
        <v>26</v>
      </c>
    </row>
    <row r="627" spans="2:13" s="6" customFormat="1">
      <c r="B627" s="177"/>
      <c r="C627" s="7">
        <v>2.7013122619616956</v>
      </c>
      <c r="D627" s="7">
        <v>0.41697862871092328</v>
      </c>
      <c r="E627" s="7">
        <v>0.78560390708786942</v>
      </c>
      <c r="F627" s="7"/>
      <c r="G627" s="210" t="s">
        <v>26</v>
      </c>
      <c r="H627" s="210">
        <v>1.2937511362995451</v>
      </c>
      <c r="I627" s="210" t="s">
        <v>26</v>
      </c>
      <c r="J627" s="7"/>
      <c r="K627" s="7" t="s">
        <v>26</v>
      </c>
      <c r="L627" s="7">
        <v>0.78688765100197755</v>
      </c>
      <c r="M627" s="7" t="s">
        <v>26</v>
      </c>
    </row>
    <row r="628" spans="2:13" s="6" customFormat="1">
      <c r="B628" s="177"/>
      <c r="C628" s="7">
        <v>1.2906853204018502</v>
      </c>
      <c r="D628" s="7">
        <v>0.28346090744624541</v>
      </c>
      <c r="E628" s="7">
        <v>0.70140640354180184</v>
      </c>
      <c r="F628" s="7"/>
      <c r="G628" s="210" t="s">
        <v>26</v>
      </c>
      <c r="H628" s="210">
        <v>0.92852851995548658</v>
      </c>
      <c r="I628" s="210" t="s">
        <v>26</v>
      </c>
      <c r="J628" s="7"/>
      <c r="K628" s="7" t="s">
        <v>26</v>
      </c>
      <c r="L628" s="7">
        <v>0.82261446861376641</v>
      </c>
      <c r="M628" s="7" t="s">
        <v>26</v>
      </c>
    </row>
    <row r="629" spans="2:13" s="6" customFormat="1">
      <c r="B629" s="177"/>
      <c r="C629" s="7">
        <v>2.5696545036749714</v>
      </c>
      <c r="D629" s="7">
        <v>6.5242384901600489E-2</v>
      </c>
      <c r="E629" s="7">
        <v>0.60119237582752982</v>
      </c>
      <c r="F629" s="7"/>
      <c r="G629" s="210" t="s">
        <v>26</v>
      </c>
      <c r="H629" s="210">
        <v>1.1096821229192146</v>
      </c>
      <c r="I629" s="210" t="s">
        <v>26</v>
      </c>
      <c r="J629" s="7"/>
      <c r="K629" s="7" t="s">
        <v>26</v>
      </c>
      <c r="L629" s="7" t="s">
        <v>26</v>
      </c>
      <c r="M629" s="7" t="s">
        <v>26</v>
      </c>
    </row>
    <row r="630" spans="2:13" s="6" customFormat="1">
      <c r="B630" s="177"/>
      <c r="C630" s="7">
        <v>0.436961661049103</v>
      </c>
      <c r="D630" s="7">
        <v>7.6765623936901383E-3</v>
      </c>
      <c r="E630" s="7">
        <v>0.83755778729880326</v>
      </c>
      <c r="F630" s="7"/>
      <c r="G630" s="210" t="s">
        <v>26</v>
      </c>
      <c r="H630" s="210">
        <v>0.65870041436367111</v>
      </c>
      <c r="I630" s="210" t="s">
        <v>26</v>
      </c>
      <c r="J630" s="7"/>
      <c r="K630" s="7" t="s">
        <v>26</v>
      </c>
      <c r="L630" s="7" t="s">
        <v>26</v>
      </c>
      <c r="M630" s="7" t="s">
        <v>26</v>
      </c>
    </row>
    <row r="631" spans="2:13" s="6" customFormat="1">
      <c r="B631" s="177"/>
      <c r="C631" s="7">
        <v>3.0646463504713273</v>
      </c>
      <c r="D631" s="7">
        <v>0.19287015992030676</v>
      </c>
      <c r="E631" s="7">
        <v>0.96769388704946535</v>
      </c>
      <c r="F631" s="7"/>
      <c r="G631" s="210" t="s">
        <v>26</v>
      </c>
      <c r="H631" s="210">
        <v>0.84024652139929934</v>
      </c>
      <c r="I631" s="210" t="s">
        <v>26</v>
      </c>
      <c r="J631" s="7"/>
      <c r="K631" s="7">
        <v>0.69213017806689536</v>
      </c>
      <c r="L631" s="7" t="s">
        <v>26</v>
      </c>
      <c r="M631" s="7">
        <v>0.55290066810112726</v>
      </c>
    </row>
    <row r="632" spans="2:13" s="6" customFormat="1">
      <c r="B632" s="177"/>
      <c r="C632" s="7">
        <v>3.9775784121988417E-3</v>
      </c>
      <c r="D632" s="7">
        <v>0.42662763319041047</v>
      </c>
      <c r="E632" s="7">
        <v>1.0729328618927767</v>
      </c>
      <c r="F632" s="7"/>
      <c r="G632" s="210" t="s">
        <v>26</v>
      </c>
      <c r="H632" s="210">
        <v>0.70303780554743134</v>
      </c>
      <c r="I632" s="210" t="s">
        <v>26</v>
      </c>
      <c r="J632" s="7"/>
      <c r="K632" s="7">
        <v>0.82559653763909835</v>
      </c>
      <c r="L632" s="7" t="s">
        <v>26</v>
      </c>
      <c r="M632" s="7">
        <v>0.66237432959336828</v>
      </c>
    </row>
    <row r="633" spans="2:13" s="6" customFormat="1">
      <c r="B633" s="177"/>
      <c r="C633" s="7">
        <v>0.57582134064053858</v>
      </c>
      <c r="D633" s="7">
        <v>2.2316297965022973</v>
      </c>
      <c r="E633" s="7">
        <v>0.4771023760307137</v>
      </c>
      <c r="F633" s="7"/>
      <c r="G633" s="210" t="s">
        <v>26</v>
      </c>
      <c r="H633" s="210">
        <v>1.2791187112086069</v>
      </c>
      <c r="I633" s="210" t="s">
        <v>26</v>
      </c>
      <c r="J633" s="7"/>
      <c r="K633" s="7">
        <v>0.407438664160644</v>
      </c>
      <c r="L633" s="7" t="s">
        <v>26</v>
      </c>
      <c r="M633" s="7">
        <v>0.28202711784671286</v>
      </c>
    </row>
    <row r="634" spans="2:13" s="6" customFormat="1">
      <c r="B634" s="177"/>
      <c r="C634" s="7">
        <v>0.80232141079013664</v>
      </c>
      <c r="D634" s="7">
        <v>0.22821347154433858</v>
      </c>
      <c r="E634" s="7">
        <v>0.57045766715334867</v>
      </c>
      <c r="F634" s="7"/>
      <c r="G634" s="210" t="s">
        <v>26</v>
      </c>
      <c r="H634" s="210" t="s">
        <v>26</v>
      </c>
      <c r="I634" s="210" t="s">
        <v>26</v>
      </c>
      <c r="J634" s="7"/>
      <c r="K634" s="7">
        <v>0.46813502309620669</v>
      </c>
      <c r="L634" s="7" t="s">
        <v>26</v>
      </c>
      <c r="M634" s="7">
        <v>0.20481339783287356</v>
      </c>
    </row>
    <row r="635" spans="2:13" s="6" customFormat="1">
      <c r="B635" s="177"/>
      <c r="C635" s="7">
        <v>3.413920163179752</v>
      </c>
      <c r="D635" s="7">
        <v>0.8320295218133138</v>
      </c>
      <c r="E635" s="7">
        <v>1.9946493575399191</v>
      </c>
      <c r="F635" s="7"/>
      <c r="G635" s="210" t="s">
        <v>26</v>
      </c>
      <c r="H635" s="210" t="s">
        <v>26</v>
      </c>
      <c r="I635" s="210" t="s">
        <v>26</v>
      </c>
      <c r="J635" s="7"/>
      <c r="K635" s="7">
        <v>0.57512802059877233</v>
      </c>
      <c r="L635" s="7" t="s">
        <v>26</v>
      </c>
      <c r="M635" s="7">
        <v>0.52177859074894894</v>
      </c>
    </row>
    <row r="636" spans="2:13" s="6" customFormat="1">
      <c r="B636" s="177"/>
      <c r="C636" s="7">
        <v>1.1816500319392023</v>
      </c>
      <c r="D636" s="7">
        <v>0.62467205448766461</v>
      </c>
      <c r="E636" s="7">
        <v>5.5740930252441769</v>
      </c>
      <c r="F636" s="7"/>
      <c r="G636" s="210" t="s">
        <v>26</v>
      </c>
      <c r="H636" s="210" t="s">
        <v>26</v>
      </c>
      <c r="I636" s="210" t="s">
        <v>26</v>
      </c>
      <c r="J636" s="7"/>
      <c r="K636" s="7">
        <v>0.1602121894922528</v>
      </c>
      <c r="L636" s="7" t="s">
        <v>26</v>
      </c>
      <c r="M636" s="7">
        <v>0.3727496621148545</v>
      </c>
    </row>
    <row r="637" spans="2:13" s="6" customFormat="1">
      <c r="B637" s="177"/>
      <c r="C637" s="7">
        <v>0.4963275616132089</v>
      </c>
      <c r="D637" s="7">
        <v>0.25291524642010421</v>
      </c>
      <c r="E637" s="7">
        <v>1.5286597782610873</v>
      </c>
      <c r="F637" s="7"/>
      <c r="G637" s="210" t="s">
        <v>26</v>
      </c>
      <c r="H637" s="210" t="s">
        <v>26</v>
      </c>
      <c r="I637" s="210" t="s">
        <v>26</v>
      </c>
      <c r="J637" s="7"/>
      <c r="K637" s="7">
        <v>0.16159644655800642</v>
      </c>
      <c r="L637" s="7" t="s">
        <v>26</v>
      </c>
      <c r="M637" s="7">
        <v>0.30953820581412761</v>
      </c>
    </row>
    <row r="638" spans="2:13" s="6" customFormat="1">
      <c r="B638" s="177"/>
      <c r="C638" s="7">
        <v>0.54822128303405859</v>
      </c>
      <c r="D638" s="7">
        <v>0.58135001536289055</v>
      </c>
      <c r="E638" s="7">
        <v>0.92849276777451073</v>
      </c>
      <c r="F638" s="7"/>
      <c r="G638" s="210" t="s">
        <v>26</v>
      </c>
      <c r="H638" s="210" t="s">
        <v>26</v>
      </c>
      <c r="I638" s="210" t="s">
        <v>26</v>
      </c>
      <c r="J638" s="7"/>
      <c r="K638" s="7">
        <v>0.1834110994351954</v>
      </c>
      <c r="L638" s="7" t="s">
        <v>26</v>
      </c>
      <c r="M638" s="7">
        <v>0.55598502165667085</v>
      </c>
    </row>
    <row r="639" spans="2:13" s="6" customFormat="1">
      <c r="B639" s="177"/>
      <c r="C639" s="7">
        <v>1.5726407034465379</v>
      </c>
      <c r="D639" s="7">
        <v>0.59880674850176319</v>
      </c>
      <c r="E639" s="7" t="s">
        <v>26</v>
      </c>
      <c r="F639" s="7"/>
      <c r="G639" s="210" t="s">
        <v>26</v>
      </c>
      <c r="H639" s="210" t="s">
        <v>26</v>
      </c>
      <c r="I639" s="210" t="s">
        <v>26</v>
      </c>
      <c r="J639" s="7"/>
      <c r="K639" s="7">
        <v>0.14305785166774798</v>
      </c>
      <c r="L639" s="7" t="s">
        <v>26</v>
      </c>
      <c r="M639" s="7">
        <v>0.40370950412636686</v>
      </c>
    </row>
    <row r="640" spans="2:13" s="6" customFormat="1">
      <c r="B640" s="177"/>
      <c r="C640" s="7">
        <v>1.2722616558681947</v>
      </c>
      <c r="D640" s="7">
        <v>1.0301756607747437</v>
      </c>
      <c r="E640" s="7" t="s">
        <v>26</v>
      </c>
      <c r="F640" s="7"/>
      <c r="G640" s="210" t="s">
        <v>26</v>
      </c>
      <c r="H640" s="210" t="s">
        <v>26</v>
      </c>
      <c r="I640" s="210" t="s">
        <v>26</v>
      </c>
      <c r="J640" s="7"/>
      <c r="K640" s="7">
        <v>0.46989697647555573</v>
      </c>
      <c r="L640" s="7" t="s">
        <v>26</v>
      </c>
      <c r="M640" s="7">
        <v>0.50760099529653424</v>
      </c>
    </row>
    <row r="641" spans="2:13" s="6" customFormat="1">
      <c r="B641" s="177"/>
      <c r="C641" s="7">
        <v>0.97151023239509138</v>
      </c>
      <c r="D641" s="7">
        <v>1.5050689389617964</v>
      </c>
      <c r="E641" s="7" t="s">
        <v>26</v>
      </c>
      <c r="F641" s="7"/>
      <c r="G641" s="210">
        <v>0.36243953603739182</v>
      </c>
      <c r="H641" s="210" t="s">
        <v>26</v>
      </c>
      <c r="I641" s="210">
        <v>0.76492078912348538</v>
      </c>
      <c r="J641" s="7"/>
      <c r="K641" s="7">
        <v>0.2669319745883717</v>
      </c>
      <c r="L641" s="7" t="s">
        <v>26</v>
      </c>
      <c r="M641" s="7">
        <v>0.59373134141517747</v>
      </c>
    </row>
    <row r="642" spans="2:13" s="6" customFormat="1">
      <c r="B642" s="177"/>
      <c r="C642" s="7">
        <v>0.72035954920324008</v>
      </c>
      <c r="D642" s="7">
        <v>0.8190544777908676</v>
      </c>
      <c r="E642" s="7" t="s">
        <v>26</v>
      </c>
      <c r="F642" s="7"/>
      <c r="G642" s="210">
        <v>0.5022171271494964</v>
      </c>
      <c r="H642" s="210" t="s">
        <v>26</v>
      </c>
      <c r="I642" s="210">
        <v>1.0670035123494865</v>
      </c>
      <c r="J642" s="7"/>
      <c r="K642" s="7">
        <v>7.211713387931229E-2</v>
      </c>
      <c r="L642" s="7" t="s">
        <v>26</v>
      </c>
      <c r="M642" s="7">
        <v>0.57684811912496392</v>
      </c>
    </row>
    <row r="643" spans="2:13" s="6" customFormat="1">
      <c r="B643" s="177"/>
      <c r="C643" s="7">
        <v>0.94838181502275354</v>
      </c>
      <c r="D643" s="7">
        <v>0.83007932978184495</v>
      </c>
      <c r="E643" s="7" t="s">
        <v>26</v>
      </c>
      <c r="F643" s="7"/>
      <c r="G643" s="210">
        <v>1.9470862154415127</v>
      </c>
      <c r="H643" s="210" t="s">
        <v>26</v>
      </c>
      <c r="I643" s="210">
        <v>0.45521560496413965</v>
      </c>
      <c r="J643" s="7"/>
      <c r="K643" s="7">
        <v>3.4096432538571531E-2</v>
      </c>
      <c r="L643" s="7" t="s">
        <v>26</v>
      </c>
      <c r="M643" s="7">
        <v>0.47235721537918718</v>
      </c>
    </row>
    <row r="644" spans="2:13" s="6" customFormat="1">
      <c r="B644" s="177"/>
      <c r="C644" s="7">
        <v>5.3827842953511809</v>
      </c>
      <c r="D644" s="7">
        <v>0.66813009040668869</v>
      </c>
      <c r="E644" s="7" t="s">
        <v>26</v>
      </c>
      <c r="F644" s="7"/>
      <c r="G644" s="210">
        <v>1.7162770906554752</v>
      </c>
      <c r="H644" s="210" t="s">
        <v>26</v>
      </c>
      <c r="I644" s="210">
        <v>0.51853513750703129</v>
      </c>
      <c r="J644" s="7"/>
      <c r="K644" s="7">
        <v>0.1954118388400421</v>
      </c>
      <c r="L644" s="7" t="s">
        <v>26</v>
      </c>
      <c r="M644" s="7">
        <v>0.38260822623666291</v>
      </c>
    </row>
    <row r="645" spans="2:13" s="6" customFormat="1">
      <c r="B645" s="177"/>
      <c r="C645" s="7">
        <v>1.0101715175800972</v>
      </c>
      <c r="D645" s="7">
        <v>0.20346998715390457</v>
      </c>
      <c r="E645" s="7" t="s">
        <v>26</v>
      </c>
      <c r="F645" s="7"/>
      <c r="G645" s="210">
        <v>1.0605270425404774</v>
      </c>
      <c r="H645" s="210" t="s">
        <v>26</v>
      </c>
      <c r="I645" s="210">
        <v>0.58332637102148421</v>
      </c>
      <c r="J645" s="7"/>
      <c r="K645" s="7">
        <v>8.1277347439795422E-2</v>
      </c>
      <c r="L645" s="7" t="s">
        <v>26</v>
      </c>
      <c r="M645" s="7">
        <v>0.3287033607401062</v>
      </c>
    </row>
    <row r="646" spans="2:13" s="6" customFormat="1">
      <c r="B646" s="177"/>
      <c r="C646" s="7">
        <v>2.0388644016184716</v>
      </c>
      <c r="D646" s="7">
        <v>0.45660016396148428</v>
      </c>
      <c r="E646" s="7" t="s">
        <v>26</v>
      </c>
      <c r="F646" s="7"/>
      <c r="G646" s="210">
        <v>0.90780302964807436</v>
      </c>
      <c r="H646" s="210" t="s">
        <v>26</v>
      </c>
      <c r="I646" s="210">
        <v>0.4419267147921182</v>
      </c>
      <c r="J646" s="7"/>
      <c r="K646" s="7">
        <v>0.53023479155046493</v>
      </c>
      <c r="L646" s="7" t="s">
        <v>26</v>
      </c>
      <c r="M646" s="7">
        <v>0.25110753646893857</v>
      </c>
    </row>
    <row r="647" spans="2:13" s="6" customFormat="1">
      <c r="B647" s="177"/>
      <c r="C647" s="7">
        <v>1.0062447049123062</v>
      </c>
      <c r="D647" s="7">
        <v>0.98046213456469711</v>
      </c>
      <c r="E647" s="7" t="s">
        <v>26</v>
      </c>
      <c r="F647" s="7"/>
      <c r="G647" s="210">
        <v>1.3469625692327394</v>
      </c>
      <c r="H647" s="210" t="s">
        <v>26</v>
      </c>
      <c r="I647" s="210">
        <v>0.58942798955308529</v>
      </c>
      <c r="J647" s="7"/>
      <c r="K647" s="7">
        <v>0.29771436012815378</v>
      </c>
      <c r="L647" s="7" t="s">
        <v>26</v>
      </c>
      <c r="M647" s="7">
        <v>0.59723723305278043</v>
      </c>
    </row>
    <row r="648" spans="2:13" s="6" customFormat="1">
      <c r="B648" s="177"/>
      <c r="C648" s="7">
        <v>0.93488952313294238</v>
      </c>
      <c r="D648" s="7">
        <v>1.3825071325882363</v>
      </c>
      <c r="E648" s="7" t="s">
        <v>26</v>
      </c>
      <c r="F648" s="7"/>
      <c r="G648" s="210">
        <v>0.89109486649931979</v>
      </c>
      <c r="H648" s="210" t="s">
        <v>26</v>
      </c>
      <c r="I648" s="210">
        <v>0.6211627360091494</v>
      </c>
      <c r="J648" s="7"/>
      <c r="K648" s="7">
        <v>0.1029952909152656</v>
      </c>
      <c r="L648" s="7" t="s">
        <v>26</v>
      </c>
      <c r="M648" s="7">
        <v>0.60831927570499966</v>
      </c>
    </row>
    <row r="649" spans="2:13" s="6" customFormat="1">
      <c r="B649" s="177"/>
      <c r="C649" s="7">
        <v>0.99949694239660347</v>
      </c>
      <c r="D649" s="7">
        <v>5.5516258396509068E-2</v>
      </c>
      <c r="E649" s="7" t="s">
        <v>26</v>
      </c>
      <c r="F649" s="7"/>
      <c r="G649" s="210">
        <v>0.22140048879672891</v>
      </c>
      <c r="H649" s="210" t="s">
        <v>26</v>
      </c>
      <c r="I649" s="210">
        <v>0.25851546989820484</v>
      </c>
      <c r="J649" s="7"/>
      <c r="K649" s="7">
        <v>0.15639783740897539</v>
      </c>
      <c r="L649" s="7" t="s">
        <v>26</v>
      </c>
      <c r="M649" s="7">
        <v>0.3999287741650337</v>
      </c>
    </row>
    <row r="650" spans="2:13" s="6" customFormat="1">
      <c r="B650" s="177"/>
      <c r="C650" s="7">
        <v>0.98813245846170639</v>
      </c>
      <c r="D650" s="7">
        <v>0.75647172283425534</v>
      </c>
      <c r="E650" s="7" t="s">
        <v>26</v>
      </c>
      <c r="F650" s="7"/>
      <c r="G650" s="210">
        <v>0.13231266446874146</v>
      </c>
      <c r="H650" s="210" t="s">
        <v>26</v>
      </c>
      <c r="I650" s="210">
        <v>0.43786021146603205</v>
      </c>
      <c r="J650" s="7"/>
      <c r="K650" s="7">
        <v>0.62486544640145891</v>
      </c>
      <c r="L650" s="7" t="s">
        <v>26</v>
      </c>
      <c r="M650" s="7">
        <v>0.34735142141580777</v>
      </c>
    </row>
    <row r="651" spans="2:13" s="6" customFormat="1">
      <c r="B651" s="177"/>
      <c r="C651" s="7">
        <v>0.87021123988881022</v>
      </c>
      <c r="D651" s="7">
        <v>0.30142084867592051</v>
      </c>
      <c r="E651" s="7" t="s">
        <v>26</v>
      </c>
      <c r="F651" s="7"/>
      <c r="G651" s="210">
        <v>0.7521820487752654</v>
      </c>
      <c r="H651" s="210" t="s">
        <v>26</v>
      </c>
      <c r="I651" s="210">
        <v>0.43407942153934526</v>
      </c>
      <c r="J651" s="7"/>
      <c r="K651" s="7">
        <v>0.66803370231071257</v>
      </c>
      <c r="L651" s="7" t="s">
        <v>26</v>
      </c>
      <c r="M651" s="7">
        <v>0.8407374508386346</v>
      </c>
    </row>
    <row r="652" spans="2:13" s="6" customFormat="1">
      <c r="B652" s="177"/>
      <c r="C652" s="7">
        <v>0.95667911183907917</v>
      </c>
      <c r="D652" s="7">
        <v>0.96121749254232725</v>
      </c>
      <c r="E652" s="7" t="s">
        <v>26</v>
      </c>
      <c r="F652" s="7"/>
      <c r="G652" s="210">
        <v>0.43278327386005488</v>
      </c>
      <c r="H652" s="210" t="s">
        <v>26</v>
      </c>
      <c r="I652" s="210">
        <v>0.5210004826807989</v>
      </c>
      <c r="J652" s="7"/>
      <c r="K652" s="7">
        <v>0.35234637927760781</v>
      </c>
      <c r="L652" s="7" t="s">
        <v>26</v>
      </c>
      <c r="M652" s="7">
        <v>0.60996360733456267</v>
      </c>
    </row>
    <row r="653" spans="2:13" s="6" customFormat="1">
      <c r="B653" s="177"/>
      <c r="C653" s="7">
        <v>0.91440002929487518</v>
      </c>
      <c r="D653" s="7">
        <v>1.0681052208321002</v>
      </c>
      <c r="E653" s="7" t="s">
        <v>26</v>
      </c>
      <c r="F653" s="7"/>
      <c r="G653" s="210">
        <v>1.0273934821590154</v>
      </c>
      <c r="H653" s="210" t="s">
        <v>26</v>
      </c>
      <c r="I653" s="210">
        <v>0.69156201031243769</v>
      </c>
      <c r="J653" s="7"/>
      <c r="K653" s="7">
        <v>0.31518665133218626</v>
      </c>
      <c r="L653" s="7" t="s">
        <v>26</v>
      </c>
      <c r="M653" s="7">
        <v>0.24041786418585054</v>
      </c>
    </row>
    <row r="654" spans="2:13" s="6" customFormat="1">
      <c r="B654" s="177"/>
      <c r="C654" s="7">
        <v>0.98073389102903841</v>
      </c>
      <c r="D654" s="7">
        <v>1.0037902566356112</v>
      </c>
      <c r="E654" s="7" t="s">
        <v>26</v>
      </c>
      <c r="F654" s="7"/>
      <c r="G654" s="210">
        <v>1.2885828677706452</v>
      </c>
      <c r="H654" s="210" t="s">
        <v>26</v>
      </c>
      <c r="I654" s="210" t="s">
        <v>26</v>
      </c>
      <c r="J654" s="7"/>
      <c r="K654" s="7">
        <v>0.38006134650741408</v>
      </c>
      <c r="L654" s="7" t="s">
        <v>26</v>
      </c>
      <c r="M654" s="7">
        <v>0.25756657275153971</v>
      </c>
    </row>
    <row r="655" spans="2:13" s="6" customFormat="1">
      <c r="B655" s="177"/>
      <c r="C655" s="7">
        <v>0.69468365896627682</v>
      </c>
      <c r="D655" s="7">
        <v>2.4539705049206617</v>
      </c>
      <c r="E655" s="7" t="s">
        <v>26</v>
      </c>
      <c r="F655" s="7"/>
      <c r="G655" s="210">
        <v>1.5309224315803449</v>
      </c>
      <c r="H655" s="210" t="s">
        <v>26</v>
      </c>
      <c r="I655" s="210">
        <v>1.3535687703108708</v>
      </c>
      <c r="J655" s="7"/>
      <c r="K655" s="7">
        <v>0.39102118549113829</v>
      </c>
      <c r="L655" s="7" t="s">
        <v>26</v>
      </c>
      <c r="M655" s="7">
        <v>0.24205718963783585</v>
      </c>
    </row>
    <row r="656" spans="2:13" s="6" customFormat="1">
      <c r="B656" s="177"/>
      <c r="C656" s="7">
        <v>0.91282952764560099</v>
      </c>
      <c r="D656" s="7">
        <v>2.8705687220287817</v>
      </c>
      <c r="E656" s="7" t="s">
        <v>26</v>
      </c>
      <c r="F656" s="7"/>
      <c r="G656" s="210" t="s">
        <v>26</v>
      </c>
      <c r="H656" s="210" t="s">
        <v>26</v>
      </c>
      <c r="I656" s="210">
        <v>1.2124808966099143</v>
      </c>
      <c r="J656" s="7"/>
      <c r="K656" s="7">
        <v>0.20070491711018923</v>
      </c>
      <c r="L656" s="7" t="s">
        <v>26</v>
      </c>
      <c r="M656" s="7">
        <v>0.369325007726518</v>
      </c>
    </row>
    <row r="657" spans="2:13" s="6" customFormat="1">
      <c r="B657" s="177"/>
      <c r="C657" s="7">
        <v>1.2837813648548053</v>
      </c>
      <c r="D657" s="7">
        <v>0.88572398755397808</v>
      </c>
      <c r="E657" s="7" t="s">
        <v>26</v>
      </c>
      <c r="F657" s="7"/>
      <c r="G657" s="210">
        <v>0.92757188831206416</v>
      </c>
      <c r="H657" s="210" t="s">
        <v>26</v>
      </c>
      <c r="I657" s="210">
        <v>1.0075550956534696</v>
      </c>
      <c r="J657" s="7"/>
      <c r="K657" s="7">
        <v>0.88456020860552187</v>
      </c>
      <c r="L657" s="7" t="s">
        <v>26</v>
      </c>
      <c r="M657" s="7">
        <v>0.35416245097006094</v>
      </c>
    </row>
    <row r="658" spans="2:13" s="6" customFormat="1">
      <c r="B658" s="177"/>
      <c r="C658" s="7">
        <v>1.0014091448551437</v>
      </c>
      <c r="D658" s="7">
        <v>2.7768138696180973</v>
      </c>
      <c r="E658" s="7" t="s">
        <v>26</v>
      </c>
      <c r="F658" s="7"/>
      <c r="G658" s="210">
        <v>0.14229205282920607</v>
      </c>
      <c r="H658" s="210" t="s">
        <v>26</v>
      </c>
      <c r="I658" s="210">
        <v>0.54537318740673091</v>
      </c>
      <c r="J658" s="7"/>
      <c r="K658" s="7">
        <v>0.57320444975003415</v>
      </c>
      <c r="L658" s="7" t="s">
        <v>26</v>
      </c>
      <c r="M658" s="7">
        <v>0.44346166222381411</v>
      </c>
    </row>
    <row r="659" spans="2:13" s="6" customFormat="1">
      <c r="B659" s="177"/>
      <c r="C659" s="7">
        <v>0.96438806125299592</v>
      </c>
      <c r="D659" s="7">
        <v>0.16015229620680285</v>
      </c>
      <c r="E659" s="7" t="s">
        <v>26</v>
      </c>
      <c r="F659" s="7"/>
      <c r="G659" s="210">
        <v>0.36669235136293632</v>
      </c>
      <c r="H659" s="210" t="s">
        <v>26</v>
      </c>
      <c r="I659" s="210">
        <v>0.54294240552279116</v>
      </c>
      <c r="J659" s="7"/>
      <c r="K659" s="7">
        <v>0.94149512871200991</v>
      </c>
      <c r="L659" s="7" t="s">
        <v>26</v>
      </c>
      <c r="M659" s="7">
        <v>0.36116229132911115</v>
      </c>
    </row>
    <row r="660" spans="2:13" s="6" customFormat="1">
      <c r="B660" s="177"/>
      <c r="C660" s="7">
        <v>1.0565746225630126</v>
      </c>
      <c r="D660" s="7">
        <v>0.25803128119661112</v>
      </c>
      <c r="E660" s="7" t="s">
        <v>26</v>
      </c>
      <c r="F660" s="7"/>
      <c r="G660" s="210">
        <v>0.69726340514981444</v>
      </c>
      <c r="H660" s="210" t="s">
        <v>26</v>
      </c>
      <c r="I660" s="210">
        <v>0.38869942488898879</v>
      </c>
      <c r="J660" s="7"/>
      <c r="K660" s="7">
        <v>0.64671849879160959</v>
      </c>
      <c r="L660" s="7" t="s">
        <v>26</v>
      </c>
      <c r="M660" s="7">
        <v>0.43182434134019299</v>
      </c>
    </row>
    <row r="661" spans="2:13" s="6" customFormat="1">
      <c r="B661" s="177"/>
      <c r="C661" s="7">
        <v>0.98821422652605029</v>
      </c>
      <c r="D661" s="7">
        <v>0.90958564201947467</v>
      </c>
      <c r="E661" s="7" t="s">
        <v>26</v>
      </c>
      <c r="F661" s="7"/>
      <c r="G661" s="210">
        <v>0.78410542447978693</v>
      </c>
      <c r="H661" s="210" t="s">
        <v>26</v>
      </c>
      <c r="I661" s="210">
        <v>0.75657242025356486</v>
      </c>
      <c r="J661" s="7"/>
      <c r="K661" s="7">
        <v>0.74321700699531756</v>
      </c>
      <c r="L661" s="7" t="s">
        <v>26</v>
      </c>
      <c r="M661" s="7">
        <v>0.65931354787397289</v>
      </c>
    </row>
    <row r="662" spans="2:13" s="6" customFormat="1">
      <c r="B662" s="177"/>
      <c r="C662" s="7">
        <v>0.89424607559976765</v>
      </c>
      <c r="D662" s="7">
        <v>1.081809892114445</v>
      </c>
      <c r="E662" s="7" t="s">
        <v>26</v>
      </c>
      <c r="F662" s="7"/>
      <c r="G662" s="210">
        <v>1.0150790422640801</v>
      </c>
      <c r="H662" s="210" t="s">
        <v>26</v>
      </c>
      <c r="I662" s="210">
        <v>0.6745149999797222</v>
      </c>
      <c r="J662" s="7"/>
      <c r="K662" s="7">
        <v>0.84690225935896746</v>
      </c>
      <c r="L662" s="7" t="s">
        <v>26</v>
      </c>
      <c r="M662" s="7">
        <v>0.42868005861928637</v>
      </c>
    </row>
    <row r="663" spans="2:13" s="6" customFormat="1">
      <c r="B663" s="177"/>
      <c r="C663" s="7">
        <v>0.89215338963050295</v>
      </c>
      <c r="D663" s="7">
        <v>0.84992919258713584</v>
      </c>
      <c r="E663" s="7" t="s">
        <v>26</v>
      </c>
      <c r="F663" s="7"/>
      <c r="G663" s="210">
        <v>0.46947447148766336</v>
      </c>
      <c r="H663" s="210" t="s">
        <v>26</v>
      </c>
      <c r="I663" s="210">
        <v>0.6905361237107247</v>
      </c>
      <c r="J663" s="7"/>
      <c r="K663" s="7">
        <v>0.78329552915963963</v>
      </c>
      <c r="L663" s="7" t="s">
        <v>26</v>
      </c>
      <c r="M663" s="7">
        <v>0.63063575747227252</v>
      </c>
    </row>
    <row r="664" spans="2:13" s="6" customFormat="1">
      <c r="B664" s="177"/>
      <c r="C664" s="7">
        <v>0.98399721531381978</v>
      </c>
      <c r="D664" s="7">
        <v>0.66873331676292103</v>
      </c>
      <c r="E664" s="7" t="s">
        <v>26</v>
      </c>
      <c r="F664" s="7"/>
      <c r="G664" s="210">
        <v>0.98234802680916533</v>
      </c>
      <c r="H664" s="210" t="s">
        <v>26</v>
      </c>
      <c r="I664" s="210">
        <v>0.51042512182663502</v>
      </c>
      <c r="J664" s="7"/>
      <c r="K664" s="7">
        <v>0.75898748166170038</v>
      </c>
      <c r="L664" s="7" t="s">
        <v>26</v>
      </c>
      <c r="M664" s="7">
        <v>0.3354921696863209</v>
      </c>
    </row>
    <row r="665" spans="2:13" s="6" customFormat="1">
      <c r="B665" s="177"/>
      <c r="C665" s="7">
        <v>1.0062874790912606</v>
      </c>
      <c r="D665" s="7">
        <v>0.61852598459866359</v>
      </c>
      <c r="E665" s="7" t="s">
        <v>26</v>
      </c>
      <c r="F665" s="7"/>
      <c r="G665" s="210">
        <v>0.95684343447271314</v>
      </c>
      <c r="H665" s="210" t="s">
        <v>26</v>
      </c>
      <c r="I665" s="210" t="s">
        <v>26</v>
      </c>
      <c r="J665" s="7"/>
      <c r="K665" s="7">
        <v>0.49262886443370713</v>
      </c>
      <c r="L665" s="7" t="s">
        <v>26</v>
      </c>
      <c r="M665" s="7">
        <v>0.21576722873218634</v>
      </c>
    </row>
    <row r="666" spans="2:13" s="6" customFormat="1">
      <c r="B666" s="177"/>
      <c r="C666" s="7">
        <v>0.73970420274864812</v>
      </c>
      <c r="D666" s="7">
        <v>1.0097036785849585</v>
      </c>
      <c r="E666" s="7" t="s">
        <v>26</v>
      </c>
      <c r="F666" s="7"/>
      <c r="G666" s="210">
        <v>1.2741554172852045</v>
      </c>
      <c r="H666" s="210" t="s">
        <v>26</v>
      </c>
      <c r="I666" s="210">
        <v>0.94121220612278822</v>
      </c>
      <c r="J666" s="7"/>
      <c r="K666" s="7">
        <v>0.75628052687136416</v>
      </c>
      <c r="L666" s="7" t="s">
        <v>26</v>
      </c>
      <c r="M666" s="7">
        <v>0.58489940432279197</v>
      </c>
    </row>
    <row r="667" spans="2:13" s="6" customFormat="1">
      <c r="B667" s="177"/>
      <c r="C667" s="7" t="s">
        <v>26</v>
      </c>
      <c r="D667" s="7">
        <v>0.87702609444859791</v>
      </c>
      <c r="E667" s="7" t="s">
        <v>26</v>
      </c>
      <c r="F667" s="7"/>
      <c r="G667" s="210">
        <v>0.50353300074159868</v>
      </c>
      <c r="H667" s="210" t="s">
        <v>26</v>
      </c>
      <c r="I667" s="210">
        <v>0.18908265013886855</v>
      </c>
      <c r="J667" s="7"/>
      <c r="K667" s="7">
        <v>0.62212425769290358</v>
      </c>
      <c r="L667" s="7" t="s">
        <v>26</v>
      </c>
      <c r="M667" s="7">
        <v>0.42042335294855004</v>
      </c>
    </row>
    <row r="668" spans="2:13" s="6" customFormat="1">
      <c r="B668" s="177"/>
      <c r="C668" s="7" t="s">
        <v>26</v>
      </c>
      <c r="D668" s="7">
        <v>0.99991213839828519</v>
      </c>
      <c r="E668" s="7" t="s">
        <v>26</v>
      </c>
      <c r="F668" s="7"/>
      <c r="G668" s="210">
        <v>1.4269711742461042</v>
      </c>
      <c r="H668" s="210" t="s">
        <v>26</v>
      </c>
      <c r="I668" s="210">
        <v>0.3281440452732533</v>
      </c>
      <c r="J668" s="7"/>
      <c r="K668" s="7">
        <v>0.91003964584657826</v>
      </c>
      <c r="L668" s="7" t="s">
        <v>26</v>
      </c>
      <c r="M668" s="7">
        <v>0.35517290504489141</v>
      </c>
    </row>
    <row r="669" spans="2:13" s="6" customFormat="1">
      <c r="B669" s="177"/>
      <c r="C669" s="7" t="s">
        <v>26</v>
      </c>
      <c r="D669" s="7">
        <v>0.87918632324469137</v>
      </c>
      <c r="E669" s="7" t="s">
        <v>26</v>
      </c>
      <c r="F669" s="7"/>
      <c r="G669" s="210" t="s">
        <v>26</v>
      </c>
      <c r="H669" s="210" t="s">
        <v>26</v>
      </c>
      <c r="I669" s="210">
        <v>1.0016307004832641</v>
      </c>
      <c r="J669" s="7"/>
      <c r="K669" s="7">
        <v>0.82784212562770976</v>
      </c>
      <c r="L669" s="7" t="s">
        <v>26</v>
      </c>
      <c r="M669" s="7">
        <v>9.0036627272519487E-2</v>
      </c>
    </row>
    <row r="670" spans="2:13" s="6" customFormat="1">
      <c r="B670" s="177"/>
      <c r="C670" s="7" t="s">
        <v>26</v>
      </c>
      <c r="D670" s="7">
        <v>1.0801237496137117</v>
      </c>
      <c r="E670" s="7" t="s">
        <v>26</v>
      </c>
      <c r="F670" s="7"/>
      <c r="G670" s="210">
        <v>0.50566747386976707</v>
      </c>
      <c r="H670" s="210" t="s">
        <v>26</v>
      </c>
      <c r="I670" s="210" t="s">
        <v>26</v>
      </c>
      <c r="J670" s="7"/>
      <c r="K670" s="7">
        <v>0.69999946403668989</v>
      </c>
      <c r="L670" s="7" t="s">
        <v>26</v>
      </c>
      <c r="M670" s="7">
        <v>0.18528256991955605</v>
      </c>
    </row>
    <row r="671" spans="2:13" s="6" customFormat="1">
      <c r="B671" s="177"/>
      <c r="C671" s="7" t="s">
        <v>26</v>
      </c>
      <c r="D671" s="7">
        <v>2.0315788661772505</v>
      </c>
      <c r="E671" s="7" t="s">
        <v>26</v>
      </c>
      <c r="F671" s="7"/>
      <c r="G671" s="210">
        <v>1.1805566903300007</v>
      </c>
      <c r="H671" s="210" t="s">
        <v>26</v>
      </c>
      <c r="I671" s="210">
        <v>0.60976750566468285</v>
      </c>
      <c r="J671" s="7"/>
      <c r="K671" s="7">
        <v>0.86074445009269429</v>
      </c>
      <c r="L671" s="7" t="s">
        <v>26</v>
      </c>
      <c r="M671" s="7">
        <v>4.1598208680753923E-2</v>
      </c>
    </row>
    <row r="672" spans="2:13" s="6" customFormat="1">
      <c r="B672" s="177"/>
      <c r="C672" s="7" t="s">
        <v>26</v>
      </c>
      <c r="D672" s="7">
        <v>1.1447138462713107</v>
      </c>
      <c r="E672" s="7" t="s">
        <v>26</v>
      </c>
      <c r="F672" s="7"/>
      <c r="G672" s="210">
        <v>0.9698567165452916</v>
      </c>
      <c r="H672" s="210" t="s">
        <v>26</v>
      </c>
      <c r="I672" s="210">
        <v>0.6790230027765386</v>
      </c>
      <c r="J672" s="7"/>
      <c r="K672" s="7">
        <v>0.70355571144581996</v>
      </c>
      <c r="L672" s="7" t="s">
        <v>26</v>
      </c>
      <c r="M672" s="7">
        <v>5.0088002147581245E-2</v>
      </c>
    </row>
    <row r="673" spans="2:13" s="6" customFormat="1">
      <c r="B673" s="177"/>
      <c r="C673" s="7" t="s">
        <v>26</v>
      </c>
      <c r="D673" s="7">
        <v>2.293882312186811</v>
      </c>
      <c r="E673" s="7" t="s">
        <v>26</v>
      </c>
      <c r="F673" s="7"/>
      <c r="G673" s="210">
        <v>1.0755737968253762</v>
      </c>
      <c r="H673" s="210" t="s">
        <v>26</v>
      </c>
      <c r="I673" s="210">
        <v>0.569129752614708</v>
      </c>
      <c r="J673" s="7"/>
      <c r="K673" s="7">
        <v>0.75257685205899683</v>
      </c>
      <c r="L673" s="7" t="s">
        <v>26</v>
      </c>
      <c r="M673" s="7">
        <v>0.59998322427871664</v>
      </c>
    </row>
    <row r="674" spans="2:13" s="6" customFormat="1">
      <c r="B674" s="177"/>
      <c r="C674" s="7" t="s">
        <v>26</v>
      </c>
      <c r="D674" s="7">
        <v>1.6638737021303593</v>
      </c>
      <c r="E674" s="7" t="s">
        <v>26</v>
      </c>
      <c r="F674" s="7"/>
      <c r="G674" s="210">
        <v>0.40275346429943293</v>
      </c>
      <c r="H674" s="210" t="s">
        <v>26</v>
      </c>
      <c r="I674" s="210">
        <v>0.52403827503740985</v>
      </c>
      <c r="J674" s="7"/>
      <c r="K674" s="7">
        <v>0.86567550130417492</v>
      </c>
      <c r="L674" s="7" t="s">
        <v>26</v>
      </c>
      <c r="M674" s="7">
        <v>0.3871255645796553</v>
      </c>
    </row>
    <row r="675" spans="2:13" s="6" customFormat="1">
      <c r="B675" s="177"/>
      <c r="C675" s="7" t="s">
        <v>26</v>
      </c>
      <c r="D675" s="7">
        <v>0.66330691495674665</v>
      </c>
      <c r="E675" s="7" t="s">
        <v>26</v>
      </c>
      <c r="F675" s="7"/>
      <c r="G675" s="210">
        <v>0.8082059765391999</v>
      </c>
      <c r="H675" s="210" t="s">
        <v>26</v>
      </c>
      <c r="I675" s="210">
        <v>0.63600907943604212</v>
      </c>
      <c r="J675" s="7"/>
      <c r="K675" s="7">
        <v>0.92826636519958172</v>
      </c>
      <c r="L675" s="7" t="s">
        <v>26</v>
      </c>
      <c r="M675" s="7">
        <v>0.42929204578532099</v>
      </c>
    </row>
    <row r="676" spans="2:13" s="6" customFormat="1">
      <c r="B676" s="177"/>
      <c r="C676" s="7" t="s">
        <v>26</v>
      </c>
      <c r="D676" s="7">
        <v>1.1574115512654344</v>
      </c>
      <c r="E676" s="7" t="s">
        <v>26</v>
      </c>
      <c r="F676" s="7"/>
      <c r="G676" s="210">
        <v>0.54221814500021193</v>
      </c>
      <c r="H676" s="210" t="s">
        <v>26</v>
      </c>
      <c r="I676" s="210">
        <v>0.63853890766610077</v>
      </c>
      <c r="J676" s="7"/>
      <c r="K676" s="7">
        <v>0.65053104961118435</v>
      </c>
      <c r="L676" s="7" t="s">
        <v>26</v>
      </c>
      <c r="M676" s="7">
        <v>0.41788914268509358</v>
      </c>
    </row>
    <row r="677" spans="2:13" s="6" customFormat="1">
      <c r="B677" s="177"/>
      <c r="C677" s="7" t="s">
        <v>26</v>
      </c>
      <c r="D677" s="7">
        <v>2.8399053324007184</v>
      </c>
      <c r="E677" s="7" t="s">
        <v>26</v>
      </c>
      <c r="F677" s="7"/>
      <c r="G677" s="210">
        <v>0.79819995112063946</v>
      </c>
      <c r="H677" s="210" t="s">
        <v>26</v>
      </c>
      <c r="I677" s="210" t="s">
        <v>26</v>
      </c>
      <c r="J677" s="7"/>
      <c r="K677" s="7" t="s">
        <v>26</v>
      </c>
      <c r="L677" s="7" t="s">
        <v>26</v>
      </c>
      <c r="M677" s="7">
        <v>0.46169201328146592</v>
      </c>
    </row>
    <row r="678" spans="2:13" s="6" customFormat="1">
      <c r="B678" s="177"/>
      <c r="C678" s="7" t="s">
        <v>26</v>
      </c>
      <c r="D678" s="7">
        <v>1.4732650216003296</v>
      </c>
      <c r="E678" s="7" t="s">
        <v>26</v>
      </c>
      <c r="F678" s="7"/>
      <c r="G678" s="210">
        <v>0.32651855515346995</v>
      </c>
      <c r="H678" s="210" t="s">
        <v>26</v>
      </c>
      <c r="I678" s="210">
        <v>0.8383589991447653</v>
      </c>
      <c r="J678" s="7"/>
      <c r="K678" s="7" t="s">
        <v>26</v>
      </c>
      <c r="L678" s="7" t="s">
        <v>26</v>
      </c>
      <c r="M678" s="7">
        <v>0.28856030854824977</v>
      </c>
    </row>
    <row r="679" spans="2:13" s="6" customFormat="1">
      <c r="B679" s="177"/>
      <c r="C679" s="7" t="s">
        <v>26</v>
      </c>
      <c r="D679" s="7">
        <v>0.36306911380577617</v>
      </c>
      <c r="E679" s="7" t="s">
        <v>26</v>
      </c>
      <c r="F679" s="7"/>
      <c r="G679" s="210">
        <v>0.78328746699209861</v>
      </c>
      <c r="H679" s="210" t="s">
        <v>26</v>
      </c>
      <c r="I679" s="210">
        <v>1.1583146907658528</v>
      </c>
      <c r="J679" s="7"/>
      <c r="K679" s="7" t="s">
        <v>26</v>
      </c>
      <c r="L679" s="7" t="s">
        <v>26</v>
      </c>
      <c r="M679" s="7">
        <v>0.36546728393896721</v>
      </c>
    </row>
    <row r="680" spans="2:13" s="6" customFormat="1">
      <c r="B680" s="177"/>
      <c r="C680" s="7" t="s">
        <v>26</v>
      </c>
      <c r="D680" s="7">
        <v>3.7045008581883248</v>
      </c>
      <c r="E680" s="7" t="s">
        <v>26</v>
      </c>
      <c r="F680" s="7"/>
      <c r="G680" s="210">
        <v>0.99241077684761569</v>
      </c>
      <c r="H680" s="210" t="s">
        <v>26</v>
      </c>
      <c r="I680" s="210">
        <v>0.79750189293217699</v>
      </c>
      <c r="J680" s="7"/>
      <c r="K680" s="7" t="s">
        <v>26</v>
      </c>
      <c r="L680" s="7" t="s">
        <v>26</v>
      </c>
      <c r="M680" s="7">
        <v>0.30952545682121135</v>
      </c>
    </row>
    <row r="681" spans="2:13" s="6" customFormat="1">
      <c r="B681" s="177"/>
      <c r="C681" s="7" t="s">
        <v>26</v>
      </c>
      <c r="D681" s="7">
        <v>2.3065192137477406</v>
      </c>
      <c r="E681" s="7" t="s">
        <v>26</v>
      </c>
      <c r="F681" s="7"/>
      <c r="G681" s="210">
        <v>1.0614015895573268</v>
      </c>
      <c r="H681" s="210" t="s">
        <v>26</v>
      </c>
      <c r="I681" s="210">
        <v>0.41067916893714806</v>
      </c>
      <c r="J681" s="7"/>
      <c r="K681" s="7" t="s">
        <v>26</v>
      </c>
      <c r="L681" s="7" t="s">
        <v>26</v>
      </c>
      <c r="M681" s="7">
        <v>0.48332763210813012</v>
      </c>
    </row>
    <row r="682" spans="2:13" s="6" customFormat="1">
      <c r="B682" s="177"/>
      <c r="C682" s="7" t="s">
        <v>26</v>
      </c>
      <c r="D682" s="7">
        <v>1.072202350575836</v>
      </c>
      <c r="E682" s="7" t="s">
        <v>26</v>
      </c>
      <c r="F682" s="7"/>
      <c r="G682" s="210">
        <v>0.81520361583519363</v>
      </c>
      <c r="H682" s="210" t="s">
        <v>26</v>
      </c>
      <c r="I682" s="210">
        <v>0.51725111877113861</v>
      </c>
      <c r="J682" s="7"/>
      <c r="K682" s="7" t="s">
        <v>26</v>
      </c>
      <c r="L682" s="7" t="s">
        <v>26</v>
      </c>
      <c r="M682" s="7">
        <v>0.34241221233345087</v>
      </c>
    </row>
    <row r="683" spans="2:13" s="6" customFormat="1">
      <c r="B683" s="177"/>
      <c r="C683" s="7" t="s">
        <v>26</v>
      </c>
      <c r="D683" s="7">
        <v>9.7924266993865459</v>
      </c>
      <c r="E683" s="7" t="s">
        <v>26</v>
      </c>
      <c r="F683" s="7"/>
      <c r="G683" s="210">
        <v>1.5304144218683859</v>
      </c>
      <c r="H683" s="210" t="s">
        <v>26</v>
      </c>
      <c r="I683" s="210">
        <v>0.48607968332904417</v>
      </c>
      <c r="J683" s="7"/>
      <c r="K683" s="7" t="s">
        <v>26</v>
      </c>
      <c r="L683" s="7" t="s">
        <v>26</v>
      </c>
      <c r="M683" s="7">
        <v>0.40929939556586414</v>
      </c>
    </row>
    <row r="684" spans="2:13" s="6" customFormat="1">
      <c r="B684" s="177"/>
      <c r="C684" s="7" t="s">
        <v>26</v>
      </c>
      <c r="D684" s="7">
        <v>2.6389859042393629</v>
      </c>
      <c r="E684" s="7" t="s">
        <v>26</v>
      </c>
      <c r="F684" s="7"/>
      <c r="G684" s="210">
        <v>1.0898811846935985</v>
      </c>
      <c r="H684" s="210" t="s">
        <v>26</v>
      </c>
      <c r="I684" s="210">
        <v>0.58475557717725801</v>
      </c>
      <c r="J684" s="7"/>
      <c r="K684" s="7" t="s">
        <v>26</v>
      </c>
      <c r="L684" s="7" t="s">
        <v>26</v>
      </c>
      <c r="M684" s="7">
        <v>0.41048073666155482</v>
      </c>
    </row>
    <row r="685" spans="2:13" s="6" customFormat="1">
      <c r="B685" s="177"/>
      <c r="C685" s="7" t="s">
        <v>26</v>
      </c>
      <c r="D685" s="7">
        <v>23.342332145988905</v>
      </c>
      <c r="E685" s="7" t="s">
        <v>26</v>
      </c>
      <c r="F685" s="7"/>
      <c r="G685" s="210">
        <v>0.85012953192677532</v>
      </c>
      <c r="H685" s="210" t="s">
        <v>26</v>
      </c>
      <c r="I685" s="210">
        <v>0.64628803649274513</v>
      </c>
      <c r="J685" s="7"/>
      <c r="K685" s="7" t="s">
        <v>26</v>
      </c>
      <c r="L685" s="7" t="s">
        <v>26</v>
      </c>
      <c r="M685" s="7">
        <v>4.84903693947345E-2</v>
      </c>
    </row>
    <row r="686" spans="2:13" s="6" customFormat="1">
      <c r="B686" s="177"/>
      <c r="C686" s="7" t="s">
        <v>26</v>
      </c>
      <c r="D686" s="7">
        <v>2.8948417040051457</v>
      </c>
      <c r="E686" s="7" t="s">
        <v>26</v>
      </c>
      <c r="F686" s="7"/>
      <c r="G686" s="210">
        <v>1.5135296824421163</v>
      </c>
      <c r="H686" s="210" t="s">
        <v>26</v>
      </c>
      <c r="I686" s="210">
        <v>1.3004807728793721</v>
      </c>
      <c r="J686" s="7"/>
      <c r="K686" s="7" t="s">
        <v>26</v>
      </c>
      <c r="L686" s="7" t="s">
        <v>26</v>
      </c>
      <c r="M686" s="7">
        <v>0.11702962435378361</v>
      </c>
    </row>
    <row r="687" spans="2:13" s="6" customFormat="1">
      <c r="B687" s="177"/>
      <c r="C687" s="7" t="s">
        <v>26</v>
      </c>
      <c r="D687" s="7">
        <v>0.77156685308885598</v>
      </c>
      <c r="E687" s="7" t="s">
        <v>26</v>
      </c>
      <c r="F687" s="7"/>
      <c r="G687" s="210">
        <v>1.5494982839886919</v>
      </c>
      <c r="H687" s="210" t="s">
        <v>26</v>
      </c>
      <c r="I687" s="210">
        <v>0.91514331814336147</v>
      </c>
      <c r="J687" s="7"/>
      <c r="K687" s="7" t="s">
        <v>26</v>
      </c>
      <c r="L687" s="7" t="s">
        <v>26</v>
      </c>
      <c r="M687" s="7">
        <v>0.10336473111200162</v>
      </c>
    </row>
    <row r="688" spans="2:13" s="6" customFormat="1">
      <c r="B688" s="177"/>
      <c r="C688" s="7" t="s">
        <v>26</v>
      </c>
      <c r="D688" s="7">
        <v>0.57526074595430776</v>
      </c>
      <c r="E688" s="7" t="s">
        <v>26</v>
      </c>
      <c r="F688" s="7"/>
      <c r="G688" s="210">
        <v>0.15985715573918063</v>
      </c>
      <c r="H688" s="210" t="s">
        <v>26</v>
      </c>
      <c r="I688" s="210">
        <v>0.7054541789672113</v>
      </c>
      <c r="J688" s="7"/>
      <c r="K688" s="7" t="s">
        <v>26</v>
      </c>
      <c r="L688" s="7" t="s">
        <v>26</v>
      </c>
      <c r="M688" s="7">
        <v>1.6920352261914795E-2</v>
      </c>
    </row>
    <row r="689" spans="2:13" s="6" customFormat="1">
      <c r="B689" s="177"/>
      <c r="C689" s="7" t="s">
        <v>26</v>
      </c>
      <c r="D689" s="7">
        <v>0.4027949624059004</v>
      </c>
      <c r="E689" s="7" t="s">
        <v>26</v>
      </c>
      <c r="F689" s="7"/>
      <c r="G689" s="210">
        <v>0.16908045991072373</v>
      </c>
      <c r="H689" s="210" t="s">
        <v>26</v>
      </c>
      <c r="I689" s="210">
        <v>0.54650973545893911</v>
      </c>
      <c r="J689" s="7"/>
      <c r="K689" s="7" t="s">
        <v>26</v>
      </c>
      <c r="L689" s="7" t="s">
        <v>26</v>
      </c>
      <c r="M689" s="7" t="s">
        <v>26</v>
      </c>
    </row>
    <row r="690" spans="2:13" s="6" customFormat="1">
      <c r="B690" s="177"/>
      <c r="C690" s="7" t="s">
        <v>26</v>
      </c>
      <c r="D690" s="7">
        <v>0.36224323783502194</v>
      </c>
      <c r="E690" s="7" t="s">
        <v>26</v>
      </c>
      <c r="F690" s="7"/>
      <c r="G690" s="210">
        <v>0.72561044374603145</v>
      </c>
      <c r="H690" s="210" t="s">
        <v>26</v>
      </c>
      <c r="I690" s="210">
        <v>0.51990455257533008</v>
      </c>
      <c r="J690" s="7"/>
      <c r="K690" s="7" t="s">
        <v>26</v>
      </c>
      <c r="L690" s="7" t="s">
        <v>26</v>
      </c>
      <c r="M690" s="7" t="s">
        <v>26</v>
      </c>
    </row>
    <row r="691" spans="2:13" s="6" customFormat="1">
      <c r="B691" s="177"/>
      <c r="C691" s="7" t="s">
        <v>26</v>
      </c>
      <c r="D691" s="7">
        <v>0.61237423152716164</v>
      </c>
      <c r="E691" s="7" t="s">
        <v>26</v>
      </c>
      <c r="F691" s="7"/>
      <c r="G691" s="210">
        <v>1.0274918887743134</v>
      </c>
      <c r="H691" s="210" t="s">
        <v>26</v>
      </c>
      <c r="I691" s="210">
        <v>0.85697600143647923</v>
      </c>
      <c r="J691" s="7"/>
      <c r="K691" s="7" t="s">
        <v>26</v>
      </c>
      <c r="L691" s="7" t="s">
        <v>26</v>
      </c>
      <c r="M691" s="7" t="s">
        <v>26</v>
      </c>
    </row>
    <row r="692" spans="2:13" s="6" customFormat="1">
      <c r="B692" s="177"/>
      <c r="C692" s="7" t="s">
        <v>26</v>
      </c>
      <c r="D692" s="7">
        <v>0.43258856459774947</v>
      </c>
      <c r="E692" s="7" t="s">
        <v>26</v>
      </c>
      <c r="F692" s="7"/>
      <c r="G692" s="210" t="s">
        <v>26</v>
      </c>
      <c r="H692" s="210" t="s">
        <v>26</v>
      </c>
      <c r="I692" s="210">
        <v>0.51172727072021074</v>
      </c>
      <c r="J692" s="7"/>
      <c r="K692" s="7" t="s">
        <v>26</v>
      </c>
      <c r="L692" s="7" t="s">
        <v>26</v>
      </c>
      <c r="M692" s="7" t="s">
        <v>26</v>
      </c>
    </row>
    <row r="693" spans="2:13" s="6" customFormat="1">
      <c r="B693" s="177"/>
      <c r="C693" s="7" t="s">
        <v>26</v>
      </c>
      <c r="D693" s="7">
        <v>0.32836478332403307</v>
      </c>
      <c r="E693" s="7" t="s">
        <v>26</v>
      </c>
      <c r="F693" s="7"/>
      <c r="G693" s="210">
        <v>1.7185012374119522</v>
      </c>
      <c r="H693" s="210" t="s">
        <v>26</v>
      </c>
      <c r="I693" s="210">
        <v>0.96476077724597287</v>
      </c>
      <c r="J693" s="7"/>
      <c r="K693" s="7" t="s">
        <v>26</v>
      </c>
      <c r="L693" s="7" t="s">
        <v>26</v>
      </c>
      <c r="M693" s="7" t="s">
        <v>26</v>
      </c>
    </row>
    <row r="694" spans="2:13" s="6" customFormat="1">
      <c r="B694" s="177"/>
      <c r="C694" s="7" t="s">
        <v>26</v>
      </c>
      <c r="D694" s="7">
        <v>1.034755411520077</v>
      </c>
      <c r="E694" s="7" t="s">
        <v>26</v>
      </c>
      <c r="F694" s="7"/>
      <c r="G694" s="210">
        <v>1.6010186999020635</v>
      </c>
      <c r="H694" s="210" t="s">
        <v>26</v>
      </c>
      <c r="I694" s="210">
        <v>0.81358568215743987</v>
      </c>
      <c r="J694" s="7"/>
      <c r="K694" s="7" t="s">
        <v>26</v>
      </c>
      <c r="L694" s="7" t="s">
        <v>26</v>
      </c>
      <c r="M694" s="7" t="s">
        <v>26</v>
      </c>
    </row>
    <row r="695" spans="2:13" s="6" customFormat="1">
      <c r="B695" s="177"/>
      <c r="C695" s="7" t="s">
        <v>26</v>
      </c>
      <c r="D695" s="7">
        <v>0.92565138118203061</v>
      </c>
      <c r="E695" s="7" t="s">
        <v>26</v>
      </c>
      <c r="F695" s="7"/>
      <c r="G695" s="210">
        <v>0.80951710318248116</v>
      </c>
      <c r="H695" s="210" t="s">
        <v>26</v>
      </c>
      <c r="I695" s="210">
        <v>0.79269654167481507</v>
      </c>
      <c r="J695" s="7"/>
      <c r="K695" s="7" t="s">
        <v>26</v>
      </c>
      <c r="L695" s="7" t="s">
        <v>26</v>
      </c>
      <c r="M695" s="7" t="s">
        <v>26</v>
      </c>
    </row>
    <row r="696" spans="2:13" s="6" customFormat="1">
      <c r="B696" s="177"/>
      <c r="C696" s="7" t="s">
        <v>26</v>
      </c>
      <c r="D696" s="7" t="s">
        <v>26</v>
      </c>
      <c r="E696" s="7" t="s">
        <v>26</v>
      </c>
      <c r="F696" s="7"/>
      <c r="G696" s="210">
        <v>0.81198721781406913</v>
      </c>
      <c r="H696" s="210" t="s">
        <v>26</v>
      </c>
      <c r="I696" s="210">
        <v>0.47398578899419913</v>
      </c>
      <c r="J696" s="7"/>
      <c r="K696" s="7" t="s">
        <v>26</v>
      </c>
      <c r="L696" s="7" t="s">
        <v>26</v>
      </c>
      <c r="M696" s="7" t="s">
        <v>26</v>
      </c>
    </row>
    <row r="697" spans="2:13" s="6" customFormat="1">
      <c r="B697" s="177"/>
      <c r="C697" s="7" t="s">
        <v>26</v>
      </c>
      <c r="D697" s="7" t="s">
        <v>26</v>
      </c>
      <c r="E697" s="7" t="s">
        <v>26</v>
      </c>
      <c r="F697" s="7"/>
      <c r="G697" s="210">
        <v>0.86883763087601407</v>
      </c>
      <c r="H697" s="210" t="s">
        <v>26</v>
      </c>
      <c r="I697" s="210">
        <v>0.46479414559710047</v>
      </c>
      <c r="J697" s="7"/>
      <c r="K697" s="7" t="s">
        <v>26</v>
      </c>
      <c r="L697" s="7" t="s">
        <v>26</v>
      </c>
      <c r="M697" s="7" t="s">
        <v>26</v>
      </c>
    </row>
    <row r="698" spans="2:13" s="6" customFormat="1">
      <c r="B698" s="177"/>
      <c r="C698" s="7" t="s">
        <v>26</v>
      </c>
      <c r="D698" s="7" t="s">
        <v>26</v>
      </c>
      <c r="E698" s="7" t="s">
        <v>26</v>
      </c>
      <c r="F698" s="7"/>
      <c r="G698" s="210">
        <v>0.60178465089230226</v>
      </c>
      <c r="H698" s="210" t="s">
        <v>26</v>
      </c>
      <c r="I698" s="210">
        <v>0.55408500342013423</v>
      </c>
      <c r="J698" s="7"/>
      <c r="K698" s="7" t="s">
        <v>26</v>
      </c>
      <c r="L698" s="7" t="s">
        <v>26</v>
      </c>
      <c r="M698" s="7" t="s">
        <v>26</v>
      </c>
    </row>
    <row r="699" spans="2:13" s="6" customFormat="1">
      <c r="B699" s="177"/>
      <c r="C699" s="7" t="s">
        <v>26</v>
      </c>
      <c r="D699" s="7" t="s">
        <v>26</v>
      </c>
      <c r="E699" s="7" t="s">
        <v>26</v>
      </c>
      <c r="F699" s="7"/>
      <c r="G699" s="210">
        <v>0.65797686293909152</v>
      </c>
      <c r="H699" s="210" t="s">
        <v>26</v>
      </c>
      <c r="I699" s="210">
        <v>0.823178800554348</v>
      </c>
      <c r="J699" s="7"/>
      <c r="K699" s="7" t="s">
        <v>26</v>
      </c>
      <c r="L699" s="7" t="s">
        <v>26</v>
      </c>
      <c r="M699" s="7" t="s">
        <v>26</v>
      </c>
    </row>
    <row r="700" spans="2:13" s="6" customFormat="1">
      <c r="B700" s="177"/>
      <c r="C700" s="7" t="s">
        <v>26</v>
      </c>
      <c r="D700" s="7" t="s">
        <v>26</v>
      </c>
      <c r="E700" s="7" t="s">
        <v>26</v>
      </c>
      <c r="F700" s="7"/>
      <c r="G700" s="210">
        <v>1.3140349404692948</v>
      </c>
      <c r="H700" s="210" t="s">
        <v>26</v>
      </c>
      <c r="I700" s="210">
        <v>1.2760569417324161</v>
      </c>
      <c r="J700" s="7"/>
      <c r="K700" s="7" t="s">
        <v>26</v>
      </c>
      <c r="L700" s="7" t="s">
        <v>26</v>
      </c>
      <c r="M700" s="7" t="s">
        <v>26</v>
      </c>
    </row>
    <row r="701" spans="2:13" s="6" customFormat="1">
      <c r="B701" s="177"/>
      <c r="C701" s="7" t="s">
        <v>26</v>
      </c>
      <c r="D701" s="7" t="s">
        <v>26</v>
      </c>
      <c r="E701" s="7" t="s">
        <v>26</v>
      </c>
      <c r="F701" s="7"/>
      <c r="G701" s="210">
        <v>0.9977545535380451</v>
      </c>
      <c r="H701" s="210" t="s">
        <v>26</v>
      </c>
      <c r="I701" s="210">
        <v>0.36779506329727712</v>
      </c>
      <c r="J701" s="7"/>
      <c r="K701" s="7" t="s">
        <v>26</v>
      </c>
      <c r="L701" s="7" t="s">
        <v>26</v>
      </c>
      <c r="M701" s="7" t="s">
        <v>26</v>
      </c>
    </row>
    <row r="702" spans="2:13" s="6" customFormat="1">
      <c r="B702" s="177"/>
      <c r="C702" s="7" t="s">
        <v>26</v>
      </c>
      <c r="D702" s="7" t="s">
        <v>26</v>
      </c>
      <c r="E702" s="7" t="s">
        <v>26</v>
      </c>
      <c r="F702" s="7"/>
      <c r="G702" s="210">
        <v>0.9457366289139747</v>
      </c>
      <c r="H702" s="210" t="s">
        <v>26</v>
      </c>
      <c r="I702" s="210">
        <v>0.29382491869810223</v>
      </c>
      <c r="J702" s="7"/>
      <c r="K702" s="7" t="s">
        <v>26</v>
      </c>
      <c r="L702" s="7" t="s">
        <v>26</v>
      </c>
      <c r="M702" s="7" t="s">
        <v>26</v>
      </c>
    </row>
    <row r="703" spans="2:13" s="6" customFormat="1">
      <c r="B703" s="177"/>
      <c r="C703" s="7" t="s">
        <v>26</v>
      </c>
      <c r="D703" s="7" t="s">
        <v>26</v>
      </c>
      <c r="E703" s="7" t="s">
        <v>26</v>
      </c>
      <c r="F703" s="7"/>
      <c r="G703" s="210">
        <v>0.4164459402831342</v>
      </c>
      <c r="H703" s="210" t="s">
        <v>26</v>
      </c>
      <c r="I703" s="210">
        <v>0.45750837490183943</v>
      </c>
      <c r="J703" s="7"/>
      <c r="K703" s="7" t="s">
        <v>26</v>
      </c>
      <c r="L703" s="7" t="s">
        <v>26</v>
      </c>
      <c r="M703" s="7" t="s">
        <v>26</v>
      </c>
    </row>
    <row r="704" spans="2:13" s="6" customFormat="1">
      <c r="B704" s="177"/>
      <c r="C704" s="7" t="s">
        <v>26</v>
      </c>
      <c r="D704" s="7" t="s">
        <v>26</v>
      </c>
      <c r="E704" s="7" t="s">
        <v>26</v>
      </c>
      <c r="F704" s="7"/>
      <c r="G704" s="210">
        <v>0.9427249729793522</v>
      </c>
      <c r="H704" s="210" t="s">
        <v>26</v>
      </c>
      <c r="I704" s="210">
        <v>0.56069885711681811</v>
      </c>
      <c r="J704" s="7"/>
      <c r="K704" s="7" t="s">
        <v>26</v>
      </c>
      <c r="L704" s="7" t="s">
        <v>26</v>
      </c>
      <c r="M704" s="7" t="s">
        <v>26</v>
      </c>
    </row>
    <row r="705" spans="2:13" s="6" customFormat="1">
      <c r="B705" s="177"/>
      <c r="C705" s="7" t="s">
        <v>26</v>
      </c>
      <c r="D705" s="7" t="s">
        <v>26</v>
      </c>
      <c r="E705" s="7" t="s">
        <v>26</v>
      </c>
      <c r="F705" s="7"/>
      <c r="G705" s="210">
        <v>1.085179662727316</v>
      </c>
      <c r="H705" s="210" t="s">
        <v>26</v>
      </c>
      <c r="I705" s="210">
        <v>0.67064135261582702</v>
      </c>
      <c r="J705" s="7"/>
      <c r="K705" s="7" t="s">
        <v>26</v>
      </c>
      <c r="L705" s="7" t="s">
        <v>26</v>
      </c>
      <c r="M705" s="7" t="s">
        <v>26</v>
      </c>
    </row>
    <row r="706" spans="2:13" s="6" customFormat="1">
      <c r="B706" s="177"/>
      <c r="C706" s="7" t="s">
        <v>26</v>
      </c>
      <c r="D706" s="7" t="s">
        <v>26</v>
      </c>
      <c r="E706" s="7" t="s">
        <v>26</v>
      </c>
      <c r="F706" s="7"/>
      <c r="G706" s="210">
        <v>1.0089548993409025</v>
      </c>
      <c r="H706" s="210" t="s">
        <v>26</v>
      </c>
      <c r="I706" s="210" t="s">
        <v>26</v>
      </c>
      <c r="J706" s="7"/>
      <c r="K706" s="7" t="s">
        <v>26</v>
      </c>
      <c r="L706" s="7" t="s">
        <v>26</v>
      </c>
      <c r="M706" s="7" t="s">
        <v>26</v>
      </c>
    </row>
    <row r="707" spans="2:13" s="6" customFormat="1">
      <c r="B707" s="177"/>
      <c r="C707" s="7" t="s">
        <v>26</v>
      </c>
      <c r="D707" s="7" t="s">
        <v>26</v>
      </c>
      <c r="E707" s="7" t="s">
        <v>26</v>
      </c>
      <c r="F707" s="7"/>
      <c r="G707" s="210">
        <v>1.5144842187991634</v>
      </c>
      <c r="H707" s="210" t="s">
        <v>26</v>
      </c>
      <c r="I707" s="210">
        <v>0.55058057217025635</v>
      </c>
      <c r="J707" s="7"/>
      <c r="K707" s="7" t="s">
        <v>26</v>
      </c>
      <c r="L707" s="7" t="s">
        <v>26</v>
      </c>
      <c r="M707" s="7" t="s">
        <v>26</v>
      </c>
    </row>
    <row r="708" spans="2:13" s="6" customFormat="1">
      <c r="B708" s="177"/>
      <c r="C708" s="7" t="s">
        <v>26</v>
      </c>
      <c r="D708" s="7" t="s">
        <v>26</v>
      </c>
      <c r="E708" s="7" t="s">
        <v>26</v>
      </c>
      <c r="F708" s="7"/>
      <c r="G708" s="210">
        <v>0.81292008687470485</v>
      </c>
      <c r="H708" s="210" t="s">
        <v>26</v>
      </c>
      <c r="I708" s="210">
        <v>0.51475484790233694</v>
      </c>
      <c r="J708" s="7"/>
      <c r="K708" s="7" t="s">
        <v>26</v>
      </c>
      <c r="L708" s="7" t="s">
        <v>26</v>
      </c>
      <c r="M708" s="7" t="s">
        <v>26</v>
      </c>
    </row>
    <row r="709" spans="2:13" s="6" customFormat="1">
      <c r="B709" s="177"/>
      <c r="C709" s="7" t="s">
        <v>26</v>
      </c>
      <c r="D709" s="7" t="s">
        <v>26</v>
      </c>
      <c r="E709" s="7" t="s">
        <v>26</v>
      </c>
      <c r="F709" s="7"/>
      <c r="G709" s="210">
        <v>1.3815555835830664</v>
      </c>
      <c r="H709" s="210" t="s">
        <v>26</v>
      </c>
      <c r="I709" s="210" t="s">
        <v>26</v>
      </c>
      <c r="J709" s="7"/>
      <c r="K709" s="7" t="s">
        <v>26</v>
      </c>
      <c r="L709" s="7" t="s">
        <v>26</v>
      </c>
      <c r="M709" s="7" t="s">
        <v>26</v>
      </c>
    </row>
    <row r="710" spans="2:13" s="6" customFormat="1">
      <c r="B710" s="177"/>
      <c r="C710" s="7" t="s">
        <v>26</v>
      </c>
      <c r="D710" s="7" t="s">
        <v>26</v>
      </c>
      <c r="E710" s="7" t="s">
        <v>26</v>
      </c>
      <c r="F710" s="7"/>
      <c r="G710" s="210">
        <v>0.80873267008104788</v>
      </c>
      <c r="H710" s="210" t="s">
        <v>26</v>
      </c>
      <c r="I710" s="210">
        <v>0.53228516503684653</v>
      </c>
      <c r="J710" s="7"/>
      <c r="K710" s="7" t="s">
        <v>26</v>
      </c>
      <c r="L710" s="7" t="s">
        <v>26</v>
      </c>
      <c r="M710" s="7" t="s">
        <v>26</v>
      </c>
    </row>
    <row r="711" spans="2:13" s="6" customFormat="1">
      <c r="B711" s="177"/>
      <c r="C711" s="7" t="s">
        <v>26</v>
      </c>
      <c r="D711" s="7" t="s">
        <v>26</v>
      </c>
      <c r="E711" s="7" t="s">
        <v>26</v>
      </c>
      <c r="F711" s="7"/>
      <c r="G711" s="210">
        <v>0.73138366823366774</v>
      </c>
      <c r="H711" s="210" t="s">
        <v>26</v>
      </c>
      <c r="I711" s="210">
        <v>0.31285377188851932</v>
      </c>
      <c r="J711" s="7"/>
      <c r="K711" s="7" t="s">
        <v>26</v>
      </c>
      <c r="L711" s="7" t="s">
        <v>26</v>
      </c>
      <c r="M711" s="7" t="s">
        <v>26</v>
      </c>
    </row>
    <row r="712" spans="2:13" s="6" customFormat="1">
      <c r="B712" s="177"/>
      <c r="C712" s="7" t="s">
        <v>26</v>
      </c>
      <c r="D712" s="7" t="s">
        <v>26</v>
      </c>
      <c r="E712" s="7" t="s">
        <v>26</v>
      </c>
      <c r="F712" s="7"/>
      <c r="G712" s="210">
        <v>0.48475884791402268</v>
      </c>
      <c r="H712" s="210" t="s">
        <v>26</v>
      </c>
      <c r="I712" s="210">
        <v>0.34778837722888378</v>
      </c>
      <c r="J712" s="7"/>
      <c r="K712" s="7" t="s">
        <v>26</v>
      </c>
      <c r="L712" s="7" t="s">
        <v>26</v>
      </c>
      <c r="M712" s="7" t="s">
        <v>26</v>
      </c>
    </row>
    <row r="713" spans="2:13" s="6" customFormat="1">
      <c r="B713" s="177"/>
      <c r="C713" s="7" t="s">
        <v>26</v>
      </c>
      <c r="D713" s="7" t="s">
        <v>26</v>
      </c>
      <c r="E713" s="7" t="s">
        <v>26</v>
      </c>
      <c r="F713" s="7"/>
      <c r="G713" s="210">
        <v>0.79397285763999159</v>
      </c>
      <c r="H713" s="210" t="s">
        <v>26</v>
      </c>
      <c r="I713" s="210">
        <v>0.76614828504363031</v>
      </c>
      <c r="J713" s="7"/>
      <c r="K713" s="7" t="s">
        <v>26</v>
      </c>
      <c r="L713" s="7" t="s">
        <v>26</v>
      </c>
      <c r="M713" s="7" t="s">
        <v>26</v>
      </c>
    </row>
    <row r="714" spans="2:13" s="6" customFormat="1">
      <c r="B714" s="177"/>
      <c r="C714" s="7" t="s">
        <v>26</v>
      </c>
      <c r="D714" s="7" t="s">
        <v>26</v>
      </c>
      <c r="E714" s="7" t="s">
        <v>26</v>
      </c>
      <c r="F714" s="7"/>
      <c r="G714" s="210" t="s">
        <v>26</v>
      </c>
      <c r="H714" s="210" t="s">
        <v>26</v>
      </c>
      <c r="I714" s="210">
        <v>0.72885356073389318</v>
      </c>
      <c r="J714" s="7"/>
      <c r="K714" s="7" t="s">
        <v>26</v>
      </c>
      <c r="L714" s="7" t="s">
        <v>26</v>
      </c>
      <c r="M714" s="7" t="s">
        <v>26</v>
      </c>
    </row>
    <row r="715" spans="2:13" s="6" customFormat="1">
      <c r="B715" s="177"/>
      <c r="C715" s="7" t="s">
        <v>26</v>
      </c>
      <c r="D715" s="7" t="s">
        <v>26</v>
      </c>
      <c r="E715" s="7" t="s">
        <v>26</v>
      </c>
      <c r="F715" s="7"/>
      <c r="G715" s="210" t="s">
        <v>26</v>
      </c>
      <c r="H715" s="210" t="s">
        <v>26</v>
      </c>
      <c r="I715" s="210">
        <v>0.756201336800984</v>
      </c>
      <c r="J715" s="7"/>
      <c r="K715" s="7" t="s">
        <v>26</v>
      </c>
      <c r="L715" s="7" t="s">
        <v>26</v>
      </c>
      <c r="M715" s="7" t="s">
        <v>26</v>
      </c>
    </row>
    <row r="716" spans="2:13" s="6" customFormat="1">
      <c r="B716" s="177"/>
      <c r="C716" s="7" t="s">
        <v>26</v>
      </c>
      <c r="D716" s="7" t="s">
        <v>26</v>
      </c>
      <c r="E716" s="7" t="s">
        <v>26</v>
      </c>
      <c r="F716" s="7"/>
      <c r="G716" s="210" t="s">
        <v>26</v>
      </c>
      <c r="H716" s="210" t="s">
        <v>26</v>
      </c>
      <c r="I716" s="210">
        <v>0.93288398324035759</v>
      </c>
      <c r="J716" s="7"/>
      <c r="K716" s="7" t="s">
        <v>26</v>
      </c>
      <c r="L716" s="7" t="s">
        <v>26</v>
      </c>
      <c r="M716" s="7" t="s">
        <v>26</v>
      </c>
    </row>
    <row r="717" spans="2:13" s="6" customFormat="1">
      <c r="B717" s="177"/>
      <c r="C717" s="7" t="s">
        <v>26</v>
      </c>
      <c r="D717" s="7" t="s">
        <v>26</v>
      </c>
      <c r="E717" s="7" t="s">
        <v>26</v>
      </c>
      <c r="F717" s="7"/>
      <c r="G717" s="210">
        <v>1.0091233867272642</v>
      </c>
      <c r="H717" s="210" t="s">
        <v>26</v>
      </c>
      <c r="I717" s="210">
        <v>0.59036504987216842</v>
      </c>
      <c r="J717" s="7"/>
      <c r="K717" s="7" t="s">
        <v>26</v>
      </c>
      <c r="L717" s="7" t="s">
        <v>26</v>
      </c>
      <c r="M717" s="7" t="s">
        <v>26</v>
      </c>
    </row>
    <row r="718" spans="2:13" s="6" customFormat="1">
      <c r="B718" s="177"/>
      <c r="C718" s="7" t="s">
        <v>26</v>
      </c>
      <c r="D718" s="7" t="s">
        <v>26</v>
      </c>
      <c r="E718" s="7" t="s">
        <v>26</v>
      </c>
      <c r="F718" s="7"/>
      <c r="G718" s="210">
        <v>0.9281847834342557</v>
      </c>
      <c r="H718" s="210" t="s">
        <v>26</v>
      </c>
      <c r="I718" s="210">
        <v>0.58609242426591412</v>
      </c>
      <c r="J718" s="7"/>
      <c r="K718" s="7" t="s">
        <v>26</v>
      </c>
      <c r="L718" s="7" t="s">
        <v>26</v>
      </c>
      <c r="M718" s="7" t="s">
        <v>26</v>
      </c>
    </row>
    <row r="719" spans="2:13" s="6" customFormat="1">
      <c r="B719" s="177"/>
      <c r="C719" s="7" t="s">
        <v>26</v>
      </c>
      <c r="D719" s="7" t="s">
        <v>26</v>
      </c>
      <c r="E719" s="7" t="s">
        <v>26</v>
      </c>
      <c r="F719" s="7"/>
      <c r="G719" s="210">
        <v>1.3238138502232386</v>
      </c>
      <c r="H719" s="210" t="s">
        <v>26</v>
      </c>
      <c r="I719" s="210">
        <v>0.4109340656552799</v>
      </c>
      <c r="J719" s="7"/>
      <c r="K719" s="7" t="s">
        <v>26</v>
      </c>
      <c r="L719" s="7" t="s">
        <v>26</v>
      </c>
      <c r="M719" s="7" t="s">
        <v>26</v>
      </c>
    </row>
    <row r="720" spans="2:13" s="6" customFormat="1">
      <c r="B720" s="177"/>
      <c r="C720" s="7" t="s">
        <v>26</v>
      </c>
      <c r="D720" s="7" t="s">
        <v>26</v>
      </c>
      <c r="E720" s="7" t="s">
        <v>26</v>
      </c>
      <c r="F720" s="7"/>
      <c r="G720" s="210">
        <v>0.87021017996433214</v>
      </c>
      <c r="H720" s="210" t="s">
        <v>26</v>
      </c>
      <c r="I720" s="210">
        <v>0.4427568414281689</v>
      </c>
      <c r="J720" s="7"/>
      <c r="K720" s="7" t="s">
        <v>26</v>
      </c>
      <c r="L720" s="7" t="s">
        <v>26</v>
      </c>
      <c r="M720" s="7" t="s">
        <v>26</v>
      </c>
    </row>
    <row r="721" spans="2:13" s="6" customFormat="1">
      <c r="B721" s="177"/>
      <c r="C721" s="7" t="s">
        <v>26</v>
      </c>
      <c r="D721" s="7" t="s">
        <v>26</v>
      </c>
      <c r="E721" s="7" t="s">
        <v>26</v>
      </c>
      <c r="F721" s="7"/>
      <c r="G721" s="210">
        <v>0.61068540294138629</v>
      </c>
      <c r="H721" s="210" t="s">
        <v>26</v>
      </c>
      <c r="I721" s="210">
        <v>0.68035077261584287</v>
      </c>
      <c r="J721" s="7"/>
      <c r="K721" s="7" t="s">
        <v>26</v>
      </c>
      <c r="L721" s="7" t="s">
        <v>26</v>
      </c>
      <c r="M721" s="7" t="s">
        <v>26</v>
      </c>
    </row>
    <row r="722" spans="2:13" s="6" customFormat="1">
      <c r="B722" s="177"/>
      <c r="C722" s="7" t="s">
        <v>26</v>
      </c>
      <c r="D722" s="7" t="s">
        <v>26</v>
      </c>
      <c r="E722" s="7" t="s">
        <v>26</v>
      </c>
      <c r="F722" s="7"/>
      <c r="G722" s="210">
        <v>0.83728499475981089</v>
      </c>
      <c r="H722" s="210" t="s">
        <v>26</v>
      </c>
      <c r="I722" s="210">
        <v>0.56377153310124994</v>
      </c>
      <c r="J722" s="7"/>
      <c r="K722" s="7" t="s">
        <v>26</v>
      </c>
      <c r="L722" s="7" t="s">
        <v>26</v>
      </c>
      <c r="M722" s="7" t="s">
        <v>26</v>
      </c>
    </row>
    <row r="723" spans="2:13" s="6" customFormat="1">
      <c r="B723" s="177"/>
      <c r="C723" s="7" t="s">
        <v>26</v>
      </c>
      <c r="D723" s="7" t="s">
        <v>26</v>
      </c>
      <c r="E723" s="7" t="s">
        <v>26</v>
      </c>
      <c r="F723" s="7"/>
      <c r="G723" s="210">
        <v>1.3334559220383453</v>
      </c>
      <c r="H723" s="210" t="s">
        <v>26</v>
      </c>
      <c r="I723" s="210">
        <v>0.32621523396411978</v>
      </c>
      <c r="J723" s="7"/>
      <c r="K723" s="7" t="s">
        <v>26</v>
      </c>
      <c r="L723" s="7" t="s">
        <v>26</v>
      </c>
      <c r="M723" s="7" t="s">
        <v>26</v>
      </c>
    </row>
    <row r="724" spans="2:13" s="6" customFormat="1">
      <c r="B724" s="177"/>
      <c r="C724" s="7" t="s">
        <v>26</v>
      </c>
      <c r="D724" s="7" t="s">
        <v>26</v>
      </c>
      <c r="E724" s="7" t="s">
        <v>26</v>
      </c>
      <c r="F724" s="7"/>
      <c r="G724" s="210">
        <v>1.7391739387780765</v>
      </c>
      <c r="H724" s="210" t="s">
        <v>26</v>
      </c>
      <c r="I724" s="210">
        <v>0.29224775362881972</v>
      </c>
      <c r="J724" s="7"/>
      <c r="K724" s="7" t="s">
        <v>26</v>
      </c>
      <c r="L724" s="7" t="s">
        <v>26</v>
      </c>
      <c r="M724" s="7" t="s">
        <v>26</v>
      </c>
    </row>
    <row r="725" spans="2:13" s="6" customFormat="1">
      <c r="B725" s="177"/>
      <c r="C725" s="7" t="s">
        <v>26</v>
      </c>
      <c r="D725" s="7" t="s">
        <v>26</v>
      </c>
      <c r="E725" s="7" t="s">
        <v>26</v>
      </c>
      <c r="F725" s="7"/>
      <c r="G725" s="210">
        <v>2.4071299787703206</v>
      </c>
      <c r="H725" s="210" t="s">
        <v>26</v>
      </c>
      <c r="I725" s="210">
        <v>0.46430109159837135</v>
      </c>
      <c r="J725" s="7"/>
      <c r="K725" s="7" t="s">
        <v>26</v>
      </c>
      <c r="L725" s="7" t="s">
        <v>26</v>
      </c>
      <c r="M725" s="7" t="s">
        <v>26</v>
      </c>
    </row>
    <row r="726" spans="2:13" s="6" customFormat="1">
      <c r="B726" s="177"/>
      <c r="C726" s="7" t="s">
        <v>26</v>
      </c>
      <c r="D726" s="7" t="s">
        <v>26</v>
      </c>
      <c r="E726" s="7" t="s">
        <v>26</v>
      </c>
      <c r="F726" s="7"/>
      <c r="G726" s="210">
        <v>1.1485246406411223</v>
      </c>
      <c r="H726" s="210" t="s">
        <v>26</v>
      </c>
      <c r="I726" s="210">
        <v>1.1304876486162247</v>
      </c>
      <c r="J726" s="7"/>
      <c r="K726" s="7" t="s">
        <v>26</v>
      </c>
      <c r="L726" s="7" t="s">
        <v>26</v>
      </c>
      <c r="M726" s="7" t="s">
        <v>26</v>
      </c>
    </row>
    <row r="727" spans="2:13" s="6" customFormat="1">
      <c r="B727" s="177"/>
      <c r="C727" s="7" t="s">
        <v>26</v>
      </c>
      <c r="D727" s="7" t="s">
        <v>26</v>
      </c>
      <c r="E727" s="7" t="s">
        <v>26</v>
      </c>
      <c r="F727" s="7"/>
      <c r="G727" s="210">
        <v>0.87622570924982268</v>
      </c>
      <c r="H727" s="210" t="s">
        <v>26</v>
      </c>
      <c r="I727" s="210">
        <v>0.56959465308260437</v>
      </c>
      <c r="J727" s="7"/>
      <c r="K727" s="7" t="s">
        <v>26</v>
      </c>
      <c r="L727" s="7" t="s">
        <v>26</v>
      </c>
      <c r="M727" s="7" t="s">
        <v>26</v>
      </c>
    </row>
    <row r="728" spans="2:13" s="6" customFormat="1">
      <c r="B728" s="177"/>
      <c r="C728" s="7" t="s">
        <v>26</v>
      </c>
      <c r="D728" s="7" t="s">
        <v>26</v>
      </c>
      <c r="E728" s="7" t="s">
        <v>26</v>
      </c>
      <c r="F728" s="7"/>
      <c r="G728" s="210">
        <v>1.4456845511904686</v>
      </c>
      <c r="H728" s="210" t="s">
        <v>26</v>
      </c>
      <c r="I728" s="210">
        <v>0.63697851268451555</v>
      </c>
      <c r="J728" s="7"/>
      <c r="K728" s="7" t="s">
        <v>26</v>
      </c>
      <c r="L728" s="7" t="s">
        <v>26</v>
      </c>
      <c r="M728" s="7" t="s">
        <v>26</v>
      </c>
    </row>
    <row r="729" spans="2:13" s="6" customFormat="1">
      <c r="B729" s="177"/>
      <c r="C729" s="7" t="s">
        <v>26</v>
      </c>
      <c r="D729" s="7" t="s">
        <v>26</v>
      </c>
      <c r="E729" s="7" t="s">
        <v>26</v>
      </c>
      <c r="F729" s="7"/>
      <c r="G729" s="210">
        <v>0.81099357168065089</v>
      </c>
      <c r="H729" s="210" t="s">
        <v>26</v>
      </c>
      <c r="I729" s="210">
        <v>0.92519166259957064</v>
      </c>
      <c r="J729" s="7"/>
      <c r="K729" s="7" t="s">
        <v>26</v>
      </c>
      <c r="L729" s="7" t="s">
        <v>26</v>
      </c>
      <c r="M729" s="7" t="s">
        <v>26</v>
      </c>
    </row>
    <row r="730" spans="2:13" s="6" customFormat="1">
      <c r="B730" s="177"/>
      <c r="C730" s="7" t="s">
        <v>26</v>
      </c>
      <c r="D730" s="7" t="s">
        <v>26</v>
      </c>
      <c r="E730" s="7" t="s">
        <v>26</v>
      </c>
      <c r="F730" s="7"/>
      <c r="G730" s="210">
        <v>1.0384675850317395</v>
      </c>
      <c r="H730" s="210" t="s">
        <v>26</v>
      </c>
      <c r="I730" s="210">
        <v>0.77154284540128504</v>
      </c>
      <c r="J730" s="7"/>
      <c r="K730" s="7" t="s">
        <v>26</v>
      </c>
      <c r="L730" s="7" t="s">
        <v>26</v>
      </c>
      <c r="M730" s="7" t="s">
        <v>26</v>
      </c>
    </row>
    <row r="731" spans="2:13" s="6" customFormat="1">
      <c r="B731" s="177"/>
      <c r="C731" s="7" t="s">
        <v>26</v>
      </c>
      <c r="D731" s="7" t="s">
        <v>26</v>
      </c>
      <c r="E731" s="7" t="s">
        <v>26</v>
      </c>
      <c r="F731" s="7"/>
      <c r="G731" s="210">
        <v>0.72152063926583598</v>
      </c>
      <c r="H731" s="210" t="s">
        <v>26</v>
      </c>
      <c r="I731" s="210">
        <v>0.32468337523185686</v>
      </c>
      <c r="J731" s="7"/>
      <c r="K731" s="7" t="s">
        <v>26</v>
      </c>
      <c r="L731" s="7" t="s">
        <v>26</v>
      </c>
      <c r="M731" s="7" t="s">
        <v>26</v>
      </c>
    </row>
    <row r="732" spans="2:13" s="6" customFormat="1">
      <c r="B732" s="177"/>
      <c r="C732" s="7" t="s">
        <v>26</v>
      </c>
      <c r="D732" s="7" t="s">
        <v>26</v>
      </c>
      <c r="E732" s="7" t="s">
        <v>26</v>
      </c>
      <c r="F732" s="7"/>
      <c r="G732" s="210">
        <v>0.77563852035811476</v>
      </c>
      <c r="H732" s="210" t="s">
        <v>26</v>
      </c>
      <c r="I732" s="210">
        <v>0.27790504809281247</v>
      </c>
      <c r="J732" s="7"/>
      <c r="K732" s="7" t="s">
        <v>26</v>
      </c>
      <c r="L732" s="7" t="s">
        <v>26</v>
      </c>
      <c r="M732" s="7" t="s">
        <v>26</v>
      </c>
    </row>
    <row r="733" spans="2:13" s="6" customFormat="1">
      <c r="B733" s="177"/>
      <c r="C733" s="7" t="s">
        <v>26</v>
      </c>
      <c r="D733" s="7" t="s">
        <v>26</v>
      </c>
      <c r="E733" s="7" t="s">
        <v>26</v>
      </c>
      <c r="F733" s="7"/>
      <c r="G733" s="210">
        <v>0.95911915669387526</v>
      </c>
      <c r="H733" s="210" t="s">
        <v>26</v>
      </c>
      <c r="I733" s="210">
        <v>0.59133895242933832</v>
      </c>
      <c r="J733" s="7"/>
      <c r="K733" s="7" t="s">
        <v>26</v>
      </c>
      <c r="L733" s="7" t="s">
        <v>26</v>
      </c>
      <c r="M733" s="7" t="s">
        <v>26</v>
      </c>
    </row>
    <row r="734" spans="2:13" s="6" customFormat="1">
      <c r="B734" s="177"/>
      <c r="C734" s="7" t="s">
        <v>26</v>
      </c>
      <c r="D734" s="7" t="s">
        <v>26</v>
      </c>
      <c r="E734" s="7" t="s">
        <v>26</v>
      </c>
      <c r="F734" s="7"/>
      <c r="G734" s="210">
        <v>1.0035137984469249</v>
      </c>
      <c r="H734" s="210" t="s">
        <v>26</v>
      </c>
      <c r="I734" s="210">
        <v>0.37132948906939955</v>
      </c>
      <c r="J734" s="7"/>
      <c r="K734" s="7" t="s">
        <v>26</v>
      </c>
      <c r="L734" s="7" t="s">
        <v>26</v>
      </c>
      <c r="M734" s="7" t="s">
        <v>26</v>
      </c>
    </row>
    <row r="735" spans="2:13" s="6" customFormat="1">
      <c r="B735" s="177"/>
      <c r="C735" s="7" t="s">
        <v>26</v>
      </c>
      <c r="D735" s="7" t="s">
        <v>26</v>
      </c>
      <c r="E735" s="7" t="s">
        <v>26</v>
      </c>
      <c r="F735" s="7"/>
      <c r="G735" s="210">
        <v>0.6204380739386478</v>
      </c>
      <c r="H735" s="210" t="s">
        <v>26</v>
      </c>
      <c r="I735" s="210">
        <v>0.53334254560437167</v>
      </c>
      <c r="J735" s="7"/>
      <c r="K735" s="7" t="s">
        <v>26</v>
      </c>
      <c r="L735" s="7" t="s">
        <v>26</v>
      </c>
      <c r="M735" s="7" t="s">
        <v>26</v>
      </c>
    </row>
    <row r="736" spans="2:13" s="6" customFormat="1">
      <c r="B736" s="177"/>
      <c r="C736" s="7" t="s">
        <v>26</v>
      </c>
      <c r="D736" s="7" t="s">
        <v>26</v>
      </c>
      <c r="E736" s="7" t="s">
        <v>26</v>
      </c>
      <c r="F736" s="7"/>
      <c r="G736" s="210">
        <v>0.97632628792646425</v>
      </c>
      <c r="H736" s="210" t="s">
        <v>26</v>
      </c>
      <c r="I736" s="210">
        <v>0.39654158527513483</v>
      </c>
      <c r="J736" s="7"/>
      <c r="K736" s="7" t="s">
        <v>26</v>
      </c>
      <c r="L736" s="7" t="s">
        <v>26</v>
      </c>
      <c r="M736" s="7" t="s">
        <v>26</v>
      </c>
    </row>
    <row r="737" spans="2:13" s="6" customFormat="1">
      <c r="B737" s="177"/>
      <c r="C737" s="7" t="s">
        <v>26</v>
      </c>
      <c r="D737" s="7" t="s">
        <v>26</v>
      </c>
      <c r="E737" s="7" t="s">
        <v>26</v>
      </c>
      <c r="F737" s="7"/>
      <c r="G737" s="210">
        <v>1.1700189644201082</v>
      </c>
      <c r="H737" s="210" t="s">
        <v>26</v>
      </c>
      <c r="I737" s="210">
        <v>0.63072051874807955</v>
      </c>
      <c r="J737" s="7"/>
      <c r="K737" s="7" t="s">
        <v>26</v>
      </c>
      <c r="L737" s="7" t="s">
        <v>26</v>
      </c>
      <c r="M737" s="7" t="s">
        <v>26</v>
      </c>
    </row>
    <row r="738" spans="2:13" s="6" customFormat="1">
      <c r="B738" s="177"/>
      <c r="C738" s="7" t="s">
        <v>26</v>
      </c>
      <c r="D738" s="7" t="s">
        <v>26</v>
      </c>
      <c r="E738" s="7" t="s">
        <v>26</v>
      </c>
      <c r="F738" s="7"/>
      <c r="G738" s="210">
        <v>1.3433939966885404</v>
      </c>
      <c r="H738" s="210" t="s">
        <v>26</v>
      </c>
      <c r="I738" s="210">
        <v>0.69138530947718357</v>
      </c>
      <c r="J738" s="7"/>
      <c r="K738" s="7" t="s">
        <v>26</v>
      </c>
      <c r="L738" s="7" t="s">
        <v>26</v>
      </c>
      <c r="M738" s="7" t="s">
        <v>26</v>
      </c>
    </row>
    <row r="739" spans="2:13" s="6" customFormat="1">
      <c r="B739" s="177"/>
      <c r="C739" s="7" t="s">
        <v>26</v>
      </c>
      <c r="D739" s="7" t="s">
        <v>26</v>
      </c>
      <c r="E739" s="7" t="s">
        <v>26</v>
      </c>
      <c r="F739" s="7"/>
      <c r="G739" s="210">
        <v>0.58650204474563084</v>
      </c>
      <c r="H739" s="210" t="s">
        <v>26</v>
      </c>
      <c r="I739" s="210">
        <v>0.28266770005902775</v>
      </c>
      <c r="J739" s="7"/>
      <c r="K739" s="7" t="s">
        <v>26</v>
      </c>
      <c r="L739" s="7" t="s">
        <v>26</v>
      </c>
      <c r="M739" s="7" t="s">
        <v>26</v>
      </c>
    </row>
    <row r="740" spans="2:13" s="6" customFormat="1">
      <c r="B740" s="177"/>
      <c r="C740" s="7" t="s">
        <v>26</v>
      </c>
      <c r="D740" s="7" t="s">
        <v>26</v>
      </c>
      <c r="E740" s="7" t="s">
        <v>26</v>
      </c>
      <c r="F740" s="7"/>
      <c r="G740" s="210">
        <v>0.28069581769146734</v>
      </c>
      <c r="H740" s="210" t="s">
        <v>26</v>
      </c>
      <c r="I740" s="210">
        <v>0.35104706378686362</v>
      </c>
      <c r="J740" s="7"/>
      <c r="K740" s="7" t="s">
        <v>26</v>
      </c>
      <c r="L740" s="7" t="s">
        <v>26</v>
      </c>
      <c r="M740" s="7" t="s">
        <v>26</v>
      </c>
    </row>
    <row r="741" spans="2:13" s="6" customFormat="1">
      <c r="B741" s="177"/>
      <c r="C741" s="7" t="s">
        <v>26</v>
      </c>
      <c r="D741" s="7" t="s">
        <v>26</v>
      </c>
      <c r="E741" s="7" t="s">
        <v>26</v>
      </c>
      <c r="F741" s="7"/>
      <c r="G741" s="210">
        <v>0.20166939297301212</v>
      </c>
      <c r="H741" s="210" t="s">
        <v>26</v>
      </c>
      <c r="I741" s="210">
        <v>0.83452882663100303</v>
      </c>
      <c r="J741" s="7"/>
      <c r="K741" s="7" t="s">
        <v>26</v>
      </c>
      <c r="L741" s="7" t="s">
        <v>26</v>
      </c>
      <c r="M741" s="7" t="s">
        <v>26</v>
      </c>
    </row>
    <row r="742" spans="2:13" s="6" customFormat="1">
      <c r="B742" s="177"/>
      <c r="C742" s="7" t="s">
        <v>26</v>
      </c>
      <c r="D742" s="7" t="s">
        <v>26</v>
      </c>
      <c r="E742" s="7" t="s">
        <v>26</v>
      </c>
      <c r="F742" s="7"/>
      <c r="G742" s="210">
        <v>1.2023984252625826</v>
      </c>
      <c r="H742" s="210" t="s">
        <v>26</v>
      </c>
      <c r="I742" s="210">
        <v>1.2138132699775184</v>
      </c>
      <c r="J742" s="7"/>
      <c r="K742" s="7" t="s">
        <v>26</v>
      </c>
      <c r="L742" s="7" t="s">
        <v>26</v>
      </c>
      <c r="M742" s="7" t="s">
        <v>26</v>
      </c>
    </row>
    <row r="743" spans="2:13" s="6" customFormat="1">
      <c r="B743" s="177"/>
      <c r="C743" s="7" t="s">
        <v>26</v>
      </c>
      <c r="D743" s="7" t="s">
        <v>26</v>
      </c>
      <c r="E743" s="7" t="s">
        <v>26</v>
      </c>
      <c r="F743" s="7"/>
      <c r="G743" s="210">
        <v>1.4989861019970738</v>
      </c>
      <c r="H743" s="210" t="s">
        <v>26</v>
      </c>
      <c r="I743" s="210">
        <v>0.81391452622505456</v>
      </c>
      <c r="J743" s="7"/>
      <c r="K743" s="7" t="s">
        <v>26</v>
      </c>
      <c r="L743" s="7" t="s">
        <v>26</v>
      </c>
      <c r="M743" s="7" t="s">
        <v>26</v>
      </c>
    </row>
    <row r="744" spans="2:13" s="6" customFormat="1">
      <c r="B744" s="177"/>
      <c r="C744" s="7" t="s">
        <v>26</v>
      </c>
      <c r="D744" s="7" t="s">
        <v>26</v>
      </c>
      <c r="E744" s="7" t="s">
        <v>26</v>
      </c>
      <c r="F744" s="7"/>
      <c r="G744" s="210">
        <v>1.5722437575376853</v>
      </c>
      <c r="H744" s="210" t="s">
        <v>26</v>
      </c>
      <c r="I744" s="210">
        <v>0.70844681407671317</v>
      </c>
      <c r="J744" s="7"/>
      <c r="K744" s="7" t="s">
        <v>26</v>
      </c>
      <c r="L744" s="7" t="s">
        <v>26</v>
      </c>
      <c r="M744" s="7" t="s">
        <v>26</v>
      </c>
    </row>
    <row r="745" spans="2:13" s="6" customFormat="1">
      <c r="B745" s="177"/>
      <c r="C745" s="7" t="s">
        <v>26</v>
      </c>
      <c r="D745" s="7" t="s">
        <v>26</v>
      </c>
      <c r="E745" s="7" t="s">
        <v>26</v>
      </c>
      <c r="F745" s="7"/>
      <c r="G745" s="210" t="s">
        <v>26</v>
      </c>
      <c r="H745" s="210" t="s">
        <v>26</v>
      </c>
      <c r="I745" s="210">
        <v>0.30321066478934416</v>
      </c>
      <c r="J745" s="7"/>
      <c r="K745" s="7" t="s">
        <v>26</v>
      </c>
      <c r="L745" s="7" t="s">
        <v>26</v>
      </c>
      <c r="M745" s="7" t="s">
        <v>26</v>
      </c>
    </row>
    <row r="746" spans="2:13" s="6" customFormat="1">
      <c r="B746" s="177"/>
      <c r="C746" s="7" t="s">
        <v>26</v>
      </c>
      <c r="D746" s="7" t="s">
        <v>26</v>
      </c>
      <c r="E746" s="7" t="s">
        <v>26</v>
      </c>
      <c r="F746" s="7"/>
      <c r="G746" s="210" t="s">
        <v>26</v>
      </c>
      <c r="H746" s="210" t="s">
        <v>26</v>
      </c>
      <c r="I746" s="210">
        <v>0.41311760231107308</v>
      </c>
      <c r="J746" s="7"/>
      <c r="K746" s="7" t="s">
        <v>26</v>
      </c>
      <c r="L746" s="7" t="s">
        <v>26</v>
      </c>
      <c r="M746" s="7" t="s">
        <v>26</v>
      </c>
    </row>
    <row r="747" spans="2:13" s="6" customFormat="1">
      <c r="B747" s="177"/>
      <c r="C747" s="7" t="s">
        <v>26</v>
      </c>
      <c r="D747" s="7" t="s">
        <v>26</v>
      </c>
      <c r="E747" s="7" t="s">
        <v>26</v>
      </c>
      <c r="F747" s="7"/>
      <c r="G747" s="210">
        <v>1.9549420403891526</v>
      </c>
      <c r="H747" s="210" t="s">
        <v>26</v>
      </c>
      <c r="I747" s="210">
        <v>0.33771503336960829</v>
      </c>
      <c r="J747" s="7"/>
      <c r="K747" s="7" t="s">
        <v>26</v>
      </c>
      <c r="L747" s="7" t="s">
        <v>26</v>
      </c>
      <c r="M747" s="7" t="s">
        <v>26</v>
      </c>
    </row>
    <row r="748" spans="2:13" s="6" customFormat="1">
      <c r="B748" s="177"/>
      <c r="C748" s="7" t="s">
        <v>26</v>
      </c>
      <c r="D748" s="7" t="s">
        <v>26</v>
      </c>
      <c r="E748" s="7" t="s">
        <v>26</v>
      </c>
      <c r="F748" s="7"/>
      <c r="G748" s="210">
        <v>1.7575468676620107</v>
      </c>
      <c r="H748" s="210" t="s">
        <v>26</v>
      </c>
      <c r="I748" s="210">
        <v>0.48942137372798988</v>
      </c>
      <c r="J748" s="7"/>
      <c r="K748" s="7" t="s">
        <v>26</v>
      </c>
      <c r="L748" s="7" t="s">
        <v>26</v>
      </c>
      <c r="M748" s="7" t="s">
        <v>26</v>
      </c>
    </row>
    <row r="749" spans="2:13" s="6" customFormat="1">
      <c r="B749" s="177"/>
      <c r="C749" s="7" t="s">
        <v>26</v>
      </c>
      <c r="D749" s="7" t="s">
        <v>26</v>
      </c>
      <c r="E749" s="7" t="s">
        <v>26</v>
      </c>
      <c r="F749" s="7"/>
      <c r="G749" s="210">
        <v>1.4108995476773964</v>
      </c>
      <c r="H749" s="210" t="s">
        <v>26</v>
      </c>
      <c r="I749" s="210">
        <v>0.90678330193257528</v>
      </c>
      <c r="J749" s="7"/>
      <c r="K749" s="7" t="s">
        <v>26</v>
      </c>
      <c r="L749" s="7" t="s">
        <v>26</v>
      </c>
      <c r="M749" s="7" t="s">
        <v>26</v>
      </c>
    </row>
    <row r="750" spans="2:13" s="6" customFormat="1">
      <c r="B750" s="177"/>
      <c r="C750" s="7" t="s">
        <v>26</v>
      </c>
      <c r="D750" s="7" t="s">
        <v>26</v>
      </c>
      <c r="E750" s="7" t="s">
        <v>26</v>
      </c>
      <c r="F750" s="7"/>
      <c r="G750" s="210">
        <v>0.99567025046127144</v>
      </c>
      <c r="H750" s="210" t="s">
        <v>26</v>
      </c>
      <c r="I750" s="210">
        <v>0.83082893348588227</v>
      </c>
      <c r="J750" s="7"/>
      <c r="K750" s="7" t="s">
        <v>26</v>
      </c>
      <c r="L750" s="7" t="s">
        <v>26</v>
      </c>
      <c r="M750" s="7" t="s">
        <v>26</v>
      </c>
    </row>
    <row r="751" spans="2:13" s="6" customFormat="1">
      <c r="B751" s="177"/>
      <c r="C751" s="7" t="s">
        <v>26</v>
      </c>
      <c r="D751" s="7" t="s">
        <v>26</v>
      </c>
      <c r="E751" s="7" t="s">
        <v>26</v>
      </c>
      <c r="F751" s="7"/>
      <c r="G751" s="210">
        <v>0.93635306273704955</v>
      </c>
      <c r="H751" s="210" t="s">
        <v>26</v>
      </c>
      <c r="I751" s="210">
        <v>0.24325343208027386</v>
      </c>
      <c r="J751" s="7"/>
      <c r="K751" s="7" t="s">
        <v>26</v>
      </c>
      <c r="L751" s="7" t="s">
        <v>26</v>
      </c>
      <c r="M751" s="7" t="s">
        <v>26</v>
      </c>
    </row>
    <row r="752" spans="2:13" s="6" customFormat="1">
      <c r="B752" s="177"/>
      <c r="C752" s="7" t="s">
        <v>26</v>
      </c>
      <c r="D752" s="7" t="s">
        <v>26</v>
      </c>
      <c r="E752" s="7" t="s">
        <v>26</v>
      </c>
      <c r="F752" s="7"/>
      <c r="G752" s="210">
        <v>1.1313397132892371</v>
      </c>
      <c r="H752" s="210" t="s">
        <v>26</v>
      </c>
      <c r="I752" s="210">
        <v>0.19137985508555649</v>
      </c>
      <c r="J752" s="7"/>
      <c r="K752" s="7" t="s">
        <v>26</v>
      </c>
      <c r="L752" s="7" t="s">
        <v>26</v>
      </c>
      <c r="M752" s="7" t="s">
        <v>26</v>
      </c>
    </row>
    <row r="753" spans="2:13" s="6" customFormat="1">
      <c r="B753" s="177"/>
      <c r="C753" s="7" t="s">
        <v>26</v>
      </c>
      <c r="D753" s="7" t="s">
        <v>26</v>
      </c>
      <c r="E753" s="7" t="s">
        <v>26</v>
      </c>
      <c r="F753" s="7"/>
      <c r="G753" s="210">
        <v>0.58870956500038474</v>
      </c>
      <c r="H753" s="210" t="s">
        <v>26</v>
      </c>
      <c r="I753" s="210">
        <v>0.9187486122883719</v>
      </c>
      <c r="J753" s="7"/>
      <c r="K753" s="7" t="s">
        <v>26</v>
      </c>
      <c r="L753" s="7" t="s">
        <v>26</v>
      </c>
      <c r="M753" s="7" t="s">
        <v>26</v>
      </c>
    </row>
    <row r="754" spans="2:13" s="6" customFormat="1">
      <c r="B754" s="177"/>
      <c r="C754" s="7" t="s">
        <v>26</v>
      </c>
      <c r="D754" s="7" t="s">
        <v>26</v>
      </c>
      <c r="E754" s="7" t="s">
        <v>26</v>
      </c>
      <c r="F754" s="7"/>
      <c r="G754" s="210">
        <v>0.93047696782842637</v>
      </c>
      <c r="H754" s="210" t="s">
        <v>26</v>
      </c>
      <c r="I754" s="210">
        <v>1.3344517858330815</v>
      </c>
      <c r="J754" s="7"/>
      <c r="K754" s="7" t="s">
        <v>26</v>
      </c>
      <c r="L754" s="7" t="s">
        <v>26</v>
      </c>
      <c r="M754" s="7" t="s">
        <v>26</v>
      </c>
    </row>
    <row r="755" spans="2:13" s="6" customFormat="1">
      <c r="B755" s="177"/>
      <c r="C755" s="7" t="s">
        <v>26</v>
      </c>
      <c r="D755" s="7" t="s">
        <v>26</v>
      </c>
      <c r="E755" s="7" t="s">
        <v>26</v>
      </c>
      <c r="F755" s="7"/>
      <c r="G755" s="210">
        <v>1.1857942253313938</v>
      </c>
      <c r="H755" s="210" t="s">
        <v>26</v>
      </c>
      <c r="I755" s="210">
        <v>0.78625355887230552</v>
      </c>
      <c r="J755" s="7"/>
      <c r="K755" s="7" t="s">
        <v>26</v>
      </c>
      <c r="L755" s="7" t="s">
        <v>26</v>
      </c>
      <c r="M755" s="7" t="s">
        <v>26</v>
      </c>
    </row>
    <row r="756" spans="2:13" s="6" customFormat="1">
      <c r="B756" s="177"/>
      <c r="C756" s="7" t="s">
        <v>26</v>
      </c>
      <c r="D756" s="7" t="s">
        <v>26</v>
      </c>
      <c r="E756" s="7" t="s">
        <v>26</v>
      </c>
      <c r="F756" s="7"/>
      <c r="G756" s="210" t="s">
        <v>26</v>
      </c>
      <c r="H756" s="210" t="s">
        <v>26</v>
      </c>
      <c r="I756" s="210">
        <v>0.81174409629583666</v>
      </c>
      <c r="J756" s="7"/>
      <c r="K756" s="7" t="s">
        <v>26</v>
      </c>
      <c r="L756" s="7" t="s">
        <v>26</v>
      </c>
      <c r="M756" s="7" t="s">
        <v>26</v>
      </c>
    </row>
    <row r="757" spans="2:13" s="6" customFormat="1">
      <c r="B757" s="177"/>
      <c r="C757" s="7" t="s">
        <v>26</v>
      </c>
      <c r="D757" s="7" t="s">
        <v>26</v>
      </c>
      <c r="E757" s="7" t="s">
        <v>26</v>
      </c>
      <c r="F757" s="7"/>
      <c r="G757" s="210">
        <v>2.0101956986071343</v>
      </c>
      <c r="H757" s="210" t="s">
        <v>26</v>
      </c>
      <c r="I757" s="210">
        <v>0.49250573769423844</v>
      </c>
      <c r="J757" s="7"/>
      <c r="K757" s="7" t="s">
        <v>26</v>
      </c>
      <c r="L757" s="7" t="s">
        <v>26</v>
      </c>
      <c r="M757" s="7" t="s">
        <v>26</v>
      </c>
    </row>
    <row r="758" spans="2:13" s="6" customFormat="1">
      <c r="B758" s="177"/>
      <c r="C758" s="7" t="s">
        <v>26</v>
      </c>
      <c r="D758" s="7" t="s">
        <v>26</v>
      </c>
      <c r="E758" s="7" t="s">
        <v>26</v>
      </c>
      <c r="F758" s="7"/>
      <c r="G758" s="210">
        <v>0.76644516784339589</v>
      </c>
      <c r="H758" s="210" t="s">
        <v>26</v>
      </c>
      <c r="I758" s="210">
        <v>0.58722679255449595</v>
      </c>
      <c r="J758" s="7"/>
      <c r="K758" s="7" t="s">
        <v>26</v>
      </c>
      <c r="L758" s="7" t="s">
        <v>26</v>
      </c>
      <c r="M758" s="7" t="s">
        <v>26</v>
      </c>
    </row>
    <row r="759" spans="2:13" s="6" customFormat="1">
      <c r="B759" s="177"/>
      <c r="C759" s="7" t="s">
        <v>26</v>
      </c>
      <c r="D759" s="7" t="s">
        <v>26</v>
      </c>
      <c r="E759" s="7" t="s">
        <v>26</v>
      </c>
      <c r="F759" s="7"/>
      <c r="G759" s="210">
        <v>0.65940023457423891</v>
      </c>
      <c r="H759" s="210" t="s">
        <v>26</v>
      </c>
      <c r="I759" s="210">
        <v>0.5354748779205607</v>
      </c>
      <c r="J759" s="7"/>
      <c r="K759" s="7" t="s">
        <v>26</v>
      </c>
      <c r="L759" s="7" t="s">
        <v>26</v>
      </c>
      <c r="M759" s="7" t="s">
        <v>26</v>
      </c>
    </row>
    <row r="760" spans="2:13" s="6" customFormat="1">
      <c r="B760" s="177"/>
      <c r="C760" s="7" t="s">
        <v>26</v>
      </c>
      <c r="D760" s="7" t="s">
        <v>26</v>
      </c>
      <c r="E760" s="7" t="s">
        <v>26</v>
      </c>
      <c r="F760" s="7"/>
      <c r="G760" s="210">
        <v>0.28264621759108099</v>
      </c>
      <c r="H760" s="210" t="s">
        <v>26</v>
      </c>
      <c r="I760" s="210">
        <v>0.48830556427638977</v>
      </c>
      <c r="J760" s="7"/>
      <c r="K760" s="7" t="s">
        <v>26</v>
      </c>
      <c r="L760" s="7" t="s">
        <v>26</v>
      </c>
      <c r="M760" s="7" t="s">
        <v>26</v>
      </c>
    </row>
    <row r="761" spans="2:13" s="6" customFormat="1">
      <c r="B761" s="177"/>
      <c r="C761" s="7" t="s">
        <v>26</v>
      </c>
      <c r="D761" s="7" t="s">
        <v>26</v>
      </c>
      <c r="E761" s="7" t="s">
        <v>26</v>
      </c>
      <c r="F761" s="7"/>
      <c r="G761" s="210">
        <v>0.65422941742252216</v>
      </c>
      <c r="H761" s="210" t="s">
        <v>26</v>
      </c>
      <c r="I761" s="210">
        <v>0.33074964814090524</v>
      </c>
      <c r="J761" s="7"/>
      <c r="K761" s="7" t="s">
        <v>26</v>
      </c>
      <c r="L761" s="7" t="s">
        <v>26</v>
      </c>
      <c r="M761" s="7" t="s">
        <v>26</v>
      </c>
    </row>
    <row r="762" spans="2:13" s="6" customFormat="1">
      <c r="B762" s="177"/>
      <c r="C762" s="7" t="s">
        <v>26</v>
      </c>
      <c r="D762" s="7" t="s">
        <v>26</v>
      </c>
      <c r="E762" s="7" t="s">
        <v>26</v>
      </c>
      <c r="F762" s="7"/>
      <c r="G762" s="210" t="s">
        <v>26</v>
      </c>
      <c r="H762" s="210" t="s">
        <v>26</v>
      </c>
      <c r="I762" s="210">
        <v>0.33329357562736017</v>
      </c>
      <c r="J762" s="7"/>
      <c r="K762" s="7" t="s">
        <v>26</v>
      </c>
      <c r="L762" s="7" t="s">
        <v>26</v>
      </c>
      <c r="M762" s="7" t="s">
        <v>26</v>
      </c>
    </row>
    <row r="763" spans="2:13" s="6" customFormat="1">
      <c r="B763" s="177"/>
      <c r="C763" s="7" t="s">
        <v>26</v>
      </c>
      <c r="D763" s="7" t="s">
        <v>26</v>
      </c>
      <c r="E763" s="7" t="s">
        <v>26</v>
      </c>
      <c r="F763" s="7"/>
      <c r="G763" s="210">
        <v>0.86404311477224049</v>
      </c>
      <c r="H763" s="210" t="s">
        <v>26</v>
      </c>
      <c r="I763" s="210">
        <v>0.53233635499465393</v>
      </c>
      <c r="J763" s="7"/>
      <c r="K763" s="7" t="s">
        <v>26</v>
      </c>
      <c r="L763" s="7" t="s">
        <v>26</v>
      </c>
      <c r="M763" s="7" t="s">
        <v>26</v>
      </c>
    </row>
    <row r="764" spans="2:13" s="6" customFormat="1">
      <c r="B764" s="177"/>
      <c r="C764" s="7" t="s">
        <v>26</v>
      </c>
      <c r="D764" s="7" t="s">
        <v>26</v>
      </c>
      <c r="E764" s="7" t="s">
        <v>26</v>
      </c>
      <c r="F764" s="7"/>
      <c r="G764" s="210">
        <v>1.5840545972834221</v>
      </c>
      <c r="H764" s="210" t="s">
        <v>26</v>
      </c>
      <c r="I764" s="210">
        <v>0.63374679905673725</v>
      </c>
      <c r="J764" s="7"/>
      <c r="K764" s="7" t="s">
        <v>26</v>
      </c>
      <c r="L764" s="7" t="s">
        <v>26</v>
      </c>
      <c r="M764" s="7" t="s">
        <v>26</v>
      </c>
    </row>
    <row r="765" spans="2:13" s="6" customFormat="1">
      <c r="B765" s="177"/>
      <c r="C765" s="7" t="s">
        <v>26</v>
      </c>
      <c r="D765" s="7" t="s">
        <v>26</v>
      </c>
      <c r="E765" s="7" t="s">
        <v>26</v>
      </c>
      <c r="F765" s="7"/>
      <c r="G765" s="210">
        <v>0.9062790832838219</v>
      </c>
      <c r="H765" s="210" t="s">
        <v>26</v>
      </c>
      <c r="I765" s="210">
        <v>0.80830341704252706</v>
      </c>
      <c r="J765" s="7"/>
      <c r="K765" s="7" t="s">
        <v>26</v>
      </c>
      <c r="L765" s="7" t="s">
        <v>26</v>
      </c>
      <c r="M765" s="7" t="s">
        <v>26</v>
      </c>
    </row>
    <row r="766" spans="2:13" s="6" customFormat="1">
      <c r="B766" s="177"/>
      <c r="C766" s="7" t="s">
        <v>26</v>
      </c>
      <c r="D766" s="7" t="s">
        <v>26</v>
      </c>
      <c r="E766" s="7" t="s">
        <v>26</v>
      </c>
      <c r="F766" s="7"/>
      <c r="G766" s="210">
        <v>1.4246577201239781</v>
      </c>
      <c r="H766" s="210" t="s">
        <v>26</v>
      </c>
      <c r="I766" s="210" t="s">
        <v>26</v>
      </c>
      <c r="J766" s="7"/>
      <c r="K766" s="7" t="s">
        <v>26</v>
      </c>
      <c r="L766" s="7" t="s">
        <v>26</v>
      </c>
      <c r="M766" s="7" t="s">
        <v>26</v>
      </c>
    </row>
    <row r="767" spans="2:13" s="6" customFormat="1">
      <c r="B767" s="177"/>
      <c r="C767" s="7" t="s">
        <v>26</v>
      </c>
      <c r="D767" s="7" t="s">
        <v>26</v>
      </c>
      <c r="E767" s="7" t="s">
        <v>26</v>
      </c>
      <c r="F767" s="7"/>
      <c r="G767" s="210">
        <v>1.5331084777995383</v>
      </c>
      <c r="H767" s="210" t="s">
        <v>26</v>
      </c>
      <c r="I767" s="210">
        <v>0.81449365324062295</v>
      </c>
      <c r="J767" s="7"/>
      <c r="K767" s="7" t="s">
        <v>26</v>
      </c>
      <c r="L767" s="7" t="s">
        <v>26</v>
      </c>
      <c r="M767" s="7" t="s">
        <v>26</v>
      </c>
    </row>
    <row r="768" spans="2:13" s="6" customFormat="1">
      <c r="B768" s="177"/>
      <c r="C768" s="7" t="s">
        <v>26</v>
      </c>
      <c r="D768" s="7" t="s">
        <v>26</v>
      </c>
      <c r="E768" s="7" t="s">
        <v>26</v>
      </c>
      <c r="F768" s="7"/>
      <c r="G768" s="210">
        <v>1.2970767438859137</v>
      </c>
      <c r="H768" s="210" t="s">
        <v>26</v>
      </c>
      <c r="I768" s="210">
        <v>0.6414221900790793</v>
      </c>
      <c r="J768" s="7"/>
      <c r="K768" s="7" t="s">
        <v>26</v>
      </c>
      <c r="L768" s="7" t="s">
        <v>26</v>
      </c>
      <c r="M768" s="7" t="s">
        <v>26</v>
      </c>
    </row>
    <row r="769" spans="2:13" s="6" customFormat="1">
      <c r="B769" s="177"/>
      <c r="C769" s="7" t="s">
        <v>26</v>
      </c>
      <c r="D769" s="7" t="s">
        <v>26</v>
      </c>
      <c r="E769" s="7" t="s">
        <v>26</v>
      </c>
      <c r="F769" s="7"/>
      <c r="G769" s="210">
        <v>0.93643780087816575</v>
      </c>
      <c r="H769" s="210" t="s">
        <v>26</v>
      </c>
      <c r="I769" s="210">
        <v>0.61141910605071081</v>
      </c>
      <c r="J769" s="7"/>
      <c r="K769" s="7" t="s">
        <v>26</v>
      </c>
      <c r="L769" s="7" t="s">
        <v>26</v>
      </c>
      <c r="M769" s="7" t="s">
        <v>26</v>
      </c>
    </row>
    <row r="770" spans="2:13" s="6" customFormat="1">
      <c r="B770" s="177"/>
      <c r="C770" s="7" t="s">
        <v>26</v>
      </c>
      <c r="D770" s="7" t="s">
        <v>26</v>
      </c>
      <c r="E770" s="7" t="s">
        <v>26</v>
      </c>
      <c r="F770" s="7"/>
      <c r="G770" s="210">
        <v>1.4225744961918749</v>
      </c>
      <c r="H770" s="210" t="s">
        <v>26</v>
      </c>
      <c r="I770" s="210">
        <v>0.91507471412212082</v>
      </c>
      <c r="J770" s="7"/>
      <c r="K770" s="7" t="s">
        <v>26</v>
      </c>
      <c r="L770" s="7" t="s">
        <v>26</v>
      </c>
      <c r="M770" s="7" t="s">
        <v>26</v>
      </c>
    </row>
    <row r="771" spans="2:13" s="6" customFormat="1">
      <c r="B771" s="177"/>
      <c r="C771" s="7" t="s">
        <v>26</v>
      </c>
      <c r="D771" s="7" t="s">
        <v>26</v>
      </c>
      <c r="E771" s="7" t="s">
        <v>26</v>
      </c>
      <c r="F771" s="7"/>
      <c r="G771" s="210">
        <v>1.4976002378277808</v>
      </c>
      <c r="H771" s="210" t="s">
        <v>26</v>
      </c>
      <c r="I771" s="210">
        <v>0.72313484589893917</v>
      </c>
      <c r="J771" s="7"/>
      <c r="K771" s="7" t="s">
        <v>26</v>
      </c>
      <c r="L771" s="7" t="s">
        <v>26</v>
      </c>
      <c r="M771" s="7" t="s">
        <v>26</v>
      </c>
    </row>
    <row r="772" spans="2:13" s="6" customFormat="1">
      <c r="B772" s="177"/>
      <c r="C772" s="7" t="s">
        <v>26</v>
      </c>
      <c r="D772" s="7" t="s">
        <v>26</v>
      </c>
      <c r="E772" s="7" t="s">
        <v>26</v>
      </c>
      <c r="F772" s="7"/>
      <c r="G772" s="210" t="s">
        <v>26</v>
      </c>
      <c r="H772" s="210" t="s">
        <v>26</v>
      </c>
      <c r="I772" s="210">
        <v>0.70837620070342378</v>
      </c>
      <c r="J772" s="7"/>
      <c r="K772" s="7" t="s">
        <v>26</v>
      </c>
      <c r="L772" s="7" t="s">
        <v>26</v>
      </c>
      <c r="M772" s="7" t="s">
        <v>26</v>
      </c>
    </row>
    <row r="773" spans="2:13" s="6" customFormat="1">
      <c r="B773" s="177"/>
      <c r="C773" s="7" t="s">
        <v>26</v>
      </c>
      <c r="D773" s="7" t="s">
        <v>26</v>
      </c>
      <c r="E773" s="7" t="s">
        <v>26</v>
      </c>
      <c r="F773" s="7"/>
      <c r="G773" s="210">
        <v>1.3988322727087275</v>
      </c>
      <c r="H773" s="210" t="s">
        <v>26</v>
      </c>
      <c r="I773" s="210">
        <v>0.57866908337819956</v>
      </c>
      <c r="J773" s="7"/>
      <c r="K773" s="7" t="s">
        <v>26</v>
      </c>
      <c r="L773" s="7" t="s">
        <v>26</v>
      </c>
      <c r="M773" s="7" t="s">
        <v>26</v>
      </c>
    </row>
    <row r="774" spans="2:13" s="6" customFormat="1">
      <c r="B774" s="177"/>
      <c r="C774" s="7" t="s">
        <v>26</v>
      </c>
      <c r="D774" s="7" t="s">
        <v>26</v>
      </c>
      <c r="E774" s="7" t="s">
        <v>26</v>
      </c>
      <c r="F774" s="7"/>
      <c r="G774" s="210" t="s">
        <v>26</v>
      </c>
      <c r="H774" s="210" t="s">
        <v>26</v>
      </c>
      <c r="I774" s="210">
        <v>0.62045741799331899</v>
      </c>
      <c r="J774" s="7"/>
      <c r="K774" s="7" t="s">
        <v>26</v>
      </c>
      <c r="L774" s="7" t="s">
        <v>26</v>
      </c>
      <c r="M774" s="7" t="s">
        <v>26</v>
      </c>
    </row>
    <row r="775" spans="2:13" s="6" customFormat="1">
      <c r="B775" s="177"/>
      <c r="C775" s="7" t="s">
        <v>26</v>
      </c>
      <c r="D775" s="7" t="s">
        <v>26</v>
      </c>
      <c r="E775" s="7" t="s">
        <v>26</v>
      </c>
      <c r="F775" s="7"/>
      <c r="G775" s="210" t="s">
        <v>26</v>
      </c>
      <c r="H775" s="210" t="s">
        <v>26</v>
      </c>
      <c r="I775" s="210">
        <v>0.4496697049666778</v>
      </c>
      <c r="J775" s="7"/>
      <c r="K775" s="7" t="s">
        <v>26</v>
      </c>
      <c r="L775" s="7" t="s">
        <v>26</v>
      </c>
      <c r="M775" s="7" t="s">
        <v>26</v>
      </c>
    </row>
    <row r="776" spans="2:13" s="6" customFormat="1">
      <c r="B776" s="177"/>
      <c r="C776" s="7" t="s">
        <v>26</v>
      </c>
      <c r="D776" s="7" t="s">
        <v>26</v>
      </c>
      <c r="E776" s="7" t="s">
        <v>26</v>
      </c>
      <c r="F776" s="7"/>
      <c r="G776" s="210" t="s">
        <v>26</v>
      </c>
      <c r="H776" s="210" t="s">
        <v>26</v>
      </c>
      <c r="I776" s="210">
        <v>0.47587984608516071</v>
      </c>
      <c r="J776" s="7"/>
      <c r="K776" s="7" t="s">
        <v>26</v>
      </c>
      <c r="L776" s="7" t="s">
        <v>26</v>
      </c>
      <c r="M776" s="7" t="s">
        <v>26</v>
      </c>
    </row>
    <row r="777" spans="2:13" s="6" customFormat="1">
      <c r="B777" s="177"/>
      <c r="C777" s="7" t="s">
        <v>26</v>
      </c>
      <c r="D777" s="7" t="s">
        <v>26</v>
      </c>
      <c r="E777" s="7" t="s">
        <v>26</v>
      </c>
      <c r="F777" s="7"/>
      <c r="G777" s="210" t="s">
        <v>26</v>
      </c>
      <c r="H777" s="210" t="s">
        <v>26</v>
      </c>
      <c r="I777" s="210">
        <v>0.60696117296479002</v>
      </c>
      <c r="J777" s="7"/>
      <c r="K777" s="7" t="s">
        <v>26</v>
      </c>
      <c r="L777" s="7" t="s">
        <v>26</v>
      </c>
      <c r="M777" s="7" t="s">
        <v>26</v>
      </c>
    </row>
    <row r="778" spans="2:13" s="6" customFormat="1">
      <c r="B778" s="177"/>
      <c r="C778" s="7" t="s">
        <v>26</v>
      </c>
      <c r="D778" s="7" t="s">
        <v>26</v>
      </c>
      <c r="E778" s="7" t="s">
        <v>26</v>
      </c>
      <c r="F778" s="7"/>
      <c r="G778" s="210" t="s">
        <v>26</v>
      </c>
      <c r="H778" s="210" t="s">
        <v>26</v>
      </c>
      <c r="I778" s="210">
        <v>0.52812598843222036</v>
      </c>
      <c r="J778" s="7"/>
      <c r="K778" s="7" t="s">
        <v>26</v>
      </c>
      <c r="L778" s="7" t="s">
        <v>26</v>
      </c>
      <c r="M778" s="7" t="s">
        <v>26</v>
      </c>
    </row>
    <row r="779" spans="2:13" s="6" customFormat="1">
      <c r="B779" s="177"/>
      <c r="C779" s="7" t="s">
        <v>26</v>
      </c>
      <c r="D779" s="7" t="s">
        <v>26</v>
      </c>
      <c r="E779" s="7" t="s">
        <v>26</v>
      </c>
      <c r="F779" s="7"/>
      <c r="G779" s="210" t="s">
        <v>26</v>
      </c>
      <c r="H779" s="210" t="s">
        <v>26</v>
      </c>
      <c r="I779" s="210">
        <v>0.39597476872390008</v>
      </c>
      <c r="J779" s="7"/>
      <c r="K779" s="7" t="s">
        <v>26</v>
      </c>
      <c r="L779" s="7" t="s">
        <v>26</v>
      </c>
      <c r="M779" s="7" t="s">
        <v>26</v>
      </c>
    </row>
    <row r="780" spans="2:13" s="6" customFormat="1">
      <c r="B780" s="177"/>
      <c r="C780" s="7" t="s">
        <v>26</v>
      </c>
      <c r="D780" s="7" t="s">
        <v>26</v>
      </c>
      <c r="E780" s="7" t="s">
        <v>26</v>
      </c>
      <c r="F780" s="7"/>
      <c r="G780" s="210" t="s">
        <v>26</v>
      </c>
      <c r="H780" s="210" t="s">
        <v>26</v>
      </c>
      <c r="I780" s="210">
        <v>0.1303341875054578</v>
      </c>
      <c r="J780" s="7"/>
      <c r="K780" s="7" t="s">
        <v>26</v>
      </c>
      <c r="L780" s="7" t="s">
        <v>26</v>
      </c>
      <c r="M780" s="7" t="s">
        <v>26</v>
      </c>
    </row>
    <row r="781" spans="2:13" s="6" customFormat="1">
      <c r="B781" s="177"/>
      <c r="C781" s="7" t="s">
        <v>26</v>
      </c>
      <c r="D781" s="7" t="s">
        <v>26</v>
      </c>
      <c r="E781" s="7" t="s">
        <v>26</v>
      </c>
      <c r="F781" s="7"/>
      <c r="G781" s="210" t="s">
        <v>26</v>
      </c>
      <c r="H781" s="210" t="s">
        <v>26</v>
      </c>
      <c r="I781" s="210">
        <v>0.34377206312455483</v>
      </c>
      <c r="J781" s="7"/>
      <c r="K781" s="7" t="s">
        <v>26</v>
      </c>
      <c r="L781" s="7" t="s">
        <v>26</v>
      </c>
      <c r="M781" s="7" t="s">
        <v>26</v>
      </c>
    </row>
    <row r="782" spans="2:13" s="6" customFormat="1">
      <c r="B782" s="177"/>
      <c r="C782" s="7" t="s">
        <v>26</v>
      </c>
      <c r="D782" s="7" t="s">
        <v>26</v>
      </c>
      <c r="E782" s="7" t="s">
        <v>26</v>
      </c>
      <c r="F782" s="7"/>
      <c r="G782" s="210" t="s">
        <v>26</v>
      </c>
      <c r="H782" s="210" t="s">
        <v>26</v>
      </c>
      <c r="I782" s="210">
        <v>0.34794325912568463</v>
      </c>
      <c r="J782" s="7"/>
      <c r="K782" s="7" t="s">
        <v>26</v>
      </c>
      <c r="L782" s="7" t="s">
        <v>26</v>
      </c>
      <c r="M782" s="7" t="s">
        <v>26</v>
      </c>
    </row>
    <row r="783" spans="2:13" s="6" customFormat="1">
      <c r="B783" s="177"/>
      <c r="C783" s="7" t="s">
        <v>26</v>
      </c>
      <c r="D783" s="7" t="s">
        <v>26</v>
      </c>
      <c r="E783" s="7" t="s">
        <v>26</v>
      </c>
      <c r="F783" s="7"/>
      <c r="G783" s="210" t="s">
        <v>26</v>
      </c>
      <c r="H783" s="210" t="s">
        <v>26</v>
      </c>
      <c r="I783" s="210">
        <v>0.82868351919827277</v>
      </c>
      <c r="J783" s="7"/>
      <c r="K783" s="7" t="s">
        <v>26</v>
      </c>
      <c r="L783" s="7" t="s">
        <v>26</v>
      </c>
      <c r="M783" s="7" t="s">
        <v>26</v>
      </c>
    </row>
    <row r="784" spans="2:13" s="6" customFormat="1">
      <c r="B784" s="177"/>
      <c r="C784" s="7" t="s">
        <v>26</v>
      </c>
      <c r="D784" s="7" t="s">
        <v>26</v>
      </c>
      <c r="E784" s="7" t="s">
        <v>26</v>
      </c>
      <c r="F784" s="7"/>
      <c r="G784" s="210" t="s">
        <v>26</v>
      </c>
      <c r="H784" s="210" t="s">
        <v>26</v>
      </c>
      <c r="I784" s="210">
        <v>0.81171032889149342</v>
      </c>
      <c r="J784" s="7"/>
      <c r="K784" s="7" t="s">
        <v>26</v>
      </c>
      <c r="L784" s="7" t="s">
        <v>26</v>
      </c>
      <c r="M784" s="7" t="s">
        <v>26</v>
      </c>
    </row>
    <row r="785" spans="2:13" s="6" customFormat="1">
      <c r="B785" s="177"/>
      <c r="C785" s="7" t="s">
        <v>26</v>
      </c>
      <c r="D785" s="7" t="s">
        <v>26</v>
      </c>
      <c r="E785" s="7" t="s">
        <v>26</v>
      </c>
      <c r="F785" s="7"/>
      <c r="G785" s="210" t="s">
        <v>26</v>
      </c>
      <c r="H785" s="210" t="s">
        <v>26</v>
      </c>
      <c r="I785" s="210">
        <v>0.54895933383378226</v>
      </c>
      <c r="J785" s="7"/>
      <c r="K785" s="7" t="s">
        <v>26</v>
      </c>
      <c r="L785" s="7" t="s">
        <v>26</v>
      </c>
      <c r="M785" s="7" t="s">
        <v>26</v>
      </c>
    </row>
    <row r="786" spans="2:13" s="6" customFormat="1">
      <c r="B786" s="177"/>
      <c r="C786" s="7" t="s">
        <v>26</v>
      </c>
      <c r="D786" s="7" t="s">
        <v>26</v>
      </c>
      <c r="E786" s="7" t="s">
        <v>26</v>
      </c>
      <c r="F786" s="7"/>
      <c r="G786" s="210" t="s">
        <v>26</v>
      </c>
      <c r="H786" s="210" t="s">
        <v>26</v>
      </c>
      <c r="I786" s="210">
        <v>0.49531979704164225</v>
      </c>
      <c r="J786" s="7"/>
      <c r="K786" s="7" t="s">
        <v>26</v>
      </c>
      <c r="L786" s="7" t="s">
        <v>26</v>
      </c>
      <c r="M786" s="7" t="s">
        <v>26</v>
      </c>
    </row>
    <row r="787" spans="2:13" s="6" customFormat="1">
      <c r="B787" s="177"/>
      <c r="C787" s="7" t="s">
        <v>26</v>
      </c>
      <c r="D787" s="7" t="s">
        <v>26</v>
      </c>
      <c r="E787" s="7" t="s">
        <v>26</v>
      </c>
      <c r="F787" s="7"/>
      <c r="G787" s="210" t="s">
        <v>26</v>
      </c>
      <c r="H787" s="210" t="s">
        <v>26</v>
      </c>
      <c r="I787" s="210">
        <v>0.88437725740401163</v>
      </c>
      <c r="J787" s="7"/>
      <c r="K787" s="7" t="s">
        <v>26</v>
      </c>
      <c r="L787" s="7" t="s">
        <v>26</v>
      </c>
      <c r="M787" s="7" t="s">
        <v>26</v>
      </c>
    </row>
    <row r="788" spans="2:13" s="6" customFormat="1">
      <c r="B788" s="177"/>
      <c r="C788" s="7" t="s">
        <v>26</v>
      </c>
      <c r="D788" s="7" t="s">
        <v>26</v>
      </c>
      <c r="E788" s="7" t="s">
        <v>26</v>
      </c>
      <c r="F788" s="7"/>
      <c r="G788" s="210" t="s">
        <v>26</v>
      </c>
      <c r="H788" s="210" t="s">
        <v>26</v>
      </c>
      <c r="I788" s="210">
        <v>0.78463668786343144</v>
      </c>
      <c r="J788" s="7"/>
      <c r="K788" s="7" t="s">
        <v>26</v>
      </c>
      <c r="L788" s="7" t="s">
        <v>26</v>
      </c>
      <c r="M788" s="7" t="s">
        <v>26</v>
      </c>
    </row>
    <row r="789" spans="2:13" s="6" customFormat="1">
      <c r="B789" s="177"/>
      <c r="C789" s="7" t="s">
        <v>26</v>
      </c>
      <c r="D789" s="7" t="s">
        <v>26</v>
      </c>
      <c r="E789" s="7" t="s">
        <v>26</v>
      </c>
      <c r="F789" s="7"/>
      <c r="G789" s="210" t="s">
        <v>26</v>
      </c>
      <c r="H789" s="210" t="s">
        <v>26</v>
      </c>
      <c r="I789" s="210">
        <v>0.45287303842724225</v>
      </c>
      <c r="J789" s="7"/>
      <c r="K789" s="7" t="s">
        <v>26</v>
      </c>
      <c r="L789" s="7" t="s">
        <v>26</v>
      </c>
      <c r="M789" s="7" t="s">
        <v>26</v>
      </c>
    </row>
    <row r="790" spans="2:13" s="6" customFormat="1">
      <c r="B790" s="177"/>
      <c r="C790" s="7" t="s">
        <v>26</v>
      </c>
      <c r="D790" s="7" t="s">
        <v>26</v>
      </c>
      <c r="E790" s="7" t="s">
        <v>26</v>
      </c>
      <c r="F790" s="7"/>
      <c r="G790" s="210" t="s">
        <v>26</v>
      </c>
      <c r="H790" s="210" t="s">
        <v>26</v>
      </c>
      <c r="I790" s="210">
        <v>0.43788999600402734</v>
      </c>
      <c r="J790" s="7"/>
      <c r="K790" s="7" t="s">
        <v>26</v>
      </c>
      <c r="L790" s="7" t="s">
        <v>26</v>
      </c>
      <c r="M790" s="7" t="s">
        <v>26</v>
      </c>
    </row>
    <row r="791" spans="2:13" s="6" customFormat="1">
      <c r="B791" s="177"/>
      <c r="C791" s="7" t="s">
        <v>26</v>
      </c>
      <c r="D791" s="7" t="s">
        <v>26</v>
      </c>
      <c r="E791" s="7" t="s">
        <v>26</v>
      </c>
      <c r="F791" s="7"/>
      <c r="G791" s="210" t="s">
        <v>26</v>
      </c>
      <c r="H791" s="210" t="s">
        <v>26</v>
      </c>
      <c r="I791" s="210">
        <v>0.482798504912965</v>
      </c>
      <c r="J791" s="7"/>
      <c r="K791" s="7" t="s">
        <v>26</v>
      </c>
      <c r="L791" s="7" t="s">
        <v>26</v>
      </c>
      <c r="M791" s="7" t="s">
        <v>26</v>
      </c>
    </row>
    <row r="792" spans="2:13" s="6" customFormat="1">
      <c r="B792" s="177"/>
      <c r="C792" s="7" t="s">
        <v>26</v>
      </c>
      <c r="D792" s="7" t="s">
        <v>26</v>
      </c>
      <c r="E792" s="7" t="s">
        <v>26</v>
      </c>
      <c r="F792" s="7"/>
      <c r="G792" s="210" t="s">
        <v>26</v>
      </c>
      <c r="H792" s="210" t="s">
        <v>26</v>
      </c>
      <c r="I792" s="210">
        <v>0.23821247762582351</v>
      </c>
      <c r="J792" s="7"/>
      <c r="K792" s="7" t="s">
        <v>26</v>
      </c>
      <c r="L792" s="7" t="s">
        <v>26</v>
      </c>
      <c r="M792" s="7" t="s">
        <v>26</v>
      </c>
    </row>
    <row r="793" spans="2:13" s="6" customFormat="1">
      <c r="B793" s="177"/>
      <c r="C793" s="7" t="s">
        <v>26</v>
      </c>
      <c r="D793" s="7" t="s">
        <v>26</v>
      </c>
      <c r="E793" s="7" t="s">
        <v>26</v>
      </c>
      <c r="F793" s="7"/>
      <c r="G793" s="210" t="s">
        <v>26</v>
      </c>
      <c r="H793" s="210" t="s">
        <v>26</v>
      </c>
      <c r="I793" s="210">
        <v>0.47284713055319516</v>
      </c>
      <c r="J793" s="7"/>
      <c r="K793" s="7" t="s">
        <v>26</v>
      </c>
      <c r="L793" s="7" t="s">
        <v>26</v>
      </c>
      <c r="M793" s="7" t="s">
        <v>26</v>
      </c>
    </row>
    <row r="794" spans="2:13" s="6" customFormat="1">
      <c r="B794" s="177"/>
      <c r="C794" s="7" t="s">
        <v>26</v>
      </c>
      <c r="D794" s="7" t="s">
        <v>26</v>
      </c>
      <c r="E794" s="7" t="s">
        <v>26</v>
      </c>
      <c r="F794" s="7"/>
      <c r="G794" s="210" t="s">
        <v>26</v>
      </c>
      <c r="H794" s="210" t="s">
        <v>26</v>
      </c>
      <c r="I794" s="210">
        <v>0.49214738853917439</v>
      </c>
      <c r="J794" s="7"/>
      <c r="K794" s="7" t="s">
        <v>26</v>
      </c>
      <c r="L794" s="7" t="s">
        <v>26</v>
      </c>
      <c r="M794" s="7" t="s">
        <v>26</v>
      </c>
    </row>
    <row r="795" spans="2:13" s="6" customFormat="1">
      <c r="B795" s="177"/>
      <c r="C795" s="7" t="s">
        <v>26</v>
      </c>
      <c r="D795" s="7" t="s">
        <v>26</v>
      </c>
      <c r="E795" s="7" t="s">
        <v>26</v>
      </c>
      <c r="F795" s="7"/>
      <c r="G795" s="210" t="s">
        <v>26</v>
      </c>
      <c r="H795" s="210" t="s">
        <v>26</v>
      </c>
      <c r="I795" s="210">
        <v>0.73459845842746907</v>
      </c>
      <c r="J795" s="7"/>
      <c r="K795" s="7" t="s">
        <v>26</v>
      </c>
      <c r="L795" s="7" t="s">
        <v>26</v>
      </c>
      <c r="M795" s="7" t="s">
        <v>26</v>
      </c>
    </row>
    <row r="796" spans="2:13" s="6" customFormat="1">
      <c r="B796" s="177"/>
      <c r="C796" s="7" t="s">
        <v>26</v>
      </c>
      <c r="D796" s="7" t="s">
        <v>26</v>
      </c>
      <c r="E796" s="7" t="s">
        <v>26</v>
      </c>
      <c r="F796" s="7"/>
      <c r="G796" s="210" t="s">
        <v>26</v>
      </c>
      <c r="H796" s="210" t="s">
        <v>26</v>
      </c>
      <c r="I796" s="210">
        <v>0.49403961049601808</v>
      </c>
      <c r="J796" s="7"/>
      <c r="K796" s="7" t="s">
        <v>26</v>
      </c>
      <c r="L796" s="7" t="s">
        <v>26</v>
      </c>
      <c r="M796" s="7" t="s">
        <v>26</v>
      </c>
    </row>
    <row r="797" spans="2:13" s="6" customFormat="1">
      <c r="B797" s="177"/>
      <c r="C797" s="7" t="s">
        <v>26</v>
      </c>
      <c r="D797" s="7" t="s">
        <v>26</v>
      </c>
      <c r="E797" s="7" t="s">
        <v>26</v>
      </c>
      <c r="F797" s="7"/>
      <c r="G797" s="210" t="s">
        <v>26</v>
      </c>
      <c r="H797" s="210" t="s">
        <v>26</v>
      </c>
      <c r="I797" s="210">
        <v>0.46994352745324713</v>
      </c>
      <c r="J797" s="7"/>
      <c r="K797" s="7" t="s">
        <v>26</v>
      </c>
      <c r="L797" s="7" t="s">
        <v>26</v>
      </c>
      <c r="M797" s="7" t="s">
        <v>26</v>
      </c>
    </row>
    <row r="798" spans="2:13" s="6" customFormat="1">
      <c r="B798" s="177"/>
      <c r="C798" s="7" t="s">
        <v>26</v>
      </c>
      <c r="D798" s="7" t="s">
        <v>26</v>
      </c>
      <c r="E798" s="7" t="s">
        <v>26</v>
      </c>
      <c r="F798" s="7"/>
      <c r="G798" s="210" t="s">
        <v>26</v>
      </c>
      <c r="H798" s="210" t="s">
        <v>26</v>
      </c>
      <c r="I798" s="210">
        <v>0.53118577923906474</v>
      </c>
      <c r="J798" s="7"/>
      <c r="K798" s="7" t="s">
        <v>26</v>
      </c>
      <c r="L798" s="7" t="s">
        <v>26</v>
      </c>
      <c r="M798" s="7" t="s">
        <v>26</v>
      </c>
    </row>
    <row r="799" spans="2:13" s="6" customFormat="1">
      <c r="B799" s="177"/>
      <c r="C799" s="7" t="s">
        <v>26</v>
      </c>
      <c r="D799" s="7" t="s">
        <v>26</v>
      </c>
      <c r="E799" s="7" t="s">
        <v>26</v>
      </c>
      <c r="F799" s="7"/>
      <c r="G799" s="210" t="s">
        <v>26</v>
      </c>
      <c r="H799" s="210" t="s">
        <v>26</v>
      </c>
      <c r="I799" s="210">
        <v>0.78781973486047363</v>
      </c>
      <c r="J799" s="7"/>
      <c r="K799" s="7" t="s">
        <v>26</v>
      </c>
      <c r="L799" s="7" t="s">
        <v>26</v>
      </c>
      <c r="M799" s="7" t="s">
        <v>26</v>
      </c>
    </row>
    <row r="800" spans="2:13" s="6" customFormat="1">
      <c r="B800" s="177"/>
      <c r="C800" s="7" t="s">
        <v>26</v>
      </c>
      <c r="D800" s="7" t="s">
        <v>26</v>
      </c>
      <c r="E800" s="7" t="s">
        <v>26</v>
      </c>
      <c r="F800" s="7"/>
      <c r="G800" s="210" t="s">
        <v>26</v>
      </c>
      <c r="H800" s="210" t="s">
        <v>26</v>
      </c>
      <c r="I800" s="210">
        <v>0.79904402101349081</v>
      </c>
      <c r="J800" s="7"/>
      <c r="K800" s="7" t="s">
        <v>26</v>
      </c>
      <c r="L800" s="7" t="s">
        <v>26</v>
      </c>
      <c r="M800" s="7" t="s">
        <v>26</v>
      </c>
    </row>
    <row r="801" spans="2:13" s="6" customFormat="1">
      <c r="B801" s="177"/>
      <c r="C801" s="7" t="s">
        <v>26</v>
      </c>
      <c r="D801" s="7" t="s">
        <v>26</v>
      </c>
      <c r="E801" s="7" t="s">
        <v>26</v>
      </c>
      <c r="F801" s="7"/>
      <c r="G801" s="210" t="s">
        <v>26</v>
      </c>
      <c r="H801" s="210" t="s">
        <v>26</v>
      </c>
      <c r="I801" s="210">
        <v>0.38928456734699968</v>
      </c>
      <c r="J801" s="7"/>
      <c r="K801" s="7" t="s">
        <v>26</v>
      </c>
      <c r="L801" s="7" t="s">
        <v>26</v>
      </c>
      <c r="M801" s="7" t="s">
        <v>26</v>
      </c>
    </row>
    <row r="802" spans="2:13" s="6" customFormat="1">
      <c r="B802" s="177"/>
      <c r="C802" s="7" t="s">
        <v>26</v>
      </c>
      <c r="D802" s="7" t="s">
        <v>26</v>
      </c>
      <c r="E802" s="7" t="s">
        <v>26</v>
      </c>
      <c r="F802" s="7"/>
      <c r="G802" s="210" t="s">
        <v>26</v>
      </c>
      <c r="H802" s="210" t="s">
        <v>26</v>
      </c>
      <c r="I802" s="210">
        <v>0.57711152069732241</v>
      </c>
      <c r="J802" s="7"/>
      <c r="K802" s="7" t="s">
        <v>26</v>
      </c>
      <c r="L802" s="7" t="s">
        <v>26</v>
      </c>
      <c r="M802" s="7" t="s">
        <v>26</v>
      </c>
    </row>
    <row r="803" spans="2:13" s="6" customFormat="1">
      <c r="B803" s="177"/>
      <c r="C803" s="7" t="s">
        <v>26</v>
      </c>
      <c r="D803" s="7" t="s">
        <v>26</v>
      </c>
      <c r="E803" s="7" t="s">
        <v>26</v>
      </c>
      <c r="F803" s="7"/>
      <c r="G803" s="210" t="s">
        <v>26</v>
      </c>
      <c r="H803" s="210" t="s">
        <v>26</v>
      </c>
      <c r="I803" s="210">
        <v>0.83320515821725372</v>
      </c>
      <c r="J803" s="7"/>
      <c r="K803" s="7" t="s">
        <v>26</v>
      </c>
      <c r="L803" s="7" t="s">
        <v>26</v>
      </c>
      <c r="M803" s="7" t="s">
        <v>26</v>
      </c>
    </row>
    <row r="804" spans="2:13" s="6" customFormat="1">
      <c r="B804" s="177"/>
      <c r="C804" s="7" t="s">
        <v>26</v>
      </c>
      <c r="D804" s="7" t="s">
        <v>26</v>
      </c>
      <c r="E804" s="7" t="s">
        <v>26</v>
      </c>
      <c r="F804" s="7"/>
      <c r="G804" s="210" t="s">
        <v>26</v>
      </c>
      <c r="H804" s="210" t="s">
        <v>26</v>
      </c>
      <c r="I804" s="210">
        <v>0.52998845554011675</v>
      </c>
      <c r="J804" s="7"/>
      <c r="K804" s="7" t="s">
        <v>26</v>
      </c>
      <c r="L804" s="7" t="s">
        <v>26</v>
      </c>
      <c r="M804" s="7" t="s">
        <v>26</v>
      </c>
    </row>
    <row r="805" spans="2:13" s="6" customFormat="1">
      <c r="B805" s="177"/>
      <c r="C805" s="7" t="s">
        <v>26</v>
      </c>
      <c r="D805" s="7" t="s">
        <v>26</v>
      </c>
      <c r="E805" s="7" t="s">
        <v>26</v>
      </c>
      <c r="F805" s="7"/>
      <c r="G805" s="210" t="s">
        <v>26</v>
      </c>
      <c r="H805" s="210" t="s">
        <v>26</v>
      </c>
      <c r="I805" s="210">
        <v>1.0854766039477721</v>
      </c>
      <c r="J805" s="7"/>
      <c r="K805" s="7" t="s">
        <v>26</v>
      </c>
      <c r="L805" s="7" t="s">
        <v>26</v>
      </c>
      <c r="M805" s="7" t="s">
        <v>26</v>
      </c>
    </row>
    <row r="806" spans="2:13" s="6" customFormat="1">
      <c r="B806" s="177"/>
      <c r="C806" s="7" t="s">
        <v>26</v>
      </c>
      <c r="D806" s="7" t="s">
        <v>26</v>
      </c>
      <c r="E806" s="7" t="s">
        <v>26</v>
      </c>
      <c r="F806" s="7"/>
      <c r="G806" s="210" t="s">
        <v>26</v>
      </c>
      <c r="H806" s="210" t="s">
        <v>26</v>
      </c>
      <c r="I806" s="210">
        <v>0.8131996801567134</v>
      </c>
      <c r="J806" s="7"/>
      <c r="K806" s="7" t="s">
        <v>26</v>
      </c>
      <c r="L806" s="7" t="s">
        <v>26</v>
      </c>
      <c r="M806" s="7" t="s">
        <v>26</v>
      </c>
    </row>
    <row r="807" spans="2:13" s="6" customFormat="1">
      <c r="B807" s="177"/>
      <c r="C807" s="7" t="s">
        <v>26</v>
      </c>
      <c r="D807" s="7" t="s">
        <v>26</v>
      </c>
      <c r="E807" s="7" t="s">
        <v>26</v>
      </c>
      <c r="F807" s="7"/>
      <c r="G807" s="210" t="s">
        <v>26</v>
      </c>
      <c r="H807" s="210" t="s">
        <v>26</v>
      </c>
      <c r="I807" s="210">
        <v>0.69112216161991935</v>
      </c>
      <c r="J807" s="7"/>
      <c r="K807" s="7" t="s">
        <v>26</v>
      </c>
      <c r="L807" s="7" t="s">
        <v>26</v>
      </c>
      <c r="M807" s="7" t="s">
        <v>26</v>
      </c>
    </row>
    <row r="808" spans="2:13" s="6" customFormat="1">
      <c r="B808" s="177"/>
      <c r="C808" s="7" t="s">
        <v>26</v>
      </c>
      <c r="D808" s="7" t="s">
        <v>26</v>
      </c>
      <c r="E808" s="7" t="s">
        <v>26</v>
      </c>
      <c r="F808" s="7"/>
      <c r="G808" s="210" t="s">
        <v>26</v>
      </c>
      <c r="H808" s="210" t="s">
        <v>26</v>
      </c>
      <c r="I808" s="210">
        <v>0.66208584349234856</v>
      </c>
      <c r="J808" s="7"/>
      <c r="K808" s="7" t="s">
        <v>26</v>
      </c>
      <c r="L808" s="7" t="s">
        <v>26</v>
      </c>
      <c r="M808" s="7" t="s">
        <v>26</v>
      </c>
    </row>
    <row r="809" spans="2:13" s="6" customFormat="1">
      <c r="B809" s="177"/>
      <c r="C809" s="7" t="s">
        <v>26</v>
      </c>
      <c r="D809" s="7" t="s">
        <v>26</v>
      </c>
      <c r="E809" s="7" t="s">
        <v>26</v>
      </c>
      <c r="F809" s="7"/>
      <c r="G809" s="210" t="s">
        <v>26</v>
      </c>
      <c r="H809" s="210" t="s">
        <v>26</v>
      </c>
      <c r="I809" s="210">
        <v>0.56609181331103353</v>
      </c>
      <c r="J809" s="7"/>
      <c r="K809" s="7" t="s">
        <v>26</v>
      </c>
      <c r="L809" s="7" t="s">
        <v>26</v>
      </c>
      <c r="M809" s="7" t="s">
        <v>26</v>
      </c>
    </row>
    <row r="810" spans="2:13" s="6" customFormat="1">
      <c r="B810" s="177"/>
      <c r="C810" s="7" t="s">
        <v>26</v>
      </c>
      <c r="D810" s="7" t="s">
        <v>26</v>
      </c>
      <c r="E810" s="7" t="s">
        <v>26</v>
      </c>
      <c r="F810" s="7"/>
      <c r="G810" s="210" t="s">
        <v>26</v>
      </c>
      <c r="H810" s="210" t="s">
        <v>26</v>
      </c>
      <c r="I810" s="210">
        <v>0.57292096333975695</v>
      </c>
      <c r="J810" s="7"/>
      <c r="K810" s="7" t="s">
        <v>26</v>
      </c>
      <c r="L810" s="7" t="s">
        <v>26</v>
      </c>
      <c r="M810" s="7" t="s">
        <v>26</v>
      </c>
    </row>
    <row r="811" spans="2:13" s="6" customFormat="1">
      <c r="B811" s="177"/>
      <c r="C811" s="7" t="s">
        <v>26</v>
      </c>
      <c r="D811" s="7" t="s">
        <v>26</v>
      </c>
      <c r="E811" s="7" t="s">
        <v>26</v>
      </c>
      <c r="F811" s="7"/>
      <c r="G811" s="210" t="s">
        <v>26</v>
      </c>
      <c r="H811" s="210" t="s">
        <v>26</v>
      </c>
      <c r="I811" s="210">
        <v>0.45557224467229862</v>
      </c>
      <c r="J811" s="7"/>
      <c r="K811" s="7" t="s">
        <v>26</v>
      </c>
      <c r="L811" s="7" t="s">
        <v>26</v>
      </c>
      <c r="M811" s="7" t="s">
        <v>26</v>
      </c>
    </row>
    <row r="812" spans="2:13" s="6" customFormat="1">
      <c r="B812" s="177"/>
      <c r="C812" s="7" t="s">
        <v>26</v>
      </c>
      <c r="D812" s="7" t="s">
        <v>26</v>
      </c>
      <c r="E812" s="7" t="s">
        <v>26</v>
      </c>
      <c r="F812" s="7"/>
      <c r="G812" s="210" t="s">
        <v>26</v>
      </c>
      <c r="H812" s="210" t="s">
        <v>26</v>
      </c>
      <c r="I812" s="210">
        <v>0.41640492109115484</v>
      </c>
      <c r="J812" s="7"/>
      <c r="K812" s="7" t="s">
        <v>26</v>
      </c>
      <c r="L812" s="7" t="s">
        <v>26</v>
      </c>
      <c r="M812" s="7" t="s">
        <v>26</v>
      </c>
    </row>
    <row r="813" spans="2:13" s="6" customFormat="1">
      <c r="B813" s="177"/>
      <c r="C813" s="7" t="s">
        <v>26</v>
      </c>
      <c r="D813" s="7" t="s">
        <v>26</v>
      </c>
      <c r="E813" s="7" t="s">
        <v>26</v>
      </c>
      <c r="F813" s="7"/>
      <c r="G813" s="210" t="s">
        <v>26</v>
      </c>
      <c r="H813" s="210" t="s">
        <v>26</v>
      </c>
      <c r="I813" s="210">
        <v>0.92490583582649755</v>
      </c>
      <c r="J813" s="7"/>
      <c r="K813" s="7" t="s">
        <v>26</v>
      </c>
      <c r="L813" s="7" t="s">
        <v>26</v>
      </c>
      <c r="M813" s="7" t="s">
        <v>26</v>
      </c>
    </row>
    <row r="814" spans="2:13" s="6" customFormat="1">
      <c r="B814" s="177"/>
      <c r="C814" s="7" t="s">
        <v>26</v>
      </c>
      <c r="D814" s="7" t="s">
        <v>26</v>
      </c>
      <c r="E814" s="7" t="s">
        <v>26</v>
      </c>
      <c r="F814" s="7"/>
      <c r="G814" s="210" t="s">
        <v>26</v>
      </c>
      <c r="H814" s="210" t="s">
        <v>26</v>
      </c>
      <c r="I814" s="210">
        <v>0.74926667045568285</v>
      </c>
      <c r="J814" s="7"/>
      <c r="K814" s="7" t="s">
        <v>26</v>
      </c>
      <c r="L814" s="7" t="s">
        <v>26</v>
      </c>
      <c r="M814" s="7" t="s">
        <v>26</v>
      </c>
    </row>
    <row r="815" spans="2:13" s="6" customFormat="1">
      <c r="B815" s="177"/>
      <c r="C815" s="7" t="s">
        <v>26</v>
      </c>
      <c r="D815" s="7" t="s">
        <v>26</v>
      </c>
      <c r="E815" s="7" t="s">
        <v>26</v>
      </c>
      <c r="F815" s="7"/>
      <c r="G815" s="210" t="s">
        <v>26</v>
      </c>
      <c r="H815" s="210" t="s">
        <v>26</v>
      </c>
      <c r="I815" s="210">
        <v>0.82573391464630774</v>
      </c>
      <c r="J815" s="7"/>
      <c r="K815" s="7" t="s">
        <v>26</v>
      </c>
      <c r="L815" s="7" t="s">
        <v>26</v>
      </c>
      <c r="M815" s="7" t="s">
        <v>26</v>
      </c>
    </row>
    <row r="816" spans="2:13" s="6" customFormat="1">
      <c r="B816" s="177"/>
      <c r="C816" s="7" t="s">
        <v>26</v>
      </c>
      <c r="D816" s="7" t="s">
        <v>26</v>
      </c>
      <c r="E816" s="7" t="s">
        <v>26</v>
      </c>
      <c r="F816" s="7"/>
      <c r="G816" s="210" t="s">
        <v>26</v>
      </c>
      <c r="H816" s="210" t="s">
        <v>26</v>
      </c>
      <c r="I816" s="210">
        <v>0.47369214572311574</v>
      </c>
      <c r="J816" s="7"/>
      <c r="K816" s="7" t="s">
        <v>26</v>
      </c>
      <c r="L816" s="7" t="s">
        <v>26</v>
      </c>
      <c r="M816" s="7" t="s">
        <v>26</v>
      </c>
    </row>
    <row r="817" spans="2:13" s="6" customFormat="1">
      <c r="B817" s="177"/>
      <c r="C817" s="7" t="s">
        <v>26</v>
      </c>
      <c r="D817" s="7" t="s">
        <v>26</v>
      </c>
      <c r="E817" s="7" t="s">
        <v>26</v>
      </c>
      <c r="F817" s="7"/>
      <c r="G817" s="210" t="s">
        <v>26</v>
      </c>
      <c r="H817" s="210" t="s">
        <v>26</v>
      </c>
      <c r="I817" s="210">
        <v>0.52762697539519288</v>
      </c>
      <c r="J817" s="7"/>
      <c r="K817" s="7" t="s">
        <v>26</v>
      </c>
      <c r="L817" s="7" t="s">
        <v>26</v>
      </c>
      <c r="M817" s="7" t="s">
        <v>26</v>
      </c>
    </row>
    <row r="818" spans="2:13" s="6" customFormat="1">
      <c r="B818" s="177"/>
      <c r="C818" s="7" t="s">
        <v>26</v>
      </c>
      <c r="D818" s="7" t="s">
        <v>26</v>
      </c>
      <c r="E818" s="7" t="s">
        <v>26</v>
      </c>
      <c r="F818" s="7"/>
      <c r="G818" s="210" t="s">
        <v>26</v>
      </c>
      <c r="H818" s="210" t="s">
        <v>26</v>
      </c>
      <c r="I818" s="210">
        <v>0.28062863630530815</v>
      </c>
      <c r="J818" s="7"/>
      <c r="K818" s="7" t="s">
        <v>26</v>
      </c>
      <c r="L818" s="7" t="s">
        <v>26</v>
      </c>
      <c r="M818" s="7" t="s">
        <v>26</v>
      </c>
    </row>
    <row r="819" spans="2:13" s="6" customFormat="1">
      <c r="B819" s="177"/>
      <c r="C819" s="7" t="s">
        <v>26</v>
      </c>
      <c r="D819" s="7" t="s">
        <v>26</v>
      </c>
      <c r="E819" s="7" t="s">
        <v>26</v>
      </c>
      <c r="F819" s="7"/>
      <c r="G819" s="210" t="s">
        <v>26</v>
      </c>
      <c r="H819" s="210" t="s">
        <v>26</v>
      </c>
      <c r="I819" s="210">
        <v>0.78425816220933131</v>
      </c>
      <c r="J819" s="7"/>
      <c r="K819" s="7" t="s">
        <v>26</v>
      </c>
      <c r="L819" s="7" t="s">
        <v>26</v>
      </c>
      <c r="M819" s="7" t="s">
        <v>26</v>
      </c>
    </row>
    <row r="820" spans="2:13" s="6" customFormat="1">
      <c r="B820" s="177">
        <v>20191109</v>
      </c>
      <c r="C820" s="7" t="s">
        <v>271</v>
      </c>
      <c r="D820" s="7" t="s">
        <v>272</v>
      </c>
      <c r="E820" s="7" t="s">
        <v>273</v>
      </c>
      <c r="F820" s="7"/>
      <c r="G820" s="210" t="s">
        <v>26</v>
      </c>
      <c r="H820" s="210" t="s">
        <v>26</v>
      </c>
      <c r="I820" s="210">
        <v>0.84005498408542456</v>
      </c>
      <c r="J820" s="7"/>
      <c r="K820" s="7">
        <v>0.40586294036542792</v>
      </c>
      <c r="L820" s="7">
        <v>0.45674644840729706</v>
      </c>
      <c r="M820" s="7" t="s">
        <v>26</v>
      </c>
    </row>
    <row r="821" spans="2:13" s="6" customFormat="1">
      <c r="B821" s="177"/>
      <c r="C821" s="7">
        <v>2.2125488576929495</v>
      </c>
      <c r="D821" s="7" t="s">
        <v>26</v>
      </c>
      <c r="E821" s="7">
        <v>1.0544204711803158</v>
      </c>
      <c r="F821" s="7"/>
      <c r="G821" s="210" t="s">
        <v>26</v>
      </c>
      <c r="H821" s="210" t="s">
        <v>26</v>
      </c>
      <c r="I821" s="210">
        <v>0.33643527910780685</v>
      </c>
      <c r="J821" s="7"/>
      <c r="K821" s="7">
        <v>0.39432538785644433</v>
      </c>
      <c r="L821" s="7">
        <v>0.36992467072250745</v>
      </c>
      <c r="M821" s="7" t="s">
        <v>26</v>
      </c>
    </row>
    <row r="822" spans="2:13" s="6" customFormat="1">
      <c r="B822" s="177"/>
      <c r="C822" s="7">
        <v>0.55009060183417191</v>
      </c>
      <c r="D822" s="7" t="s">
        <v>26</v>
      </c>
      <c r="E822" s="7">
        <v>1.334011596449646</v>
      </c>
      <c r="F822" s="7"/>
      <c r="G822" s="210" t="s">
        <v>26</v>
      </c>
      <c r="H822" s="210" t="s">
        <v>26</v>
      </c>
      <c r="I822" s="210">
        <v>0.50416113883251545</v>
      </c>
      <c r="J822" s="7"/>
      <c r="K822" s="7">
        <v>0.39829422710579665</v>
      </c>
      <c r="L822" s="7">
        <v>0.52806978954915706</v>
      </c>
      <c r="M822" s="7" t="s">
        <v>26</v>
      </c>
    </row>
    <row r="823" spans="2:13" s="6" customFormat="1">
      <c r="B823" s="177"/>
      <c r="C823" s="7">
        <v>1.5277728536766515</v>
      </c>
      <c r="D823" s="7" t="s">
        <v>26</v>
      </c>
      <c r="E823" s="7">
        <v>0.35622107125954994</v>
      </c>
      <c r="F823" s="7"/>
      <c r="G823" s="210" t="s">
        <v>26</v>
      </c>
      <c r="H823" s="210" t="s">
        <v>26</v>
      </c>
      <c r="I823" s="210">
        <v>0.30546537390007183</v>
      </c>
      <c r="J823" s="7"/>
      <c r="K823" s="7">
        <v>0.72706336556015017</v>
      </c>
      <c r="L823" s="7">
        <v>0.46137608094147431</v>
      </c>
      <c r="M823" s="7" t="s">
        <v>26</v>
      </c>
    </row>
    <row r="824" spans="2:13" s="6" customFormat="1">
      <c r="B824" s="177"/>
      <c r="C824" s="7">
        <v>0.93971827350233239</v>
      </c>
      <c r="D824" s="7" t="s">
        <v>26</v>
      </c>
      <c r="E824" s="7">
        <v>0.24814590961699629</v>
      </c>
      <c r="F824" s="7"/>
      <c r="G824" s="210" t="s">
        <v>26</v>
      </c>
      <c r="H824" s="210" t="s">
        <v>26</v>
      </c>
      <c r="I824" s="210">
        <v>0.24850998610856725</v>
      </c>
      <c r="J824" s="7"/>
      <c r="K824" s="7">
        <v>0.37509860256084659</v>
      </c>
      <c r="L824" s="7">
        <v>0.9046426092786537</v>
      </c>
      <c r="M824" s="7" t="s">
        <v>26</v>
      </c>
    </row>
    <row r="825" spans="2:13" s="6" customFormat="1">
      <c r="B825" s="177"/>
      <c r="C825" s="7">
        <v>1.1760828440064779</v>
      </c>
      <c r="D825" s="7" t="s">
        <v>26</v>
      </c>
      <c r="E825" s="7">
        <v>0.58654200184068916</v>
      </c>
      <c r="F825" s="7"/>
      <c r="G825" s="210" t="s">
        <v>26</v>
      </c>
      <c r="H825" s="210" t="s">
        <v>26</v>
      </c>
      <c r="I825" s="210">
        <v>0.21969460795365145</v>
      </c>
      <c r="J825" s="7"/>
      <c r="K825" s="7">
        <v>0.61984211963623281</v>
      </c>
      <c r="L825" s="7">
        <v>0.76545383426086289</v>
      </c>
      <c r="M825" s="7" t="s">
        <v>26</v>
      </c>
    </row>
    <row r="826" spans="2:13" s="6" customFormat="1">
      <c r="B826" s="177"/>
      <c r="C826" s="7">
        <v>1.0798580538152234</v>
      </c>
      <c r="D826" s="7" t="s">
        <v>26</v>
      </c>
      <c r="E826" s="7">
        <v>0.36276516120164709</v>
      </c>
      <c r="F826" s="7"/>
      <c r="G826" s="210" t="s">
        <v>26</v>
      </c>
      <c r="H826" s="210" t="s">
        <v>26</v>
      </c>
      <c r="I826" s="210">
        <v>0.36379371610122174</v>
      </c>
      <c r="J826" s="7"/>
      <c r="K826" s="7">
        <v>0.43257632179925898</v>
      </c>
      <c r="L826" s="7">
        <v>0.46155783903920444</v>
      </c>
      <c r="M826" s="7" t="s">
        <v>26</v>
      </c>
    </row>
    <row r="827" spans="2:13" s="6" customFormat="1">
      <c r="B827" s="177"/>
      <c r="C827" s="7">
        <v>0.58672604155616281</v>
      </c>
      <c r="D827" s="7" t="s">
        <v>26</v>
      </c>
      <c r="E827" s="7">
        <v>0.49525344484113704</v>
      </c>
      <c r="F827" s="7"/>
      <c r="G827" s="210" t="s">
        <v>26</v>
      </c>
      <c r="H827" s="210" t="s">
        <v>26</v>
      </c>
      <c r="I827" s="210">
        <v>0.60202756027234694</v>
      </c>
      <c r="J827" s="7"/>
      <c r="K827" s="7">
        <v>0.38993611515484072</v>
      </c>
      <c r="L827" s="7">
        <v>0.29660375864062583</v>
      </c>
      <c r="M827" s="7" t="s">
        <v>26</v>
      </c>
    </row>
    <row r="828" spans="2:13" s="6" customFormat="1">
      <c r="B828" s="177"/>
      <c r="C828" s="7">
        <v>0.70065307005945976</v>
      </c>
      <c r="D828" s="7" t="s">
        <v>26</v>
      </c>
      <c r="E828" s="7">
        <v>0.40871222646068373</v>
      </c>
      <c r="F828" s="7"/>
      <c r="G828" s="210" t="s">
        <v>26</v>
      </c>
      <c r="H828" s="210" t="s">
        <v>26</v>
      </c>
      <c r="I828" s="210">
        <v>0.57026031610353012</v>
      </c>
      <c r="J828" s="7"/>
      <c r="K828" s="7">
        <v>0.67132427419390051</v>
      </c>
      <c r="L828" s="7">
        <v>0.5982661508148075</v>
      </c>
      <c r="M828" s="7" t="s">
        <v>26</v>
      </c>
    </row>
    <row r="829" spans="2:13" s="6" customFormat="1">
      <c r="B829" s="177"/>
      <c r="C829" s="7">
        <v>1.1583389754630031</v>
      </c>
      <c r="D829" s="7" t="s">
        <v>26</v>
      </c>
      <c r="E829" s="7">
        <v>0.39216728759599567</v>
      </c>
      <c r="F829" s="7"/>
      <c r="G829" s="210" t="s">
        <v>26</v>
      </c>
      <c r="H829" s="210" t="s">
        <v>26</v>
      </c>
      <c r="I829" s="210">
        <v>0.79046870474852637</v>
      </c>
      <c r="J829" s="7"/>
      <c r="K829" s="7">
        <v>0.58560153023595563</v>
      </c>
      <c r="L829" s="7">
        <v>0.25144827652551838</v>
      </c>
      <c r="M829" s="7" t="s">
        <v>26</v>
      </c>
    </row>
    <row r="830" spans="2:13" s="6" customFormat="1">
      <c r="B830" s="177"/>
      <c r="C830" s="7">
        <v>0.90389904239042884</v>
      </c>
      <c r="D830" s="7" t="s">
        <v>26</v>
      </c>
      <c r="E830" s="7">
        <v>0.53542106231887743</v>
      </c>
      <c r="F830" s="7"/>
      <c r="G830" s="210" t="s">
        <v>26</v>
      </c>
      <c r="H830" s="210" t="s">
        <v>26</v>
      </c>
      <c r="I830" s="210">
        <v>1.0460646141607344</v>
      </c>
      <c r="J830" s="7"/>
      <c r="K830" s="7">
        <v>0.1667134298114834</v>
      </c>
      <c r="L830" s="7">
        <v>0.14971785326749809</v>
      </c>
      <c r="M830" s="7" t="s">
        <v>26</v>
      </c>
    </row>
    <row r="831" spans="2:13" s="6" customFormat="1">
      <c r="B831" s="177"/>
      <c r="C831" s="7">
        <v>2.3146311331333544</v>
      </c>
      <c r="D831" s="7" t="s">
        <v>26</v>
      </c>
      <c r="E831" s="7">
        <v>0.53801694696776892</v>
      </c>
      <c r="F831" s="7"/>
      <c r="G831" s="210" t="s">
        <v>26</v>
      </c>
      <c r="H831" s="210" t="s">
        <v>26</v>
      </c>
      <c r="I831" s="210">
        <v>0.73937617875650818</v>
      </c>
      <c r="J831" s="7"/>
      <c r="K831" s="7">
        <v>0.52550574101907443</v>
      </c>
      <c r="L831" s="7">
        <v>0.1108840205382029</v>
      </c>
      <c r="M831" s="7" t="s">
        <v>26</v>
      </c>
    </row>
    <row r="832" spans="2:13" s="6" customFormat="1">
      <c r="B832" s="177"/>
      <c r="C832" s="7">
        <v>0.98823441460566308</v>
      </c>
      <c r="D832" s="7" t="s">
        <v>26</v>
      </c>
      <c r="E832" s="7">
        <v>0.64803269589095402</v>
      </c>
      <c r="F832" s="7"/>
      <c r="G832" s="210" t="s">
        <v>26</v>
      </c>
      <c r="H832" s="210" t="s">
        <v>26</v>
      </c>
      <c r="I832" s="210">
        <v>0.62733998973681682</v>
      </c>
      <c r="J832" s="7"/>
      <c r="K832" s="7">
        <v>0.10163516935272998</v>
      </c>
      <c r="L832" s="7">
        <v>0.19793891722624068</v>
      </c>
      <c r="M832" s="7" t="s">
        <v>26</v>
      </c>
    </row>
    <row r="833" spans="2:13" s="6" customFormat="1">
      <c r="B833" s="177"/>
      <c r="C833" s="7">
        <v>2.4397532939857269</v>
      </c>
      <c r="D833" s="7" t="s">
        <v>26</v>
      </c>
      <c r="E833" s="7">
        <v>0.86265645446193751</v>
      </c>
      <c r="F833" s="7"/>
      <c r="G833" s="210" t="s">
        <v>26</v>
      </c>
      <c r="H833" s="210" t="s">
        <v>26</v>
      </c>
      <c r="I833" s="210">
        <v>0.2112828676940576</v>
      </c>
      <c r="J833" s="7"/>
      <c r="K833" s="7">
        <v>0.12945663401177443</v>
      </c>
      <c r="L833" s="7">
        <v>0.36577591316479618</v>
      </c>
      <c r="M833" s="7" t="s">
        <v>26</v>
      </c>
    </row>
    <row r="834" spans="2:13" s="6" customFormat="1">
      <c r="B834" s="177"/>
      <c r="C834" s="7">
        <v>0.96813064046315467</v>
      </c>
      <c r="D834" s="7" t="s">
        <v>26</v>
      </c>
      <c r="E834" s="7">
        <v>0.66809258048752818</v>
      </c>
      <c r="F834" s="7"/>
      <c r="G834" s="210" t="s">
        <v>26</v>
      </c>
      <c r="H834" s="210" t="s">
        <v>26</v>
      </c>
      <c r="I834" s="210">
        <v>0.14268175777804865</v>
      </c>
      <c r="J834" s="7"/>
      <c r="K834" s="7">
        <v>0.5345902320152951</v>
      </c>
      <c r="L834" s="7">
        <v>0.5040469829242803</v>
      </c>
      <c r="M834" s="7" t="s">
        <v>26</v>
      </c>
    </row>
    <row r="835" spans="2:13" s="6" customFormat="1">
      <c r="B835" s="177"/>
      <c r="C835" s="7">
        <v>1.1299437760506288</v>
      </c>
      <c r="D835" s="7" t="s">
        <v>26</v>
      </c>
      <c r="E835" s="7">
        <v>4.6733217287908371E-2</v>
      </c>
      <c r="F835" s="7"/>
      <c r="G835" s="210" t="s">
        <v>26</v>
      </c>
      <c r="H835" s="210" t="s">
        <v>26</v>
      </c>
      <c r="I835" s="210">
        <v>0.51114708813246401</v>
      </c>
      <c r="J835" s="7"/>
      <c r="K835" s="7">
        <v>0.46020169991888027</v>
      </c>
      <c r="L835" s="7">
        <v>0.49598280662147787</v>
      </c>
      <c r="M835" s="7" t="s">
        <v>26</v>
      </c>
    </row>
    <row r="836" spans="2:13" s="6" customFormat="1">
      <c r="B836" s="177"/>
      <c r="C836" s="7">
        <v>0.64341487525124996</v>
      </c>
      <c r="D836" s="7" t="s">
        <v>26</v>
      </c>
      <c r="E836" s="7">
        <v>0.29275179541810686</v>
      </c>
      <c r="F836" s="7"/>
      <c r="G836" s="210" t="s">
        <v>26</v>
      </c>
      <c r="H836" s="210" t="s">
        <v>26</v>
      </c>
      <c r="I836" s="210">
        <v>0.58172070566082701</v>
      </c>
      <c r="J836" s="7"/>
      <c r="K836" s="7">
        <v>0.68959937583508657</v>
      </c>
      <c r="L836" s="7">
        <v>0.60621490913279419</v>
      </c>
      <c r="M836" s="7" t="s">
        <v>26</v>
      </c>
    </row>
    <row r="837" spans="2:13" s="6" customFormat="1">
      <c r="B837" s="177"/>
      <c r="C837" s="7">
        <v>1.0225104892710721</v>
      </c>
      <c r="D837" s="7" t="s">
        <v>26</v>
      </c>
      <c r="E837" s="7">
        <v>0.33558500382964968</v>
      </c>
      <c r="F837" s="7"/>
      <c r="G837" s="210" t="s">
        <v>26</v>
      </c>
      <c r="H837" s="210" t="s">
        <v>26</v>
      </c>
      <c r="I837" s="210">
        <v>0.2357548481830577</v>
      </c>
      <c r="J837" s="7"/>
      <c r="K837" s="7">
        <v>8.1323390749586943E-2</v>
      </c>
      <c r="L837" s="7">
        <v>0.52875822182618759</v>
      </c>
      <c r="M837" s="7" t="s">
        <v>26</v>
      </c>
    </row>
    <row r="838" spans="2:13" s="6" customFormat="1">
      <c r="B838" s="177"/>
      <c r="C838" s="7">
        <v>0.97399982498018878</v>
      </c>
      <c r="D838" s="7" t="s">
        <v>26</v>
      </c>
      <c r="E838" s="7">
        <v>0.15890343047135383</v>
      </c>
      <c r="F838" s="7"/>
      <c r="G838" s="210" t="s">
        <v>26</v>
      </c>
      <c r="H838" s="210" t="s">
        <v>26</v>
      </c>
      <c r="I838" s="210">
        <v>0.36253828728730142</v>
      </c>
      <c r="J838" s="7"/>
      <c r="K838" s="7">
        <v>0.19238731905290218</v>
      </c>
      <c r="L838" s="7">
        <v>0.2531906870913937</v>
      </c>
      <c r="M838" s="7" t="s">
        <v>26</v>
      </c>
    </row>
    <row r="839" spans="2:13" s="6" customFormat="1">
      <c r="B839" s="177"/>
      <c r="C839" s="7">
        <v>1.0014901240963707</v>
      </c>
      <c r="D839" s="7" t="s">
        <v>26</v>
      </c>
      <c r="E839" s="7">
        <v>7.2592971867350324E-3</v>
      </c>
      <c r="F839" s="7"/>
      <c r="G839" s="210" t="s">
        <v>26</v>
      </c>
      <c r="H839" s="210" t="s">
        <v>26</v>
      </c>
      <c r="I839" s="210">
        <v>0.45102727685883759</v>
      </c>
      <c r="J839" s="7"/>
      <c r="K839" s="7">
        <v>0.11810056077379139</v>
      </c>
      <c r="L839" s="7">
        <v>0.33457465930119978</v>
      </c>
      <c r="M839" s="7" t="s">
        <v>26</v>
      </c>
    </row>
    <row r="840" spans="2:13" s="6" customFormat="1">
      <c r="B840" s="177"/>
      <c r="C840" s="7">
        <v>0.72033931374189519</v>
      </c>
      <c r="D840" s="7" t="s">
        <v>26</v>
      </c>
      <c r="E840" s="7">
        <v>0.44144843643062182</v>
      </c>
      <c r="F840" s="7"/>
      <c r="G840" s="210" t="s">
        <v>26</v>
      </c>
      <c r="H840" s="210" t="s">
        <v>26</v>
      </c>
      <c r="I840" s="210">
        <v>0.67258111705975265</v>
      </c>
      <c r="J840" s="7"/>
      <c r="K840" s="7">
        <v>0.19090573042245496</v>
      </c>
      <c r="L840" s="7">
        <v>0.27399531324269832</v>
      </c>
      <c r="M840" s="7" t="s">
        <v>26</v>
      </c>
    </row>
    <row r="841" spans="2:13" s="6" customFormat="1">
      <c r="B841" s="177"/>
      <c r="C841" s="7">
        <v>2.1570166558046862</v>
      </c>
      <c r="D841" s="7" t="s">
        <v>26</v>
      </c>
      <c r="E841" s="7">
        <v>0.38722524190803553</v>
      </c>
      <c r="F841" s="7"/>
      <c r="G841" s="210" t="s">
        <v>26</v>
      </c>
      <c r="H841" s="210" t="s">
        <v>26</v>
      </c>
      <c r="I841" s="210">
        <v>0.59263552599901292</v>
      </c>
      <c r="J841" s="7"/>
      <c r="K841" s="7">
        <v>6.6639178472456262E-2</v>
      </c>
      <c r="L841" s="7">
        <v>0.27983882843723173</v>
      </c>
      <c r="M841" s="7" t="s">
        <v>26</v>
      </c>
    </row>
    <row r="842" spans="2:13" s="6" customFormat="1">
      <c r="B842" s="177"/>
      <c r="C842" s="7">
        <v>1.1976492460686703</v>
      </c>
      <c r="D842" s="7" t="s">
        <v>26</v>
      </c>
      <c r="E842" s="7">
        <v>0.44446150680854385</v>
      </c>
      <c r="F842" s="7"/>
      <c r="G842" s="210" t="s">
        <v>26</v>
      </c>
      <c r="H842" s="210" t="s">
        <v>26</v>
      </c>
      <c r="I842" s="210">
        <v>0.73015784550972185</v>
      </c>
      <c r="J842" s="7"/>
      <c r="K842" s="7">
        <v>0.2865041246458726</v>
      </c>
      <c r="L842" s="7">
        <v>5.3820723892381128E-2</v>
      </c>
      <c r="M842" s="7" t="s">
        <v>26</v>
      </c>
    </row>
    <row r="843" spans="2:13" s="6" customFormat="1">
      <c r="B843" s="177"/>
      <c r="C843" s="7">
        <v>1.2131437645773586</v>
      </c>
      <c r="D843" s="7" t="s">
        <v>26</v>
      </c>
      <c r="E843" s="7">
        <v>0.21171900365484805</v>
      </c>
      <c r="F843" s="7"/>
      <c r="G843" s="210" t="s">
        <v>26</v>
      </c>
      <c r="H843" s="210" t="s">
        <v>26</v>
      </c>
      <c r="I843" s="210">
        <v>0.52567981829365917</v>
      </c>
      <c r="J843" s="7"/>
      <c r="K843" s="7">
        <v>0.60736865429378484</v>
      </c>
      <c r="L843" s="7">
        <v>0.32559529582704039</v>
      </c>
      <c r="M843" s="7" t="s">
        <v>26</v>
      </c>
    </row>
    <row r="844" spans="2:13" s="6" customFormat="1">
      <c r="B844" s="177"/>
      <c r="C844" s="7">
        <v>1.0677802556433309</v>
      </c>
      <c r="D844" s="7" t="s">
        <v>26</v>
      </c>
      <c r="E844" s="7">
        <v>4.8912661349055725E-2</v>
      </c>
      <c r="F844" s="7"/>
      <c r="G844" s="210" t="s">
        <v>26</v>
      </c>
      <c r="H844" s="210" t="s">
        <v>26</v>
      </c>
      <c r="I844" s="210">
        <v>0.82829359751777931</v>
      </c>
      <c r="J844" s="7"/>
      <c r="K844" s="7">
        <v>0.37520981753936311</v>
      </c>
      <c r="L844" s="7">
        <v>0.22124716009082956</v>
      </c>
      <c r="M844" s="7" t="s">
        <v>26</v>
      </c>
    </row>
    <row r="845" spans="2:13" s="6" customFormat="1">
      <c r="B845" s="177"/>
      <c r="C845" s="7">
        <v>0.62289943443318574</v>
      </c>
      <c r="D845" s="7" t="s">
        <v>26</v>
      </c>
      <c r="E845" s="7">
        <v>0.19617838644191246</v>
      </c>
      <c r="F845" s="7"/>
      <c r="G845" s="210" t="s">
        <v>26</v>
      </c>
      <c r="H845" s="210" t="s">
        <v>26</v>
      </c>
      <c r="I845" s="210">
        <v>0.39832346991901385</v>
      </c>
      <c r="J845" s="7"/>
      <c r="K845" s="7">
        <v>0.37546696929857304</v>
      </c>
      <c r="L845" s="7">
        <v>0.44921971097915203</v>
      </c>
      <c r="M845" s="7" t="s">
        <v>26</v>
      </c>
    </row>
    <row r="846" spans="2:13" s="6" customFormat="1">
      <c r="B846" s="177"/>
      <c r="C846" s="7">
        <v>3.9558361418393786</v>
      </c>
      <c r="D846" s="7" t="s">
        <v>26</v>
      </c>
      <c r="E846" s="7">
        <v>0.11164251930947236</v>
      </c>
      <c r="F846" s="7"/>
      <c r="G846" s="210" t="s">
        <v>26</v>
      </c>
      <c r="H846" s="210" t="s">
        <v>26</v>
      </c>
      <c r="I846" s="210">
        <v>0.72164225572544205</v>
      </c>
      <c r="J846" s="7"/>
      <c r="K846" s="7">
        <v>0.22404033205489804</v>
      </c>
      <c r="L846" s="7">
        <v>0.11267984625961291</v>
      </c>
      <c r="M846" s="7" t="s">
        <v>26</v>
      </c>
    </row>
    <row r="847" spans="2:13" s="6" customFormat="1">
      <c r="B847" s="177"/>
      <c r="C847" s="7">
        <v>1.0635306390799817</v>
      </c>
      <c r="D847" s="7" t="s">
        <v>26</v>
      </c>
      <c r="E847" s="7">
        <v>0.11331031925534424</v>
      </c>
      <c r="F847" s="7"/>
      <c r="G847" s="210" t="s">
        <v>26</v>
      </c>
      <c r="H847" s="210" t="s">
        <v>26</v>
      </c>
      <c r="I847" s="210">
        <v>0.80974257508161696</v>
      </c>
      <c r="J847" s="7"/>
      <c r="K847" s="7">
        <v>0.27089828185618914</v>
      </c>
      <c r="L847" s="7">
        <v>8.0462854571719866E-2</v>
      </c>
      <c r="M847" s="7" t="s">
        <v>26</v>
      </c>
    </row>
    <row r="848" spans="2:13" s="6" customFormat="1">
      <c r="B848" s="177"/>
      <c r="C848" s="7">
        <v>1.1531017629851392</v>
      </c>
      <c r="D848" s="7" t="s">
        <v>26</v>
      </c>
      <c r="E848" s="7">
        <v>0.24820934697933542</v>
      </c>
      <c r="F848" s="7"/>
      <c r="G848" s="210" t="s">
        <v>26</v>
      </c>
      <c r="H848" s="210" t="s">
        <v>26</v>
      </c>
      <c r="I848" s="210">
        <v>0.63670432995059134</v>
      </c>
      <c r="J848" s="7"/>
      <c r="K848" s="7">
        <v>0.53925096099601044</v>
      </c>
      <c r="L848" s="7">
        <v>0.32673950379725014</v>
      </c>
      <c r="M848" s="7" t="s">
        <v>26</v>
      </c>
    </row>
    <row r="849" spans="2:13" s="6" customFormat="1">
      <c r="B849" s="177"/>
      <c r="C849" s="7">
        <v>1.2329218745973405</v>
      </c>
      <c r="D849" s="7" t="s">
        <v>26</v>
      </c>
      <c r="E849" s="7">
        <v>0.14958075916170402</v>
      </c>
      <c r="F849" s="7"/>
      <c r="G849" s="210" t="s">
        <v>26</v>
      </c>
      <c r="H849" s="210" t="s">
        <v>26</v>
      </c>
      <c r="I849" s="210">
        <v>0.76931935160344089</v>
      </c>
      <c r="J849" s="7"/>
      <c r="K849" s="7">
        <v>0.20911362532602795</v>
      </c>
      <c r="L849" s="7">
        <v>0.25512985876314742</v>
      </c>
      <c r="M849" s="7" t="s">
        <v>26</v>
      </c>
    </row>
    <row r="850" spans="2:13" s="6" customFormat="1">
      <c r="B850" s="177"/>
      <c r="C850" s="7">
        <v>1.9703871380063034</v>
      </c>
      <c r="D850" s="7" t="s">
        <v>26</v>
      </c>
      <c r="E850" s="7">
        <v>0.47176570170793947</v>
      </c>
      <c r="F850" s="7"/>
      <c r="G850" s="210" t="s">
        <v>26</v>
      </c>
      <c r="H850" s="210" t="s">
        <v>26</v>
      </c>
      <c r="I850" s="210">
        <v>0.620418393493682</v>
      </c>
      <c r="J850" s="7"/>
      <c r="K850" s="7">
        <v>0.53354975751632239</v>
      </c>
      <c r="L850" s="7">
        <v>0.1272598011738888</v>
      </c>
      <c r="M850" s="7" t="s">
        <v>26</v>
      </c>
    </row>
    <row r="851" spans="2:13" s="6" customFormat="1">
      <c r="B851" s="177"/>
      <c r="C851" s="7">
        <v>1.3978053178983101</v>
      </c>
      <c r="D851" s="7" t="s">
        <v>26</v>
      </c>
      <c r="E851" s="7">
        <v>0.80797624372666044</v>
      </c>
      <c r="F851" s="7"/>
      <c r="G851" s="210" t="s">
        <v>26</v>
      </c>
      <c r="H851" s="210" t="s">
        <v>26</v>
      </c>
      <c r="I851" s="210">
        <v>0.36451985516732111</v>
      </c>
      <c r="J851" s="7"/>
      <c r="K851" s="7">
        <v>0.32556100281877765</v>
      </c>
      <c r="L851" s="7">
        <v>0.17896802572317627</v>
      </c>
      <c r="M851" s="7" t="s">
        <v>26</v>
      </c>
    </row>
    <row r="852" spans="2:13" s="6" customFormat="1">
      <c r="B852" s="177"/>
      <c r="C852" s="7">
        <v>0.55648306829231098</v>
      </c>
      <c r="D852" s="7" t="s">
        <v>26</v>
      </c>
      <c r="E852" s="7">
        <v>0.59626672672762626</v>
      </c>
      <c r="F852" s="7"/>
      <c r="G852" s="210" t="s">
        <v>26</v>
      </c>
      <c r="H852" s="210" t="s">
        <v>26</v>
      </c>
      <c r="I852" s="210">
        <v>0.33991086964260087</v>
      </c>
      <c r="J852" s="7"/>
      <c r="K852" s="7">
        <v>0.4391514373562303</v>
      </c>
      <c r="L852" s="7">
        <v>0.11456735692304421</v>
      </c>
      <c r="M852" s="7" t="s">
        <v>26</v>
      </c>
    </row>
    <row r="853" spans="2:13" s="6" customFormat="1">
      <c r="B853" s="177"/>
      <c r="C853" s="7">
        <v>2.2417837403532035</v>
      </c>
      <c r="D853" s="7" t="s">
        <v>26</v>
      </c>
      <c r="E853" s="7">
        <v>0.24298249457434801</v>
      </c>
      <c r="F853" s="7"/>
      <c r="G853" s="210" t="s">
        <v>26</v>
      </c>
      <c r="H853" s="210" t="s">
        <v>26</v>
      </c>
      <c r="I853" s="210">
        <v>0.54589904309748127</v>
      </c>
      <c r="J853" s="7"/>
      <c r="K853" s="7">
        <v>0.4572864061409907</v>
      </c>
      <c r="L853" s="7">
        <v>0.17512800369841097</v>
      </c>
      <c r="M853" s="7" t="s">
        <v>26</v>
      </c>
    </row>
    <row r="854" spans="2:13" s="6" customFormat="1">
      <c r="B854" s="177"/>
      <c r="C854" s="7">
        <v>0.42679860062156094</v>
      </c>
      <c r="D854" s="7" t="s">
        <v>26</v>
      </c>
      <c r="E854" s="7">
        <v>0.77976374649950142</v>
      </c>
      <c r="F854" s="7"/>
      <c r="G854" s="210" t="s">
        <v>26</v>
      </c>
      <c r="H854" s="210" t="s">
        <v>26</v>
      </c>
      <c r="I854" s="210">
        <v>0.5907945106915734</v>
      </c>
      <c r="J854" s="7"/>
      <c r="K854" s="7">
        <v>0.40098099482735938</v>
      </c>
      <c r="L854" s="7">
        <v>0.79188371264255231</v>
      </c>
      <c r="M854" s="7" t="s">
        <v>26</v>
      </c>
    </row>
    <row r="855" spans="2:13" s="6" customFormat="1">
      <c r="B855" s="177"/>
      <c r="C855" s="7">
        <v>1.4015478040341827</v>
      </c>
      <c r="D855" s="7" t="s">
        <v>26</v>
      </c>
      <c r="E855" s="7">
        <v>0.83518175419301877</v>
      </c>
      <c r="F855" s="7"/>
      <c r="G855" s="210" t="s">
        <v>26</v>
      </c>
      <c r="H855" s="210" t="s">
        <v>26</v>
      </c>
      <c r="I855" s="210">
        <v>0.52711162311507975</v>
      </c>
      <c r="J855" s="7"/>
      <c r="K855" s="7" t="s">
        <v>26</v>
      </c>
      <c r="L855" s="7">
        <v>0.8706413782650545</v>
      </c>
      <c r="M855" s="7" t="s">
        <v>26</v>
      </c>
    </row>
    <row r="856" spans="2:13" s="6" customFormat="1">
      <c r="B856" s="177"/>
      <c r="C856" s="7">
        <v>1.2265112185465239</v>
      </c>
      <c r="D856" s="7" t="s">
        <v>26</v>
      </c>
      <c r="E856" s="7">
        <v>0.67179171928269099</v>
      </c>
      <c r="F856" s="7"/>
      <c r="G856" s="210" t="s">
        <v>26</v>
      </c>
      <c r="H856" s="210" t="s">
        <v>26</v>
      </c>
      <c r="I856" s="210">
        <v>0.71088974637901492</v>
      </c>
      <c r="J856" s="7"/>
      <c r="K856" s="7" t="s">
        <v>26</v>
      </c>
      <c r="L856" s="7">
        <v>0.13634101770430629</v>
      </c>
      <c r="M856" s="7" t="s">
        <v>26</v>
      </c>
    </row>
    <row r="857" spans="2:13" s="6" customFormat="1">
      <c r="B857" s="177"/>
      <c r="C857" s="7">
        <v>0.49446577467722591</v>
      </c>
      <c r="D857" s="7" t="s">
        <v>26</v>
      </c>
      <c r="E857" s="7">
        <v>0.36695758745567125</v>
      </c>
      <c r="F857" s="7"/>
      <c r="G857" s="210" t="s">
        <v>26</v>
      </c>
      <c r="H857" s="210" t="s">
        <v>26</v>
      </c>
      <c r="I857" s="210">
        <v>0.45749857454066345</v>
      </c>
      <c r="J857" s="7"/>
      <c r="K857" s="7" t="s">
        <v>26</v>
      </c>
      <c r="L857" s="7">
        <v>0.17156293368962472</v>
      </c>
      <c r="M857" s="7" t="s">
        <v>26</v>
      </c>
    </row>
    <row r="858" spans="2:13" s="6" customFormat="1">
      <c r="B858" s="177"/>
      <c r="C858" s="7">
        <v>24.406576767790568</v>
      </c>
      <c r="D858" s="7" t="s">
        <v>26</v>
      </c>
      <c r="E858" s="7">
        <v>0.59541850026409293</v>
      </c>
      <c r="F858" s="7"/>
      <c r="G858" s="210" t="s">
        <v>26</v>
      </c>
      <c r="H858" s="210" t="s">
        <v>26</v>
      </c>
      <c r="I858" s="210">
        <v>0.52727227073290661</v>
      </c>
      <c r="J858" s="7"/>
      <c r="K858" s="7" t="s">
        <v>26</v>
      </c>
      <c r="L858" s="7">
        <v>0.34511287824355164</v>
      </c>
      <c r="M858" s="7" t="s">
        <v>26</v>
      </c>
    </row>
    <row r="859" spans="2:13" s="6" customFormat="1">
      <c r="B859" s="177"/>
      <c r="C859" s="7">
        <v>0.19851297089506803</v>
      </c>
      <c r="D859" s="7" t="s">
        <v>26</v>
      </c>
      <c r="E859" s="7">
        <v>0.50206400597276324</v>
      </c>
      <c r="F859" s="7"/>
      <c r="G859" s="210" t="s">
        <v>26</v>
      </c>
      <c r="H859" s="210" t="s">
        <v>26</v>
      </c>
      <c r="I859" s="210">
        <v>0.93995686878685203</v>
      </c>
      <c r="J859" s="7"/>
      <c r="K859" s="7" t="s">
        <v>26</v>
      </c>
      <c r="L859" s="7">
        <v>0.29751022874090571</v>
      </c>
      <c r="M859" s="7" t="s">
        <v>26</v>
      </c>
    </row>
    <row r="860" spans="2:13" s="6" customFormat="1">
      <c r="B860" s="177"/>
      <c r="C860" s="7">
        <v>1.0940457147129299</v>
      </c>
      <c r="D860" s="7" t="s">
        <v>26</v>
      </c>
      <c r="E860" s="7">
        <v>0.5976013407603129</v>
      </c>
      <c r="F860" s="7"/>
      <c r="G860" s="210" t="s">
        <v>26</v>
      </c>
      <c r="H860" s="210" t="s">
        <v>26</v>
      </c>
      <c r="I860" s="210" t="s">
        <v>26</v>
      </c>
      <c r="J860" s="7"/>
      <c r="K860" s="7" t="s">
        <v>26</v>
      </c>
      <c r="L860" s="7">
        <v>0.40041987613613184</v>
      </c>
      <c r="M860" s="7" t="s">
        <v>26</v>
      </c>
    </row>
    <row r="861" spans="2:13" s="6" customFormat="1">
      <c r="B861" s="177"/>
      <c r="C861" s="7">
        <v>0.95125462620240631</v>
      </c>
      <c r="D861" s="7" t="s">
        <v>26</v>
      </c>
      <c r="E861" s="7">
        <v>0.14693891093214306</v>
      </c>
      <c r="F861" s="7"/>
      <c r="G861" s="210" t="s">
        <v>26</v>
      </c>
      <c r="H861" s="210" t="s">
        <v>26</v>
      </c>
      <c r="I861" s="210">
        <v>0.25281742858541517</v>
      </c>
      <c r="J861" s="7"/>
      <c r="K861" s="7" t="s">
        <v>26</v>
      </c>
      <c r="L861" s="7">
        <v>0.35962271034741655</v>
      </c>
      <c r="M861" s="7" t="s">
        <v>26</v>
      </c>
    </row>
    <row r="862" spans="2:13" s="6" customFormat="1">
      <c r="B862" s="177"/>
      <c r="C862" s="7">
        <v>1.8822760565276</v>
      </c>
      <c r="D862" s="7" t="s">
        <v>26</v>
      </c>
      <c r="E862" s="7">
        <v>0.76305365348505627</v>
      </c>
      <c r="F862" s="7"/>
      <c r="G862" s="210" t="s">
        <v>26</v>
      </c>
      <c r="H862" s="210" t="s">
        <v>26</v>
      </c>
      <c r="I862" s="210">
        <v>0.35713495853682498</v>
      </c>
      <c r="J862" s="7"/>
      <c r="K862" s="7" t="s">
        <v>26</v>
      </c>
      <c r="L862" s="7">
        <v>0.3668560536214337</v>
      </c>
      <c r="M862" s="7" t="s">
        <v>26</v>
      </c>
    </row>
    <row r="863" spans="2:13" s="6" customFormat="1">
      <c r="B863" s="177"/>
      <c r="C863" s="7">
        <v>4.100760765718622</v>
      </c>
      <c r="D863" s="7" t="s">
        <v>26</v>
      </c>
      <c r="E863" s="7">
        <v>0.3992844730610518</v>
      </c>
      <c r="F863" s="7"/>
      <c r="G863" s="210" t="s">
        <v>26</v>
      </c>
      <c r="H863" s="210" t="s">
        <v>26</v>
      </c>
      <c r="I863" s="210">
        <v>0.81357799299894962</v>
      </c>
      <c r="J863" s="7"/>
      <c r="K863" s="7" t="s">
        <v>26</v>
      </c>
      <c r="L863" s="7">
        <v>0.76388590484181074</v>
      </c>
      <c r="M863" s="7" t="s">
        <v>26</v>
      </c>
    </row>
    <row r="864" spans="2:13" s="6" customFormat="1">
      <c r="B864" s="177"/>
      <c r="C864" s="7">
        <v>2.3624731787791937</v>
      </c>
      <c r="D864" s="7" t="s">
        <v>26</v>
      </c>
      <c r="E864" s="7">
        <v>0.31555760281283773</v>
      </c>
      <c r="F864" s="7"/>
      <c r="G864" s="210" t="s">
        <v>26</v>
      </c>
      <c r="H864" s="210" t="s">
        <v>26</v>
      </c>
      <c r="I864" s="210">
        <v>0.64101112902075297</v>
      </c>
      <c r="J864" s="7"/>
      <c r="K864" s="7" t="s">
        <v>26</v>
      </c>
      <c r="L864" s="7">
        <v>0.60026258000149579</v>
      </c>
      <c r="M864" s="7" t="s">
        <v>26</v>
      </c>
    </row>
    <row r="865" spans="2:13" s="6" customFormat="1">
      <c r="B865" s="177"/>
      <c r="C865" s="7">
        <v>0.98754361727394224</v>
      </c>
      <c r="D865" s="7" t="s">
        <v>26</v>
      </c>
      <c r="E865" s="7">
        <v>0.32499209194436018</v>
      </c>
      <c r="F865" s="7"/>
      <c r="G865" s="210" t="s">
        <v>26</v>
      </c>
      <c r="H865" s="210" t="s">
        <v>26</v>
      </c>
      <c r="I865" s="210">
        <v>0.71764161207822053</v>
      </c>
      <c r="J865" s="7"/>
      <c r="K865" s="7" t="s">
        <v>26</v>
      </c>
      <c r="L865" s="7">
        <v>0.46918998493097941</v>
      </c>
      <c r="M865" s="7" t="s">
        <v>26</v>
      </c>
    </row>
    <row r="866" spans="2:13" s="6" customFormat="1">
      <c r="B866" s="177"/>
      <c r="C866" s="7">
        <v>0.82442543806616586</v>
      </c>
      <c r="D866" s="7" t="s">
        <v>26</v>
      </c>
      <c r="E866" s="7">
        <v>0.19497961325630764</v>
      </c>
      <c r="F866" s="7"/>
      <c r="G866" s="210" t="s">
        <v>26</v>
      </c>
      <c r="H866" s="210" t="s">
        <v>26</v>
      </c>
      <c r="I866" s="210">
        <v>0.92559946087168798</v>
      </c>
      <c r="J866" s="7"/>
      <c r="K866" s="7" t="s">
        <v>26</v>
      </c>
      <c r="L866" s="7">
        <v>0.80222640332989958</v>
      </c>
      <c r="M866" s="7" t="s">
        <v>26</v>
      </c>
    </row>
    <row r="867" spans="2:13" s="6" customFormat="1">
      <c r="B867" s="177"/>
      <c r="C867" s="7">
        <v>1.3582893155431413</v>
      </c>
      <c r="D867" s="7" t="s">
        <v>26</v>
      </c>
      <c r="E867" s="7">
        <v>0.29433352835360299</v>
      </c>
      <c r="F867" s="7"/>
      <c r="G867" s="210" t="s">
        <v>26</v>
      </c>
      <c r="H867" s="210" t="s">
        <v>26</v>
      </c>
      <c r="I867" s="210">
        <v>0.5910186018988276</v>
      </c>
      <c r="J867" s="7"/>
      <c r="K867" s="7" t="s">
        <v>26</v>
      </c>
      <c r="L867" s="7">
        <v>0.32234394259131982</v>
      </c>
      <c r="M867" s="7" t="s">
        <v>26</v>
      </c>
    </row>
    <row r="868" spans="2:13" s="6" customFormat="1">
      <c r="B868" s="177"/>
      <c r="C868" s="7">
        <v>0.15111245210202512</v>
      </c>
      <c r="D868" s="7" t="s">
        <v>26</v>
      </c>
      <c r="E868" s="7">
        <v>0.73588479662339823</v>
      </c>
      <c r="F868" s="7"/>
      <c r="G868" s="210" t="s">
        <v>26</v>
      </c>
      <c r="H868" s="210" t="s">
        <v>26</v>
      </c>
      <c r="I868" s="210">
        <v>0.61230637092087226</v>
      </c>
      <c r="J868" s="7"/>
      <c r="K868" s="7" t="s">
        <v>26</v>
      </c>
      <c r="L868" s="7">
        <v>0.37451902598853248</v>
      </c>
      <c r="M868" s="7" t="s">
        <v>26</v>
      </c>
    </row>
    <row r="869" spans="2:13" s="6" customFormat="1">
      <c r="B869" s="177"/>
      <c r="C869" s="7">
        <v>0.70793324124937884</v>
      </c>
      <c r="D869" s="7" t="s">
        <v>26</v>
      </c>
      <c r="E869" s="7">
        <v>0.31912448281622308</v>
      </c>
      <c r="F869" s="7"/>
      <c r="G869" s="210" t="s">
        <v>26</v>
      </c>
      <c r="H869" s="210" t="s">
        <v>26</v>
      </c>
      <c r="I869" s="210">
        <v>0.39194526974831545</v>
      </c>
      <c r="J869" s="7"/>
      <c r="K869" s="7" t="s">
        <v>26</v>
      </c>
      <c r="L869" s="7">
        <v>0.56564346965645562</v>
      </c>
      <c r="M869" s="7" t="s">
        <v>26</v>
      </c>
    </row>
    <row r="870" spans="2:13" s="6" customFormat="1">
      <c r="B870" s="177"/>
      <c r="C870" s="7">
        <v>1.5204628322463298</v>
      </c>
      <c r="D870" s="7" t="s">
        <v>26</v>
      </c>
      <c r="E870" s="7">
        <v>0.74015867224223997</v>
      </c>
      <c r="F870" s="7"/>
      <c r="G870" s="210" t="s">
        <v>26</v>
      </c>
      <c r="H870" s="210" t="s">
        <v>26</v>
      </c>
      <c r="I870" s="210">
        <v>0.70446860074037154</v>
      </c>
      <c r="J870" s="7"/>
      <c r="K870" s="7" t="s">
        <v>26</v>
      </c>
      <c r="L870" s="7">
        <v>0.31030415660318478</v>
      </c>
      <c r="M870" s="7" t="s">
        <v>26</v>
      </c>
    </row>
    <row r="871" spans="2:13" s="6" customFormat="1">
      <c r="B871" s="177"/>
      <c r="C871" s="7">
        <v>0.85744648275871926</v>
      </c>
      <c r="D871" s="7" t="s">
        <v>26</v>
      </c>
      <c r="E871" s="7">
        <v>0.39758790518898479</v>
      </c>
      <c r="F871" s="7"/>
      <c r="G871" s="210" t="s">
        <v>26</v>
      </c>
      <c r="H871" s="210" t="s">
        <v>26</v>
      </c>
      <c r="I871" s="210">
        <v>0.63941949519799257</v>
      </c>
      <c r="J871" s="7"/>
      <c r="K871" s="7" t="s">
        <v>26</v>
      </c>
      <c r="L871" s="7">
        <v>0.39312418634814761</v>
      </c>
      <c r="M871" s="7" t="s">
        <v>26</v>
      </c>
    </row>
    <row r="872" spans="2:13" s="6" customFormat="1">
      <c r="B872" s="177"/>
      <c r="C872" s="7">
        <v>1.4281330770637011</v>
      </c>
      <c r="D872" s="7" t="s">
        <v>26</v>
      </c>
      <c r="E872" s="7">
        <v>8.6661801972095804E-4</v>
      </c>
      <c r="F872" s="7"/>
      <c r="G872" s="210" t="s">
        <v>26</v>
      </c>
      <c r="H872" s="210" t="s">
        <v>26</v>
      </c>
      <c r="I872" s="210">
        <v>0.42919278247897497</v>
      </c>
      <c r="J872" s="7"/>
      <c r="K872" s="7" t="s">
        <v>26</v>
      </c>
      <c r="L872" s="7">
        <v>0.35597749552242497</v>
      </c>
      <c r="M872" s="7" t="s">
        <v>26</v>
      </c>
    </row>
    <row r="873" spans="2:13" s="6" customFormat="1">
      <c r="B873" s="177"/>
      <c r="C873" s="7">
        <v>1.2992188539378426</v>
      </c>
      <c r="D873" s="7" t="s">
        <v>26</v>
      </c>
      <c r="E873" s="7">
        <v>7.0638821607607099E-3</v>
      </c>
      <c r="F873" s="7"/>
      <c r="G873" s="210" t="s">
        <v>26</v>
      </c>
      <c r="H873" s="210" t="s">
        <v>26</v>
      </c>
      <c r="I873" s="210">
        <v>0.90404694148897424</v>
      </c>
      <c r="J873" s="7"/>
      <c r="K873" s="7" t="s">
        <v>26</v>
      </c>
      <c r="L873" s="7">
        <v>0.24259893457029635</v>
      </c>
      <c r="M873" s="7" t="s">
        <v>26</v>
      </c>
    </row>
    <row r="874" spans="2:13" s="6" customFormat="1">
      <c r="B874" s="177"/>
      <c r="C874" s="7">
        <v>1.0204275185636675</v>
      </c>
      <c r="D874" s="7" t="s">
        <v>26</v>
      </c>
      <c r="E874" s="7">
        <v>0.56795857514381265</v>
      </c>
      <c r="F874" s="7"/>
      <c r="G874" s="210" t="s">
        <v>26</v>
      </c>
      <c r="H874" s="210" t="s">
        <v>26</v>
      </c>
      <c r="I874" s="210">
        <v>0.53523204736209951</v>
      </c>
      <c r="J874" s="7"/>
      <c r="K874" s="7" t="s">
        <v>26</v>
      </c>
      <c r="L874" s="7">
        <v>0.52271156405453034</v>
      </c>
      <c r="M874" s="7" t="s">
        <v>26</v>
      </c>
    </row>
    <row r="875" spans="2:13" s="6" customFormat="1">
      <c r="B875" s="177"/>
      <c r="C875" s="7">
        <v>0.96710460821192179</v>
      </c>
      <c r="D875" s="7" t="s">
        <v>26</v>
      </c>
      <c r="E875" s="7">
        <v>0.54422651889429297</v>
      </c>
      <c r="F875" s="7"/>
      <c r="G875" s="210" t="s">
        <v>26</v>
      </c>
      <c r="H875" s="210" t="s">
        <v>26</v>
      </c>
      <c r="I875" s="210">
        <v>0.48927725690601886</v>
      </c>
      <c r="J875" s="7"/>
      <c r="K875" s="7" t="s">
        <v>26</v>
      </c>
      <c r="L875" s="7">
        <v>0.512013042423206</v>
      </c>
      <c r="M875" s="7" t="s">
        <v>26</v>
      </c>
    </row>
    <row r="876" spans="2:13" s="6" customFormat="1">
      <c r="B876" s="177"/>
      <c r="C876" s="7">
        <v>0.85552234854530074</v>
      </c>
      <c r="D876" s="7" t="s">
        <v>26</v>
      </c>
      <c r="E876" s="7">
        <v>0.2441813196516216</v>
      </c>
      <c r="F876" s="7"/>
      <c r="G876" s="210" t="s">
        <v>26</v>
      </c>
      <c r="H876" s="210" t="s">
        <v>26</v>
      </c>
      <c r="I876" s="210">
        <v>0.56971987869756402</v>
      </c>
      <c r="J876" s="7"/>
      <c r="K876" s="7" t="s">
        <v>26</v>
      </c>
      <c r="L876" s="7">
        <v>0.44916501938089515</v>
      </c>
      <c r="M876" s="7" t="s">
        <v>26</v>
      </c>
    </row>
    <row r="877" spans="2:13" s="6" customFormat="1">
      <c r="B877" s="177"/>
      <c r="C877" s="7">
        <v>0.86943194870800922</v>
      </c>
      <c r="D877" s="7" t="s">
        <v>26</v>
      </c>
      <c r="E877" s="7">
        <v>0.59589514317533698</v>
      </c>
      <c r="F877" s="7"/>
      <c r="G877" s="210" t="s">
        <v>26</v>
      </c>
      <c r="H877" s="210" t="s">
        <v>26</v>
      </c>
      <c r="I877" s="210">
        <v>0.8562726509000298</v>
      </c>
      <c r="J877" s="7"/>
      <c r="K877" s="7" t="s">
        <v>26</v>
      </c>
      <c r="L877" s="7">
        <v>0.48871692149403767</v>
      </c>
      <c r="M877" s="7" t="s">
        <v>26</v>
      </c>
    </row>
    <row r="878" spans="2:13" s="6" customFormat="1">
      <c r="B878" s="177"/>
      <c r="C878" s="7">
        <v>0.46681520141114385</v>
      </c>
      <c r="D878" s="7" t="s">
        <v>26</v>
      </c>
      <c r="E878" s="7">
        <v>0.34718910684319504</v>
      </c>
      <c r="F878" s="7"/>
      <c r="G878" s="210" t="s">
        <v>26</v>
      </c>
      <c r="H878" s="210" t="s">
        <v>26</v>
      </c>
      <c r="I878" s="210">
        <v>0.87099644093478834</v>
      </c>
      <c r="J878" s="7"/>
      <c r="K878" s="7" t="s">
        <v>26</v>
      </c>
      <c r="L878" s="7">
        <v>0.66289710067587149</v>
      </c>
      <c r="M878" s="7" t="s">
        <v>26</v>
      </c>
    </row>
    <row r="879" spans="2:13" s="6" customFormat="1">
      <c r="B879" s="177"/>
      <c r="C879" s="7">
        <v>2.2247980533255816</v>
      </c>
      <c r="D879" s="7" t="s">
        <v>26</v>
      </c>
      <c r="E879" s="7">
        <v>0.29196807954972265</v>
      </c>
      <c r="F879" s="7"/>
      <c r="G879" s="210" t="s">
        <v>26</v>
      </c>
      <c r="H879" s="210" t="s">
        <v>26</v>
      </c>
      <c r="I879" s="210">
        <v>0.50390227595052495</v>
      </c>
      <c r="J879" s="7"/>
      <c r="K879" s="7" t="s">
        <v>26</v>
      </c>
      <c r="L879" s="7">
        <v>0.40740121198588986</v>
      </c>
      <c r="M879" s="7" t="s">
        <v>26</v>
      </c>
    </row>
    <row r="880" spans="2:13" s="6" customFormat="1">
      <c r="B880" s="177"/>
      <c r="C880" s="7">
        <v>0.55000911000169261</v>
      </c>
      <c r="D880" s="7" t="s">
        <v>26</v>
      </c>
      <c r="E880" s="7">
        <v>0.54830474755537839</v>
      </c>
      <c r="F880" s="7"/>
      <c r="G880" s="210" t="s">
        <v>26</v>
      </c>
      <c r="H880" s="210" t="s">
        <v>26</v>
      </c>
      <c r="I880" s="210">
        <v>0.70223470092665408</v>
      </c>
      <c r="J880" s="7"/>
      <c r="K880" s="7" t="s">
        <v>26</v>
      </c>
      <c r="L880" s="7">
        <v>0.55609928683031218</v>
      </c>
      <c r="M880" s="7" t="s">
        <v>26</v>
      </c>
    </row>
    <row r="881" spans="2:13" s="6" customFormat="1">
      <c r="B881" s="177"/>
      <c r="C881" s="7">
        <v>0.84063588087243779</v>
      </c>
      <c r="D881" s="7" t="s">
        <v>26</v>
      </c>
      <c r="E881" s="7">
        <v>0.90534690079924174</v>
      </c>
      <c r="F881" s="7"/>
      <c r="G881" s="210" t="s">
        <v>26</v>
      </c>
      <c r="H881" s="210" t="s">
        <v>26</v>
      </c>
      <c r="I881" s="210">
        <v>0.80830624400201867</v>
      </c>
      <c r="J881" s="7"/>
      <c r="K881" s="7" t="s">
        <v>26</v>
      </c>
      <c r="L881" s="7">
        <v>0.48330455378213877</v>
      </c>
      <c r="M881" s="7" t="s">
        <v>26</v>
      </c>
    </row>
    <row r="882" spans="2:13" s="6" customFormat="1">
      <c r="B882" s="177"/>
      <c r="C882" s="7">
        <v>3.9921934518627475</v>
      </c>
      <c r="D882" s="7" t="s">
        <v>26</v>
      </c>
      <c r="E882" s="7">
        <v>0.55806959092702879</v>
      </c>
      <c r="F882" s="7"/>
      <c r="G882" s="210" t="s">
        <v>26</v>
      </c>
      <c r="H882" s="210" t="s">
        <v>26</v>
      </c>
      <c r="I882" s="210">
        <v>0.72504972578977467</v>
      </c>
      <c r="J882" s="7"/>
      <c r="K882" s="7" t="s">
        <v>26</v>
      </c>
      <c r="L882" s="7">
        <v>0.32568533022000468</v>
      </c>
      <c r="M882" s="7" t="s">
        <v>26</v>
      </c>
    </row>
    <row r="883" spans="2:13" s="6" customFormat="1">
      <c r="B883" s="177"/>
      <c r="C883" s="7">
        <v>1.0363246606530527</v>
      </c>
      <c r="D883" s="7" t="s">
        <v>26</v>
      </c>
      <c r="E883" s="7">
        <v>1.0466303671403827</v>
      </c>
      <c r="F883" s="7"/>
      <c r="G883" s="210" t="s">
        <v>26</v>
      </c>
      <c r="H883" s="210" t="s">
        <v>26</v>
      </c>
      <c r="I883" s="210">
        <v>0.751209413584076</v>
      </c>
      <c r="J883" s="7"/>
      <c r="K883" s="7" t="s">
        <v>26</v>
      </c>
      <c r="L883" s="7">
        <v>0.52563207296497183</v>
      </c>
      <c r="M883" s="7" t="s">
        <v>26</v>
      </c>
    </row>
    <row r="884" spans="2:13" s="6" customFormat="1">
      <c r="B884" s="177"/>
      <c r="C884" s="7">
        <v>1.5127017367791995</v>
      </c>
      <c r="D884" s="7" t="s">
        <v>26</v>
      </c>
      <c r="E884" s="7">
        <v>1.3886458500737529</v>
      </c>
      <c r="F884" s="7"/>
      <c r="G884" s="210" t="s">
        <v>26</v>
      </c>
      <c r="H884" s="210" t="s">
        <v>26</v>
      </c>
      <c r="I884" s="210">
        <v>0.69837958405430989</v>
      </c>
      <c r="J884" s="7"/>
      <c r="K884" s="7" t="s">
        <v>26</v>
      </c>
      <c r="L884" s="7">
        <v>0.43312050623671328</v>
      </c>
      <c r="M884" s="7" t="s">
        <v>26</v>
      </c>
    </row>
    <row r="885" spans="2:13" s="6" customFormat="1">
      <c r="B885" s="177"/>
      <c r="C885" s="7">
        <v>1.8325334472932904E-3</v>
      </c>
      <c r="D885" s="7" t="s">
        <v>26</v>
      </c>
      <c r="E885" s="7">
        <v>0.27734334856071619</v>
      </c>
      <c r="F885" s="7"/>
      <c r="G885" s="210" t="s">
        <v>26</v>
      </c>
      <c r="H885" s="210" t="s">
        <v>26</v>
      </c>
      <c r="I885" s="210">
        <v>0.76520625144995136</v>
      </c>
      <c r="J885" s="7"/>
      <c r="K885" s="7" t="s">
        <v>26</v>
      </c>
      <c r="L885" s="7">
        <v>0.38628957672173825</v>
      </c>
      <c r="M885" s="7" t="s">
        <v>26</v>
      </c>
    </row>
    <row r="886" spans="2:13" s="6" customFormat="1">
      <c r="B886" s="177"/>
      <c r="C886" s="7" t="s">
        <v>26</v>
      </c>
      <c r="D886" s="7" t="s">
        <v>26</v>
      </c>
      <c r="E886" s="7">
        <v>0.54038920401036894</v>
      </c>
      <c r="F886" s="7"/>
      <c r="G886" s="210" t="s">
        <v>26</v>
      </c>
      <c r="H886" s="210" t="s">
        <v>26</v>
      </c>
      <c r="I886" s="210">
        <v>0.38734628885114464</v>
      </c>
      <c r="J886" s="7"/>
      <c r="K886" s="7" t="s">
        <v>26</v>
      </c>
      <c r="L886" s="7" t="s">
        <v>26</v>
      </c>
      <c r="M886" s="7" t="s">
        <v>26</v>
      </c>
    </row>
    <row r="887" spans="2:13" s="6" customFormat="1">
      <c r="B887" s="177"/>
      <c r="C887" s="7" t="s">
        <v>26</v>
      </c>
      <c r="D887" s="7" t="s">
        <v>26</v>
      </c>
      <c r="E887" s="7">
        <v>0.33671360272151135</v>
      </c>
      <c r="F887" s="7"/>
      <c r="G887" s="210" t="s">
        <v>26</v>
      </c>
      <c r="H887" s="210" t="s">
        <v>26</v>
      </c>
      <c r="I887" s="210">
        <v>0.75100829436011007</v>
      </c>
      <c r="J887" s="7"/>
      <c r="K887" s="7" t="s">
        <v>26</v>
      </c>
      <c r="L887" s="7" t="s">
        <v>26</v>
      </c>
      <c r="M887" s="7" t="s">
        <v>26</v>
      </c>
    </row>
    <row r="888" spans="2:13" s="6" customFormat="1">
      <c r="B888" s="177"/>
      <c r="C888" s="7" t="s">
        <v>26</v>
      </c>
      <c r="D888" s="7" t="s">
        <v>26</v>
      </c>
      <c r="E888" s="7">
        <v>0.13288815942154714</v>
      </c>
      <c r="F888" s="7"/>
      <c r="G888" s="210" t="s">
        <v>26</v>
      </c>
      <c r="H888" s="210" t="s">
        <v>26</v>
      </c>
      <c r="I888" s="210">
        <v>0.71981854499789089</v>
      </c>
      <c r="J888" s="7"/>
      <c r="K888" s="7" t="s">
        <v>26</v>
      </c>
      <c r="L888" s="7" t="s">
        <v>26</v>
      </c>
      <c r="M888" s="7" t="s">
        <v>26</v>
      </c>
    </row>
    <row r="889" spans="2:13" s="6" customFormat="1">
      <c r="B889" s="177"/>
      <c r="C889" s="7" t="s">
        <v>26</v>
      </c>
      <c r="D889" s="7" t="s">
        <v>26</v>
      </c>
      <c r="E889" s="7">
        <v>0.38551741083829988</v>
      </c>
      <c r="F889" s="7"/>
      <c r="G889" s="210" t="s">
        <v>26</v>
      </c>
      <c r="H889" s="210" t="s">
        <v>26</v>
      </c>
      <c r="I889" s="210">
        <v>0.87453064531481017</v>
      </c>
      <c r="J889" s="7"/>
      <c r="K889" s="7" t="s">
        <v>26</v>
      </c>
      <c r="L889" s="7" t="s">
        <v>26</v>
      </c>
      <c r="M889" s="7" t="s">
        <v>26</v>
      </c>
    </row>
    <row r="890" spans="2:13" s="6" customFormat="1">
      <c r="B890" s="177"/>
      <c r="C890" s="7" t="s">
        <v>26</v>
      </c>
      <c r="D890" s="7" t="s">
        <v>26</v>
      </c>
      <c r="E890" s="7">
        <v>0.75097518495824278</v>
      </c>
      <c r="F890" s="7"/>
      <c r="G890" s="210" t="s">
        <v>26</v>
      </c>
      <c r="H890" s="210" t="s">
        <v>26</v>
      </c>
      <c r="I890" s="210">
        <v>0.77110890717561076</v>
      </c>
      <c r="J890" s="7"/>
      <c r="K890" s="7" t="s">
        <v>26</v>
      </c>
      <c r="L890" s="7" t="s">
        <v>26</v>
      </c>
      <c r="M890" s="7" t="s">
        <v>26</v>
      </c>
    </row>
    <row r="891" spans="2:13" s="6" customFormat="1">
      <c r="B891" s="177"/>
      <c r="C891" s="7" t="s">
        <v>26</v>
      </c>
      <c r="D891" s="7" t="s">
        <v>26</v>
      </c>
      <c r="E891" s="7">
        <v>0.60620599070365988</v>
      </c>
      <c r="F891" s="7"/>
      <c r="G891" s="210" t="s">
        <v>26</v>
      </c>
      <c r="H891" s="210" t="s">
        <v>26</v>
      </c>
      <c r="I891" s="210">
        <v>0.76545205794992699</v>
      </c>
      <c r="J891" s="7"/>
      <c r="K891" s="7" t="s">
        <v>26</v>
      </c>
      <c r="L891" s="7" t="s">
        <v>26</v>
      </c>
      <c r="M891" s="7" t="s">
        <v>26</v>
      </c>
    </row>
    <row r="892" spans="2:13" s="6" customFormat="1">
      <c r="B892" s="177"/>
      <c r="C892" s="7" t="s">
        <v>26</v>
      </c>
      <c r="D892" s="7" t="s">
        <v>26</v>
      </c>
      <c r="E892" s="7">
        <v>1.2093987565884663</v>
      </c>
      <c r="F892" s="7"/>
      <c r="G892" s="210" t="s">
        <v>26</v>
      </c>
      <c r="H892" s="210" t="s">
        <v>26</v>
      </c>
      <c r="I892" s="210">
        <v>0.46657581644378054</v>
      </c>
      <c r="J892" s="7"/>
      <c r="K892" s="7" t="s">
        <v>26</v>
      </c>
      <c r="L892" s="7" t="s">
        <v>26</v>
      </c>
      <c r="M892" s="7" t="s">
        <v>26</v>
      </c>
    </row>
    <row r="893" spans="2:13" s="6" customFormat="1">
      <c r="B893" s="177"/>
      <c r="C893" s="7" t="s">
        <v>26</v>
      </c>
      <c r="D893" s="7" t="s">
        <v>26</v>
      </c>
      <c r="E893" s="7">
        <v>1.4606229707220195</v>
      </c>
      <c r="F893" s="7"/>
      <c r="G893" s="210" t="s">
        <v>26</v>
      </c>
      <c r="H893" s="210" t="s">
        <v>26</v>
      </c>
      <c r="I893" s="210">
        <v>0.66521677717849015</v>
      </c>
      <c r="J893" s="7"/>
      <c r="K893" s="7" t="s">
        <v>26</v>
      </c>
      <c r="L893" s="7" t="s">
        <v>26</v>
      </c>
      <c r="M893" s="7" t="s">
        <v>26</v>
      </c>
    </row>
    <row r="894" spans="2:13" s="6" customFormat="1">
      <c r="B894" s="177"/>
      <c r="C894" s="7" t="s">
        <v>26</v>
      </c>
      <c r="D894" s="7" t="s">
        <v>26</v>
      </c>
      <c r="E894" s="7">
        <v>0.95469026577694627</v>
      </c>
      <c r="F894" s="7"/>
      <c r="G894" s="210" t="s">
        <v>26</v>
      </c>
      <c r="H894" s="210" t="s">
        <v>26</v>
      </c>
      <c r="I894" s="210">
        <v>0.64616779120123968</v>
      </c>
      <c r="J894" s="7"/>
      <c r="K894" s="7" t="s">
        <v>26</v>
      </c>
      <c r="L894" s="7" t="s">
        <v>26</v>
      </c>
      <c r="M894" s="7" t="s">
        <v>26</v>
      </c>
    </row>
    <row r="895" spans="2:13" s="6" customFormat="1">
      <c r="B895" s="177"/>
      <c r="C895" s="7" t="s">
        <v>26</v>
      </c>
      <c r="D895" s="7" t="s">
        <v>26</v>
      </c>
      <c r="E895" s="7">
        <v>0.48319825392755944</v>
      </c>
      <c r="F895" s="7"/>
      <c r="G895" s="210" t="s">
        <v>26</v>
      </c>
      <c r="H895" s="210" t="s">
        <v>26</v>
      </c>
      <c r="I895" s="210">
        <v>0.29468583082713462</v>
      </c>
      <c r="J895" s="7"/>
      <c r="K895" s="7" t="s">
        <v>26</v>
      </c>
      <c r="L895" s="7" t="s">
        <v>26</v>
      </c>
      <c r="M895" s="7" t="s">
        <v>26</v>
      </c>
    </row>
    <row r="896" spans="2:13" s="6" customFormat="1">
      <c r="B896" s="177"/>
      <c r="C896" s="7" t="s">
        <v>26</v>
      </c>
      <c r="D896" s="7" t="s">
        <v>26</v>
      </c>
      <c r="E896" s="7">
        <v>0.12807735217899385</v>
      </c>
      <c r="F896" s="7"/>
      <c r="G896" s="210" t="s">
        <v>26</v>
      </c>
      <c r="H896" s="210" t="s">
        <v>26</v>
      </c>
      <c r="I896" s="210">
        <v>0.604992829201636</v>
      </c>
      <c r="J896" s="7"/>
      <c r="K896" s="7" t="s">
        <v>26</v>
      </c>
      <c r="L896" s="7" t="s">
        <v>26</v>
      </c>
      <c r="M896" s="7" t="s">
        <v>26</v>
      </c>
    </row>
    <row r="897" spans="2:13" s="6" customFormat="1">
      <c r="B897" s="177"/>
      <c r="C897" s="7" t="s">
        <v>26</v>
      </c>
      <c r="D897" s="7" t="s">
        <v>26</v>
      </c>
      <c r="E897" s="7">
        <v>0.91265481886987376</v>
      </c>
      <c r="F897" s="7"/>
      <c r="G897" s="210" t="s">
        <v>26</v>
      </c>
      <c r="H897" s="210" t="s">
        <v>26</v>
      </c>
      <c r="I897" s="210">
        <v>0.84640505105510977</v>
      </c>
      <c r="J897" s="7"/>
      <c r="K897" s="7" t="s">
        <v>26</v>
      </c>
      <c r="L897" s="7" t="s">
        <v>26</v>
      </c>
      <c r="M897" s="7" t="s">
        <v>26</v>
      </c>
    </row>
    <row r="898" spans="2:13" s="6" customFormat="1">
      <c r="B898" s="177"/>
      <c r="C898" s="7" t="s">
        <v>26</v>
      </c>
      <c r="D898" s="7" t="s">
        <v>26</v>
      </c>
      <c r="E898" s="7">
        <v>0.36600520705534828</v>
      </c>
      <c r="F898" s="7"/>
      <c r="G898" s="210" t="s">
        <v>26</v>
      </c>
      <c r="H898" s="210" t="s">
        <v>26</v>
      </c>
      <c r="I898" s="210">
        <v>0.68205465119659781</v>
      </c>
      <c r="J898" s="7"/>
      <c r="K898" s="7" t="s">
        <v>26</v>
      </c>
      <c r="L898" s="7" t="s">
        <v>26</v>
      </c>
      <c r="M898" s="7" t="s">
        <v>26</v>
      </c>
    </row>
    <row r="899" spans="2:13" s="6" customFormat="1">
      <c r="B899" s="177"/>
      <c r="C899" s="7" t="s">
        <v>26</v>
      </c>
      <c r="D899" s="7" t="s">
        <v>26</v>
      </c>
      <c r="E899" s="7">
        <v>0.41765477269911672</v>
      </c>
      <c r="F899" s="7"/>
      <c r="G899" s="210" t="s">
        <v>26</v>
      </c>
      <c r="H899" s="210" t="s">
        <v>26</v>
      </c>
      <c r="I899" s="210" t="s">
        <v>26</v>
      </c>
      <c r="J899" s="7"/>
      <c r="K899" s="7" t="s">
        <v>26</v>
      </c>
      <c r="L899" s="7" t="s">
        <v>26</v>
      </c>
      <c r="M899" s="7" t="s">
        <v>26</v>
      </c>
    </row>
    <row r="900" spans="2:13" s="6" customFormat="1">
      <c r="B900" s="177"/>
      <c r="C900" s="7" t="s">
        <v>26</v>
      </c>
      <c r="D900" s="7" t="s">
        <v>26</v>
      </c>
      <c r="E900" s="7">
        <v>0.62765527492464679</v>
      </c>
      <c r="F900" s="7"/>
      <c r="G900" s="210" t="s">
        <v>26</v>
      </c>
      <c r="H900" s="210" t="s">
        <v>26</v>
      </c>
      <c r="I900" s="210">
        <v>0.72324478202144227</v>
      </c>
      <c r="J900" s="7"/>
      <c r="K900" s="7" t="s">
        <v>26</v>
      </c>
      <c r="L900" s="7" t="s">
        <v>26</v>
      </c>
      <c r="M900" s="7" t="s">
        <v>26</v>
      </c>
    </row>
    <row r="901" spans="2:13" s="6" customFormat="1">
      <c r="B901" s="177"/>
      <c r="C901" s="7" t="s">
        <v>26</v>
      </c>
      <c r="D901" s="7" t="s">
        <v>26</v>
      </c>
      <c r="E901" s="7">
        <v>1.0811086861876928</v>
      </c>
      <c r="F901" s="7"/>
      <c r="G901" s="210" t="s">
        <v>26</v>
      </c>
      <c r="H901" s="210" t="s">
        <v>26</v>
      </c>
      <c r="I901" s="210">
        <v>0.72722117484916993</v>
      </c>
      <c r="J901" s="7"/>
      <c r="K901" s="7" t="s">
        <v>26</v>
      </c>
      <c r="L901" s="7" t="s">
        <v>26</v>
      </c>
      <c r="M901" s="7" t="s">
        <v>26</v>
      </c>
    </row>
    <row r="902" spans="2:13" s="6" customFormat="1">
      <c r="B902" s="177"/>
      <c r="C902" s="7" t="s">
        <v>26</v>
      </c>
      <c r="D902" s="7" t="s">
        <v>26</v>
      </c>
      <c r="E902" s="7">
        <v>0.94921059917430728</v>
      </c>
      <c r="F902" s="7"/>
      <c r="G902" s="210" t="s">
        <v>26</v>
      </c>
      <c r="H902" s="210" t="s">
        <v>26</v>
      </c>
      <c r="I902" s="210" t="s">
        <v>26</v>
      </c>
      <c r="J902" s="7"/>
      <c r="K902" s="7" t="s">
        <v>26</v>
      </c>
      <c r="L902" s="7" t="s">
        <v>26</v>
      </c>
      <c r="M902" s="7" t="s">
        <v>26</v>
      </c>
    </row>
    <row r="903" spans="2:13" s="6" customFormat="1">
      <c r="B903" s="177"/>
      <c r="C903" s="7" t="s">
        <v>26</v>
      </c>
      <c r="D903" s="7" t="s">
        <v>26</v>
      </c>
      <c r="E903" s="7">
        <v>8.6180341546759048E-2</v>
      </c>
      <c r="F903" s="7"/>
      <c r="G903" s="210" t="s">
        <v>26</v>
      </c>
      <c r="H903" s="210" t="s">
        <v>26</v>
      </c>
      <c r="I903" s="210">
        <v>1.0852328349230416</v>
      </c>
      <c r="J903" s="7"/>
      <c r="K903" s="7" t="s">
        <v>26</v>
      </c>
      <c r="L903" s="7" t="s">
        <v>26</v>
      </c>
      <c r="M903" s="7" t="s">
        <v>26</v>
      </c>
    </row>
    <row r="904" spans="2:13" s="6" customFormat="1">
      <c r="B904" s="177"/>
      <c r="C904" s="7" t="s">
        <v>26</v>
      </c>
      <c r="D904" s="7" t="s">
        <v>26</v>
      </c>
      <c r="E904" s="7">
        <v>1.2589663857811733</v>
      </c>
      <c r="F904" s="7"/>
      <c r="G904" s="210" t="s">
        <v>26</v>
      </c>
      <c r="H904" s="210" t="s">
        <v>26</v>
      </c>
      <c r="I904" s="210">
        <v>0.83611132210935291</v>
      </c>
      <c r="J904" s="7"/>
      <c r="K904" s="7" t="s">
        <v>26</v>
      </c>
      <c r="L904" s="7" t="s">
        <v>26</v>
      </c>
      <c r="M904" s="7" t="s">
        <v>26</v>
      </c>
    </row>
    <row r="905" spans="2:13" s="6" customFormat="1">
      <c r="B905" s="177"/>
      <c r="C905" s="7" t="s">
        <v>26</v>
      </c>
      <c r="D905" s="7" t="s">
        <v>26</v>
      </c>
      <c r="E905" s="7" t="s">
        <v>26</v>
      </c>
      <c r="F905" s="7"/>
      <c r="G905" s="210" t="s">
        <v>26</v>
      </c>
      <c r="H905" s="210" t="s">
        <v>26</v>
      </c>
      <c r="I905" s="210">
        <v>0.50126030401514665</v>
      </c>
      <c r="J905" s="7"/>
      <c r="K905" s="7" t="s">
        <v>26</v>
      </c>
      <c r="L905" s="7" t="s">
        <v>26</v>
      </c>
      <c r="M905" s="7" t="s">
        <v>26</v>
      </c>
    </row>
    <row r="906" spans="2:13" s="6" customFormat="1">
      <c r="B906" s="177"/>
      <c r="C906" s="7" t="s">
        <v>26</v>
      </c>
      <c r="D906" s="7" t="s">
        <v>26</v>
      </c>
      <c r="E906" s="7" t="s">
        <v>26</v>
      </c>
      <c r="F906" s="7"/>
      <c r="G906" s="210" t="s">
        <v>26</v>
      </c>
      <c r="H906" s="210" t="s">
        <v>26</v>
      </c>
      <c r="I906" s="210">
        <v>0.90982418925709729</v>
      </c>
      <c r="J906" s="7"/>
      <c r="K906" s="7" t="s">
        <v>26</v>
      </c>
      <c r="L906" s="7" t="s">
        <v>26</v>
      </c>
      <c r="M906" s="7" t="s">
        <v>26</v>
      </c>
    </row>
    <row r="907" spans="2:13" s="6" customFormat="1">
      <c r="B907" s="177"/>
      <c r="C907" s="7" t="s">
        <v>26</v>
      </c>
      <c r="D907" s="7" t="s">
        <v>26</v>
      </c>
      <c r="E907" s="7" t="s">
        <v>26</v>
      </c>
      <c r="F907" s="7"/>
      <c r="G907" s="210" t="s">
        <v>26</v>
      </c>
      <c r="H907" s="210" t="s">
        <v>26</v>
      </c>
      <c r="I907" s="210">
        <v>0.92764592480734753</v>
      </c>
      <c r="J907" s="7"/>
      <c r="K907" s="7" t="s">
        <v>26</v>
      </c>
      <c r="L907" s="7" t="s">
        <v>26</v>
      </c>
      <c r="M907" s="7" t="s">
        <v>26</v>
      </c>
    </row>
    <row r="908" spans="2:13" s="6" customFormat="1">
      <c r="B908" s="177"/>
      <c r="C908" s="7" t="s">
        <v>26</v>
      </c>
      <c r="D908" s="7" t="s">
        <v>26</v>
      </c>
      <c r="E908" s="7" t="s">
        <v>26</v>
      </c>
      <c r="F908" s="7"/>
      <c r="G908" s="210" t="s">
        <v>26</v>
      </c>
      <c r="H908" s="210" t="s">
        <v>26</v>
      </c>
      <c r="I908" s="210">
        <v>0.38157617684172002</v>
      </c>
      <c r="J908" s="7"/>
      <c r="K908" s="7" t="s">
        <v>26</v>
      </c>
      <c r="L908" s="7" t="s">
        <v>26</v>
      </c>
      <c r="M908" s="7" t="s">
        <v>26</v>
      </c>
    </row>
    <row r="909" spans="2:13" s="6" customFormat="1">
      <c r="B909" s="177"/>
      <c r="C909" s="7" t="s">
        <v>26</v>
      </c>
      <c r="D909" s="7" t="s">
        <v>26</v>
      </c>
      <c r="E909" s="7" t="s">
        <v>26</v>
      </c>
      <c r="F909" s="7"/>
      <c r="G909" s="210" t="s">
        <v>26</v>
      </c>
      <c r="H909" s="210" t="s">
        <v>26</v>
      </c>
      <c r="I909" s="210">
        <v>0.50665484799132821</v>
      </c>
      <c r="J909" s="7"/>
      <c r="K909" s="7" t="s">
        <v>26</v>
      </c>
      <c r="L909" s="7" t="s">
        <v>26</v>
      </c>
      <c r="M909" s="7" t="s">
        <v>26</v>
      </c>
    </row>
    <row r="910" spans="2:13" s="6" customFormat="1">
      <c r="B910" s="177"/>
      <c r="C910" s="7" t="s">
        <v>26</v>
      </c>
      <c r="D910" s="7" t="s">
        <v>26</v>
      </c>
      <c r="E910" s="7" t="s">
        <v>26</v>
      </c>
      <c r="F910" s="7"/>
      <c r="G910" s="210" t="s">
        <v>26</v>
      </c>
      <c r="H910" s="210" t="s">
        <v>26</v>
      </c>
      <c r="I910" s="210">
        <v>0.83961451382211616</v>
      </c>
      <c r="J910" s="7"/>
      <c r="K910" s="7" t="s">
        <v>26</v>
      </c>
      <c r="L910" s="7" t="s">
        <v>26</v>
      </c>
      <c r="M910" s="7" t="s">
        <v>26</v>
      </c>
    </row>
    <row r="911" spans="2:13" s="6" customFormat="1">
      <c r="B911" s="177"/>
      <c r="C911" s="7" t="s">
        <v>26</v>
      </c>
      <c r="D911" s="7" t="s">
        <v>26</v>
      </c>
      <c r="E911" s="7" t="s">
        <v>26</v>
      </c>
      <c r="F911" s="7"/>
      <c r="G911" s="210" t="s">
        <v>26</v>
      </c>
      <c r="H911" s="210" t="s">
        <v>26</v>
      </c>
      <c r="I911" s="210">
        <v>1.169378710702599</v>
      </c>
      <c r="J911" s="7"/>
      <c r="K911" s="7" t="s">
        <v>26</v>
      </c>
      <c r="L911" s="7" t="s">
        <v>26</v>
      </c>
      <c r="M911" s="7" t="s">
        <v>26</v>
      </c>
    </row>
    <row r="912" spans="2:13" s="6" customFormat="1">
      <c r="B912" s="177"/>
      <c r="C912" s="7" t="s">
        <v>26</v>
      </c>
      <c r="D912" s="7" t="s">
        <v>26</v>
      </c>
      <c r="E912" s="7" t="s">
        <v>26</v>
      </c>
      <c r="F912" s="7"/>
      <c r="G912" s="210" t="s">
        <v>26</v>
      </c>
      <c r="H912" s="210" t="s">
        <v>26</v>
      </c>
      <c r="I912" s="210">
        <v>0.4658727838035906</v>
      </c>
      <c r="J912" s="7"/>
      <c r="K912" s="7" t="s">
        <v>26</v>
      </c>
      <c r="L912" s="7" t="s">
        <v>26</v>
      </c>
      <c r="M912" s="7" t="s">
        <v>26</v>
      </c>
    </row>
    <row r="913" spans="2:13" s="6" customFormat="1">
      <c r="B913" s="177"/>
      <c r="C913" s="7" t="s">
        <v>26</v>
      </c>
      <c r="D913" s="7" t="s">
        <v>26</v>
      </c>
      <c r="E913" s="7" t="s">
        <v>26</v>
      </c>
      <c r="F913" s="7"/>
      <c r="G913" s="210" t="s">
        <v>26</v>
      </c>
      <c r="H913" s="210" t="s">
        <v>26</v>
      </c>
      <c r="I913" s="210">
        <v>0.33507058528464695</v>
      </c>
      <c r="J913" s="7"/>
      <c r="K913" s="7">
        <v>0.54494796249782229</v>
      </c>
      <c r="L913" s="7" t="s">
        <v>26</v>
      </c>
      <c r="M913" s="7">
        <v>0.53572566653442943</v>
      </c>
    </row>
    <row r="914" spans="2:13" s="6" customFormat="1">
      <c r="B914" s="177"/>
      <c r="C914" s="7" t="s">
        <v>26</v>
      </c>
      <c r="D914" s="7" t="s">
        <v>26</v>
      </c>
      <c r="E914" s="7" t="s">
        <v>26</v>
      </c>
      <c r="F914" s="7"/>
      <c r="G914" s="210" t="s">
        <v>26</v>
      </c>
      <c r="H914" s="210" t="s">
        <v>26</v>
      </c>
      <c r="I914" s="210" t="s">
        <v>26</v>
      </c>
      <c r="J914" s="7"/>
      <c r="K914" s="7">
        <v>0.40867056664508716</v>
      </c>
      <c r="L914" s="7" t="s">
        <v>26</v>
      </c>
      <c r="M914" s="7">
        <v>0.62869050030096452</v>
      </c>
    </row>
    <row r="915" spans="2:13" s="6" customFormat="1">
      <c r="B915" s="177"/>
      <c r="C915" s="7" t="s">
        <v>26</v>
      </c>
      <c r="D915" s="7" t="s">
        <v>26</v>
      </c>
      <c r="E915" s="7" t="s">
        <v>26</v>
      </c>
      <c r="F915" s="7"/>
      <c r="G915" s="210">
        <v>0.57742015731436502</v>
      </c>
      <c r="H915" s="210" t="s">
        <v>26</v>
      </c>
      <c r="I915" s="210">
        <v>0.42248453798609531</v>
      </c>
      <c r="J915" s="7"/>
      <c r="K915" s="7">
        <v>0.37027654200839644</v>
      </c>
      <c r="L915" s="7" t="s">
        <v>26</v>
      </c>
      <c r="M915" s="7">
        <v>0.57977027530525183</v>
      </c>
    </row>
    <row r="916" spans="2:13" s="6" customFormat="1">
      <c r="B916" s="177"/>
      <c r="C916" s="7" t="s">
        <v>26</v>
      </c>
      <c r="D916" s="7" t="s">
        <v>26</v>
      </c>
      <c r="E916" s="7" t="s">
        <v>26</v>
      </c>
      <c r="F916" s="7"/>
      <c r="G916" s="210">
        <v>0.28952565489254506</v>
      </c>
      <c r="H916" s="210" t="s">
        <v>26</v>
      </c>
      <c r="I916" s="210">
        <v>0.29424878244086855</v>
      </c>
      <c r="J916" s="7"/>
      <c r="K916" s="7">
        <v>0.21303430634022602</v>
      </c>
      <c r="L916" s="7" t="s">
        <v>26</v>
      </c>
      <c r="M916" s="7">
        <v>0.59963102987564421</v>
      </c>
    </row>
    <row r="917" spans="2:13" s="6" customFormat="1">
      <c r="B917" s="177"/>
      <c r="C917" s="7" t="s">
        <v>26</v>
      </c>
      <c r="D917" s="7" t="s">
        <v>26</v>
      </c>
      <c r="E917" s="7" t="s">
        <v>26</v>
      </c>
      <c r="F917" s="7"/>
      <c r="G917" s="210">
        <v>1.0967183926133997</v>
      </c>
      <c r="H917" s="210" t="s">
        <v>26</v>
      </c>
      <c r="I917" s="210">
        <v>0.65713380769314167</v>
      </c>
      <c r="J917" s="7"/>
      <c r="K917" s="7">
        <v>0.6259065633772245</v>
      </c>
      <c r="L917" s="7" t="s">
        <v>26</v>
      </c>
      <c r="M917" s="7">
        <v>0.65290907794035913</v>
      </c>
    </row>
    <row r="918" spans="2:13" s="6" customFormat="1">
      <c r="B918" s="177"/>
      <c r="C918" s="7" t="s">
        <v>26</v>
      </c>
      <c r="D918" s="7" t="s">
        <v>26</v>
      </c>
      <c r="E918" s="7" t="s">
        <v>26</v>
      </c>
      <c r="F918" s="7"/>
      <c r="G918" s="210">
        <v>0.92423907508989012</v>
      </c>
      <c r="H918" s="210" t="s">
        <v>26</v>
      </c>
      <c r="I918" s="210">
        <v>1.1022323871539599</v>
      </c>
      <c r="J918" s="7"/>
      <c r="K918" s="7">
        <v>0.36770334607237243</v>
      </c>
      <c r="L918" s="7" t="s">
        <v>26</v>
      </c>
      <c r="M918" s="7">
        <v>0.34946730775836332</v>
      </c>
    </row>
    <row r="919" spans="2:13" s="6" customFormat="1">
      <c r="B919" s="177"/>
      <c r="C919" s="7" t="s">
        <v>26</v>
      </c>
      <c r="D919" s="7" t="s">
        <v>26</v>
      </c>
      <c r="E919" s="7" t="s">
        <v>26</v>
      </c>
      <c r="F919" s="7"/>
      <c r="G919" s="210">
        <v>0.9034499500481542</v>
      </c>
      <c r="H919" s="210" t="s">
        <v>26</v>
      </c>
      <c r="I919" s="210">
        <v>1.0535952808131281</v>
      </c>
      <c r="J919" s="7"/>
      <c r="K919" s="7">
        <v>0.57398339940437626</v>
      </c>
      <c r="L919" s="7" t="s">
        <v>26</v>
      </c>
      <c r="M919" s="7">
        <v>0.14624834626481231</v>
      </c>
    </row>
    <row r="920" spans="2:13" s="6" customFormat="1">
      <c r="B920" s="177"/>
      <c r="C920" s="7" t="s">
        <v>26</v>
      </c>
      <c r="D920" s="7" t="s">
        <v>26</v>
      </c>
      <c r="E920" s="7" t="s">
        <v>26</v>
      </c>
      <c r="F920" s="7"/>
      <c r="G920" s="210">
        <v>1.3966677860607064</v>
      </c>
      <c r="H920" s="210" t="s">
        <v>26</v>
      </c>
      <c r="I920" s="210">
        <v>0.7572679965250918</v>
      </c>
      <c r="J920" s="7"/>
      <c r="K920" s="7">
        <v>0.49362631014008795</v>
      </c>
      <c r="L920" s="7" t="s">
        <v>26</v>
      </c>
      <c r="M920" s="7">
        <v>0.19532434392044584</v>
      </c>
    </row>
    <row r="921" spans="2:13" s="6" customFormat="1">
      <c r="B921" s="177"/>
      <c r="C921" s="7" t="s">
        <v>26</v>
      </c>
      <c r="D921" s="7" t="s">
        <v>26</v>
      </c>
      <c r="E921" s="7" t="s">
        <v>26</v>
      </c>
      <c r="F921" s="7"/>
      <c r="G921" s="210">
        <v>2.2731612373442269</v>
      </c>
      <c r="H921" s="210" t="s">
        <v>26</v>
      </c>
      <c r="I921" s="210">
        <v>0.29460443860936003</v>
      </c>
      <c r="J921" s="7"/>
      <c r="K921" s="7">
        <v>0.16368103875705664</v>
      </c>
      <c r="L921" s="7" t="s">
        <v>26</v>
      </c>
      <c r="M921" s="7">
        <v>6.1013527999571604E-2</v>
      </c>
    </row>
    <row r="922" spans="2:13" s="6" customFormat="1">
      <c r="B922" s="177"/>
      <c r="C922" s="7" t="s">
        <v>26</v>
      </c>
      <c r="D922" s="7" t="s">
        <v>26</v>
      </c>
      <c r="E922" s="7" t="s">
        <v>26</v>
      </c>
      <c r="F922" s="7"/>
      <c r="G922" s="210">
        <v>1.4027568655296589</v>
      </c>
      <c r="H922" s="210" t="s">
        <v>26</v>
      </c>
      <c r="I922" s="210">
        <v>0.51714491432778176</v>
      </c>
      <c r="J922" s="7"/>
      <c r="K922" s="7">
        <v>0.44895256225683722</v>
      </c>
      <c r="L922" s="7" t="s">
        <v>26</v>
      </c>
      <c r="M922" s="7">
        <v>0.18408773956512381</v>
      </c>
    </row>
    <row r="923" spans="2:13" s="6" customFormat="1">
      <c r="B923" s="177"/>
      <c r="C923" s="7" t="s">
        <v>26</v>
      </c>
      <c r="D923" s="7" t="s">
        <v>26</v>
      </c>
      <c r="E923" s="7" t="s">
        <v>26</v>
      </c>
      <c r="F923" s="7"/>
      <c r="G923" s="210">
        <v>2.2094714291666118</v>
      </c>
      <c r="H923" s="210" t="s">
        <v>26</v>
      </c>
      <c r="I923" s="210">
        <v>0.67045599445395043</v>
      </c>
      <c r="J923" s="7"/>
      <c r="K923" s="7">
        <v>0.41061139956579873</v>
      </c>
      <c r="L923" s="7" t="s">
        <v>26</v>
      </c>
      <c r="M923" s="7">
        <v>0.33690322245613569</v>
      </c>
    </row>
    <row r="924" spans="2:13" s="6" customFormat="1">
      <c r="B924" s="177"/>
      <c r="C924" s="7" t="s">
        <v>26</v>
      </c>
      <c r="D924" s="7" t="s">
        <v>26</v>
      </c>
      <c r="E924" s="7" t="s">
        <v>26</v>
      </c>
      <c r="F924" s="7"/>
      <c r="G924" s="210">
        <v>1.5200948015054103</v>
      </c>
      <c r="H924" s="210" t="s">
        <v>26</v>
      </c>
      <c r="I924" s="210">
        <v>0.79543824428726384</v>
      </c>
      <c r="J924" s="7"/>
      <c r="K924" s="7">
        <v>0.72937745395131581</v>
      </c>
      <c r="L924" s="7" t="s">
        <v>26</v>
      </c>
      <c r="M924" s="7">
        <v>0.11136671087092387</v>
      </c>
    </row>
    <row r="925" spans="2:13" s="6" customFormat="1">
      <c r="B925" s="177"/>
      <c r="C925" s="7" t="s">
        <v>26</v>
      </c>
      <c r="D925" s="7" t="s">
        <v>26</v>
      </c>
      <c r="E925" s="7" t="s">
        <v>26</v>
      </c>
      <c r="F925" s="7"/>
      <c r="G925" s="210">
        <v>2.3732821975713434</v>
      </c>
      <c r="H925" s="210" t="s">
        <v>26</v>
      </c>
      <c r="I925" s="210">
        <v>0.41830985673478499</v>
      </c>
      <c r="J925" s="7"/>
      <c r="K925" s="7">
        <v>0.51434856135776175</v>
      </c>
      <c r="L925" s="7" t="s">
        <v>26</v>
      </c>
      <c r="M925" s="7">
        <v>0.44516751663158605</v>
      </c>
    </row>
    <row r="926" spans="2:13" s="6" customFormat="1">
      <c r="B926" s="177"/>
      <c r="C926" s="7" t="s">
        <v>26</v>
      </c>
      <c r="D926" s="7" t="s">
        <v>26</v>
      </c>
      <c r="E926" s="7" t="s">
        <v>26</v>
      </c>
      <c r="F926" s="7"/>
      <c r="G926" s="210" t="s">
        <v>26</v>
      </c>
      <c r="H926" s="210" t="s">
        <v>26</v>
      </c>
      <c r="I926" s="210">
        <v>0.31091317203277635</v>
      </c>
      <c r="J926" s="7"/>
      <c r="K926" s="7">
        <v>0.80743497121714702</v>
      </c>
      <c r="L926" s="7" t="s">
        <v>26</v>
      </c>
      <c r="M926" s="7">
        <v>0.24880275613001868</v>
      </c>
    </row>
    <row r="927" spans="2:13" s="6" customFormat="1">
      <c r="B927" s="177"/>
      <c r="C927" s="7" t="s">
        <v>26</v>
      </c>
      <c r="D927" s="7" t="s">
        <v>26</v>
      </c>
      <c r="E927" s="7" t="s">
        <v>26</v>
      </c>
      <c r="F927" s="7"/>
      <c r="G927" s="210">
        <v>1.8521021254716454</v>
      </c>
      <c r="H927" s="210" t="s">
        <v>26</v>
      </c>
      <c r="I927" s="210">
        <v>0.80761929029883051</v>
      </c>
      <c r="J927" s="7"/>
      <c r="K927" s="7">
        <v>0.53185369342982336</v>
      </c>
      <c r="L927" s="7" t="s">
        <v>26</v>
      </c>
      <c r="M927" s="7">
        <v>0.62216816284735454</v>
      </c>
    </row>
    <row r="928" spans="2:13" s="6" customFormat="1">
      <c r="B928" s="177"/>
      <c r="C928" s="7" t="s">
        <v>26</v>
      </c>
      <c r="D928" s="7" t="s">
        <v>26</v>
      </c>
      <c r="E928" s="7" t="s">
        <v>26</v>
      </c>
      <c r="F928" s="7"/>
      <c r="G928" s="210">
        <v>1.3689879254565074</v>
      </c>
      <c r="H928" s="210" t="s">
        <v>26</v>
      </c>
      <c r="I928" s="210">
        <v>0.66180836720852354</v>
      </c>
      <c r="J928" s="7"/>
      <c r="K928" s="7">
        <v>0.32731945433350706</v>
      </c>
      <c r="L928" s="7" t="s">
        <v>26</v>
      </c>
      <c r="M928" s="7">
        <v>0.73865256570573767</v>
      </c>
    </row>
    <row r="929" spans="2:13" s="6" customFormat="1">
      <c r="B929" s="177"/>
      <c r="C929" s="7" t="s">
        <v>26</v>
      </c>
      <c r="D929" s="7" t="s">
        <v>26</v>
      </c>
      <c r="E929" s="7" t="s">
        <v>26</v>
      </c>
      <c r="F929" s="7"/>
      <c r="G929" s="210" t="s">
        <v>26</v>
      </c>
      <c r="H929" s="210" t="s">
        <v>26</v>
      </c>
      <c r="I929" s="210">
        <v>0.62822494426632847</v>
      </c>
      <c r="J929" s="7"/>
      <c r="K929" s="7">
        <v>0.57293624854388314</v>
      </c>
      <c r="L929" s="7" t="s">
        <v>26</v>
      </c>
      <c r="M929" s="7">
        <v>0.6277920538162769</v>
      </c>
    </row>
    <row r="930" spans="2:13" s="6" customFormat="1">
      <c r="B930" s="177"/>
      <c r="C930" s="7" t="s">
        <v>26</v>
      </c>
      <c r="D930" s="7" t="s">
        <v>26</v>
      </c>
      <c r="E930" s="7" t="s">
        <v>26</v>
      </c>
      <c r="F930" s="7"/>
      <c r="G930" s="210">
        <v>0.80480240487378363</v>
      </c>
      <c r="H930" s="210" t="s">
        <v>26</v>
      </c>
      <c r="I930" s="210">
        <v>0.67979526905010312</v>
      </c>
      <c r="J930" s="7"/>
      <c r="K930" s="7">
        <v>8.4296408721959537E-2</v>
      </c>
      <c r="L930" s="7" t="s">
        <v>26</v>
      </c>
      <c r="M930" s="7">
        <v>0.66140225766556038</v>
      </c>
    </row>
    <row r="931" spans="2:13" s="6" customFormat="1">
      <c r="B931" s="177"/>
      <c r="C931" s="7" t="s">
        <v>26</v>
      </c>
      <c r="D931" s="7" t="s">
        <v>26</v>
      </c>
      <c r="E931" s="7" t="s">
        <v>26</v>
      </c>
      <c r="F931" s="7"/>
      <c r="G931" s="210">
        <v>1.5953461640020452</v>
      </c>
      <c r="H931" s="210" t="s">
        <v>26</v>
      </c>
      <c r="I931" s="210">
        <v>0.36576539274656816</v>
      </c>
      <c r="J931" s="7"/>
      <c r="K931" s="7">
        <v>0.49224637172221075</v>
      </c>
      <c r="L931" s="7" t="s">
        <v>26</v>
      </c>
      <c r="M931" s="7">
        <v>0.16836746918063294</v>
      </c>
    </row>
    <row r="932" spans="2:13" s="6" customFormat="1">
      <c r="B932" s="177"/>
      <c r="C932" s="7" t="s">
        <v>26</v>
      </c>
      <c r="D932" s="7" t="s">
        <v>26</v>
      </c>
      <c r="E932" s="7" t="s">
        <v>26</v>
      </c>
      <c r="F932" s="7"/>
      <c r="G932" s="210">
        <v>1.7888976317119563</v>
      </c>
      <c r="H932" s="210" t="s">
        <v>26</v>
      </c>
      <c r="I932" s="210">
        <v>0.35564111323801711</v>
      </c>
      <c r="J932" s="7"/>
      <c r="K932" s="7">
        <v>0.2540678964807882</v>
      </c>
      <c r="L932" s="7" t="s">
        <v>26</v>
      </c>
      <c r="M932" s="7">
        <v>0.12340905168859462</v>
      </c>
    </row>
    <row r="933" spans="2:13" s="6" customFormat="1">
      <c r="B933" s="177"/>
      <c r="C933" s="7" t="s">
        <v>26</v>
      </c>
      <c r="D933" s="7" t="s">
        <v>26</v>
      </c>
      <c r="E933" s="7" t="s">
        <v>26</v>
      </c>
      <c r="F933" s="7"/>
      <c r="G933" s="210">
        <v>1.5663313267198014</v>
      </c>
      <c r="H933" s="210" t="s">
        <v>26</v>
      </c>
      <c r="I933" s="210">
        <v>0.55778881895491383</v>
      </c>
      <c r="J933" s="7"/>
      <c r="K933" s="7">
        <v>3.9094979657618323E-2</v>
      </c>
      <c r="L933" s="7" t="s">
        <v>26</v>
      </c>
      <c r="M933" s="7">
        <v>0.37596782024632613</v>
      </c>
    </row>
    <row r="934" spans="2:13" s="6" customFormat="1">
      <c r="B934" s="177"/>
      <c r="C934" s="7" t="s">
        <v>26</v>
      </c>
      <c r="D934" s="7" t="s">
        <v>26</v>
      </c>
      <c r="E934" s="7" t="s">
        <v>26</v>
      </c>
      <c r="F934" s="7"/>
      <c r="G934" s="210">
        <v>0.68819587577753194</v>
      </c>
      <c r="H934" s="210" t="s">
        <v>26</v>
      </c>
      <c r="I934" s="210">
        <v>0.49292361458160433</v>
      </c>
      <c r="J934" s="7"/>
      <c r="K934" s="7">
        <v>1.3982498112142028E-2</v>
      </c>
      <c r="L934" s="7" t="s">
        <v>26</v>
      </c>
      <c r="M934" s="7">
        <v>0.25929534347278538</v>
      </c>
    </row>
    <row r="935" spans="2:13" s="6" customFormat="1">
      <c r="B935" s="177"/>
      <c r="C935" s="7" t="s">
        <v>26</v>
      </c>
      <c r="D935" s="7" t="s">
        <v>26</v>
      </c>
      <c r="E935" s="7" t="s">
        <v>26</v>
      </c>
      <c r="F935" s="7"/>
      <c r="G935" s="210">
        <v>0.54903103256007035</v>
      </c>
      <c r="H935" s="210" t="s">
        <v>26</v>
      </c>
      <c r="I935" s="210">
        <v>1.2366735045905313</v>
      </c>
      <c r="J935" s="7"/>
      <c r="K935" s="7">
        <v>0.23734051441249604</v>
      </c>
      <c r="L935" s="7" t="s">
        <v>26</v>
      </c>
      <c r="M935" s="7">
        <v>0.44514651402969263</v>
      </c>
    </row>
    <row r="936" spans="2:13" s="6" customFormat="1">
      <c r="B936" s="177"/>
      <c r="C936" s="7" t="s">
        <v>26</v>
      </c>
      <c r="D936" s="7" t="s">
        <v>26</v>
      </c>
      <c r="E936" s="7" t="s">
        <v>26</v>
      </c>
      <c r="F936" s="7"/>
      <c r="G936" s="210">
        <v>1.1657539782949624</v>
      </c>
      <c r="H936" s="210" t="s">
        <v>26</v>
      </c>
      <c r="I936" s="210">
        <v>0.3512713764255504</v>
      </c>
      <c r="J936" s="7"/>
      <c r="K936" s="7">
        <v>0.1771155799488997</v>
      </c>
      <c r="L936" s="7" t="s">
        <v>26</v>
      </c>
      <c r="M936" s="7">
        <v>0.31739383407169552</v>
      </c>
    </row>
    <row r="937" spans="2:13" s="6" customFormat="1">
      <c r="B937" s="177"/>
      <c r="C937" s="7" t="s">
        <v>26</v>
      </c>
      <c r="D937" s="7" t="s">
        <v>26</v>
      </c>
      <c r="E937" s="7" t="s">
        <v>26</v>
      </c>
      <c r="F937" s="7"/>
      <c r="G937" s="210">
        <v>1.1327070625262805</v>
      </c>
      <c r="H937" s="210" t="s">
        <v>26</v>
      </c>
      <c r="I937" s="210">
        <v>0.15149668483614129</v>
      </c>
      <c r="J937" s="7"/>
      <c r="K937" s="7">
        <v>0.30701531275748106</v>
      </c>
      <c r="L937" s="7" t="s">
        <v>26</v>
      </c>
      <c r="M937" s="7">
        <v>0.46740341116828676</v>
      </c>
    </row>
    <row r="938" spans="2:13" s="6" customFormat="1">
      <c r="B938" s="177"/>
      <c r="C938" s="7" t="s">
        <v>26</v>
      </c>
      <c r="D938" s="7" t="s">
        <v>26</v>
      </c>
      <c r="E938" s="7" t="s">
        <v>26</v>
      </c>
      <c r="F938" s="7"/>
      <c r="G938" s="210" t="s">
        <v>26</v>
      </c>
      <c r="H938" s="210" t="s">
        <v>26</v>
      </c>
      <c r="I938" s="210">
        <v>0.3854141796900436</v>
      </c>
      <c r="J938" s="7"/>
      <c r="K938" s="7">
        <v>0.58042982796569698</v>
      </c>
      <c r="L938" s="7" t="s">
        <v>26</v>
      </c>
      <c r="M938" s="7">
        <v>0.35825993070747209</v>
      </c>
    </row>
    <row r="939" spans="2:13" s="6" customFormat="1">
      <c r="B939" s="177"/>
      <c r="C939" s="7" t="s">
        <v>26</v>
      </c>
      <c r="D939" s="7" t="s">
        <v>26</v>
      </c>
      <c r="E939" s="7" t="s">
        <v>26</v>
      </c>
      <c r="F939" s="7"/>
      <c r="G939" s="210">
        <v>1.3713397980311069E-2</v>
      </c>
      <c r="H939" s="210" t="s">
        <v>26</v>
      </c>
      <c r="I939" s="210">
        <v>0.32837203642684504</v>
      </c>
      <c r="J939" s="7"/>
      <c r="K939" s="7">
        <v>0.46397824041230151</v>
      </c>
      <c r="L939" s="7" t="s">
        <v>26</v>
      </c>
      <c r="M939" s="7">
        <v>0.5438845837599845</v>
      </c>
    </row>
    <row r="940" spans="2:13" s="6" customFormat="1">
      <c r="B940" s="177"/>
      <c r="C940" s="7" t="s">
        <v>26</v>
      </c>
      <c r="D940" s="7" t="s">
        <v>26</v>
      </c>
      <c r="E940" s="7" t="s">
        <v>26</v>
      </c>
      <c r="F940" s="7"/>
      <c r="G940" s="210">
        <v>0.8451168810419355</v>
      </c>
      <c r="H940" s="210" t="s">
        <v>26</v>
      </c>
      <c r="I940" s="210">
        <v>0.14458366489838578</v>
      </c>
      <c r="J940" s="7"/>
      <c r="K940" s="7">
        <v>0.49312713405612429</v>
      </c>
      <c r="L940" s="7" t="s">
        <v>26</v>
      </c>
      <c r="M940" s="7">
        <v>0.52692728486912999</v>
      </c>
    </row>
    <row r="941" spans="2:13" s="6" customFormat="1">
      <c r="B941" s="177"/>
      <c r="C941" s="7" t="s">
        <v>26</v>
      </c>
      <c r="D941" s="7" t="s">
        <v>26</v>
      </c>
      <c r="E941" s="7" t="s">
        <v>26</v>
      </c>
      <c r="F941" s="7"/>
      <c r="G941" s="210">
        <v>4.4469367632989171E-2</v>
      </c>
      <c r="H941" s="210" t="s">
        <v>26</v>
      </c>
      <c r="I941" s="210">
        <v>2.4756210552586318E-2</v>
      </c>
      <c r="J941" s="7"/>
      <c r="K941" s="7">
        <v>0.38148003082634996</v>
      </c>
      <c r="L941" s="7" t="s">
        <v>26</v>
      </c>
      <c r="M941" s="7">
        <v>0.58733019173387579</v>
      </c>
    </row>
    <row r="942" spans="2:13" s="6" customFormat="1">
      <c r="B942" s="177"/>
      <c r="C942" s="7" t="s">
        <v>26</v>
      </c>
      <c r="D942" s="7" t="s">
        <v>26</v>
      </c>
      <c r="E942" s="7" t="s">
        <v>26</v>
      </c>
      <c r="F942" s="7"/>
      <c r="G942" s="210">
        <v>0.1297659358923931</v>
      </c>
      <c r="H942" s="210" t="s">
        <v>26</v>
      </c>
      <c r="I942" s="210">
        <v>0.41325581447221105</v>
      </c>
      <c r="J942" s="7"/>
      <c r="K942" s="7">
        <v>9.9173479729884439E-2</v>
      </c>
      <c r="L942" s="7" t="s">
        <v>26</v>
      </c>
      <c r="M942" s="7">
        <v>0.56892147752369371</v>
      </c>
    </row>
    <row r="943" spans="2:13" s="6" customFormat="1">
      <c r="B943" s="177"/>
      <c r="C943" s="7" t="s">
        <v>26</v>
      </c>
      <c r="D943" s="7" t="s">
        <v>26</v>
      </c>
      <c r="E943" s="7" t="s">
        <v>26</v>
      </c>
      <c r="F943" s="7"/>
      <c r="G943" s="210">
        <v>9.6558683429230463E-2</v>
      </c>
      <c r="H943" s="210" t="s">
        <v>26</v>
      </c>
      <c r="I943" s="210">
        <v>0.31598097657450058</v>
      </c>
      <c r="J943" s="7"/>
      <c r="K943" s="7">
        <v>0.20492295573200758</v>
      </c>
      <c r="L943" s="7" t="s">
        <v>26</v>
      </c>
      <c r="M943" s="7">
        <v>9.8015743231773866E-2</v>
      </c>
    </row>
    <row r="944" spans="2:13" s="6" customFormat="1">
      <c r="B944" s="177"/>
      <c r="C944" s="7" t="s">
        <v>26</v>
      </c>
      <c r="D944" s="7" t="s">
        <v>26</v>
      </c>
      <c r="E944" s="7" t="s">
        <v>26</v>
      </c>
      <c r="F944" s="7"/>
      <c r="G944" s="210">
        <v>2.7880995598152641E-2</v>
      </c>
      <c r="H944" s="210" t="s">
        <v>26</v>
      </c>
      <c r="I944" s="210">
        <v>0.28506771969465611</v>
      </c>
      <c r="J944" s="7"/>
      <c r="K944" s="7">
        <v>0.20629743766856512</v>
      </c>
      <c r="L944" s="7" t="s">
        <v>26</v>
      </c>
      <c r="M944" s="7">
        <v>0.11203885593477203</v>
      </c>
    </row>
    <row r="945" spans="2:13" s="6" customFormat="1">
      <c r="B945" s="177"/>
      <c r="C945" s="7" t="s">
        <v>26</v>
      </c>
      <c r="D945" s="7" t="s">
        <v>26</v>
      </c>
      <c r="E945" s="7" t="s">
        <v>26</v>
      </c>
      <c r="F945" s="7"/>
      <c r="G945" s="210">
        <v>0.42332898763608556</v>
      </c>
      <c r="H945" s="210" t="s">
        <v>26</v>
      </c>
      <c r="I945" s="210">
        <v>0.6221692729541578</v>
      </c>
      <c r="J945" s="7"/>
      <c r="K945" s="7">
        <v>0.1880019911488553</v>
      </c>
      <c r="L945" s="7" t="s">
        <v>26</v>
      </c>
      <c r="M945" s="7">
        <v>0.11860291632351538</v>
      </c>
    </row>
    <row r="946" spans="2:13" s="6" customFormat="1">
      <c r="B946" s="177"/>
      <c r="C946" s="7" t="s">
        <v>26</v>
      </c>
      <c r="D946" s="7" t="s">
        <v>26</v>
      </c>
      <c r="E946" s="7" t="s">
        <v>26</v>
      </c>
      <c r="F946" s="7"/>
      <c r="G946" s="210">
        <v>0.25798314004124334</v>
      </c>
      <c r="H946" s="210" t="s">
        <v>26</v>
      </c>
      <c r="I946" s="210">
        <v>0.31323733854016261</v>
      </c>
      <c r="J946" s="7"/>
      <c r="K946" s="7">
        <v>9.3586307797315471E-2</v>
      </c>
      <c r="L946" s="7" t="s">
        <v>26</v>
      </c>
      <c r="M946" s="7">
        <v>0.18460004895894877</v>
      </c>
    </row>
    <row r="947" spans="2:13" s="6" customFormat="1">
      <c r="B947" s="177"/>
      <c r="C947" s="7" t="s">
        <v>26</v>
      </c>
      <c r="D947" s="7" t="s">
        <v>26</v>
      </c>
      <c r="E947" s="7" t="s">
        <v>26</v>
      </c>
      <c r="F947" s="7"/>
      <c r="G947" s="210">
        <v>0.32907484122386699</v>
      </c>
      <c r="H947" s="210" t="s">
        <v>26</v>
      </c>
      <c r="I947" s="210">
        <v>0.6497050719885985</v>
      </c>
      <c r="J947" s="7"/>
      <c r="K947" s="7">
        <v>0.52315639008872461</v>
      </c>
      <c r="L947" s="7" t="s">
        <v>26</v>
      </c>
      <c r="M947" s="7">
        <v>0.34894544247012416</v>
      </c>
    </row>
    <row r="948" spans="2:13" s="6" customFormat="1">
      <c r="B948" s="177"/>
      <c r="C948" s="7" t="s">
        <v>26</v>
      </c>
      <c r="D948" s="7" t="s">
        <v>26</v>
      </c>
      <c r="E948" s="7" t="s">
        <v>26</v>
      </c>
      <c r="F948" s="7"/>
      <c r="G948" s="210">
        <v>0.39845355660049186</v>
      </c>
      <c r="H948" s="210" t="s">
        <v>26</v>
      </c>
      <c r="I948" s="210">
        <v>0.33613563088831394</v>
      </c>
      <c r="J948" s="7"/>
      <c r="K948" s="7">
        <v>0.57175353880667501</v>
      </c>
      <c r="L948" s="7" t="s">
        <v>26</v>
      </c>
      <c r="M948" s="7">
        <v>0.17590562538096788</v>
      </c>
    </row>
    <row r="949" spans="2:13" s="6" customFormat="1">
      <c r="B949" s="177"/>
      <c r="C949" s="7" t="s">
        <v>26</v>
      </c>
      <c r="D949" s="7" t="s">
        <v>26</v>
      </c>
      <c r="E949" s="7" t="s">
        <v>26</v>
      </c>
      <c r="F949" s="7"/>
      <c r="G949" s="210">
        <v>0.57696758473557375</v>
      </c>
      <c r="H949" s="210" t="s">
        <v>26</v>
      </c>
      <c r="I949" s="210">
        <v>0.63190825675920315</v>
      </c>
      <c r="J949" s="7"/>
      <c r="K949" s="7">
        <v>0.30962935615190568</v>
      </c>
      <c r="L949" s="7" t="s">
        <v>26</v>
      </c>
      <c r="M949" s="7">
        <v>3.933572451466949E-2</v>
      </c>
    </row>
    <row r="950" spans="2:13" s="6" customFormat="1">
      <c r="B950" s="177"/>
      <c r="C950" s="7" t="s">
        <v>26</v>
      </c>
      <c r="D950" s="7" t="s">
        <v>26</v>
      </c>
      <c r="E950" s="7" t="s">
        <v>26</v>
      </c>
      <c r="F950" s="7"/>
      <c r="G950" s="210">
        <v>0.4167583431051553</v>
      </c>
      <c r="H950" s="210" t="s">
        <v>26</v>
      </c>
      <c r="I950" s="210">
        <v>0.58345568560795835</v>
      </c>
      <c r="J950" s="7"/>
      <c r="K950" s="7">
        <v>0.33792701480601872</v>
      </c>
      <c r="L950" s="7" t="s">
        <v>26</v>
      </c>
      <c r="M950" s="7">
        <v>5.7348482522433297E-2</v>
      </c>
    </row>
    <row r="951" spans="2:13" s="6" customFormat="1">
      <c r="B951" s="177"/>
      <c r="C951" s="7" t="s">
        <v>26</v>
      </c>
      <c r="D951" s="7" t="s">
        <v>26</v>
      </c>
      <c r="E951" s="7" t="s">
        <v>26</v>
      </c>
      <c r="F951" s="7"/>
      <c r="G951" s="210">
        <v>0.6974243467833916</v>
      </c>
      <c r="H951" s="210" t="s">
        <v>26</v>
      </c>
      <c r="I951" s="210">
        <v>0.45589281294355177</v>
      </c>
      <c r="J951" s="7"/>
      <c r="K951" s="7">
        <v>0.26589467792602117</v>
      </c>
      <c r="L951" s="7" t="s">
        <v>26</v>
      </c>
      <c r="M951" s="7">
        <v>0.7062516567413134</v>
      </c>
    </row>
    <row r="952" spans="2:13" s="6" customFormat="1">
      <c r="B952" s="177"/>
      <c r="C952" s="7" t="s">
        <v>26</v>
      </c>
      <c r="D952" s="7" t="s">
        <v>26</v>
      </c>
      <c r="E952" s="7" t="s">
        <v>26</v>
      </c>
      <c r="F952" s="7"/>
      <c r="G952" s="210">
        <v>1.2916174312501416E-2</v>
      </c>
      <c r="H952" s="210" t="s">
        <v>26</v>
      </c>
      <c r="I952" s="210">
        <v>0.87196082408391762</v>
      </c>
      <c r="J952" s="7"/>
      <c r="K952" s="7">
        <v>0.30500743574066713</v>
      </c>
      <c r="L952" s="7" t="s">
        <v>26</v>
      </c>
      <c r="M952" s="7">
        <v>0.71301226593504163</v>
      </c>
    </row>
    <row r="953" spans="2:13" s="6" customFormat="1">
      <c r="B953" s="177"/>
      <c r="C953" s="7" t="s">
        <v>26</v>
      </c>
      <c r="D953" s="7" t="s">
        <v>26</v>
      </c>
      <c r="E953" s="7" t="s">
        <v>26</v>
      </c>
      <c r="F953" s="7"/>
      <c r="G953" s="210">
        <v>0.28734359226579576</v>
      </c>
      <c r="H953" s="210" t="s">
        <v>26</v>
      </c>
      <c r="I953" s="210">
        <v>0.59602508725365566</v>
      </c>
      <c r="J953" s="7"/>
      <c r="K953" s="7">
        <v>0.23318154658864465</v>
      </c>
      <c r="L953" s="7" t="s">
        <v>26</v>
      </c>
      <c r="M953" s="7">
        <v>0.21499681231348133</v>
      </c>
    </row>
    <row r="954" spans="2:13" s="6" customFormat="1">
      <c r="B954" s="177"/>
      <c r="C954" s="7" t="s">
        <v>26</v>
      </c>
      <c r="D954" s="7" t="s">
        <v>26</v>
      </c>
      <c r="E954" s="7" t="s">
        <v>26</v>
      </c>
      <c r="F954" s="7"/>
      <c r="G954" s="210">
        <v>0.49963595899221258</v>
      </c>
      <c r="H954" s="210" t="s">
        <v>26</v>
      </c>
      <c r="I954" s="210" t="s">
        <v>26</v>
      </c>
      <c r="J954" s="7"/>
      <c r="K954" s="7">
        <v>0.18772013874139715</v>
      </c>
      <c r="L954" s="7" t="s">
        <v>26</v>
      </c>
      <c r="M954" s="7">
        <v>0.45050351814806411</v>
      </c>
    </row>
    <row r="955" spans="2:13" s="6" customFormat="1">
      <c r="B955" s="177"/>
      <c r="C955" s="7" t="s">
        <v>26</v>
      </c>
      <c r="D955" s="7" t="s">
        <v>26</v>
      </c>
      <c r="E955" s="7" t="s">
        <v>26</v>
      </c>
      <c r="F955" s="7"/>
      <c r="G955" s="210">
        <v>0.23025225904242649</v>
      </c>
      <c r="H955" s="210" t="s">
        <v>26</v>
      </c>
      <c r="I955" s="210" t="s">
        <v>26</v>
      </c>
      <c r="J955" s="7"/>
      <c r="K955" s="7">
        <v>0.46393042788437877</v>
      </c>
      <c r="L955" s="7" t="s">
        <v>26</v>
      </c>
      <c r="M955" s="7">
        <v>0.30166897380077973</v>
      </c>
    </row>
    <row r="956" spans="2:13" s="6" customFormat="1">
      <c r="B956" s="177"/>
      <c r="C956" s="7" t="s">
        <v>26</v>
      </c>
      <c r="D956" s="7" t="s">
        <v>26</v>
      </c>
      <c r="E956" s="7" t="s">
        <v>26</v>
      </c>
      <c r="F956" s="7"/>
      <c r="G956" s="210">
        <v>0.30327802869703308</v>
      </c>
      <c r="H956" s="210" t="s">
        <v>26</v>
      </c>
      <c r="I956" s="210">
        <v>0.87100304745685608</v>
      </c>
      <c r="J956" s="7"/>
      <c r="K956" s="7">
        <v>0.53423256771618288</v>
      </c>
      <c r="L956" s="7" t="s">
        <v>26</v>
      </c>
      <c r="M956" s="7">
        <v>0.32137571991710889</v>
      </c>
    </row>
    <row r="957" spans="2:13" s="6" customFormat="1">
      <c r="B957" s="177"/>
      <c r="C957" s="7" t="s">
        <v>26</v>
      </c>
      <c r="D957" s="7" t="s">
        <v>26</v>
      </c>
      <c r="E957" s="7" t="s">
        <v>26</v>
      </c>
      <c r="F957" s="7"/>
      <c r="G957" s="210">
        <v>0.43049916263090104</v>
      </c>
      <c r="H957" s="210" t="s">
        <v>26</v>
      </c>
      <c r="I957" s="210">
        <v>0.88314949861645053</v>
      </c>
      <c r="J957" s="7"/>
      <c r="K957" s="7">
        <v>0.40993000806432967</v>
      </c>
      <c r="L957" s="7" t="s">
        <v>26</v>
      </c>
      <c r="M957" s="7">
        <v>0.34753567732546653</v>
      </c>
    </row>
    <row r="958" spans="2:13" s="6" customFormat="1">
      <c r="B958" s="177"/>
      <c r="C958" s="7" t="s">
        <v>26</v>
      </c>
      <c r="D958" s="7" t="s">
        <v>26</v>
      </c>
      <c r="E958" s="7" t="s">
        <v>26</v>
      </c>
      <c r="F958" s="7"/>
      <c r="G958" s="210">
        <v>9.8768287187844639E-2</v>
      </c>
      <c r="H958" s="210" t="s">
        <v>26</v>
      </c>
      <c r="I958" s="210">
        <v>0.48068554955143999</v>
      </c>
      <c r="J958" s="7"/>
      <c r="K958" s="7">
        <v>0.56862366987947688</v>
      </c>
      <c r="L958" s="7" t="s">
        <v>26</v>
      </c>
      <c r="M958" s="7">
        <v>0.27676341698977902</v>
      </c>
    </row>
    <row r="959" spans="2:13" s="6" customFormat="1">
      <c r="B959" s="177"/>
      <c r="C959" s="7" t="s">
        <v>26</v>
      </c>
      <c r="D959" s="7" t="s">
        <v>26</v>
      </c>
      <c r="E959" s="7" t="s">
        <v>26</v>
      </c>
      <c r="F959" s="7"/>
      <c r="G959" s="210">
        <v>7.196776884159517E-2</v>
      </c>
      <c r="H959" s="210" t="s">
        <v>26</v>
      </c>
      <c r="I959" s="210">
        <v>0.57533279604081566</v>
      </c>
      <c r="J959" s="7"/>
      <c r="K959" s="7">
        <v>0.53432995474409473</v>
      </c>
      <c r="L959" s="7" t="s">
        <v>26</v>
      </c>
      <c r="M959" s="7">
        <v>0.3771398130739716</v>
      </c>
    </row>
    <row r="960" spans="2:13" s="6" customFormat="1">
      <c r="B960" s="177"/>
      <c r="C960" s="7" t="s">
        <v>26</v>
      </c>
      <c r="D960" s="7" t="s">
        <v>26</v>
      </c>
      <c r="E960" s="7" t="s">
        <v>26</v>
      </c>
      <c r="F960" s="7"/>
      <c r="G960" s="210">
        <v>0.68678304638167165</v>
      </c>
      <c r="H960" s="210" t="s">
        <v>26</v>
      </c>
      <c r="I960" s="210">
        <v>0.7583014901184798</v>
      </c>
      <c r="J960" s="7"/>
      <c r="K960" s="7">
        <v>0.13849996623298177</v>
      </c>
      <c r="L960" s="7" t="s">
        <v>26</v>
      </c>
      <c r="M960" s="7">
        <v>0.18951503988478535</v>
      </c>
    </row>
    <row r="961" spans="2:13" s="6" customFormat="1">
      <c r="B961" s="177"/>
      <c r="C961" s="7" t="s">
        <v>26</v>
      </c>
      <c r="D961" s="7" t="s">
        <v>26</v>
      </c>
      <c r="E961" s="7" t="s">
        <v>26</v>
      </c>
      <c r="F961" s="7"/>
      <c r="G961" s="210" t="s">
        <v>26</v>
      </c>
      <c r="H961" s="210" t="s">
        <v>26</v>
      </c>
      <c r="I961" s="210">
        <v>0.81076229684732048</v>
      </c>
      <c r="J961" s="7"/>
      <c r="K961" s="7">
        <v>0.33576969120234468</v>
      </c>
      <c r="L961" s="7" t="s">
        <v>26</v>
      </c>
      <c r="M961" s="7">
        <v>0.14716330820914947</v>
      </c>
    </row>
    <row r="962" spans="2:13" s="6" customFormat="1">
      <c r="B962" s="177"/>
      <c r="C962" s="7" t="s">
        <v>26</v>
      </c>
      <c r="D962" s="7" t="s">
        <v>26</v>
      </c>
      <c r="E962" s="7" t="s">
        <v>26</v>
      </c>
      <c r="F962" s="7"/>
      <c r="G962" s="210" t="s">
        <v>26</v>
      </c>
      <c r="H962" s="210" t="s">
        <v>26</v>
      </c>
      <c r="I962" s="210">
        <v>0.5510839754737622</v>
      </c>
      <c r="J962" s="7"/>
      <c r="K962" s="7">
        <v>0.610295901896449</v>
      </c>
      <c r="L962" s="7" t="s">
        <v>26</v>
      </c>
      <c r="M962" s="7">
        <v>0.16823449987467032</v>
      </c>
    </row>
    <row r="963" spans="2:13" s="6" customFormat="1">
      <c r="B963" s="177"/>
      <c r="C963" s="7" t="s">
        <v>26</v>
      </c>
      <c r="D963" s="7" t="s">
        <v>26</v>
      </c>
      <c r="E963" s="7" t="s">
        <v>26</v>
      </c>
      <c r="F963" s="7"/>
      <c r="G963" s="210" t="s">
        <v>26</v>
      </c>
      <c r="H963" s="210" t="s">
        <v>26</v>
      </c>
      <c r="I963" s="210">
        <v>1.0811908968967929</v>
      </c>
      <c r="J963" s="7"/>
      <c r="K963" s="7">
        <v>0.4217431731981881</v>
      </c>
      <c r="L963" s="7" t="s">
        <v>26</v>
      </c>
      <c r="M963" s="7">
        <v>9.0845596126797989E-2</v>
      </c>
    </row>
    <row r="964" spans="2:13" s="6" customFormat="1">
      <c r="B964" s="177"/>
      <c r="C964" s="7" t="s">
        <v>26</v>
      </c>
      <c r="D964" s="7" t="s">
        <v>26</v>
      </c>
      <c r="E964" s="7" t="s">
        <v>26</v>
      </c>
      <c r="F964" s="7"/>
      <c r="G964" s="210" t="s">
        <v>26</v>
      </c>
      <c r="H964" s="210" t="s">
        <v>26</v>
      </c>
      <c r="I964" s="210">
        <v>0.76195752192487287</v>
      </c>
      <c r="J964" s="7"/>
      <c r="K964" s="7">
        <v>0.35052261886915104</v>
      </c>
      <c r="L964" s="7" t="s">
        <v>26</v>
      </c>
      <c r="M964" s="7">
        <v>6.6950249960706865E-2</v>
      </c>
    </row>
    <row r="965" spans="2:13" s="6" customFormat="1">
      <c r="B965" s="177"/>
      <c r="C965" s="7" t="s">
        <v>26</v>
      </c>
      <c r="D965" s="7" t="s">
        <v>26</v>
      </c>
      <c r="E965" s="7" t="s">
        <v>26</v>
      </c>
      <c r="F965" s="7"/>
      <c r="G965" s="210" t="s">
        <v>26</v>
      </c>
      <c r="H965" s="210" t="s">
        <v>26</v>
      </c>
      <c r="I965" s="210">
        <v>0.6392933395033501</v>
      </c>
      <c r="J965" s="7"/>
      <c r="K965" s="7">
        <v>0.51462129134655044</v>
      </c>
      <c r="L965" s="7" t="s">
        <v>26</v>
      </c>
      <c r="M965" s="7">
        <v>0.20694895808484259</v>
      </c>
    </row>
    <row r="966" spans="2:13" s="6" customFormat="1">
      <c r="B966" s="177"/>
      <c r="C966" s="7" t="s">
        <v>26</v>
      </c>
      <c r="D966" s="7" t="s">
        <v>26</v>
      </c>
      <c r="E966" s="7" t="s">
        <v>26</v>
      </c>
      <c r="F966" s="7"/>
      <c r="G966" s="210" t="s">
        <v>26</v>
      </c>
      <c r="H966" s="210" t="s">
        <v>26</v>
      </c>
      <c r="I966" s="210">
        <v>0.68834769306020327</v>
      </c>
      <c r="J966" s="7"/>
      <c r="K966" s="7">
        <v>0.44785759244190249</v>
      </c>
      <c r="L966" s="7" t="s">
        <v>26</v>
      </c>
      <c r="M966" s="7">
        <v>0.37734145257813179</v>
      </c>
    </row>
    <row r="967" spans="2:13" s="6" customFormat="1">
      <c r="B967" s="177"/>
      <c r="C967" s="7" t="s">
        <v>26</v>
      </c>
      <c r="D967" s="7" t="s">
        <v>26</v>
      </c>
      <c r="E967" s="7" t="s">
        <v>26</v>
      </c>
      <c r="F967" s="7"/>
      <c r="G967" s="210" t="s">
        <v>26</v>
      </c>
      <c r="H967" s="210" t="s">
        <v>26</v>
      </c>
      <c r="I967" s="210">
        <v>0.92446112560945237</v>
      </c>
      <c r="J967" s="7"/>
      <c r="K967" s="7">
        <v>0.19784921848246961</v>
      </c>
      <c r="L967" s="7" t="s">
        <v>26</v>
      </c>
      <c r="M967" s="7">
        <v>0.2608026470895477</v>
      </c>
    </row>
    <row r="968" spans="2:13" s="6" customFormat="1">
      <c r="B968" s="177"/>
      <c r="C968" s="7" t="s">
        <v>26</v>
      </c>
      <c r="D968" s="7" t="s">
        <v>26</v>
      </c>
      <c r="E968" s="7" t="s">
        <v>26</v>
      </c>
      <c r="F968" s="7"/>
      <c r="G968" s="210" t="s">
        <v>26</v>
      </c>
      <c r="H968" s="210" t="s">
        <v>26</v>
      </c>
      <c r="I968" s="210">
        <v>0.62207741731353616</v>
      </c>
      <c r="J968" s="7"/>
      <c r="K968" s="7">
        <v>0.30293945911308284</v>
      </c>
      <c r="L968" s="7" t="s">
        <v>26</v>
      </c>
      <c r="M968" s="7">
        <v>0.32840009545579474</v>
      </c>
    </row>
    <row r="969" spans="2:13" s="6" customFormat="1">
      <c r="B969" s="177"/>
      <c r="C969" s="7" t="s">
        <v>26</v>
      </c>
      <c r="D969" s="7" t="s">
        <v>26</v>
      </c>
      <c r="E969" s="7" t="s">
        <v>26</v>
      </c>
      <c r="F969" s="7"/>
      <c r="G969" s="210" t="s">
        <v>26</v>
      </c>
      <c r="H969" s="210" t="s">
        <v>26</v>
      </c>
      <c r="I969" s="210">
        <v>0.71762900374129768</v>
      </c>
      <c r="J969" s="7"/>
      <c r="K969" s="7">
        <v>0.13355709463888843</v>
      </c>
      <c r="L969" s="7" t="s">
        <v>26</v>
      </c>
      <c r="M969" s="7">
        <v>0.73647398172528589</v>
      </c>
    </row>
    <row r="970" spans="2:13" s="6" customFormat="1">
      <c r="B970" s="177"/>
      <c r="C970" s="7" t="s">
        <v>26</v>
      </c>
      <c r="D970" s="7" t="s">
        <v>26</v>
      </c>
      <c r="E970" s="7" t="s">
        <v>26</v>
      </c>
      <c r="F970" s="7"/>
      <c r="G970" s="210" t="s">
        <v>26</v>
      </c>
      <c r="H970" s="210" t="s">
        <v>26</v>
      </c>
      <c r="I970" s="210">
        <v>0.90022764471899541</v>
      </c>
      <c r="J970" s="7"/>
      <c r="K970" s="7">
        <v>0.49080302577645829</v>
      </c>
      <c r="L970" s="7" t="s">
        <v>26</v>
      </c>
      <c r="M970" s="7">
        <v>0.49017183744415949</v>
      </c>
    </row>
    <row r="971" spans="2:13" s="6" customFormat="1">
      <c r="B971" s="177"/>
      <c r="C971" s="7" t="s">
        <v>26</v>
      </c>
      <c r="D971" s="7" t="s">
        <v>26</v>
      </c>
      <c r="E971" s="7" t="s">
        <v>26</v>
      </c>
      <c r="F971" s="7"/>
      <c r="G971" s="210" t="s">
        <v>26</v>
      </c>
      <c r="H971" s="210" t="s">
        <v>26</v>
      </c>
      <c r="I971" s="210">
        <v>1.0151692730841526</v>
      </c>
      <c r="J971" s="7"/>
      <c r="K971" s="7">
        <v>0.51360075342714473</v>
      </c>
      <c r="L971" s="7" t="s">
        <v>26</v>
      </c>
      <c r="M971" s="7">
        <v>0.4692688538241524</v>
      </c>
    </row>
    <row r="972" spans="2:13" s="6" customFormat="1">
      <c r="B972" s="177"/>
      <c r="C972" s="7" t="s">
        <v>26</v>
      </c>
      <c r="D972" s="7" t="s">
        <v>26</v>
      </c>
      <c r="E972" s="7" t="s">
        <v>26</v>
      </c>
      <c r="F972" s="7"/>
      <c r="G972" s="210" t="s">
        <v>26</v>
      </c>
      <c r="H972" s="210" t="s">
        <v>26</v>
      </c>
      <c r="I972" s="210">
        <v>0.82445129292538011</v>
      </c>
      <c r="J972" s="7"/>
      <c r="K972" s="7">
        <v>0.19797278006802355</v>
      </c>
      <c r="L972" s="7" t="s">
        <v>26</v>
      </c>
      <c r="M972" s="7">
        <v>0.64957177344355532</v>
      </c>
    </row>
    <row r="973" spans="2:13" s="6" customFormat="1">
      <c r="B973" s="177"/>
      <c r="C973" s="7" t="s">
        <v>26</v>
      </c>
      <c r="D973" s="7" t="s">
        <v>26</v>
      </c>
      <c r="E973" s="7" t="s">
        <v>26</v>
      </c>
      <c r="F973" s="7"/>
      <c r="G973" s="210" t="s">
        <v>26</v>
      </c>
      <c r="H973" s="210" t="s">
        <v>26</v>
      </c>
      <c r="I973" s="210" t="s">
        <v>26</v>
      </c>
      <c r="J973" s="7"/>
      <c r="K973" s="7">
        <v>0.1859725203300282</v>
      </c>
      <c r="L973" s="7" t="s">
        <v>26</v>
      </c>
      <c r="M973" s="7">
        <v>0.33835280248089794</v>
      </c>
    </row>
    <row r="974" spans="2:13" s="6" customFormat="1">
      <c r="B974" s="177"/>
      <c r="C974" s="7" t="s">
        <v>26</v>
      </c>
      <c r="D974" s="7" t="s">
        <v>26</v>
      </c>
      <c r="E974" s="7" t="s">
        <v>26</v>
      </c>
      <c r="F974" s="7"/>
      <c r="G974" s="210" t="s">
        <v>26</v>
      </c>
      <c r="H974" s="210" t="s">
        <v>26</v>
      </c>
      <c r="I974" s="210" t="s">
        <v>26</v>
      </c>
      <c r="J974" s="7"/>
      <c r="K974" s="7">
        <v>0.48862337129993394</v>
      </c>
      <c r="L974" s="7" t="s">
        <v>26</v>
      </c>
      <c r="M974" s="7">
        <v>0.47960683412807714</v>
      </c>
    </row>
    <row r="975" spans="2:13" s="6" customFormat="1">
      <c r="B975" s="177"/>
      <c r="C975" s="7" t="s">
        <v>26</v>
      </c>
      <c r="D975" s="7" t="s">
        <v>26</v>
      </c>
      <c r="E975" s="7" t="s">
        <v>26</v>
      </c>
      <c r="F975" s="7"/>
      <c r="G975" s="210">
        <v>0.75701570203593538</v>
      </c>
      <c r="H975" s="210" t="s">
        <v>26</v>
      </c>
      <c r="I975" s="210">
        <v>0.42413237237040585</v>
      </c>
      <c r="J975" s="7"/>
      <c r="K975" s="7">
        <v>0.3412973214902455</v>
      </c>
      <c r="L975" s="7" t="s">
        <v>26</v>
      </c>
      <c r="M975" s="7">
        <v>0.51654234729058823</v>
      </c>
    </row>
    <row r="976" spans="2:13" s="6" customFormat="1">
      <c r="B976" s="177"/>
      <c r="C976" s="7" t="s">
        <v>26</v>
      </c>
      <c r="D976" s="7" t="s">
        <v>26</v>
      </c>
      <c r="E976" s="7" t="s">
        <v>26</v>
      </c>
      <c r="F976" s="7"/>
      <c r="G976" s="210">
        <v>1.0066919131406586</v>
      </c>
      <c r="H976" s="210" t="s">
        <v>26</v>
      </c>
      <c r="I976" s="210">
        <v>0.34399715095860295</v>
      </c>
      <c r="J976" s="7"/>
      <c r="K976" s="7">
        <v>0.58375443468941668</v>
      </c>
      <c r="L976" s="7" t="s">
        <v>26</v>
      </c>
      <c r="M976" s="7">
        <v>0.59729915794455712</v>
      </c>
    </row>
    <row r="977" spans="2:13" s="6" customFormat="1">
      <c r="B977" s="177"/>
      <c r="C977" s="7" t="s">
        <v>26</v>
      </c>
      <c r="D977" s="7" t="s">
        <v>26</v>
      </c>
      <c r="E977" s="7" t="s">
        <v>26</v>
      </c>
      <c r="F977" s="7"/>
      <c r="G977" s="210">
        <v>1.0594236071997043</v>
      </c>
      <c r="H977" s="210" t="s">
        <v>26</v>
      </c>
      <c r="I977" s="210">
        <v>0.38264567686460282</v>
      </c>
      <c r="J977" s="7"/>
      <c r="K977" s="7">
        <v>0.4305173492240284</v>
      </c>
      <c r="L977" s="7" t="s">
        <v>26</v>
      </c>
      <c r="M977" s="7">
        <v>0.13882516776554166</v>
      </c>
    </row>
    <row r="978" spans="2:13" s="6" customFormat="1">
      <c r="B978" s="177"/>
      <c r="C978" s="7" t="s">
        <v>26</v>
      </c>
      <c r="D978" s="7" t="s">
        <v>26</v>
      </c>
      <c r="E978" s="7" t="s">
        <v>26</v>
      </c>
      <c r="F978" s="7"/>
      <c r="G978" s="210">
        <v>1.5031088309616552</v>
      </c>
      <c r="H978" s="210" t="s">
        <v>26</v>
      </c>
      <c r="I978" s="210">
        <v>0.39580946655680949</v>
      </c>
      <c r="J978" s="7"/>
      <c r="K978" s="7">
        <v>0.37715500760287624</v>
      </c>
      <c r="L978" s="7" t="s">
        <v>26</v>
      </c>
      <c r="M978" s="7">
        <v>0.10218373113562695</v>
      </c>
    </row>
    <row r="979" spans="2:13" s="6" customFormat="1">
      <c r="B979" s="177"/>
      <c r="C979" s="7" t="s">
        <v>26</v>
      </c>
      <c r="D979" s="7" t="s">
        <v>26</v>
      </c>
      <c r="E979" s="7" t="s">
        <v>26</v>
      </c>
      <c r="F979" s="7"/>
      <c r="G979" s="210">
        <v>0.78525970170074544</v>
      </c>
      <c r="H979" s="210" t="s">
        <v>26</v>
      </c>
      <c r="I979" s="210">
        <v>0.32818310252143618</v>
      </c>
      <c r="J979" s="7"/>
      <c r="K979" s="7">
        <v>0.37585521435334823</v>
      </c>
      <c r="L979" s="7" t="s">
        <v>26</v>
      </c>
      <c r="M979" s="7">
        <v>8.3500838783723053E-2</v>
      </c>
    </row>
    <row r="980" spans="2:13" s="6" customFormat="1">
      <c r="B980" s="177"/>
      <c r="C980" s="7" t="s">
        <v>26</v>
      </c>
      <c r="D980" s="7" t="s">
        <v>26</v>
      </c>
      <c r="E980" s="7" t="s">
        <v>26</v>
      </c>
      <c r="F980" s="7"/>
      <c r="G980" s="210">
        <v>1.0633629631414125</v>
      </c>
      <c r="H980" s="210" t="s">
        <v>26</v>
      </c>
      <c r="I980" s="210">
        <v>0.70976469214541837</v>
      </c>
      <c r="J980" s="7"/>
      <c r="K980" s="7">
        <v>0.35879619937911467</v>
      </c>
      <c r="L980" s="7" t="s">
        <v>26</v>
      </c>
      <c r="M980" s="7">
        <v>2.1681872397966262E-2</v>
      </c>
    </row>
    <row r="981" spans="2:13" s="6" customFormat="1">
      <c r="B981" s="177"/>
      <c r="C981" s="7" t="s">
        <v>26</v>
      </c>
      <c r="D981" s="7" t="s">
        <v>26</v>
      </c>
      <c r="E981" s="7" t="s">
        <v>26</v>
      </c>
      <c r="F981" s="7"/>
      <c r="G981" s="210">
        <v>1.0310694127369755</v>
      </c>
      <c r="H981" s="210" t="s">
        <v>26</v>
      </c>
      <c r="I981" s="210">
        <v>0.77743218920997337</v>
      </c>
      <c r="J981" s="7"/>
      <c r="K981" s="7">
        <v>0.41380839884040765</v>
      </c>
      <c r="L981" s="7" t="s">
        <v>26</v>
      </c>
      <c r="M981" s="7">
        <v>1.9263488360691694E-2</v>
      </c>
    </row>
    <row r="982" spans="2:13" s="6" customFormat="1">
      <c r="B982" s="177"/>
      <c r="C982" s="7" t="s">
        <v>26</v>
      </c>
      <c r="D982" s="7" t="s">
        <v>26</v>
      </c>
      <c r="E982" s="7" t="s">
        <v>26</v>
      </c>
      <c r="F982" s="7"/>
      <c r="G982" s="210">
        <v>1.0581748124082222</v>
      </c>
      <c r="H982" s="210" t="s">
        <v>26</v>
      </c>
      <c r="I982" s="210">
        <v>0.75371442643285136</v>
      </c>
      <c r="J982" s="7"/>
      <c r="K982" s="7">
        <v>0.54294002195286084</v>
      </c>
      <c r="L982" s="7" t="s">
        <v>26</v>
      </c>
      <c r="M982" s="7">
        <v>9.4135557466921149E-2</v>
      </c>
    </row>
    <row r="983" spans="2:13" s="6" customFormat="1">
      <c r="B983" s="177"/>
      <c r="C983" s="7" t="s">
        <v>26</v>
      </c>
      <c r="D983" s="7" t="s">
        <v>26</v>
      </c>
      <c r="E983" s="7" t="s">
        <v>26</v>
      </c>
      <c r="F983" s="7"/>
      <c r="G983" s="210">
        <v>1.4632486547187746</v>
      </c>
      <c r="H983" s="210" t="s">
        <v>26</v>
      </c>
      <c r="I983" s="210">
        <v>0.89518377722631992</v>
      </c>
      <c r="J983" s="7"/>
      <c r="K983" s="7">
        <v>0.26175087074935299</v>
      </c>
      <c r="L983" s="7" t="s">
        <v>26</v>
      </c>
      <c r="M983" s="7">
        <v>0.17304643619657167</v>
      </c>
    </row>
    <row r="984" spans="2:13" s="6" customFormat="1">
      <c r="B984" s="177"/>
      <c r="C984" s="7" t="s">
        <v>26</v>
      </c>
      <c r="D984" s="7" t="s">
        <v>26</v>
      </c>
      <c r="E984" s="7" t="s">
        <v>26</v>
      </c>
      <c r="F984" s="7"/>
      <c r="G984" s="210">
        <v>0.9320956084157912</v>
      </c>
      <c r="H984" s="210" t="s">
        <v>26</v>
      </c>
      <c r="I984" s="210">
        <v>0.76024031173621964</v>
      </c>
      <c r="J984" s="7"/>
      <c r="K984" s="7">
        <v>0.25651747594515673</v>
      </c>
      <c r="L984" s="7" t="s">
        <v>26</v>
      </c>
      <c r="M984" s="7">
        <v>0.23000288286586357</v>
      </c>
    </row>
    <row r="985" spans="2:13" s="6" customFormat="1">
      <c r="B985" s="177"/>
      <c r="C985" s="7" t="s">
        <v>26</v>
      </c>
      <c r="D985" s="7" t="s">
        <v>26</v>
      </c>
      <c r="E985" s="7" t="s">
        <v>26</v>
      </c>
      <c r="F985" s="7"/>
      <c r="G985" s="210">
        <v>0.98033472799745558</v>
      </c>
      <c r="H985" s="210" t="s">
        <v>26</v>
      </c>
      <c r="I985" s="210">
        <v>0.81158124024139333</v>
      </c>
      <c r="J985" s="7"/>
      <c r="K985" s="7">
        <v>0.36210698206435976</v>
      </c>
      <c r="L985" s="7" t="s">
        <v>26</v>
      </c>
      <c r="M985" s="7">
        <v>0.1044289091711863</v>
      </c>
    </row>
    <row r="986" spans="2:13" s="6" customFormat="1">
      <c r="B986" s="177"/>
      <c r="C986" s="7" t="s">
        <v>26</v>
      </c>
      <c r="D986" s="7" t="s">
        <v>26</v>
      </c>
      <c r="E986" s="7" t="s">
        <v>26</v>
      </c>
      <c r="F986" s="7"/>
      <c r="G986" s="210">
        <v>0.4565008496146592</v>
      </c>
      <c r="H986" s="210" t="s">
        <v>26</v>
      </c>
      <c r="I986" s="210" t="s">
        <v>26</v>
      </c>
      <c r="J986" s="7"/>
      <c r="K986" s="7">
        <v>0.2638701265056731</v>
      </c>
      <c r="L986" s="7" t="s">
        <v>26</v>
      </c>
      <c r="M986" s="7">
        <v>8.6934478726884423E-2</v>
      </c>
    </row>
    <row r="987" spans="2:13" s="6" customFormat="1">
      <c r="B987" s="177"/>
      <c r="C987" s="7" t="s">
        <v>26</v>
      </c>
      <c r="D987" s="7" t="s">
        <v>26</v>
      </c>
      <c r="E987" s="7" t="s">
        <v>26</v>
      </c>
      <c r="F987" s="7"/>
      <c r="G987" s="210">
        <v>0.80943756925578414</v>
      </c>
      <c r="H987" s="210" t="s">
        <v>26</v>
      </c>
      <c r="I987" s="210">
        <v>0.66295305791701797</v>
      </c>
      <c r="J987" s="7"/>
      <c r="K987" s="7">
        <v>0.34158377542111462</v>
      </c>
      <c r="L987" s="7" t="s">
        <v>26</v>
      </c>
      <c r="M987" s="7">
        <v>0.45867943983935944</v>
      </c>
    </row>
    <row r="988" spans="2:13" s="6" customFormat="1">
      <c r="B988" s="177"/>
      <c r="C988" s="7" t="s">
        <v>26</v>
      </c>
      <c r="D988" s="7" t="s">
        <v>26</v>
      </c>
      <c r="E988" s="7" t="s">
        <v>26</v>
      </c>
      <c r="F988" s="7"/>
      <c r="G988" s="210">
        <v>6.8563984265140959E-2</v>
      </c>
      <c r="H988" s="210" t="s">
        <v>26</v>
      </c>
      <c r="I988" s="210" t="s">
        <v>26</v>
      </c>
      <c r="J988" s="7"/>
      <c r="K988" s="7">
        <v>0.42001898576309937</v>
      </c>
      <c r="L988" s="7" t="s">
        <v>26</v>
      </c>
      <c r="M988" s="7">
        <v>0.44074749342500263</v>
      </c>
    </row>
    <row r="989" spans="2:13" s="6" customFormat="1">
      <c r="B989" s="177"/>
      <c r="C989" s="7" t="s">
        <v>26</v>
      </c>
      <c r="D989" s="7" t="s">
        <v>26</v>
      </c>
      <c r="E989" s="7" t="s">
        <v>26</v>
      </c>
      <c r="F989" s="7"/>
      <c r="G989" s="210">
        <v>1.3882459124565039</v>
      </c>
      <c r="H989" s="210" t="s">
        <v>26</v>
      </c>
      <c r="I989" s="210">
        <v>0.34837838017985051</v>
      </c>
      <c r="J989" s="7"/>
      <c r="K989" s="7">
        <v>0.51366396772345024</v>
      </c>
      <c r="L989" s="7" t="s">
        <v>26</v>
      </c>
      <c r="M989" s="7">
        <v>0.539070152811855</v>
      </c>
    </row>
    <row r="990" spans="2:13" s="6" customFormat="1">
      <c r="B990" s="177"/>
      <c r="C990" s="7" t="s">
        <v>26</v>
      </c>
      <c r="D990" s="7" t="s">
        <v>26</v>
      </c>
      <c r="E990" s="7" t="s">
        <v>26</v>
      </c>
      <c r="F990" s="7"/>
      <c r="G990" s="210">
        <v>1.2966180442674966</v>
      </c>
      <c r="H990" s="210" t="s">
        <v>26</v>
      </c>
      <c r="I990" s="210">
        <v>0.19178183005581598</v>
      </c>
      <c r="J990" s="7"/>
      <c r="K990" s="7">
        <v>0.36234724011006259</v>
      </c>
      <c r="L990" s="7" t="s">
        <v>26</v>
      </c>
      <c r="M990" s="7">
        <v>0.34720275767566489</v>
      </c>
    </row>
    <row r="991" spans="2:13" s="6" customFormat="1">
      <c r="B991" s="177"/>
      <c r="C991" s="7" t="s">
        <v>26</v>
      </c>
      <c r="D991" s="7" t="s">
        <v>26</v>
      </c>
      <c r="E991" s="7" t="s">
        <v>26</v>
      </c>
      <c r="F991" s="7"/>
      <c r="G991" s="210">
        <v>0.72810519540250496</v>
      </c>
      <c r="H991" s="210" t="s">
        <v>26</v>
      </c>
      <c r="I991" s="210">
        <v>0.34067029593588211</v>
      </c>
      <c r="J991" s="7"/>
      <c r="K991" s="7">
        <v>0.53076156273317765</v>
      </c>
      <c r="L991" s="7" t="s">
        <v>26</v>
      </c>
      <c r="M991" s="7">
        <v>0.53102433158520579</v>
      </c>
    </row>
    <row r="992" spans="2:13" s="6" customFormat="1">
      <c r="B992" s="177"/>
      <c r="C992" s="7" t="s">
        <v>26</v>
      </c>
      <c r="D992" s="7" t="s">
        <v>26</v>
      </c>
      <c r="E992" s="7" t="s">
        <v>26</v>
      </c>
      <c r="F992" s="7"/>
      <c r="G992" s="210">
        <v>1.6613852961972462</v>
      </c>
      <c r="H992" s="210" t="s">
        <v>26</v>
      </c>
      <c r="I992" s="210">
        <v>6.8574161965060448E-3</v>
      </c>
      <c r="J992" s="7"/>
      <c r="K992" s="7">
        <v>0.6847840954743285</v>
      </c>
      <c r="L992" s="7" t="s">
        <v>26</v>
      </c>
      <c r="M992" s="7">
        <v>0.87440203692684482</v>
      </c>
    </row>
    <row r="993" spans="2:13" s="6" customFormat="1">
      <c r="B993" s="177"/>
      <c r="C993" s="7" t="s">
        <v>26</v>
      </c>
      <c r="D993" s="7" t="s">
        <v>26</v>
      </c>
      <c r="E993" s="7" t="s">
        <v>26</v>
      </c>
      <c r="F993" s="7"/>
      <c r="G993" s="210">
        <v>0.85275063227782322</v>
      </c>
      <c r="H993" s="210" t="s">
        <v>26</v>
      </c>
      <c r="I993" s="210">
        <v>1.3395444843235036</v>
      </c>
      <c r="J993" s="7"/>
      <c r="K993" s="7">
        <v>0.16079778357411612</v>
      </c>
      <c r="L993" s="7" t="s">
        <v>26</v>
      </c>
      <c r="M993" s="7">
        <v>0.64577797372105517</v>
      </c>
    </row>
    <row r="994" spans="2:13" s="6" customFormat="1">
      <c r="B994" s="177"/>
      <c r="C994" s="7" t="s">
        <v>26</v>
      </c>
      <c r="D994" s="7" t="s">
        <v>26</v>
      </c>
      <c r="E994" s="7" t="s">
        <v>26</v>
      </c>
      <c r="F994" s="7"/>
      <c r="G994" s="210">
        <v>1.6203328340227243</v>
      </c>
      <c r="H994" s="210" t="s">
        <v>26</v>
      </c>
      <c r="I994" s="210">
        <v>0.55169774163909957</v>
      </c>
      <c r="J994" s="7"/>
      <c r="K994" s="7">
        <v>0.50586602389825142</v>
      </c>
      <c r="L994" s="7" t="s">
        <v>26</v>
      </c>
      <c r="M994" s="7">
        <v>0.49645216969889205</v>
      </c>
    </row>
    <row r="995" spans="2:13" s="6" customFormat="1">
      <c r="B995" s="177"/>
      <c r="C995" s="7" t="s">
        <v>26</v>
      </c>
      <c r="D995" s="7" t="s">
        <v>26</v>
      </c>
      <c r="E995" s="7" t="s">
        <v>26</v>
      </c>
      <c r="F995" s="7"/>
      <c r="G995" s="210" t="s">
        <v>26</v>
      </c>
      <c r="H995" s="210" t="s">
        <v>26</v>
      </c>
      <c r="I995" s="210">
        <v>0.26545507403494045</v>
      </c>
      <c r="J995" s="7"/>
      <c r="K995" s="7">
        <v>0.44611746684465148</v>
      </c>
      <c r="L995" s="7" t="s">
        <v>26</v>
      </c>
      <c r="M995" s="7">
        <v>0.24464064573209265</v>
      </c>
    </row>
    <row r="996" spans="2:13" s="6" customFormat="1">
      <c r="B996" s="177"/>
      <c r="C996" s="7" t="s">
        <v>26</v>
      </c>
      <c r="D996" s="7" t="s">
        <v>26</v>
      </c>
      <c r="E996" s="7" t="s">
        <v>26</v>
      </c>
      <c r="F996" s="7"/>
      <c r="G996" s="210">
        <v>1.6389325156380521</v>
      </c>
      <c r="H996" s="210" t="s">
        <v>26</v>
      </c>
      <c r="I996" s="210">
        <v>0.29714131353815165</v>
      </c>
      <c r="J996" s="7"/>
      <c r="K996" s="7">
        <v>0.56743818789124734</v>
      </c>
      <c r="L996" s="7" t="s">
        <v>26</v>
      </c>
      <c r="M996" s="7">
        <v>0.14995677555832065</v>
      </c>
    </row>
    <row r="997" spans="2:13" s="6" customFormat="1">
      <c r="B997" s="177"/>
      <c r="C997" s="7" t="s">
        <v>26</v>
      </c>
      <c r="D997" s="7" t="s">
        <v>26</v>
      </c>
      <c r="E997" s="7" t="s">
        <v>26</v>
      </c>
      <c r="F997" s="7"/>
      <c r="G997" s="210">
        <v>1.2745639923881051</v>
      </c>
      <c r="H997" s="210" t="s">
        <v>26</v>
      </c>
      <c r="I997" s="210">
        <v>0.40305568481252185</v>
      </c>
      <c r="J997" s="7"/>
      <c r="K997" s="7">
        <v>0.52800805500818226</v>
      </c>
      <c r="L997" s="7" t="s">
        <v>26</v>
      </c>
      <c r="M997" s="7">
        <v>0.19279816068089639</v>
      </c>
    </row>
    <row r="998" spans="2:13" s="6" customFormat="1">
      <c r="B998" s="177"/>
      <c r="C998" s="7" t="s">
        <v>26</v>
      </c>
      <c r="D998" s="7" t="s">
        <v>26</v>
      </c>
      <c r="E998" s="7" t="s">
        <v>26</v>
      </c>
      <c r="F998" s="7"/>
      <c r="G998" s="210">
        <v>1.3727450220752551</v>
      </c>
      <c r="H998" s="210" t="s">
        <v>26</v>
      </c>
      <c r="I998" s="210">
        <v>0.38513662446751928</v>
      </c>
      <c r="J998" s="7"/>
      <c r="K998" s="7">
        <v>0.28562760744100202</v>
      </c>
      <c r="L998" s="7" t="s">
        <v>26</v>
      </c>
      <c r="M998" s="7">
        <v>0.20721224967110508</v>
      </c>
    </row>
    <row r="999" spans="2:13" s="6" customFormat="1">
      <c r="B999" s="177"/>
      <c r="C999" s="7" t="s">
        <v>26</v>
      </c>
      <c r="D999" s="7" t="s">
        <v>26</v>
      </c>
      <c r="E999" s="7" t="s">
        <v>26</v>
      </c>
      <c r="F999" s="7"/>
      <c r="G999" s="210">
        <v>1.1457028649932162</v>
      </c>
      <c r="H999" s="210" t="s">
        <v>26</v>
      </c>
      <c r="I999" s="210">
        <v>0.43470621759684658</v>
      </c>
      <c r="J999" s="7"/>
      <c r="K999" s="7">
        <v>0.28781456108828551</v>
      </c>
      <c r="L999" s="7" t="s">
        <v>26</v>
      </c>
      <c r="M999" s="7">
        <v>0.21862852206994332</v>
      </c>
    </row>
    <row r="1000" spans="2:13" s="6" customFormat="1">
      <c r="B1000" s="177"/>
      <c r="C1000" s="7" t="s">
        <v>26</v>
      </c>
      <c r="D1000" s="7" t="s">
        <v>26</v>
      </c>
      <c r="E1000" s="7" t="s">
        <v>26</v>
      </c>
      <c r="F1000" s="7"/>
      <c r="G1000" s="210">
        <v>1.0307887034228538</v>
      </c>
      <c r="H1000" s="210" t="s">
        <v>26</v>
      </c>
      <c r="I1000" s="210">
        <v>0.18595668177460242</v>
      </c>
      <c r="J1000" s="7"/>
      <c r="K1000" s="7">
        <v>0.57741875195772874</v>
      </c>
      <c r="L1000" s="7" t="s">
        <v>26</v>
      </c>
      <c r="M1000" s="7">
        <v>0.37849755276695229</v>
      </c>
    </row>
    <row r="1001" spans="2:13" s="6" customFormat="1">
      <c r="B1001" s="177"/>
      <c r="C1001" s="7" t="s">
        <v>26</v>
      </c>
      <c r="D1001" s="7" t="s">
        <v>26</v>
      </c>
      <c r="E1001" s="7" t="s">
        <v>26</v>
      </c>
      <c r="F1001" s="7"/>
      <c r="G1001" s="210" t="s">
        <v>26</v>
      </c>
      <c r="H1001" s="210" t="s">
        <v>26</v>
      </c>
      <c r="I1001" s="210">
        <v>3.3398106169619482E-2</v>
      </c>
      <c r="J1001" s="7"/>
      <c r="K1001" s="7">
        <v>9.172986953820339E-2</v>
      </c>
      <c r="L1001" s="7" t="s">
        <v>26</v>
      </c>
      <c r="M1001" s="7">
        <v>0.30466283466703248</v>
      </c>
    </row>
    <row r="1002" spans="2:13" s="6" customFormat="1">
      <c r="B1002" s="177"/>
      <c r="C1002" s="7" t="s">
        <v>26</v>
      </c>
      <c r="D1002" s="7" t="s">
        <v>26</v>
      </c>
      <c r="E1002" s="7" t="s">
        <v>26</v>
      </c>
      <c r="F1002" s="7"/>
      <c r="G1002" s="210">
        <v>0.85955864448235109</v>
      </c>
      <c r="H1002" s="210" t="s">
        <v>26</v>
      </c>
      <c r="I1002" s="210">
        <v>0.41035746090548847</v>
      </c>
      <c r="J1002" s="7"/>
      <c r="K1002" s="7">
        <v>0.45670317585018982</v>
      </c>
      <c r="L1002" s="7" t="s">
        <v>26</v>
      </c>
      <c r="M1002" s="7">
        <v>0.32410359317701931</v>
      </c>
    </row>
    <row r="1003" spans="2:13" s="6" customFormat="1">
      <c r="B1003" s="177"/>
      <c r="C1003" s="7" t="s">
        <v>26</v>
      </c>
      <c r="D1003" s="7" t="s">
        <v>26</v>
      </c>
      <c r="E1003" s="7" t="s">
        <v>26</v>
      </c>
      <c r="F1003" s="7"/>
      <c r="G1003" s="210">
        <v>1.0225594573298713</v>
      </c>
      <c r="H1003" s="210" t="s">
        <v>26</v>
      </c>
      <c r="I1003" s="210">
        <v>0.54744625532452695</v>
      </c>
      <c r="J1003" s="7"/>
      <c r="K1003" s="7">
        <v>0.35918728875159311</v>
      </c>
      <c r="L1003" s="7" t="s">
        <v>26</v>
      </c>
      <c r="M1003" s="7">
        <v>0.35915636537105955</v>
      </c>
    </row>
    <row r="1004" spans="2:13" s="6" customFormat="1">
      <c r="B1004" s="177"/>
      <c r="C1004" s="7" t="s">
        <v>26</v>
      </c>
      <c r="D1004" s="7" t="s">
        <v>26</v>
      </c>
      <c r="E1004" s="7" t="s">
        <v>26</v>
      </c>
      <c r="F1004" s="7"/>
      <c r="G1004" s="210">
        <v>1.6678265388686877</v>
      </c>
      <c r="H1004" s="210" t="s">
        <v>26</v>
      </c>
      <c r="I1004" s="210">
        <v>0.70622364915642544</v>
      </c>
      <c r="J1004" s="7"/>
      <c r="K1004" s="7">
        <v>0.71677491920507497</v>
      </c>
      <c r="L1004" s="7" t="s">
        <v>26</v>
      </c>
      <c r="M1004" s="7">
        <v>0.38410412554392781</v>
      </c>
    </row>
    <row r="1005" spans="2:13" s="6" customFormat="1">
      <c r="B1005" s="177"/>
      <c r="C1005" s="7" t="s">
        <v>26</v>
      </c>
      <c r="D1005" s="7" t="s">
        <v>26</v>
      </c>
      <c r="E1005" s="7" t="s">
        <v>26</v>
      </c>
      <c r="F1005" s="7"/>
      <c r="G1005" s="210">
        <v>1.3911467691087942</v>
      </c>
      <c r="H1005" s="210" t="s">
        <v>26</v>
      </c>
      <c r="I1005" s="210">
        <v>0.21486362441080295</v>
      </c>
      <c r="J1005" s="7"/>
      <c r="K1005" s="7">
        <v>0.53875100982299129</v>
      </c>
      <c r="L1005" s="7" t="s">
        <v>26</v>
      </c>
      <c r="M1005" s="7">
        <v>0.31793406558985848</v>
      </c>
    </row>
    <row r="1006" spans="2:13" s="6" customFormat="1">
      <c r="B1006" s="177"/>
      <c r="C1006" s="7" t="s">
        <v>26</v>
      </c>
      <c r="D1006" s="7" t="s">
        <v>26</v>
      </c>
      <c r="E1006" s="7" t="s">
        <v>26</v>
      </c>
      <c r="F1006" s="7"/>
      <c r="G1006" s="210">
        <v>2.0129710606364171</v>
      </c>
      <c r="H1006" s="210" t="s">
        <v>26</v>
      </c>
      <c r="I1006" s="210">
        <v>0.84040101327997008</v>
      </c>
      <c r="J1006" s="7"/>
      <c r="K1006" s="7">
        <v>0.56970804967991306</v>
      </c>
      <c r="L1006" s="7" t="s">
        <v>26</v>
      </c>
      <c r="M1006" s="7">
        <v>0.15202986636551163</v>
      </c>
    </row>
    <row r="1007" spans="2:13" s="6" customFormat="1">
      <c r="B1007" s="177"/>
      <c r="C1007" s="7" t="s">
        <v>26</v>
      </c>
      <c r="D1007" s="7" t="s">
        <v>26</v>
      </c>
      <c r="E1007" s="7" t="s">
        <v>26</v>
      </c>
      <c r="F1007" s="7"/>
      <c r="G1007" s="210">
        <v>1.6783279160823481</v>
      </c>
      <c r="H1007" s="210" t="s">
        <v>26</v>
      </c>
      <c r="I1007" s="210">
        <v>0.81422791693508445</v>
      </c>
      <c r="J1007" s="7"/>
      <c r="K1007" s="7">
        <v>0.51840487812173941</v>
      </c>
      <c r="L1007" s="7" t="s">
        <v>26</v>
      </c>
      <c r="M1007" s="7">
        <v>0.13819399381858788</v>
      </c>
    </row>
    <row r="1008" spans="2:13" s="6" customFormat="1">
      <c r="B1008" s="177"/>
      <c r="C1008" s="7" t="s">
        <v>26</v>
      </c>
      <c r="D1008" s="7" t="s">
        <v>26</v>
      </c>
      <c r="E1008" s="7" t="s">
        <v>26</v>
      </c>
      <c r="F1008" s="7"/>
      <c r="G1008" s="210">
        <v>1.5973595615937166</v>
      </c>
      <c r="H1008" s="210" t="s">
        <v>26</v>
      </c>
      <c r="I1008" s="210">
        <v>0.80698378048555497</v>
      </c>
      <c r="J1008" s="7"/>
      <c r="K1008" s="7">
        <v>0.44865809134599843</v>
      </c>
      <c r="L1008" s="7" t="s">
        <v>26</v>
      </c>
      <c r="M1008" s="7">
        <v>0.21131479116084428</v>
      </c>
    </row>
    <row r="1009" spans="2:13" s="6" customFormat="1">
      <c r="B1009" s="177"/>
      <c r="C1009" s="7" t="s">
        <v>26</v>
      </c>
      <c r="D1009" s="7" t="s">
        <v>26</v>
      </c>
      <c r="E1009" s="7" t="s">
        <v>26</v>
      </c>
      <c r="F1009" s="7"/>
      <c r="G1009" s="210">
        <v>1.4166104730371947</v>
      </c>
      <c r="H1009" s="210" t="s">
        <v>26</v>
      </c>
      <c r="I1009" s="210">
        <v>0.74118782227251123</v>
      </c>
      <c r="J1009" s="7"/>
      <c r="K1009" s="7">
        <v>0.66000011510205359</v>
      </c>
      <c r="L1009" s="7" t="s">
        <v>26</v>
      </c>
      <c r="M1009" s="7">
        <v>8.8015622727685705E-2</v>
      </c>
    </row>
    <row r="1010" spans="2:13" s="6" customFormat="1">
      <c r="B1010" s="177"/>
      <c r="C1010" s="7" t="s">
        <v>26</v>
      </c>
      <c r="D1010" s="7" t="s">
        <v>26</v>
      </c>
      <c r="E1010" s="7" t="s">
        <v>26</v>
      </c>
      <c r="F1010" s="7"/>
      <c r="G1010" s="210">
        <v>0.74001929700330416</v>
      </c>
      <c r="H1010" s="210" t="s">
        <v>26</v>
      </c>
      <c r="I1010" s="210">
        <v>0.63627993637081293</v>
      </c>
      <c r="J1010" s="7"/>
      <c r="K1010" s="7">
        <v>0.87631156198729077</v>
      </c>
      <c r="L1010" s="7" t="s">
        <v>26</v>
      </c>
      <c r="M1010" s="7">
        <v>0.1191098313296719</v>
      </c>
    </row>
    <row r="1011" spans="2:13" s="6" customFormat="1">
      <c r="B1011" s="177"/>
      <c r="C1011" s="7" t="s">
        <v>26</v>
      </c>
      <c r="D1011" s="7" t="s">
        <v>26</v>
      </c>
      <c r="E1011" s="7" t="s">
        <v>26</v>
      </c>
      <c r="F1011" s="7"/>
      <c r="G1011" s="210">
        <v>1.5165264431618102</v>
      </c>
      <c r="H1011" s="210" t="s">
        <v>26</v>
      </c>
      <c r="I1011" s="210">
        <v>0.75250243850896981</v>
      </c>
      <c r="J1011" s="7"/>
      <c r="K1011" s="7">
        <v>0.44742691822985314</v>
      </c>
      <c r="L1011" s="7" t="s">
        <v>26</v>
      </c>
      <c r="M1011" s="7">
        <v>0.42089706550515027</v>
      </c>
    </row>
    <row r="1012" spans="2:13" s="6" customFormat="1">
      <c r="B1012" s="177"/>
      <c r="C1012" s="7" t="s">
        <v>26</v>
      </c>
      <c r="D1012" s="7" t="s">
        <v>26</v>
      </c>
      <c r="E1012" s="7" t="s">
        <v>26</v>
      </c>
      <c r="F1012" s="7"/>
      <c r="G1012" s="210">
        <v>1.1054023972912748</v>
      </c>
      <c r="H1012" s="210" t="s">
        <v>26</v>
      </c>
      <c r="I1012" s="210">
        <v>1.2846299989276919</v>
      </c>
      <c r="J1012" s="7"/>
      <c r="K1012" s="7">
        <v>0.42223518329963206</v>
      </c>
      <c r="L1012" s="7" t="s">
        <v>26</v>
      </c>
      <c r="M1012" s="7">
        <v>0.44193190730197451</v>
      </c>
    </row>
    <row r="1013" spans="2:13" s="6" customFormat="1">
      <c r="B1013" s="177"/>
      <c r="C1013" s="7" t="s">
        <v>26</v>
      </c>
      <c r="D1013" s="7" t="s">
        <v>26</v>
      </c>
      <c r="E1013" s="7" t="s">
        <v>26</v>
      </c>
      <c r="F1013" s="7"/>
      <c r="G1013" s="210">
        <v>1.2359018849620018</v>
      </c>
      <c r="H1013" s="210" t="s">
        <v>26</v>
      </c>
      <c r="I1013" s="210">
        <v>1.1198947350913264</v>
      </c>
      <c r="J1013" s="7"/>
      <c r="K1013" s="7">
        <v>0.27560054008652546</v>
      </c>
      <c r="L1013" s="7" t="s">
        <v>26</v>
      </c>
      <c r="M1013" s="7">
        <v>1.5007682243832532E-2</v>
      </c>
    </row>
    <row r="1014" spans="2:13" s="6" customFormat="1">
      <c r="B1014" s="177"/>
      <c r="C1014" s="7" t="s">
        <v>26</v>
      </c>
      <c r="D1014" s="7" t="s">
        <v>26</v>
      </c>
      <c r="E1014" s="7" t="s">
        <v>26</v>
      </c>
      <c r="F1014" s="7"/>
      <c r="G1014" s="210">
        <v>1.1477638407054145</v>
      </c>
      <c r="H1014" s="210" t="s">
        <v>26</v>
      </c>
      <c r="I1014" s="210">
        <v>0.28244454412705006</v>
      </c>
      <c r="J1014" s="7"/>
      <c r="K1014" s="7">
        <v>0.71860468792204368</v>
      </c>
      <c r="L1014" s="7" t="s">
        <v>26</v>
      </c>
      <c r="M1014" s="7">
        <v>0.46687386263041486</v>
      </c>
    </row>
    <row r="1015" spans="2:13" s="6" customFormat="1">
      <c r="B1015" s="177"/>
      <c r="C1015" s="7" t="s">
        <v>26</v>
      </c>
      <c r="D1015" s="7" t="s">
        <v>26</v>
      </c>
      <c r="E1015" s="7" t="s">
        <v>26</v>
      </c>
      <c r="F1015" s="7"/>
      <c r="G1015" s="210" t="s">
        <v>26</v>
      </c>
      <c r="H1015" s="210" t="s">
        <v>26</v>
      </c>
      <c r="I1015" s="210">
        <v>0.26067920488402935</v>
      </c>
      <c r="J1015" s="7"/>
      <c r="K1015" s="7">
        <v>0.7335536354535741</v>
      </c>
      <c r="L1015" s="7" t="s">
        <v>26</v>
      </c>
      <c r="M1015" s="7">
        <v>0.46652345392596817</v>
      </c>
    </row>
    <row r="1016" spans="2:13" s="6" customFormat="1">
      <c r="B1016" s="177"/>
      <c r="C1016" s="7" t="s">
        <v>26</v>
      </c>
      <c r="D1016" s="7" t="s">
        <v>26</v>
      </c>
      <c r="E1016" s="7" t="s">
        <v>26</v>
      </c>
      <c r="F1016" s="7"/>
      <c r="G1016" s="210">
        <v>1.5265659483385161</v>
      </c>
      <c r="H1016" s="210" t="s">
        <v>26</v>
      </c>
      <c r="I1016" s="210">
        <v>0.7209490071436303</v>
      </c>
      <c r="J1016" s="7"/>
      <c r="K1016" s="7">
        <v>0.30688869834599342</v>
      </c>
      <c r="L1016" s="7" t="s">
        <v>26</v>
      </c>
      <c r="M1016" s="7">
        <v>0.42181901389254617</v>
      </c>
    </row>
    <row r="1017" spans="2:13" s="6" customFormat="1">
      <c r="B1017" s="177"/>
      <c r="C1017" s="7" t="s">
        <v>26</v>
      </c>
      <c r="D1017" s="7" t="s">
        <v>26</v>
      </c>
      <c r="E1017" s="7" t="s">
        <v>26</v>
      </c>
      <c r="F1017" s="7"/>
      <c r="G1017" s="210">
        <v>0.95637604858106373</v>
      </c>
      <c r="H1017" s="210" t="s">
        <v>26</v>
      </c>
      <c r="I1017" s="210">
        <v>0.55801808382528162</v>
      </c>
      <c r="J1017" s="7"/>
      <c r="K1017" s="7">
        <v>0.39592697794287335</v>
      </c>
      <c r="L1017" s="7" t="s">
        <v>26</v>
      </c>
      <c r="M1017" s="7">
        <v>0.4989856694785213</v>
      </c>
    </row>
    <row r="1018" spans="2:13" s="6" customFormat="1">
      <c r="B1018" s="177"/>
      <c r="C1018" s="7" t="s">
        <v>26</v>
      </c>
      <c r="D1018" s="7" t="s">
        <v>26</v>
      </c>
      <c r="E1018" s="7" t="s">
        <v>26</v>
      </c>
      <c r="F1018" s="7"/>
      <c r="G1018" s="210">
        <v>0.78544828402580325</v>
      </c>
      <c r="H1018" s="210" t="s">
        <v>26</v>
      </c>
      <c r="I1018" s="210">
        <v>0.40474830120985161</v>
      </c>
      <c r="J1018" s="7"/>
      <c r="K1018" s="7">
        <v>0.22185564717660311</v>
      </c>
      <c r="L1018" s="7" t="s">
        <v>26</v>
      </c>
      <c r="M1018" s="7">
        <v>0.64676251122984241</v>
      </c>
    </row>
    <row r="1019" spans="2:13" s="6" customFormat="1">
      <c r="B1019" s="177"/>
      <c r="C1019" s="7" t="s">
        <v>26</v>
      </c>
      <c r="D1019" s="7" t="s">
        <v>26</v>
      </c>
      <c r="E1019" s="7" t="s">
        <v>26</v>
      </c>
      <c r="F1019" s="7"/>
      <c r="G1019" s="210">
        <v>0.97509741983466935</v>
      </c>
      <c r="H1019" s="210" t="s">
        <v>26</v>
      </c>
      <c r="I1019" s="210">
        <v>0.2841590108996071</v>
      </c>
      <c r="J1019" s="7"/>
      <c r="K1019" s="7">
        <v>0.1878161217432186</v>
      </c>
      <c r="L1019" s="7" t="s">
        <v>26</v>
      </c>
      <c r="M1019" s="7">
        <v>3.675957138624375E-2</v>
      </c>
    </row>
    <row r="1020" spans="2:13" s="6" customFormat="1">
      <c r="B1020" s="177"/>
      <c r="C1020" s="7" t="s">
        <v>26</v>
      </c>
      <c r="D1020" s="7" t="s">
        <v>26</v>
      </c>
      <c r="E1020" s="7" t="s">
        <v>26</v>
      </c>
      <c r="F1020" s="7"/>
      <c r="G1020" s="210">
        <v>0.83335620574472569</v>
      </c>
      <c r="H1020" s="210" t="s">
        <v>26</v>
      </c>
      <c r="I1020" s="210">
        <v>0.5947666235180713</v>
      </c>
      <c r="J1020" s="7"/>
      <c r="K1020" s="7" t="s">
        <v>26</v>
      </c>
      <c r="L1020" s="7" t="s">
        <v>26</v>
      </c>
      <c r="M1020" s="7">
        <v>0.20577758214452779</v>
      </c>
    </row>
    <row r="1021" spans="2:13" s="6" customFormat="1">
      <c r="B1021" s="177"/>
      <c r="C1021" s="7" t="s">
        <v>26</v>
      </c>
      <c r="D1021" s="7" t="s">
        <v>26</v>
      </c>
      <c r="E1021" s="7" t="s">
        <v>26</v>
      </c>
      <c r="F1021" s="7"/>
      <c r="G1021" s="210">
        <v>0.83780148457234438</v>
      </c>
      <c r="H1021" s="210" t="s">
        <v>26</v>
      </c>
      <c r="I1021" s="210">
        <v>1.0043917041247878</v>
      </c>
      <c r="J1021" s="7"/>
      <c r="K1021" s="7" t="s">
        <v>26</v>
      </c>
      <c r="L1021" s="7" t="s">
        <v>26</v>
      </c>
      <c r="M1021" s="7">
        <v>0.11179793068536881</v>
      </c>
    </row>
    <row r="1022" spans="2:13" s="6" customFormat="1">
      <c r="B1022" s="177"/>
      <c r="C1022" s="7" t="s">
        <v>26</v>
      </c>
      <c r="D1022" s="7" t="s">
        <v>26</v>
      </c>
      <c r="E1022" s="7" t="s">
        <v>26</v>
      </c>
      <c r="F1022" s="7"/>
      <c r="G1022" s="210">
        <v>1.4593323186176699</v>
      </c>
      <c r="H1022" s="210" t="s">
        <v>26</v>
      </c>
      <c r="I1022" s="210">
        <v>0.59145623579187045</v>
      </c>
      <c r="J1022" s="7"/>
      <c r="K1022" s="7" t="s">
        <v>26</v>
      </c>
      <c r="L1022" s="7" t="s">
        <v>26</v>
      </c>
      <c r="M1022" s="7">
        <v>0.40707460237339987</v>
      </c>
    </row>
    <row r="1023" spans="2:13" s="6" customFormat="1">
      <c r="B1023" s="177"/>
      <c r="C1023" s="7" t="s">
        <v>26</v>
      </c>
      <c r="D1023" s="7" t="s">
        <v>26</v>
      </c>
      <c r="E1023" s="7" t="s">
        <v>26</v>
      </c>
      <c r="F1023" s="7"/>
      <c r="G1023" s="210">
        <v>1.2278794696635833</v>
      </c>
      <c r="H1023" s="210" t="s">
        <v>26</v>
      </c>
      <c r="I1023" s="210">
        <v>0.77695177900256884</v>
      </c>
      <c r="J1023" s="7"/>
      <c r="K1023" s="7" t="s">
        <v>26</v>
      </c>
      <c r="L1023" s="7" t="s">
        <v>26</v>
      </c>
      <c r="M1023" s="7">
        <v>0.27241750067142512</v>
      </c>
    </row>
    <row r="1024" spans="2:13" s="6" customFormat="1">
      <c r="B1024" s="177"/>
      <c r="C1024" s="7" t="s">
        <v>26</v>
      </c>
      <c r="D1024" s="7" t="s">
        <v>26</v>
      </c>
      <c r="E1024" s="7" t="s">
        <v>26</v>
      </c>
      <c r="F1024" s="7"/>
      <c r="G1024" s="210">
        <v>0.26352145269864791</v>
      </c>
      <c r="H1024" s="210" t="s">
        <v>26</v>
      </c>
      <c r="I1024" s="210">
        <v>0.83605942807330602</v>
      </c>
      <c r="J1024" s="7"/>
      <c r="K1024" s="7" t="s">
        <v>26</v>
      </c>
      <c r="L1024" s="7" t="s">
        <v>26</v>
      </c>
      <c r="M1024" s="7">
        <v>0.46658742750108095</v>
      </c>
    </row>
    <row r="1025" spans="2:13" s="6" customFormat="1">
      <c r="B1025" s="177"/>
      <c r="C1025" s="7" t="s">
        <v>26</v>
      </c>
      <c r="D1025" s="7" t="s">
        <v>26</v>
      </c>
      <c r="E1025" s="7" t="s">
        <v>26</v>
      </c>
      <c r="F1025" s="7"/>
      <c r="G1025" s="210">
        <v>1.0958788139414337</v>
      </c>
      <c r="H1025" s="210" t="s">
        <v>26</v>
      </c>
      <c r="I1025" s="210">
        <v>0.78010625306869641</v>
      </c>
      <c r="J1025" s="7"/>
      <c r="K1025" s="7" t="s">
        <v>26</v>
      </c>
      <c r="L1025" s="7" t="s">
        <v>26</v>
      </c>
      <c r="M1025" s="7">
        <v>0.10500497446108714</v>
      </c>
    </row>
    <row r="1026" spans="2:13" s="6" customFormat="1">
      <c r="B1026" s="177"/>
      <c r="C1026" s="7" t="s">
        <v>26</v>
      </c>
      <c r="D1026" s="7" t="s">
        <v>26</v>
      </c>
      <c r="E1026" s="7" t="s">
        <v>26</v>
      </c>
      <c r="F1026" s="7"/>
      <c r="G1026" s="210">
        <v>1.2840022943034775</v>
      </c>
      <c r="H1026" s="210" t="s">
        <v>26</v>
      </c>
      <c r="I1026" s="210">
        <v>1.3513639727361282</v>
      </c>
      <c r="J1026" s="7"/>
      <c r="K1026" s="7" t="s">
        <v>26</v>
      </c>
      <c r="L1026" s="7" t="s">
        <v>26</v>
      </c>
      <c r="M1026" s="7">
        <v>0.15158993155035816</v>
      </c>
    </row>
    <row r="1027" spans="2:13" s="6" customFormat="1">
      <c r="B1027" s="177"/>
      <c r="C1027" s="7" t="s">
        <v>26</v>
      </c>
      <c r="D1027" s="7" t="s">
        <v>26</v>
      </c>
      <c r="E1027" s="7" t="s">
        <v>26</v>
      </c>
      <c r="F1027" s="7"/>
      <c r="G1027" s="210">
        <v>0.85883773008572151</v>
      </c>
      <c r="H1027" s="210" t="s">
        <v>26</v>
      </c>
      <c r="I1027" s="210">
        <v>1.0686565109766393</v>
      </c>
      <c r="J1027" s="7"/>
      <c r="K1027" s="7" t="s">
        <v>26</v>
      </c>
      <c r="L1027" s="7" t="s">
        <v>26</v>
      </c>
      <c r="M1027" s="7">
        <v>0.1113146149428379</v>
      </c>
    </row>
    <row r="1028" spans="2:13" s="6" customFormat="1">
      <c r="B1028" s="177"/>
      <c r="C1028" s="7" t="s">
        <v>26</v>
      </c>
      <c r="D1028" s="7" t="s">
        <v>26</v>
      </c>
      <c r="E1028" s="7" t="s">
        <v>26</v>
      </c>
      <c r="F1028" s="7"/>
      <c r="G1028" s="210">
        <v>1.0551221130604742</v>
      </c>
      <c r="H1028" s="210" t="s">
        <v>26</v>
      </c>
      <c r="I1028" s="210">
        <v>0.73874732680987609</v>
      </c>
      <c r="J1028" s="7"/>
      <c r="K1028" s="7" t="s">
        <v>26</v>
      </c>
      <c r="L1028" s="7" t="s">
        <v>26</v>
      </c>
      <c r="M1028" s="7">
        <v>0.24793061592832755</v>
      </c>
    </row>
    <row r="1029" spans="2:13" s="6" customFormat="1">
      <c r="B1029" s="177"/>
      <c r="C1029" s="7" t="s">
        <v>26</v>
      </c>
      <c r="D1029" s="7" t="s">
        <v>26</v>
      </c>
      <c r="E1029" s="7" t="s">
        <v>26</v>
      </c>
      <c r="F1029" s="7"/>
      <c r="G1029" s="210">
        <v>1.3615545556135982</v>
      </c>
      <c r="H1029" s="210" t="s">
        <v>26</v>
      </c>
      <c r="I1029" s="210">
        <v>0.74118977362945482</v>
      </c>
      <c r="J1029" s="7"/>
      <c r="K1029" s="7" t="s">
        <v>26</v>
      </c>
      <c r="L1029" s="7" t="s">
        <v>26</v>
      </c>
      <c r="M1029" s="7">
        <v>0.36934587925907547</v>
      </c>
    </row>
    <row r="1030" spans="2:13" s="6" customFormat="1">
      <c r="B1030" s="177"/>
      <c r="C1030" s="7" t="s">
        <v>26</v>
      </c>
      <c r="D1030" s="7" t="s">
        <v>26</v>
      </c>
      <c r="E1030" s="7" t="s">
        <v>26</v>
      </c>
      <c r="F1030" s="7"/>
      <c r="G1030" s="210">
        <v>1.5482557097286631</v>
      </c>
      <c r="H1030" s="210" t="s">
        <v>26</v>
      </c>
      <c r="I1030" s="210">
        <v>0.7170983212139842</v>
      </c>
      <c r="J1030" s="7"/>
      <c r="K1030" s="7" t="s">
        <v>26</v>
      </c>
      <c r="L1030" s="7" t="s">
        <v>26</v>
      </c>
      <c r="M1030" s="7">
        <v>0.13776383770840761</v>
      </c>
    </row>
    <row r="1031" spans="2:13" s="6" customFormat="1">
      <c r="B1031" s="177"/>
      <c r="C1031" s="7" t="s">
        <v>26</v>
      </c>
      <c r="D1031" s="7" t="s">
        <v>26</v>
      </c>
      <c r="E1031" s="7" t="s">
        <v>26</v>
      </c>
      <c r="F1031" s="7"/>
      <c r="G1031" s="210">
        <v>1.446422657314018</v>
      </c>
      <c r="H1031" s="210" t="s">
        <v>26</v>
      </c>
      <c r="I1031" s="210">
        <v>0.70360818192005803</v>
      </c>
      <c r="J1031" s="7"/>
      <c r="K1031" s="7" t="s">
        <v>26</v>
      </c>
      <c r="L1031" s="7" t="s">
        <v>26</v>
      </c>
      <c r="M1031" s="7">
        <v>0.14367044778223725</v>
      </c>
    </row>
    <row r="1032" spans="2:13" s="6" customFormat="1">
      <c r="B1032" s="177"/>
      <c r="C1032" s="7" t="s">
        <v>26</v>
      </c>
      <c r="D1032" s="7" t="s">
        <v>26</v>
      </c>
      <c r="E1032" s="7" t="s">
        <v>26</v>
      </c>
      <c r="F1032" s="7"/>
      <c r="G1032" s="210">
        <v>0.94203528845014961</v>
      </c>
      <c r="H1032" s="210" t="s">
        <v>26</v>
      </c>
      <c r="I1032" s="210">
        <v>0.25942330889181914</v>
      </c>
      <c r="J1032" s="7"/>
      <c r="K1032" s="7" t="s">
        <v>26</v>
      </c>
      <c r="L1032" s="7" t="s">
        <v>26</v>
      </c>
      <c r="M1032" s="7">
        <v>8.1713233033153587E-2</v>
      </c>
    </row>
    <row r="1033" spans="2:13" s="6" customFormat="1">
      <c r="B1033" s="177"/>
      <c r="C1033" s="7" t="s">
        <v>26</v>
      </c>
      <c r="D1033" s="7" t="s">
        <v>26</v>
      </c>
      <c r="E1033" s="7" t="s">
        <v>26</v>
      </c>
      <c r="F1033" s="7"/>
      <c r="G1033" s="210">
        <v>1.8179717942346385</v>
      </c>
      <c r="H1033" s="210" t="s">
        <v>26</v>
      </c>
      <c r="I1033" s="210">
        <v>0.47503133753620047</v>
      </c>
      <c r="J1033" s="7"/>
      <c r="K1033" s="7" t="s">
        <v>26</v>
      </c>
      <c r="L1033" s="7" t="s">
        <v>26</v>
      </c>
      <c r="M1033" s="7">
        <v>0.35528899485985066</v>
      </c>
    </row>
    <row r="1034" spans="2:13" s="6" customFormat="1">
      <c r="B1034" s="177"/>
      <c r="C1034" s="7" t="s">
        <v>26</v>
      </c>
      <c r="D1034" s="7" t="s">
        <v>26</v>
      </c>
      <c r="E1034" s="7" t="s">
        <v>26</v>
      </c>
      <c r="F1034" s="7"/>
      <c r="G1034" s="210">
        <v>1.396733130199499</v>
      </c>
      <c r="H1034" s="210" t="s">
        <v>26</v>
      </c>
      <c r="I1034" s="210">
        <v>0.50044797456354129</v>
      </c>
      <c r="J1034" s="7"/>
      <c r="K1034" s="7" t="s">
        <v>26</v>
      </c>
      <c r="L1034" s="7" t="s">
        <v>26</v>
      </c>
      <c r="M1034" s="7">
        <v>0.33380273479066136</v>
      </c>
    </row>
    <row r="1035" spans="2:13" s="6" customFormat="1">
      <c r="B1035" s="177"/>
      <c r="C1035" s="7" t="s">
        <v>26</v>
      </c>
      <c r="D1035" s="7" t="s">
        <v>26</v>
      </c>
      <c r="E1035" s="7" t="s">
        <v>26</v>
      </c>
      <c r="F1035" s="7"/>
      <c r="G1035" s="210">
        <v>1.3546750355201005</v>
      </c>
      <c r="H1035" s="210" t="s">
        <v>26</v>
      </c>
      <c r="I1035" s="210">
        <v>0.34778338683766807</v>
      </c>
      <c r="J1035" s="7"/>
      <c r="K1035" s="7" t="s">
        <v>26</v>
      </c>
      <c r="L1035" s="7" t="s">
        <v>26</v>
      </c>
      <c r="M1035" s="7">
        <v>0.90684602125558367</v>
      </c>
    </row>
    <row r="1036" spans="2:13" s="6" customFormat="1">
      <c r="B1036" s="177"/>
      <c r="C1036" s="7" t="s">
        <v>26</v>
      </c>
      <c r="D1036" s="7" t="s">
        <v>26</v>
      </c>
      <c r="E1036" s="7" t="s">
        <v>26</v>
      </c>
      <c r="F1036" s="7"/>
      <c r="G1036" s="210">
        <v>1.1068151362252105</v>
      </c>
      <c r="H1036" s="210" t="s">
        <v>26</v>
      </c>
      <c r="I1036" s="210">
        <v>0.60967067685194631</v>
      </c>
      <c r="J1036" s="7"/>
      <c r="K1036" s="7" t="s">
        <v>26</v>
      </c>
      <c r="L1036" s="7" t="s">
        <v>26</v>
      </c>
      <c r="M1036" s="7">
        <v>0.79786277505705638</v>
      </c>
    </row>
    <row r="1037" spans="2:13" s="6" customFormat="1">
      <c r="B1037" s="177"/>
      <c r="C1037" s="7" t="s">
        <v>26</v>
      </c>
      <c r="D1037" s="7" t="s">
        <v>26</v>
      </c>
      <c r="E1037" s="7" t="s">
        <v>26</v>
      </c>
      <c r="F1037" s="7"/>
      <c r="G1037" s="210">
        <v>1.1936126184580642</v>
      </c>
      <c r="H1037" s="210" t="s">
        <v>26</v>
      </c>
      <c r="I1037" s="210" t="s">
        <v>26</v>
      </c>
      <c r="J1037" s="7"/>
      <c r="K1037" s="7" t="s">
        <v>26</v>
      </c>
      <c r="L1037" s="7" t="s">
        <v>26</v>
      </c>
      <c r="M1037" s="7" t="s">
        <v>26</v>
      </c>
    </row>
    <row r="1038" spans="2:13" s="6" customFormat="1">
      <c r="B1038" s="177"/>
      <c r="C1038" s="7" t="s">
        <v>26</v>
      </c>
      <c r="D1038" s="7" t="s">
        <v>26</v>
      </c>
      <c r="E1038" s="7" t="s">
        <v>26</v>
      </c>
      <c r="F1038" s="7"/>
      <c r="G1038" s="210">
        <v>0.9795101076028897</v>
      </c>
      <c r="H1038" s="210" t="s">
        <v>26</v>
      </c>
      <c r="I1038" s="210">
        <v>0.44134226949234601</v>
      </c>
      <c r="J1038" s="7"/>
      <c r="K1038" s="7" t="s">
        <v>26</v>
      </c>
      <c r="L1038" s="7" t="s">
        <v>26</v>
      </c>
      <c r="M1038" s="7" t="s">
        <v>26</v>
      </c>
    </row>
    <row r="1039" spans="2:13" s="6" customFormat="1">
      <c r="B1039" s="177"/>
      <c r="C1039" s="7" t="s">
        <v>26</v>
      </c>
      <c r="D1039" s="7" t="s">
        <v>26</v>
      </c>
      <c r="E1039" s="7" t="s">
        <v>26</v>
      </c>
      <c r="F1039" s="7"/>
      <c r="G1039" s="210">
        <v>1.0456695884464691</v>
      </c>
      <c r="H1039" s="210" t="s">
        <v>26</v>
      </c>
      <c r="I1039" s="210">
        <v>0.41630260334678704</v>
      </c>
      <c r="J1039" s="7"/>
      <c r="K1039" s="7" t="s">
        <v>26</v>
      </c>
      <c r="L1039" s="7" t="s">
        <v>26</v>
      </c>
      <c r="M1039" s="7" t="s">
        <v>26</v>
      </c>
    </row>
    <row r="1040" spans="2:13" s="6" customFormat="1">
      <c r="B1040" s="177"/>
      <c r="C1040" s="7" t="s">
        <v>26</v>
      </c>
      <c r="D1040" s="7" t="s">
        <v>26</v>
      </c>
      <c r="E1040" s="7" t="s">
        <v>26</v>
      </c>
      <c r="F1040" s="7"/>
      <c r="G1040" s="210">
        <v>1.0282002274837063</v>
      </c>
      <c r="H1040" s="210" t="s">
        <v>26</v>
      </c>
      <c r="I1040" s="210">
        <v>0.78202993062826365</v>
      </c>
      <c r="J1040" s="7"/>
      <c r="K1040" s="7" t="s">
        <v>26</v>
      </c>
      <c r="L1040" s="7" t="s">
        <v>26</v>
      </c>
      <c r="M1040" s="7" t="s">
        <v>26</v>
      </c>
    </row>
    <row r="1041" spans="2:13" s="6" customFormat="1">
      <c r="B1041" s="177"/>
      <c r="C1041" s="7" t="s">
        <v>26</v>
      </c>
      <c r="D1041" s="7" t="s">
        <v>26</v>
      </c>
      <c r="E1041" s="7" t="s">
        <v>26</v>
      </c>
      <c r="F1041" s="7"/>
      <c r="G1041" s="210">
        <v>1.1367503532985095</v>
      </c>
      <c r="H1041" s="210" t="s">
        <v>26</v>
      </c>
      <c r="I1041" s="210">
        <v>0.90592409878307667</v>
      </c>
      <c r="J1041" s="7"/>
      <c r="K1041" s="7" t="s">
        <v>26</v>
      </c>
      <c r="L1041" s="7" t="s">
        <v>26</v>
      </c>
      <c r="M1041" s="7" t="s">
        <v>26</v>
      </c>
    </row>
    <row r="1042" spans="2:13" s="6" customFormat="1">
      <c r="B1042" s="177"/>
      <c r="C1042" s="7" t="s">
        <v>26</v>
      </c>
      <c r="D1042" s="7" t="s">
        <v>26</v>
      </c>
      <c r="E1042" s="7" t="s">
        <v>26</v>
      </c>
      <c r="F1042" s="7"/>
      <c r="G1042" s="210">
        <v>1.0932760567696469</v>
      </c>
      <c r="H1042" s="210" t="s">
        <v>26</v>
      </c>
      <c r="I1042" s="210">
        <v>1.1617815401557654</v>
      </c>
      <c r="J1042" s="7"/>
      <c r="K1042" s="7" t="s">
        <v>26</v>
      </c>
      <c r="L1042" s="7" t="s">
        <v>26</v>
      </c>
      <c r="M1042" s="7" t="s">
        <v>26</v>
      </c>
    </row>
    <row r="1043" spans="2:13" s="6" customFormat="1">
      <c r="B1043" s="177"/>
      <c r="C1043" s="7" t="s">
        <v>26</v>
      </c>
      <c r="D1043" s="7" t="s">
        <v>26</v>
      </c>
      <c r="E1043" s="7" t="s">
        <v>26</v>
      </c>
      <c r="F1043" s="7"/>
      <c r="G1043" s="210">
        <v>1.9837445868740462</v>
      </c>
      <c r="H1043" s="210" t="s">
        <v>26</v>
      </c>
      <c r="I1043" s="210">
        <v>0.89505993382769988</v>
      </c>
      <c r="J1043" s="7"/>
      <c r="K1043" s="7" t="s">
        <v>26</v>
      </c>
      <c r="L1043" s="7" t="s">
        <v>26</v>
      </c>
      <c r="M1043" s="7" t="s">
        <v>26</v>
      </c>
    </row>
    <row r="1044" spans="2:13" s="6" customFormat="1">
      <c r="B1044" s="177"/>
      <c r="C1044" s="7" t="s">
        <v>26</v>
      </c>
      <c r="D1044" s="7" t="s">
        <v>26</v>
      </c>
      <c r="E1044" s="7" t="s">
        <v>26</v>
      </c>
      <c r="F1044" s="7"/>
      <c r="G1044" s="210">
        <v>0.7977737838354555</v>
      </c>
      <c r="H1044" s="210" t="s">
        <v>26</v>
      </c>
      <c r="I1044" s="210">
        <v>0.91999888432700538</v>
      </c>
      <c r="J1044" s="7"/>
      <c r="K1044" s="7" t="s">
        <v>26</v>
      </c>
      <c r="L1044" s="7" t="s">
        <v>26</v>
      </c>
      <c r="M1044" s="7" t="s">
        <v>26</v>
      </c>
    </row>
    <row r="1045" spans="2:13" s="6" customFormat="1">
      <c r="B1045" s="177"/>
      <c r="C1045" s="7" t="s">
        <v>26</v>
      </c>
      <c r="D1045" s="7" t="s">
        <v>26</v>
      </c>
      <c r="E1045" s="7" t="s">
        <v>26</v>
      </c>
      <c r="F1045" s="7"/>
      <c r="G1045" s="210" t="s">
        <v>26</v>
      </c>
      <c r="H1045" s="210" t="s">
        <v>26</v>
      </c>
      <c r="I1045" s="210">
        <v>0.8252566425403729</v>
      </c>
      <c r="J1045" s="7"/>
      <c r="K1045" s="7" t="s">
        <v>26</v>
      </c>
      <c r="L1045" s="7" t="s">
        <v>26</v>
      </c>
      <c r="M1045" s="7" t="s">
        <v>26</v>
      </c>
    </row>
    <row r="1046" spans="2:13" s="6" customFormat="1">
      <c r="B1046" s="177"/>
      <c r="C1046" s="7" t="s">
        <v>26</v>
      </c>
      <c r="D1046" s="7" t="s">
        <v>26</v>
      </c>
      <c r="E1046" s="7" t="s">
        <v>26</v>
      </c>
      <c r="F1046" s="7"/>
      <c r="G1046" s="210">
        <v>1.4937402353505869</v>
      </c>
      <c r="H1046" s="210" t="s">
        <v>26</v>
      </c>
      <c r="I1046" s="210">
        <v>0.7597763545383458</v>
      </c>
      <c r="J1046" s="7"/>
      <c r="K1046" s="7" t="s">
        <v>26</v>
      </c>
      <c r="L1046" s="7" t="s">
        <v>26</v>
      </c>
      <c r="M1046" s="7" t="s">
        <v>26</v>
      </c>
    </row>
    <row r="1047" spans="2:13" s="6" customFormat="1">
      <c r="B1047" s="177"/>
      <c r="C1047" s="7" t="s">
        <v>26</v>
      </c>
      <c r="D1047" s="7" t="s">
        <v>26</v>
      </c>
      <c r="E1047" s="7" t="s">
        <v>26</v>
      </c>
      <c r="F1047" s="7"/>
      <c r="G1047" s="210">
        <v>2.010853391299801</v>
      </c>
      <c r="H1047" s="210" t="s">
        <v>26</v>
      </c>
      <c r="I1047" s="210">
        <v>0.73406209601310046</v>
      </c>
      <c r="J1047" s="7"/>
      <c r="K1047" s="7" t="s">
        <v>26</v>
      </c>
      <c r="L1047" s="7" t="s">
        <v>26</v>
      </c>
      <c r="M1047" s="7" t="s">
        <v>26</v>
      </c>
    </row>
    <row r="1048" spans="2:13" s="6" customFormat="1">
      <c r="B1048" s="177"/>
      <c r="C1048" s="7" t="s">
        <v>26</v>
      </c>
      <c r="D1048" s="7" t="s">
        <v>26</v>
      </c>
      <c r="E1048" s="7" t="s">
        <v>26</v>
      </c>
      <c r="F1048" s="7"/>
      <c r="G1048" s="210">
        <v>1.2266526369058612</v>
      </c>
      <c r="H1048" s="210" t="s">
        <v>26</v>
      </c>
      <c r="I1048" s="210">
        <v>0.95777721354103595</v>
      </c>
      <c r="J1048" s="7"/>
      <c r="K1048" s="7" t="s">
        <v>26</v>
      </c>
      <c r="L1048" s="7" t="s">
        <v>26</v>
      </c>
      <c r="M1048" s="7" t="s">
        <v>26</v>
      </c>
    </row>
    <row r="1049" spans="2:13" s="6" customFormat="1">
      <c r="B1049" s="177"/>
      <c r="C1049" s="7" t="s">
        <v>26</v>
      </c>
      <c r="D1049" s="7" t="s">
        <v>26</v>
      </c>
      <c r="E1049" s="7" t="s">
        <v>26</v>
      </c>
      <c r="F1049" s="7"/>
      <c r="G1049" s="210">
        <v>1.3253234191658176</v>
      </c>
      <c r="H1049" s="210" t="s">
        <v>26</v>
      </c>
      <c r="I1049" s="210">
        <v>0.82891819006473011</v>
      </c>
      <c r="J1049" s="7"/>
      <c r="K1049" s="7" t="s">
        <v>26</v>
      </c>
      <c r="L1049" s="7" t="s">
        <v>26</v>
      </c>
      <c r="M1049" s="7" t="s">
        <v>26</v>
      </c>
    </row>
    <row r="1050" spans="2:13" s="6" customFormat="1">
      <c r="B1050" s="177"/>
      <c r="C1050" s="7" t="s">
        <v>26</v>
      </c>
      <c r="D1050" s="7" t="s">
        <v>26</v>
      </c>
      <c r="E1050" s="7" t="s">
        <v>26</v>
      </c>
      <c r="F1050" s="7"/>
      <c r="G1050" s="210">
        <v>1.1264422098945379</v>
      </c>
      <c r="H1050" s="210" t="s">
        <v>26</v>
      </c>
      <c r="I1050" s="210">
        <v>0.5260640981327922</v>
      </c>
      <c r="J1050" s="7"/>
      <c r="K1050" s="7" t="s">
        <v>26</v>
      </c>
      <c r="L1050" s="7" t="s">
        <v>26</v>
      </c>
      <c r="M1050" s="7" t="s">
        <v>26</v>
      </c>
    </row>
    <row r="1051" spans="2:13" s="6" customFormat="1">
      <c r="B1051" s="177"/>
      <c r="C1051" s="7" t="s">
        <v>26</v>
      </c>
      <c r="D1051" s="7" t="s">
        <v>26</v>
      </c>
      <c r="E1051" s="7" t="s">
        <v>26</v>
      </c>
      <c r="F1051" s="7"/>
      <c r="G1051" s="210">
        <v>0.80278385756732162</v>
      </c>
      <c r="H1051" s="210" t="s">
        <v>26</v>
      </c>
      <c r="I1051" s="210">
        <v>0.51726967375524746</v>
      </c>
      <c r="J1051" s="7"/>
      <c r="K1051" s="7" t="s">
        <v>26</v>
      </c>
      <c r="L1051" s="7" t="s">
        <v>26</v>
      </c>
      <c r="M1051" s="7" t="s">
        <v>26</v>
      </c>
    </row>
    <row r="1052" spans="2:13" s="6" customFormat="1">
      <c r="B1052" s="177"/>
      <c r="C1052" s="7" t="s">
        <v>26</v>
      </c>
      <c r="D1052" s="7" t="s">
        <v>26</v>
      </c>
      <c r="E1052" s="7" t="s">
        <v>26</v>
      </c>
      <c r="F1052" s="7"/>
      <c r="G1052" s="210">
        <v>1.066132904457411</v>
      </c>
      <c r="H1052" s="210" t="s">
        <v>26</v>
      </c>
      <c r="I1052" s="210">
        <v>0.47361804827782483</v>
      </c>
      <c r="J1052" s="7"/>
      <c r="K1052" s="7" t="s">
        <v>26</v>
      </c>
      <c r="L1052" s="7" t="s">
        <v>26</v>
      </c>
      <c r="M1052" s="7" t="s">
        <v>26</v>
      </c>
    </row>
    <row r="1053" spans="2:13" s="6" customFormat="1">
      <c r="B1053" s="177"/>
      <c r="C1053" s="7" t="s">
        <v>26</v>
      </c>
      <c r="D1053" s="7" t="s">
        <v>26</v>
      </c>
      <c r="E1053" s="7" t="s">
        <v>26</v>
      </c>
      <c r="F1053" s="7"/>
      <c r="G1053" s="210">
        <v>0.84809730860042121</v>
      </c>
      <c r="H1053" s="210" t="s">
        <v>26</v>
      </c>
      <c r="I1053" s="210">
        <v>0.66166532487990004</v>
      </c>
      <c r="J1053" s="7"/>
      <c r="K1053" s="7" t="s">
        <v>26</v>
      </c>
      <c r="L1053" s="7" t="s">
        <v>26</v>
      </c>
      <c r="M1053" s="7" t="s">
        <v>26</v>
      </c>
    </row>
    <row r="1054" spans="2:13" s="6" customFormat="1">
      <c r="B1054" s="177"/>
      <c r="C1054" s="7" t="s">
        <v>26</v>
      </c>
      <c r="D1054" s="7" t="s">
        <v>26</v>
      </c>
      <c r="E1054" s="7" t="s">
        <v>26</v>
      </c>
      <c r="F1054" s="7"/>
      <c r="G1054" s="210">
        <v>0.54772164712080906</v>
      </c>
      <c r="H1054" s="210" t="s">
        <v>26</v>
      </c>
      <c r="I1054" s="210">
        <v>0.47343876714361965</v>
      </c>
      <c r="J1054" s="7"/>
      <c r="K1054" s="7" t="s">
        <v>26</v>
      </c>
      <c r="L1054" s="7" t="s">
        <v>26</v>
      </c>
      <c r="M1054" s="7" t="s">
        <v>26</v>
      </c>
    </row>
    <row r="1055" spans="2:13" s="6" customFormat="1">
      <c r="B1055" s="177"/>
      <c r="C1055" s="7" t="s">
        <v>26</v>
      </c>
      <c r="D1055" s="7" t="s">
        <v>26</v>
      </c>
      <c r="E1055" s="7" t="s">
        <v>26</v>
      </c>
      <c r="F1055" s="7"/>
      <c r="G1055" s="210">
        <v>1.5508906919039493</v>
      </c>
      <c r="H1055" s="210" t="s">
        <v>26</v>
      </c>
      <c r="I1055" s="210">
        <v>0.11404118071720462</v>
      </c>
      <c r="J1055" s="7"/>
      <c r="K1055" s="7" t="s">
        <v>26</v>
      </c>
      <c r="L1055" s="7" t="s">
        <v>26</v>
      </c>
      <c r="M1055" s="7" t="s">
        <v>26</v>
      </c>
    </row>
    <row r="1056" spans="2:13" s="6" customFormat="1">
      <c r="B1056" s="177"/>
      <c r="C1056" s="7" t="s">
        <v>26</v>
      </c>
      <c r="D1056" s="7" t="s">
        <v>26</v>
      </c>
      <c r="E1056" s="7" t="s">
        <v>26</v>
      </c>
      <c r="F1056" s="7"/>
      <c r="G1056" s="210">
        <v>0.96025802923026526</v>
      </c>
      <c r="H1056" s="210" t="s">
        <v>26</v>
      </c>
      <c r="I1056" s="210">
        <v>0.32550904591417923</v>
      </c>
      <c r="J1056" s="7"/>
      <c r="K1056" s="7" t="s">
        <v>26</v>
      </c>
      <c r="L1056" s="7" t="s">
        <v>26</v>
      </c>
      <c r="M1056" s="7" t="s">
        <v>26</v>
      </c>
    </row>
    <row r="1057" spans="2:13" s="6" customFormat="1">
      <c r="B1057" s="177"/>
      <c r="C1057" s="7" t="s">
        <v>26</v>
      </c>
      <c r="D1057" s="7" t="s">
        <v>26</v>
      </c>
      <c r="E1057" s="7" t="s">
        <v>26</v>
      </c>
      <c r="F1057" s="7"/>
      <c r="G1057" s="210">
        <v>0.92648048869654942</v>
      </c>
      <c r="H1057" s="210" t="s">
        <v>26</v>
      </c>
      <c r="I1057" s="210">
        <v>0.30956565000823771</v>
      </c>
      <c r="J1057" s="7"/>
      <c r="K1057" s="7" t="s">
        <v>26</v>
      </c>
      <c r="L1057" s="7" t="s">
        <v>26</v>
      </c>
      <c r="M1057" s="7" t="s">
        <v>26</v>
      </c>
    </row>
    <row r="1058" spans="2:13" s="6" customFormat="1">
      <c r="B1058" s="177"/>
      <c r="C1058" s="7" t="s">
        <v>26</v>
      </c>
      <c r="D1058" s="7" t="s">
        <v>26</v>
      </c>
      <c r="E1058" s="7" t="s">
        <v>26</v>
      </c>
      <c r="F1058" s="7"/>
      <c r="G1058" s="210">
        <v>0.87365221661241577</v>
      </c>
      <c r="H1058" s="210" t="s">
        <v>26</v>
      </c>
      <c r="I1058" s="210">
        <v>1.1647115523595675</v>
      </c>
      <c r="J1058" s="7"/>
      <c r="K1058" s="7" t="s">
        <v>26</v>
      </c>
      <c r="L1058" s="7" t="s">
        <v>26</v>
      </c>
      <c r="M1058" s="7" t="s">
        <v>26</v>
      </c>
    </row>
    <row r="1059" spans="2:13" s="6" customFormat="1">
      <c r="B1059" s="177"/>
      <c r="C1059" s="7" t="s">
        <v>26</v>
      </c>
      <c r="D1059" s="7" t="s">
        <v>26</v>
      </c>
      <c r="E1059" s="7" t="s">
        <v>26</v>
      </c>
      <c r="F1059" s="7"/>
      <c r="G1059" s="210">
        <v>0.95231921083931625</v>
      </c>
      <c r="H1059" s="210" t="s">
        <v>26</v>
      </c>
      <c r="I1059" s="210">
        <v>1.355676290891829</v>
      </c>
      <c r="J1059" s="7"/>
      <c r="K1059" s="7" t="s">
        <v>26</v>
      </c>
      <c r="L1059" s="7" t="s">
        <v>26</v>
      </c>
      <c r="M1059" s="7" t="s">
        <v>26</v>
      </c>
    </row>
    <row r="1060" spans="2:13" s="6" customFormat="1">
      <c r="B1060" s="177"/>
      <c r="C1060" s="7" t="s">
        <v>26</v>
      </c>
      <c r="D1060" s="7" t="s">
        <v>26</v>
      </c>
      <c r="E1060" s="7" t="s">
        <v>26</v>
      </c>
      <c r="F1060" s="7"/>
      <c r="G1060" s="210">
        <v>0.63419963862812867</v>
      </c>
      <c r="H1060" s="210" t="s">
        <v>26</v>
      </c>
      <c r="I1060" s="210" t="s">
        <v>26</v>
      </c>
      <c r="J1060" s="7"/>
      <c r="K1060" s="7" t="s">
        <v>26</v>
      </c>
      <c r="L1060" s="7" t="s">
        <v>26</v>
      </c>
      <c r="M1060" s="7" t="s">
        <v>26</v>
      </c>
    </row>
    <row r="1061" spans="2:13" s="6" customFormat="1">
      <c r="B1061" s="177"/>
      <c r="C1061" s="7" t="s">
        <v>26</v>
      </c>
      <c r="D1061" s="7" t="s">
        <v>26</v>
      </c>
      <c r="E1061" s="7" t="s">
        <v>26</v>
      </c>
      <c r="F1061" s="7"/>
      <c r="G1061" s="210">
        <v>1.6269133286096447</v>
      </c>
      <c r="H1061" s="210" t="s">
        <v>26</v>
      </c>
      <c r="I1061" s="210">
        <v>0.71978097927006923</v>
      </c>
      <c r="J1061" s="7"/>
      <c r="K1061" s="7" t="s">
        <v>26</v>
      </c>
      <c r="L1061" s="7" t="s">
        <v>26</v>
      </c>
      <c r="M1061" s="7" t="s">
        <v>26</v>
      </c>
    </row>
    <row r="1062" spans="2:13" s="6" customFormat="1">
      <c r="B1062" s="177"/>
      <c r="C1062" s="7" t="s">
        <v>26</v>
      </c>
      <c r="D1062" s="7" t="s">
        <v>26</v>
      </c>
      <c r="E1062" s="7" t="s">
        <v>26</v>
      </c>
      <c r="F1062" s="7"/>
      <c r="G1062" s="210">
        <v>0.76184967626703415</v>
      </c>
      <c r="H1062" s="210" t="s">
        <v>26</v>
      </c>
      <c r="I1062" s="210">
        <v>0.86171892928693339</v>
      </c>
      <c r="J1062" s="7"/>
      <c r="K1062" s="7" t="s">
        <v>26</v>
      </c>
      <c r="L1062" s="7" t="s">
        <v>26</v>
      </c>
      <c r="M1062" s="7" t="s">
        <v>26</v>
      </c>
    </row>
    <row r="1063" spans="2:13" s="6" customFormat="1">
      <c r="B1063" s="177"/>
      <c r="C1063" s="7" t="s">
        <v>26</v>
      </c>
      <c r="D1063" s="7" t="s">
        <v>26</v>
      </c>
      <c r="E1063" s="7" t="s">
        <v>26</v>
      </c>
      <c r="F1063" s="7"/>
      <c r="G1063" s="210">
        <v>1.5023566282271898</v>
      </c>
      <c r="H1063" s="210" t="s">
        <v>26</v>
      </c>
      <c r="I1063" s="210">
        <v>0.56420497151965165</v>
      </c>
      <c r="J1063" s="7"/>
      <c r="K1063" s="7" t="s">
        <v>26</v>
      </c>
      <c r="L1063" s="7" t="s">
        <v>26</v>
      </c>
      <c r="M1063" s="7" t="s">
        <v>26</v>
      </c>
    </row>
    <row r="1064" spans="2:13" s="6" customFormat="1">
      <c r="B1064" s="177"/>
      <c r="C1064" s="7" t="s">
        <v>26</v>
      </c>
      <c r="D1064" s="7" t="s">
        <v>26</v>
      </c>
      <c r="E1064" s="7" t="s">
        <v>26</v>
      </c>
      <c r="F1064" s="7"/>
      <c r="G1064" s="210">
        <v>0.89790301630622138</v>
      </c>
      <c r="H1064" s="210" t="s">
        <v>26</v>
      </c>
      <c r="I1064" s="210">
        <v>0.66172342430498399</v>
      </c>
      <c r="J1064" s="7"/>
      <c r="K1064" s="7" t="s">
        <v>26</v>
      </c>
      <c r="L1064" s="7" t="s">
        <v>26</v>
      </c>
      <c r="M1064" s="7" t="s">
        <v>26</v>
      </c>
    </row>
    <row r="1065" spans="2:13" s="6" customFormat="1">
      <c r="B1065" s="177"/>
      <c r="C1065" s="7" t="s">
        <v>26</v>
      </c>
      <c r="D1065" s="7" t="s">
        <v>26</v>
      </c>
      <c r="E1065" s="7" t="s">
        <v>26</v>
      </c>
      <c r="F1065" s="7"/>
      <c r="G1065" s="210" t="s">
        <v>26</v>
      </c>
      <c r="H1065" s="210" t="s">
        <v>26</v>
      </c>
      <c r="I1065" s="210">
        <v>0.66813924622690812</v>
      </c>
      <c r="J1065" s="7"/>
      <c r="K1065" s="7" t="s">
        <v>26</v>
      </c>
      <c r="L1065" s="7" t="s">
        <v>26</v>
      </c>
      <c r="M1065" s="7" t="s">
        <v>26</v>
      </c>
    </row>
    <row r="1066" spans="2:13" s="6" customFormat="1">
      <c r="B1066" s="177"/>
      <c r="C1066" s="7" t="s">
        <v>26</v>
      </c>
      <c r="D1066" s="7" t="s">
        <v>26</v>
      </c>
      <c r="E1066" s="7" t="s">
        <v>26</v>
      </c>
      <c r="F1066" s="7"/>
      <c r="G1066" s="210">
        <v>0.51416415810690885</v>
      </c>
      <c r="H1066" s="210" t="s">
        <v>26</v>
      </c>
      <c r="I1066" s="210" t="s">
        <v>26</v>
      </c>
      <c r="J1066" s="7"/>
      <c r="K1066" s="7" t="s">
        <v>26</v>
      </c>
      <c r="L1066" s="7" t="s">
        <v>26</v>
      </c>
      <c r="M1066" s="7" t="s">
        <v>26</v>
      </c>
    </row>
    <row r="1067" spans="2:13" s="6" customFormat="1">
      <c r="B1067" s="177"/>
      <c r="C1067" s="7" t="s">
        <v>26</v>
      </c>
      <c r="D1067" s="7" t="s">
        <v>26</v>
      </c>
      <c r="E1067" s="7" t="s">
        <v>26</v>
      </c>
      <c r="F1067" s="7"/>
      <c r="G1067" s="210">
        <v>0.76668502281719897</v>
      </c>
      <c r="H1067" s="210" t="s">
        <v>26</v>
      </c>
      <c r="I1067" s="210">
        <v>0.60186652805809049</v>
      </c>
      <c r="J1067" s="7"/>
      <c r="K1067" s="7" t="s">
        <v>26</v>
      </c>
      <c r="L1067" s="7" t="s">
        <v>26</v>
      </c>
      <c r="M1067" s="7" t="s">
        <v>26</v>
      </c>
    </row>
    <row r="1068" spans="2:13" s="6" customFormat="1">
      <c r="B1068" s="177"/>
      <c r="C1068" s="7" t="s">
        <v>26</v>
      </c>
      <c r="D1068" s="7" t="s">
        <v>26</v>
      </c>
      <c r="E1068" s="7" t="s">
        <v>26</v>
      </c>
      <c r="F1068" s="7"/>
      <c r="G1068" s="210">
        <v>0.78100039480375694</v>
      </c>
      <c r="H1068" s="210" t="s">
        <v>26</v>
      </c>
      <c r="I1068" s="210">
        <v>0.97225532895115752</v>
      </c>
      <c r="J1068" s="7"/>
      <c r="K1068" s="7" t="s">
        <v>26</v>
      </c>
      <c r="L1068" s="7" t="s">
        <v>26</v>
      </c>
      <c r="M1068" s="7" t="s">
        <v>26</v>
      </c>
    </row>
    <row r="1069" spans="2:13" s="6" customFormat="1">
      <c r="B1069" s="177"/>
      <c r="C1069" s="7" t="s">
        <v>26</v>
      </c>
      <c r="D1069" s="7" t="s">
        <v>26</v>
      </c>
      <c r="E1069" s="7" t="s">
        <v>26</v>
      </c>
      <c r="F1069" s="7"/>
      <c r="G1069" s="210">
        <v>1.6174594429763134</v>
      </c>
      <c r="H1069" s="210" t="s">
        <v>26</v>
      </c>
      <c r="I1069" s="210">
        <v>0.84863168272901623</v>
      </c>
      <c r="J1069" s="7"/>
      <c r="K1069" s="7" t="s">
        <v>26</v>
      </c>
      <c r="L1069" s="7" t="s">
        <v>26</v>
      </c>
      <c r="M1069" s="7" t="s">
        <v>26</v>
      </c>
    </row>
    <row r="1070" spans="2:13" s="6" customFormat="1">
      <c r="B1070" s="177"/>
      <c r="C1070" s="7" t="s">
        <v>26</v>
      </c>
      <c r="D1070" s="7" t="s">
        <v>26</v>
      </c>
      <c r="E1070" s="7" t="s">
        <v>26</v>
      </c>
      <c r="F1070" s="7"/>
      <c r="G1070" s="210">
        <v>0.95393458144967691</v>
      </c>
      <c r="H1070" s="210" t="s">
        <v>26</v>
      </c>
      <c r="I1070" s="210">
        <v>0.78809899559635099</v>
      </c>
      <c r="J1070" s="7"/>
      <c r="K1070" s="7" t="s">
        <v>26</v>
      </c>
      <c r="L1070" s="7" t="s">
        <v>26</v>
      </c>
      <c r="M1070" s="7" t="s">
        <v>26</v>
      </c>
    </row>
    <row r="1071" spans="2:13" s="6" customFormat="1">
      <c r="B1071" s="177"/>
      <c r="C1071" s="7" t="s">
        <v>26</v>
      </c>
      <c r="D1071" s="7" t="s">
        <v>26</v>
      </c>
      <c r="E1071" s="7" t="s">
        <v>26</v>
      </c>
      <c r="F1071" s="7"/>
      <c r="G1071" s="210">
        <v>0.26453260123354871</v>
      </c>
      <c r="H1071" s="210" t="s">
        <v>26</v>
      </c>
      <c r="I1071" s="210">
        <v>0.98072138317257695</v>
      </c>
      <c r="J1071" s="7"/>
      <c r="K1071" s="7" t="s">
        <v>26</v>
      </c>
      <c r="L1071" s="7" t="s">
        <v>26</v>
      </c>
      <c r="M1071" s="7" t="s">
        <v>26</v>
      </c>
    </row>
    <row r="1072" spans="2:13" s="6" customFormat="1">
      <c r="B1072" s="177"/>
      <c r="C1072" s="7" t="s">
        <v>26</v>
      </c>
      <c r="D1072" s="7" t="s">
        <v>26</v>
      </c>
      <c r="E1072" s="7" t="s">
        <v>26</v>
      </c>
      <c r="F1072" s="7"/>
      <c r="G1072" s="210">
        <v>0.20416214691373005</v>
      </c>
      <c r="H1072" s="210" t="s">
        <v>26</v>
      </c>
      <c r="I1072" s="210" t="s">
        <v>26</v>
      </c>
      <c r="J1072" s="7"/>
      <c r="K1072" s="7" t="s">
        <v>26</v>
      </c>
      <c r="L1072" s="7" t="s">
        <v>26</v>
      </c>
      <c r="M1072" s="7" t="s">
        <v>26</v>
      </c>
    </row>
    <row r="1073" spans="2:13" s="6" customFormat="1">
      <c r="B1073" s="177"/>
      <c r="C1073" s="7" t="s">
        <v>26</v>
      </c>
      <c r="D1073" s="7" t="s">
        <v>26</v>
      </c>
      <c r="E1073" s="7" t="s">
        <v>26</v>
      </c>
      <c r="F1073" s="7"/>
      <c r="G1073" s="210">
        <v>0.91413506059273697</v>
      </c>
      <c r="H1073" s="210" t="s">
        <v>26</v>
      </c>
      <c r="I1073" s="210">
        <v>0.83929367620995243</v>
      </c>
      <c r="J1073" s="7"/>
      <c r="K1073" s="7" t="s">
        <v>26</v>
      </c>
      <c r="L1073" s="7" t="s">
        <v>26</v>
      </c>
      <c r="M1073" s="7" t="s">
        <v>26</v>
      </c>
    </row>
    <row r="1074" spans="2:13" s="6" customFormat="1">
      <c r="B1074" s="177"/>
      <c r="C1074" s="7" t="s">
        <v>26</v>
      </c>
      <c r="D1074" s="7" t="s">
        <v>26</v>
      </c>
      <c r="E1074" s="7" t="s">
        <v>26</v>
      </c>
      <c r="F1074" s="7"/>
      <c r="G1074" s="210">
        <v>1.7556697008965376</v>
      </c>
      <c r="H1074" s="210" t="s">
        <v>26</v>
      </c>
      <c r="I1074" s="210">
        <v>0.52795117940743552</v>
      </c>
      <c r="J1074" s="7"/>
      <c r="K1074" s="7" t="s">
        <v>26</v>
      </c>
      <c r="L1074" s="7" t="s">
        <v>26</v>
      </c>
      <c r="M1074" s="7" t="s">
        <v>26</v>
      </c>
    </row>
    <row r="1075" spans="2:13" s="6" customFormat="1">
      <c r="B1075" s="177"/>
      <c r="C1075" s="7" t="s">
        <v>26</v>
      </c>
      <c r="D1075" s="7" t="s">
        <v>26</v>
      </c>
      <c r="E1075" s="7" t="s">
        <v>26</v>
      </c>
      <c r="F1075" s="7"/>
      <c r="G1075" s="210" t="s">
        <v>26</v>
      </c>
      <c r="H1075" s="210" t="s">
        <v>26</v>
      </c>
      <c r="I1075" s="210">
        <v>0.50661232576568982</v>
      </c>
      <c r="J1075" s="7"/>
      <c r="K1075" s="7" t="s">
        <v>26</v>
      </c>
      <c r="L1075" s="7" t="s">
        <v>26</v>
      </c>
      <c r="M1075" s="7" t="s">
        <v>26</v>
      </c>
    </row>
    <row r="1076" spans="2:13" s="6" customFormat="1">
      <c r="B1076" s="177"/>
      <c r="C1076" s="7" t="s">
        <v>26</v>
      </c>
      <c r="D1076" s="7" t="s">
        <v>26</v>
      </c>
      <c r="E1076" s="7" t="s">
        <v>26</v>
      </c>
      <c r="F1076" s="7"/>
      <c r="G1076" s="210">
        <v>0.46837838251084679</v>
      </c>
      <c r="H1076" s="210" t="s">
        <v>26</v>
      </c>
      <c r="I1076" s="210">
        <v>0.3104039289962261</v>
      </c>
      <c r="J1076" s="7"/>
      <c r="K1076" s="7" t="s">
        <v>26</v>
      </c>
      <c r="L1076" s="7" t="s">
        <v>26</v>
      </c>
      <c r="M1076" s="7" t="s">
        <v>26</v>
      </c>
    </row>
    <row r="1077" spans="2:13" s="6" customFormat="1">
      <c r="B1077" s="177"/>
      <c r="C1077" s="7" t="s">
        <v>26</v>
      </c>
      <c r="D1077" s="7" t="s">
        <v>26</v>
      </c>
      <c r="E1077" s="7" t="s">
        <v>26</v>
      </c>
      <c r="F1077" s="7"/>
      <c r="G1077" s="210">
        <v>0.24881690415145852</v>
      </c>
      <c r="H1077" s="210" t="s">
        <v>26</v>
      </c>
      <c r="I1077" s="210">
        <v>0.63265127667069321</v>
      </c>
      <c r="J1077" s="7"/>
      <c r="K1077" s="7" t="s">
        <v>26</v>
      </c>
      <c r="L1077" s="7" t="s">
        <v>26</v>
      </c>
      <c r="M1077" s="7" t="s">
        <v>26</v>
      </c>
    </row>
    <row r="1078" spans="2:13" s="6" customFormat="1">
      <c r="B1078" s="177"/>
      <c r="C1078" s="7" t="s">
        <v>26</v>
      </c>
      <c r="D1078" s="7" t="s">
        <v>26</v>
      </c>
      <c r="E1078" s="7" t="s">
        <v>26</v>
      </c>
      <c r="F1078" s="7"/>
      <c r="G1078" s="210">
        <v>1.5012567220197943</v>
      </c>
      <c r="H1078" s="210" t="s">
        <v>26</v>
      </c>
      <c r="I1078" s="210">
        <v>0.5614446475414967</v>
      </c>
      <c r="J1078" s="7"/>
      <c r="K1078" s="7" t="s">
        <v>26</v>
      </c>
      <c r="L1078" s="7" t="s">
        <v>26</v>
      </c>
      <c r="M1078" s="7" t="s">
        <v>26</v>
      </c>
    </row>
    <row r="1079" spans="2:13" s="6" customFormat="1">
      <c r="B1079" s="177"/>
      <c r="C1079" s="7" t="s">
        <v>26</v>
      </c>
      <c r="D1079" s="7" t="s">
        <v>26</v>
      </c>
      <c r="E1079" s="7" t="s">
        <v>26</v>
      </c>
      <c r="F1079" s="7"/>
      <c r="G1079" s="210">
        <v>1.1387649766894588</v>
      </c>
      <c r="H1079" s="210" t="s">
        <v>26</v>
      </c>
      <c r="I1079" s="210">
        <v>1.1436913825153117</v>
      </c>
      <c r="J1079" s="7"/>
      <c r="K1079" s="7" t="s">
        <v>26</v>
      </c>
      <c r="L1079" s="7" t="s">
        <v>26</v>
      </c>
      <c r="M1079" s="7" t="s">
        <v>26</v>
      </c>
    </row>
    <row r="1080" spans="2:13" s="6" customFormat="1">
      <c r="B1080" s="177"/>
      <c r="C1080" s="7" t="s">
        <v>26</v>
      </c>
      <c r="D1080" s="7" t="s">
        <v>26</v>
      </c>
      <c r="E1080" s="7" t="s">
        <v>26</v>
      </c>
      <c r="F1080" s="7"/>
      <c r="G1080" s="210">
        <v>1.3717978274295037</v>
      </c>
      <c r="H1080" s="210" t="s">
        <v>26</v>
      </c>
      <c r="I1080" s="210">
        <v>0.47232227394814041</v>
      </c>
      <c r="J1080" s="7"/>
      <c r="K1080" s="7" t="s">
        <v>26</v>
      </c>
      <c r="L1080" s="7" t="s">
        <v>26</v>
      </c>
      <c r="M1080" s="7" t="s">
        <v>26</v>
      </c>
    </row>
    <row r="1081" spans="2:13" s="6" customFormat="1">
      <c r="B1081" s="177"/>
      <c r="C1081" s="7" t="s">
        <v>26</v>
      </c>
      <c r="D1081" s="7" t="s">
        <v>26</v>
      </c>
      <c r="E1081" s="7" t="s">
        <v>26</v>
      </c>
      <c r="F1081" s="7"/>
      <c r="G1081" s="210">
        <v>2.1517522567726433</v>
      </c>
      <c r="H1081" s="210" t="s">
        <v>26</v>
      </c>
      <c r="I1081" s="210">
        <v>0.21574909411177706</v>
      </c>
      <c r="J1081" s="7"/>
      <c r="K1081" s="7" t="s">
        <v>26</v>
      </c>
      <c r="L1081" s="7" t="s">
        <v>26</v>
      </c>
      <c r="M1081" s="7" t="s">
        <v>26</v>
      </c>
    </row>
    <row r="1082" spans="2:13" s="6" customFormat="1">
      <c r="B1082" s="177"/>
      <c r="C1082" s="7" t="s">
        <v>26</v>
      </c>
      <c r="D1082" s="7" t="s">
        <v>26</v>
      </c>
      <c r="E1082" s="7" t="s">
        <v>26</v>
      </c>
      <c r="F1082" s="7"/>
      <c r="G1082" s="210" t="s">
        <v>26</v>
      </c>
      <c r="H1082" s="210" t="s">
        <v>26</v>
      </c>
      <c r="I1082" s="210">
        <v>0.98608393833958718</v>
      </c>
      <c r="J1082" s="7"/>
      <c r="K1082" s="7" t="s">
        <v>26</v>
      </c>
      <c r="L1082" s="7" t="s">
        <v>26</v>
      </c>
      <c r="M1082" s="7" t="s">
        <v>26</v>
      </c>
    </row>
    <row r="1083" spans="2:13" s="6" customFormat="1">
      <c r="B1083" s="177"/>
      <c r="C1083" s="7" t="s">
        <v>26</v>
      </c>
      <c r="D1083" s="7" t="s">
        <v>26</v>
      </c>
      <c r="E1083" s="7" t="s">
        <v>26</v>
      </c>
      <c r="F1083" s="7"/>
      <c r="G1083" s="210" t="s">
        <v>26</v>
      </c>
      <c r="H1083" s="210" t="s">
        <v>26</v>
      </c>
      <c r="I1083" s="210">
        <v>0.49903247432024939</v>
      </c>
      <c r="J1083" s="7"/>
      <c r="K1083" s="7" t="s">
        <v>26</v>
      </c>
      <c r="L1083" s="7" t="s">
        <v>26</v>
      </c>
      <c r="M1083" s="7" t="s">
        <v>26</v>
      </c>
    </row>
    <row r="1084" spans="2:13" s="6" customFormat="1">
      <c r="B1084" s="177"/>
      <c r="C1084" s="7" t="s">
        <v>26</v>
      </c>
      <c r="D1084" s="7" t="s">
        <v>26</v>
      </c>
      <c r="E1084" s="7" t="s">
        <v>26</v>
      </c>
      <c r="F1084" s="7"/>
      <c r="G1084" s="210" t="s">
        <v>26</v>
      </c>
      <c r="H1084" s="210" t="s">
        <v>26</v>
      </c>
      <c r="I1084" s="210">
        <v>4.6664133333396078E-2</v>
      </c>
      <c r="J1084" s="7"/>
      <c r="K1084" s="7" t="s">
        <v>26</v>
      </c>
      <c r="L1084" s="7" t="s">
        <v>26</v>
      </c>
      <c r="M1084" s="7" t="s">
        <v>26</v>
      </c>
    </row>
    <row r="1085" spans="2:13" s="6" customFormat="1">
      <c r="B1085" s="177"/>
      <c r="C1085" s="7" t="s">
        <v>26</v>
      </c>
      <c r="D1085" s="7" t="s">
        <v>26</v>
      </c>
      <c r="E1085" s="7" t="s">
        <v>26</v>
      </c>
      <c r="F1085" s="7"/>
      <c r="G1085" s="210" t="s">
        <v>26</v>
      </c>
      <c r="H1085" s="210" t="s">
        <v>26</v>
      </c>
      <c r="I1085" s="210">
        <v>0.29762155617314351</v>
      </c>
      <c r="J1085" s="7"/>
      <c r="K1085" s="7" t="s">
        <v>26</v>
      </c>
      <c r="L1085" s="7" t="s">
        <v>26</v>
      </c>
      <c r="M1085" s="7" t="s">
        <v>26</v>
      </c>
    </row>
    <row r="1086" spans="2:13" s="6" customFormat="1">
      <c r="B1086" s="177"/>
      <c r="C1086" s="7" t="s">
        <v>26</v>
      </c>
      <c r="D1086" s="7" t="s">
        <v>26</v>
      </c>
      <c r="E1086" s="7" t="s">
        <v>26</v>
      </c>
      <c r="F1086" s="7"/>
      <c r="G1086" s="210" t="s">
        <v>26</v>
      </c>
      <c r="H1086" s="210" t="s">
        <v>26</v>
      </c>
      <c r="I1086" s="210">
        <v>0.50457687561211262</v>
      </c>
      <c r="J1086" s="7"/>
      <c r="K1086" s="7" t="s">
        <v>26</v>
      </c>
      <c r="L1086" s="7" t="s">
        <v>26</v>
      </c>
      <c r="M1086" s="7" t="s">
        <v>26</v>
      </c>
    </row>
    <row r="1087" spans="2:13" s="6" customFormat="1">
      <c r="B1087" s="177"/>
      <c r="C1087" s="7" t="s">
        <v>26</v>
      </c>
      <c r="D1087" s="7" t="s">
        <v>26</v>
      </c>
      <c r="E1087" s="7" t="s">
        <v>26</v>
      </c>
      <c r="F1087" s="7"/>
      <c r="G1087" s="210" t="s">
        <v>26</v>
      </c>
      <c r="H1087" s="210" t="s">
        <v>26</v>
      </c>
      <c r="I1087" s="210">
        <v>0.34939618967120478</v>
      </c>
      <c r="J1087" s="7"/>
      <c r="K1087" s="7" t="s">
        <v>26</v>
      </c>
      <c r="L1087" s="7" t="s">
        <v>26</v>
      </c>
      <c r="M1087" s="7" t="s">
        <v>26</v>
      </c>
    </row>
    <row r="1088" spans="2:13" s="6" customFormat="1">
      <c r="B1088" s="177"/>
      <c r="C1088" s="7" t="s">
        <v>26</v>
      </c>
      <c r="D1088" s="7" t="s">
        <v>26</v>
      </c>
      <c r="E1088" s="7" t="s">
        <v>26</v>
      </c>
      <c r="F1088" s="7"/>
      <c r="G1088" s="210" t="s">
        <v>26</v>
      </c>
      <c r="H1088" s="210" t="s">
        <v>26</v>
      </c>
      <c r="I1088" s="210">
        <v>5.2725817126479661E-2</v>
      </c>
      <c r="J1088" s="7"/>
      <c r="K1088" s="7" t="s">
        <v>26</v>
      </c>
      <c r="L1088" s="7" t="s">
        <v>26</v>
      </c>
      <c r="M1088" s="7" t="s">
        <v>26</v>
      </c>
    </row>
    <row r="1089" spans="2:13" s="6" customFormat="1">
      <c r="B1089" s="177"/>
      <c r="C1089" s="7" t="s">
        <v>26</v>
      </c>
      <c r="D1089" s="7" t="s">
        <v>26</v>
      </c>
      <c r="E1089" s="7" t="s">
        <v>26</v>
      </c>
      <c r="F1089" s="7"/>
      <c r="G1089" s="210" t="s">
        <v>26</v>
      </c>
      <c r="H1089" s="210" t="s">
        <v>26</v>
      </c>
      <c r="I1089" s="210">
        <v>0.58113673031097057</v>
      </c>
      <c r="J1089" s="7"/>
      <c r="K1089" s="7" t="s">
        <v>26</v>
      </c>
      <c r="L1089" s="7" t="s">
        <v>26</v>
      </c>
      <c r="M1089" s="7" t="s">
        <v>26</v>
      </c>
    </row>
    <row r="1090" spans="2:13" s="6" customFormat="1">
      <c r="B1090" s="177"/>
      <c r="C1090" s="7" t="s">
        <v>26</v>
      </c>
      <c r="D1090" s="7" t="s">
        <v>26</v>
      </c>
      <c r="E1090" s="7" t="s">
        <v>26</v>
      </c>
      <c r="F1090" s="7"/>
      <c r="G1090" s="210" t="s">
        <v>26</v>
      </c>
      <c r="H1090" s="210" t="s">
        <v>26</v>
      </c>
      <c r="I1090" s="210">
        <v>0.90880416894872418</v>
      </c>
      <c r="J1090" s="7"/>
      <c r="K1090" s="7" t="s">
        <v>26</v>
      </c>
      <c r="L1090" s="7" t="s">
        <v>26</v>
      </c>
      <c r="M1090" s="7" t="s">
        <v>26</v>
      </c>
    </row>
    <row r="1091" spans="2:13" s="6" customFormat="1">
      <c r="B1091" s="177"/>
      <c r="C1091" s="7" t="s">
        <v>26</v>
      </c>
      <c r="D1091" s="7" t="s">
        <v>26</v>
      </c>
      <c r="E1091" s="7" t="s">
        <v>26</v>
      </c>
      <c r="F1091" s="7"/>
      <c r="G1091" s="210" t="s">
        <v>26</v>
      </c>
      <c r="H1091" s="210" t="s">
        <v>26</v>
      </c>
      <c r="I1091" s="210">
        <v>0.88429482623263966</v>
      </c>
      <c r="J1091" s="7"/>
      <c r="K1091" s="7" t="s">
        <v>26</v>
      </c>
      <c r="L1091" s="7" t="s">
        <v>26</v>
      </c>
      <c r="M1091" s="7" t="s">
        <v>26</v>
      </c>
    </row>
    <row r="1092" spans="2:13" s="6" customFormat="1">
      <c r="B1092" s="177"/>
      <c r="C1092" s="7" t="s">
        <v>26</v>
      </c>
      <c r="D1092" s="7" t="s">
        <v>26</v>
      </c>
      <c r="E1092" s="7" t="s">
        <v>26</v>
      </c>
      <c r="F1092" s="7"/>
      <c r="G1092" s="210" t="s">
        <v>26</v>
      </c>
      <c r="H1092" s="210" t="s">
        <v>26</v>
      </c>
      <c r="I1092" s="210">
        <v>0.70321597078767295</v>
      </c>
      <c r="J1092" s="7"/>
      <c r="K1092" s="7" t="s">
        <v>26</v>
      </c>
      <c r="L1092" s="7" t="s">
        <v>26</v>
      </c>
      <c r="M1092" s="7" t="s">
        <v>26</v>
      </c>
    </row>
    <row r="1093" spans="2:13" s="6" customFormat="1">
      <c r="B1093" s="177"/>
      <c r="C1093" s="7" t="s">
        <v>26</v>
      </c>
      <c r="D1093" s="7" t="s">
        <v>26</v>
      </c>
      <c r="E1093" s="7" t="s">
        <v>26</v>
      </c>
      <c r="F1093" s="7"/>
      <c r="G1093" s="210" t="s">
        <v>26</v>
      </c>
      <c r="H1093" s="210" t="s">
        <v>26</v>
      </c>
      <c r="I1093" s="210">
        <v>0.64561846843851489</v>
      </c>
      <c r="J1093" s="7"/>
      <c r="K1093" s="7" t="s">
        <v>26</v>
      </c>
      <c r="L1093" s="7" t="s">
        <v>26</v>
      </c>
      <c r="M1093" s="7" t="s">
        <v>26</v>
      </c>
    </row>
    <row r="1094" spans="2:13" s="6" customFormat="1">
      <c r="B1094" s="177"/>
      <c r="C1094" s="7" t="s">
        <v>26</v>
      </c>
      <c r="D1094" s="7" t="s">
        <v>26</v>
      </c>
      <c r="E1094" s="7" t="s">
        <v>26</v>
      </c>
      <c r="F1094" s="7"/>
      <c r="G1094" s="210" t="s">
        <v>26</v>
      </c>
      <c r="H1094" s="210" t="s">
        <v>26</v>
      </c>
      <c r="I1094" s="210">
        <v>0.96812850181262056</v>
      </c>
      <c r="J1094" s="7"/>
      <c r="K1094" s="7" t="s">
        <v>26</v>
      </c>
      <c r="L1094" s="7" t="s">
        <v>26</v>
      </c>
      <c r="M1094" s="7" t="s">
        <v>26</v>
      </c>
    </row>
    <row r="1095" spans="2:13" s="6" customFormat="1">
      <c r="B1095" s="177"/>
      <c r="C1095" s="7" t="s">
        <v>26</v>
      </c>
      <c r="D1095" s="7" t="s">
        <v>26</v>
      </c>
      <c r="E1095" s="7" t="s">
        <v>26</v>
      </c>
      <c r="F1095" s="7"/>
      <c r="G1095" s="210" t="s">
        <v>26</v>
      </c>
      <c r="H1095" s="210" t="s">
        <v>26</v>
      </c>
      <c r="I1095" s="210" t="s">
        <v>26</v>
      </c>
      <c r="J1095" s="7"/>
      <c r="K1095" s="7" t="s">
        <v>26</v>
      </c>
      <c r="L1095" s="7" t="s">
        <v>26</v>
      </c>
      <c r="M1095" s="7" t="s">
        <v>26</v>
      </c>
    </row>
    <row r="1096" spans="2:13" s="6" customFormat="1">
      <c r="B1096" s="177"/>
      <c r="C1096" s="7" t="s">
        <v>26</v>
      </c>
      <c r="D1096" s="7" t="s">
        <v>26</v>
      </c>
      <c r="E1096" s="7" t="s">
        <v>26</v>
      </c>
      <c r="F1096" s="7"/>
      <c r="G1096" s="210" t="s">
        <v>26</v>
      </c>
      <c r="H1096" s="210" t="s">
        <v>26</v>
      </c>
      <c r="I1096" s="210">
        <v>0.96081946738888324</v>
      </c>
      <c r="J1096" s="7"/>
      <c r="K1096" s="7" t="s">
        <v>26</v>
      </c>
      <c r="L1096" s="7" t="s">
        <v>26</v>
      </c>
      <c r="M1096" s="7" t="s">
        <v>26</v>
      </c>
    </row>
    <row r="1097" spans="2:13" s="6" customFormat="1">
      <c r="B1097" s="177"/>
      <c r="C1097" s="7" t="s">
        <v>26</v>
      </c>
      <c r="D1097" s="7" t="s">
        <v>26</v>
      </c>
      <c r="E1097" s="7" t="s">
        <v>26</v>
      </c>
      <c r="F1097" s="7"/>
      <c r="G1097" s="210" t="s">
        <v>26</v>
      </c>
      <c r="H1097" s="210" t="s">
        <v>26</v>
      </c>
      <c r="I1097" s="210">
        <v>0.60143428079133365</v>
      </c>
      <c r="J1097" s="7"/>
      <c r="K1097" s="7" t="s">
        <v>26</v>
      </c>
      <c r="L1097" s="7" t="s">
        <v>26</v>
      </c>
      <c r="M1097" s="7" t="s">
        <v>26</v>
      </c>
    </row>
    <row r="1098" spans="2:13" s="6" customFormat="1">
      <c r="B1098" s="177"/>
      <c r="C1098" s="7" t="s">
        <v>26</v>
      </c>
      <c r="D1098" s="7" t="s">
        <v>26</v>
      </c>
      <c r="E1098" s="7" t="s">
        <v>26</v>
      </c>
      <c r="F1098" s="7"/>
      <c r="G1098" s="210" t="s">
        <v>26</v>
      </c>
      <c r="H1098" s="210" t="s">
        <v>26</v>
      </c>
      <c r="I1098" s="210">
        <v>0.64562490089808822</v>
      </c>
      <c r="J1098" s="7"/>
      <c r="K1098" s="7" t="s">
        <v>26</v>
      </c>
      <c r="L1098" s="7" t="s">
        <v>26</v>
      </c>
      <c r="M1098" s="7" t="s">
        <v>26</v>
      </c>
    </row>
    <row r="1099" spans="2:13" s="6" customFormat="1">
      <c r="B1099" s="177"/>
      <c r="C1099" s="7" t="s">
        <v>26</v>
      </c>
      <c r="D1099" s="7" t="s">
        <v>26</v>
      </c>
      <c r="E1099" s="7" t="s">
        <v>26</v>
      </c>
      <c r="F1099" s="7"/>
      <c r="G1099" s="210" t="s">
        <v>26</v>
      </c>
      <c r="H1099" s="210" t="s">
        <v>26</v>
      </c>
      <c r="I1099" s="210">
        <v>7.833217710010007E-2</v>
      </c>
      <c r="J1099" s="7"/>
      <c r="K1099" s="7" t="s">
        <v>26</v>
      </c>
      <c r="L1099" s="7" t="s">
        <v>26</v>
      </c>
      <c r="M1099" s="7" t="s">
        <v>26</v>
      </c>
    </row>
    <row r="1100" spans="2:13" s="6" customFormat="1">
      <c r="B1100" s="177"/>
      <c r="C1100" s="7" t="s">
        <v>26</v>
      </c>
      <c r="D1100" s="7" t="s">
        <v>26</v>
      </c>
      <c r="E1100" s="7" t="s">
        <v>26</v>
      </c>
      <c r="F1100" s="7"/>
      <c r="G1100" s="210" t="s">
        <v>26</v>
      </c>
      <c r="H1100" s="210" t="s">
        <v>26</v>
      </c>
      <c r="I1100" s="210">
        <v>0.19138320477353832</v>
      </c>
      <c r="J1100" s="7"/>
      <c r="K1100" s="7" t="s">
        <v>26</v>
      </c>
      <c r="L1100" s="7" t="s">
        <v>26</v>
      </c>
      <c r="M1100" s="7" t="s">
        <v>26</v>
      </c>
    </row>
    <row r="1101" spans="2:13" s="6" customFormat="1">
      <c r="B1101" s="177"/>
      <c r="C1101" s="7" t="s">
        <v>26</v>
      </c>
      <c r="D1101" s="7" t="s">
        <v>26</v>
      </c>
      <c r="E1101" s="7" t="s">
        <v>26</v>
      </c>
      <c r="F1101" s="7"/>
      <c r="G1101" s="210" t="s">
        <v>26</v>
      </c>
      <c r="H1101" s="210" t="s">
        <v>26</v>
      </c>
      <c r="I1101" s="210" t="s">
        <v>26</v>
      </c>
      <c r="J1101" s="7"/>
      <c r="K1101" s="7" t="s">
        <v>26</v>
      </c>
      <c r="L1101" s="7" t="s">
        <v>26</v>
      </c>
      <c r="M1101" s="7" t="s">
        <v>26</v>
      </c>
    </row>
    <row r="1102" spans="2:13" s="6" customFormat="1">
      <c r="B1102" s="177"/>
      <c r="C1102" s="7" t="s">
        <v>26</v>
      </c>
      <c r="D1102" s="7" t="s">
        <v>26</v>
      </c>
      <c r="E1102" s="7" t="s">
        <v>26</v>
      </c>
      <c r="F1102" s="7"/>
      <c r="G1102" s="210">
        <v>0.51469168479446525</v>
      </c>
      <c r="H1102" s="210" t="s">
        <v>26</v>
      </c>
      <c r="I1102" s="210">
        <v>0.14400390485014747</v>
      </c>
      <c r="J1102" s="7"/>
      <c r="K1102" s="7" t="s">
        <v>26</v>
      </c>
      <c r="L1102" s="7" t="s">
        <v>26</v>
      </c>
      <c r="M1102" s="7" t="s">
        <v>26</v>
      </c>
    </row>
    <row r="1103" spans="2:13" s="6" customFormat="1">
      <c r="B1103" s="177"/>
      <c r="C1103" s="7" t="s">
        <v>26</v>
      </c>
      <c r="D1103" s="7" t="s">
        <v>26</v>
      </c>
      <c r="E1103" s="7" t="s">
        <v>26</v>
      </c>
      <c r="F1103" s="7"/>
      <c r="G1103" s="210">
        <v>0.49451605589451625</v>
      </c>
      <c r="H1103" s="210" t="s">
        <v>26</v>
      </c>
      <c r="I1103" s="210">
        <v>0.51841126912588598</v>
      </c>
      <c r="J1103" s="7"/>
      <c r="K1103" s="7" t="s">
        <v>26</v>
      </c>
      <c r="L1103" s="7" t="s">
        <v>26</v>
      </c>
      <c r="M1103" s="7" t="s">
        <v>26</v>
      </c>
    </row>
    <row r="1104" spans="2:13" s="6" customFormat="1">
      <c r="B1104" s="177"/>
      <c r="C1104" s="7" t="s">
        <v>26</v>
      </c>
      <c r="D1104" s="7" t="s">
        <v>26</v>
      </c>
      <c r="E1104" s="7" t="s">
        <v>26</v>
      </c>
      <c r="F1104" s="7"/>
      <c r="G1104" s="210">
        <v>1.4312963582160739E-2</v>
      </c>
      <c r="H1104" s="210" t="s">
        <v>26</v>
      </c>
      <c r="I1104" s="210">
        <v>0.6158044310788946</v>
      </c>
      <c r="J1104" s="7"/>
      <c r="K1104" s="7" t="s">
        <v>26</v>
      </c>
      <c r="L1104" s="7" t="s">
        <v>26</v>
      </c>
      <c r="M1104" s="7" t="s">
        <v>26</v>
      </c>
    </row>
    <row r="1105" spans="2:13" s="6" customFormat="1">
      <c r="B1105" s="177"/>
      <c r="C1105" s="7" t="s">
        <v>26</v>
      </c>
      <c r="D1105" s="7" t="s">
        <v>26</v>
      </c>
      <c r="E1105" s="7" t="s">
        <v>26</v>
      </c>
      <c r="F1105" s="7"/>
      <c r="G1105" s="210">
        <v>1.3673110861221878</v>
      </c>
      <c r="H1105" s="210" t="s">
        <v>26</v>
      </c>
      <c r="I1105" s="210">
        <v>0.48547251363215382</v>
      </c>
      <c r="J1105" s="7"/>
      <c r="K1105" s="7" t="s">
        <v>26</v>
      </c>
      <c r="L1105" s="7" t="s">
        <v>26</v>
      </c>
      <c r="M1105" s="7" t="s">
        <v>26</v>
      </c>
    </row>
    <row r="1106" spans="2:13" s="6" customFormat="1">
      <c r="B1106" s="177"/>
      <c r="C1106" s="7" t="s">
        <v>26</v>
      </c>
      <c r="D1106" s="7" t="s">
        <v>26</v>
      </c>
      <c r="E1106" s="7" t="s">
        <v>26</v>
      </c>
      <c r="F1106" s="7"/>
      <c r="G1106" s="210">
        <v>0.17579782205720348</v>
      </c>
      <c r="H1106" s="210" t="s">
        <v>26</v>
      </c>
      <c r="I1106" s="210">
        <v>1.0520157224155027</v>
      </c>
      <c r="J1106" s="7"/>
      <c r="K1106" s="7" t="s">
        <v>26</v>
      </c>
      <c r="L1106" s="7" t="s">
        <v>26</v>
      </c>
      <c r="M1106" s="7" t="s">
        <v>26</v>
      </c>
    </row>
    <row r="1107" spans="2:13" s="6" customFormat="1">
      <c r="B1107" s="177"/>
      <c r="C1107" s="7" t="s">
        <v>26</v>
      </c>
      <c r="D1107" s="7" t="s">
        <v>26</v>
      </c>
      <c r="E1107" s="7" t="s">
        <v>26</v>
      </c>
      <c r="F1107" s="7"/>
      <c r="G1107" s="210">
        <v>7.6687098339697515E-2</v>
      </c>
      <c r="H1107" s="210" t="s">
        <v>26</v>
      </c>
      <c r="I1107" s="210">
        <v>1.2723339083195808</v>
      </c>
      <c r="J1107" s="7"/>
      <c r="K1107" s="7" t="s">
        <v>26</v>
      </c>
      <c r="L1107" s="7" t="s">
        <v>26</v>
      </c>
      <c r="M1107" s="7" t="s">
        <v>26</v>
      </c>
    </row>
    <row r="1108" spans="2:13" s="6" customFormat="1">
      <c r="B1108" s="177"/>
      <c r="C1108" s="7" t="s">
        <v>26</v>
      </c>
      <c r="D1108" s="7" t="s">
        <v>26</v>
      </c>
      <c r="E1108" s="7" t="s">
        <v>26</v>
      </c>
      <c r="F1108" s="7"/>
      <c r="G1108" s="210">
        <v>0.67687349256298712</v>
      </c>
      <c r="H1108" s="210" t="s">
        <v>26</v>
      </c>
      <c r="I1108" s="210">
        <v>0.66759317784531591</v>
      </c>
      <c r="J1108" s="7"/>
      <c r="K1108" s="7" t="s">
        <v>26</v>
      </c>
      <c r="L1108" s="7" t="s">
        <v>26</v>
      </c>
      <c r="M1108" s="7" t="s">
        <v>26</v>
      </c>
    </row>
    <row r="1109" spans="2:13" s="6" customFormat="1">
      <c r="B1109" s="177"/>
      <c r="C1109" s="7" t="s">
        <v>26</v>
      </c>
      <c r="D1109" s="7" t="s">
        <v>26</v>
      </c>
      <c r="E1109" s="7" t="s">
        <v>26</v>
      </c>
      <c r="F1109" s="7"/>
      <c r="G1109" s="210" t="s">
        <v>26</v>
      </c>
      <c r="H1109" s="210" t="s">
        <v>26</v>
      </c>
      <c r="I1109" s="210">
        <v>0.72935729851505671</v>
      </c>
      <c r="J1109" s="7"/>
      <c r="K1109" s="7" t="s">
        <v>26</v>
      </c>
      <c r="L1109" s="7" t="s">
        <v>26</v>
      </c>
      <c r="M1109" s="7" t="s">
        <v>26</v>
      </c>
    </row>
    <row r="1110" spans="2:13" s="6" customFormat="1">
      <c r="B1110" s="177"/>
      <c r="C1110" s="7" t="s">
        <v>26</v>
      </c>
      <c r="D1110" s="7" t="s">
        <v>26</v>
      </c>
      <c r="E1110" s="7" t="s">
        <v>26</v>
      </c>
      <c r="F1110" s="7"/>
      <c r="G1110" s="210">
        <v>6.4172041692832846E-2</v>
      </c>
      <c r="H1110" s="210" t="s">
        <v>26</v>
      </c>
      <c r="I1110" s="210">
        <v>0.32427398228050663</v>
      </c>
      <c r="J1110" s="7"/>
      <c r="K1110" s="7" t="s">
        <v>26</v>
      </c>
      <c r="L1110" s="7" t="s">
        <v>26</v>
      </c>
      <c r="M1110" s="7" t="s">
        <v>26</v>
      </c>
    </row>
    <row r="1111" spans="2:13" s="6" customFormat="1">
      <c r="B1111" s="177"/>
      <c r="C1111" s="7" t="s">
        <v>26</v>
      </c>
      <c r="D1111" s="7" t="s">
        <v>26</v>
      </c>
      <c r="E1111" s="7" t="s">
        <v>26</v>
      </c>
      <c r="F1111" s="7"/>
      <c r="G1111" s="210">
        <v>0.13533071792304155</v>
      </c>
      <c r="H1111" s="210" t="s">
        <v>26</v>
      </c>
      <c r="I1111" s="210">
        <v>0.15340400115515093</v>
      </c>
      <c r="J1111" s="7"/>
      <c r="K1111" s="7" t="s">
        <v>26</v>
      </c>
      <c r="L1111" s="7" t="s">
        <v>26</v>
      </c>
      <c r="M1111" s="7" t="s">
        <v>26</v>
      </c>
    </row>
    <row r="1112" spans="2:13" s="6" customFormat="1">
      <c r="B1112" s="177"/>
      <c r="C1112" s="7" t="s">
        <v>26</v>
      </c>
      <c r="D1112" s="7" t="s">
        <v>26</v>
      </c>
      <c r="E1112" s="7" t="s">
        <v>26</v>
      </c>
      <c r="F1112" s="7"/>
      <c r="G1112" s="210">
        <v>1.7019169319211007</v>
      </c>
      <c r="H1112" s="210" t="s">
        <v>26</v>
      </c>
      <c r="I1112" s="210">
        <v>0.32112662459517544</v>
      </c>
      <c r="J1112" s="7"/>
      <c r="K1112" s="7" t="s">
        <v>26</v>
      </c>
      <c r="L1112" s="7" t="s">
        <v>26</v>
      </c>
      <c r="M1112" s="7" t="s">
        <v>26</v>
      </c>
    </row>
    <row r="1113" spans="2:13" s="6" customFormat="1">
      <c r="B1113" s="177"/>
      <c r="C1113" s="7" t="s">
        <v>26</v>
      </c>
      <c r="D1113" s="7" t="s">
        <v>26</v>
      </c>
      <c r="E1113" s="7" t="s">
        <v>26</v>
      </c>
      <c r="F1113" s="7"/>
      <c r="G1113" s="210">
        <v>0.70720031682935069</v>
      </c>
      <c r="H1113" s="210" t="s">
        <v>26</v>
      </c>
      <c r="I1113" s="210">
        <v>0.34518283731976185</v>
      </c>
      <c r="J1113" s="7"/>
      <c r="K1113" s="7" t="s">
        <v>26</v>
      </c>
      <c r="L1113" s="7" t="s">
        <v>26</v>
      </c>
      <c r="M1113" s="7" t="s">
        <v>26</v>
      </c>
    </row>
    <row r="1114" spans="2:13" s="6" customFormat="1">
      <c r="B1114" s="177"/>
      <c r="C1114" s="7" t="s">
        <v>26</v>
      </c>
      <c r="D1114" s="7" t="s">
        <v>26</v>
      </c>
      <c r="E1114" s="7" t="s">
        <v>26</v>
      </c>
      <c r="F1114" s="7"/>
      <c r="G1114" s="210">
        <v>0.54455218906571823</v>
      </c>
      <c r="H1114" s="210" t="s">
        <v>26</v>
      </c>
      <c r="I1114" s="210">
        <v>0.65971861102197116</v>
      </c>
      <c r="J1114" s="7"/>
      <c r="K1114" s="7" t="s">
        <v>26</v>
      </c>
      <c r="L1114" s="7" t="s">
        <v>26</v>
      </c>
      <c r="M1114" s="7" t="s">
        <v>26</v>
      </c>
    </row>
    <row r="1115" spans="2:13" s="6" customFormat="1">
      <c r="B1115" s="177"/>
      <c r="C1115" s="7" t="s">
        <v>26</v>
      </c>
      <c r="D1115" s="7" t="s">
        <v>26</v>
      </c>
      <c r="E1115" s="7" t="s">
        <v>26</v>
      </c>
      <c r="F1115" s="7"/>
      <c r="G1115" s="210">
        <v>0.35701794084660515</v>
      </c>
      <c r="H1115" s="210" t="s">
        <v>26</v>
      </c>
      <c r="I1115" s="210">
        <v>0.57131277214132259</v>
      </c>
      <c r="J1115" s="7"/>
      <c r="K1115" s="7" t="s">
        <v>26</v>
      </c>
      <c r="L1115" s="7" t="s">
        <v>26</v>
      </c>
      <c r="M1115" s="7" t="s">
        <v>26</v>
      </c>
    </row>
    <row r="1116" spans="2:13" s="6" customFormat="1">
      <c r="B1116" s="177"/>
      <c r="C1116" s="7" t="s">
        <v>26</v>
      </c>
      <c r="D1116" s="7" t="s">
        <v>26</v>
      </c>
      <c r="E1116" s="7" t="s">
        <v>26</v>
      </c>
      <c r="F1116" s="7"/>
      <c r="G1116" s="210">
        <v>0.79671630607808108</v>
      </c>
      <c r="H1116" s="210" t="s">
        <v>26</v>
      </c>
      <c r="I1116" s="210">
        <v>0.51583717565337517</v>
      </c>
      <c r="J1116" s="7"/>
      <c r="K1116" s="7" t="s">
        <v>26</v>
      </c>
      <c r="L1116" s="7" t="s">
        <v>26</v>
      </c>
      <c r="M1116" s="7" t="s">
        <v>26</v>
      </c>
    </row>
    <row r="1117" spans="2:13" s="6" customFormat="1">
      <c r="B1117" s="177"/>
      <c r="C1117" s="7" t="s">
        <v>26</v>
      </c>
      <c r="D1117" s="7" t="s">
        <v>26</v>
      </c>
      <c r="E1117" s="7" t="s">
        <v>26</v>
      </c>
      <c r="F1117" s="7"/>
      <c r="G1117" s="210">
        <v>0.26462901893285951</v>
      </c>
      <c r="H1117" s="210" t="s">
        <v>26</v>
      </c>
      <c r="I1117" s="210">
        <v>0.61359772560170656</v>
      </c>
      <c r="J1117" s="7"/>
      <c r="K1117" s="7" t="s">
        <v>26</v>
      </c>
      <c r="L1117" s="7" t="s">
        <v>26</v>
      </c>
      <c r="M1117" s="7" t="s">
        <v>26</v>
      </c>
    </row>
    <row r="1118" spans="2:13" s="6" customFormat="1">
      <c r="B1118" s="177"/>
      <c r="C1118" s="7" t="s">
        <v>26</v>
      </c>
      <c r="D1118" s="7" t="s">
        <v>26</v>
      </c>
      <c r="E1118" s="7" t="s">
        <v>26</v>
      </c>
      <c r="F1118" s="7"/>
      <c r="G1118" s="210">
        <v>0.79728999382251675</v>
      </c>
      <c r="H1118" s="210" t="s">
        <v>26</v>
      </c>
      <c r="I1118" s="210" t="s">
        <v>26</v>
      </c>
      <c r="J1118" s="7"/>
      <c r="K1118" s="7" t="s">
        <v>26</v>
      </c>
      <c r="L1118" s="7" t="s">
        <v>26</v>
      </c>
      <c r="M1118" s="7" t="s">
        <v>26</v>
      </c>
    </row>
    <row r="1119" spans="2:13" s="6" customFormat="1">
      <c r="B1119" s="177"/>
      <c r="C1119" s="7" t="s">
        <v>26</v>
      </c>
      <c r="D1119" s="7" t="s">
        <v>26</v>
      </c>
      <c r="E1119" s="7" t="s">
        <v>26</v>
      </c>
      <c r="F1119" s="7"/>
      <c r="G1119" s="210">
        <v>1.0268079848588516</v>
      </c>
      <c r="H1119" s="210" t="s">
        <v>26</v>
      </c>
      <c r="I1119" s="210">
        <v>0.6535270202955632</v>
      </c>
      <c r="J1119" s="7"/>
      <c r="K1119" s="7" t="s">
        <v>26</v>
      </c>
      <c r="L1119" s="7" t="s">
        <v>26</v>
      </c>
      <c r="M1119" s="7" t="s">
        <v>26</v>
      </c>
    </row>
    <row r="1120" spans="2:13" s="6" customFormat="1">
      <c r="B1120" s="177"/>
      <c r="C1120" s="7" t="s">
        <v>26</v>
      </c>
      <c r="D1120" s="7" t="s">
        <v>26</v>
      </c>
      <c r="E1120" s="7" t="s">
        <v>26</v>
      </c>
      <c r="F1120" s="7"/>
      <c r="G1120" s="210">
        <v>1.3256790951908259</v>
      </c>
      <c r="H1120" s="210" t="s">
        <v>26</v>
      </c>
      <c r="I1120" s="210" t="s">
        <v>26</v>
      </c>
      <c r="J1120" s="7"/>
      <c r="K1120" s="7" t="s">
        <v>26</v>
      </c>
      <c r="L1120" s="7" t="s">
        <v>26</v>
      </c>
      <c r="M1120" s="7" t="s">
        <v>26</v>
      </c>
    </row>
    <row r="1121" spans="2:13" s="6" customFormat="1">
      <c r="B1121" s="177"/>
      <c r="C1121" s="7" t="s">
        <v>26</v>
      </c>
      <c r="D1121" s="7" t="s">
        <v>26</v>
      </c>
      <c r="E1121" s="7" t="s">
        <v>26</v>
      </c>
      <c r="F1121" s="7"/>
      <c r="G1121" s="210">
        <v>1.6891295306761234</v>
      </c>
      <c r="H1121" s="210" t="s">
        <v>26</v>
      </c>
      <c r="I1121" s="210" t="s">
        <v>26</v>
      </c>
      <c r="J1121" s="7"/>
      <c r="K1121" s="7" t="s">
        <v>26</v>
      </c>
      <c r="L1121" s="7" t="s">
        <v>26</v>
      </c>
      <c r="M1121" s="7" t="s">
        <v>26</v>
      </c>
    </row>
    <row r="1122" spans="2:13" s="6" customFormat="1">
      <c r="B1122" s="177"/>
      <c r="C1122" s="7" t="s">
        <v>26</v>
      </c>
      <c r="D1122" s="7" t="s">
        <v>26</v>
      </c>
      <c r="E1122" s="7" t="s">
        <v>26</v>
      </c>
      <c r="F1122" s="7"/>
      <c r="G1122" s="210">
        <v>1.4290637400645614</v>
      </c>
      <c r="H1122" s="210" t="s">
        <v>26</v>
      </c>
      <c r="I1122" s="210">
        <v>0.73076122299006996</v>
      </c>
      <c r="J1122" s="7"/>
      <c r="K1122" s="7" t="s">
        <v>26</v>
      </c>
      <c r="L1122" s="7" t="s">
        <v>26</v>
      </c>
      <c r="M1122" s="7" t="s">
        <v>26</v>
      </c>
    </row>
    <row r="1123" spans="2:13" s="6" customFormat="1">
      <c r="B1123" s="177"/>
      <c r="C1123" s="7" t="s">
        <v>26</v>
      </c>
      <c r="D1123" s="7" t="s">
        <v>26</v>
      </c>
      <c r="E1123" s="7" t="s">
        <v>26</v>
      </c>
      <c r="F1123" s="7"/>
      <c r="G1123" s="210">
        <v>0.44307282766894091</v>
      </c>
      <c r="H1123" s="210" t="s">
        <v>26</v>
      </c>
      <c r="I1123" s="210">
        <v>0.88708231619249822</v>
      </c>
      <c r="J1123" s="7"/>
      <c r="K1123" s="7" t="s">
        <v>26</v>
      </c>
      <c r="L1123" s="7" t="s">
        <v>26</v>
      </c>
      <c r="M1123" s="7" t="s">
        <v>26</v>
      </c>
    </row>
    <row r="1124" spans="2:13" s="6" customFormat="1">
      <c r="B1124" s="177"/>
      <c r="C1124" s="7" t="s">
        <v>26</v>
      </c>
      <c r="D1124" s="7" t="s">
        <v>26</v>
      </c>
      <c r="E1124" s="7" t="s">
        <v>26</v>
      </c>
      <c r="F1124" s="7"/>
      <c r="G1124" s="210">
        <v>0.20325670041603153</v>
      </c>
      <c r="H1124" s="210" t="s">
        <v>26</v>
      </c>
      <c r="I1124" s="210">
        <v>0.83793851680798359</v>
      </c>
      <c r="J1124" s="7"/>
      <c r="K1124" s="7" t="s">
        <v>26</v>
      </c>
      <c r="L1124" s="7" t="s">
        <v>26</v>
      </c>
      <c r="M1124" s="7" t="s">
        <v>26</v>
      </c>
    </row>
    <row r="1125" spans="2:13" s="6" customFormat="1">
      <c r="B1125" s="177"/>
      <c r="C1125" s="7" t="s">
        <v>26</v>
      </c>
      <c r="D1125" s="7" t="s">
        <v>26</v>
      </c>
      <c r="E1125" s="7" t="s">
        <v>26</v>
      </c>
      <c r="F1125" s="7"/>
      <c r="G1125" s="210">
        <v>1.1622892276335113</v>
      </c>
      <c r="H1125" s="210" t="s">
        <v>26</v>
      </c>
      <c r="I1125" s="210">
        <v>1.0392874461997503</v>
      </c>
      <c r="J1125" s="7"/>
      <c r="K1125" s="7" t="s">
        <v>26</v>
      </c>
      <c r="L1125" s="7" t="s">
        <v>26</v>
      </c>
      <c r="M1125" s="7" t="s">
        <v>26</v>
      </c>
    </row>
    <row r="1126" spans="2:13" s="6" customFormat="1">
      <c r="B1126" s="177"/>
      <c r="C1126" s="7" t="s">
        <v>26</v>
      </c>
      <c r="D1126" s="7" t="s">
        <v>26</v>
      </c>
      <c r="E1126" s="7" t="s">
        <v>26</v>
      </c>
      <c r="F1126" s="7"/>
      <c r="G1126" s="210">
        <v>0.88784752219679497</v>
      </c>
      <c r="H1126" s="210" t="s">
        <v>26</v>
      </c>
      <c r="I1126" s="210">
        <v>1.2824301545557442</v>
      </c>
      <c r="J1126" s="7"/>
      <c r="K1126" s="7" t="s">
        <v>26</v>
      </c>
      <c r="L1126" s="7" t="s">
        <v>26</v>
      </c>
      <c r="M1126" s="7" t="s">
        <v>26</v>
      </c>
    </row>
    <row r="1127" spans="2:13" s="6" customFormat="1">
      <c r="B1127" s="177"/>
      <c r="C1127" s="7" t="s">
        <v>26</v>
      </c>
      <c r="D1127" s="7" t="s">
        <v>26</v>
      </c>
      <c r="E1127" s="7" t="s">
        <v>26</v>
      </c>
      <c r="F1127" s="7"/>
      <c r="G1127" s="210" t="s">
        <v>26</v>
      </c>
      <c r="H1127" s="210" t="s">
        <v>26</v>
      </c>
      <c r="I1127" s="210">
        <v>0.46229789094205054</v>
      </c>
      <c r="J1127" s="7"/>
      <c r="K1127" s="7" t="s">
        <v>26</v>
      </c>
      <c r="L1127" s="7" t="s">
        <v>26</v>
      </c>
      <c r="M1127" s="7" t="s">
        <v>26</v>
      </c>
    </row>
    <row r="1128" spans="2:13" s="6" customFormat="1">
      <c r="B1128" s="177"/>
      <c r="C1128" s="7" t="s">
        <v>26</v>
      </c>
      <c r="D1128" s="7" t="s">
        <v>26</v>
      </c>
      <c r="E1128" s="7" t="s">
        <v>26</v>
      </c>
      <c r="F1128" s="7"/>
      <c r="G1128" s="210">
        <v>9.058604960928783E-2</v>
      </c>
      <c r="H1128" s="210" t="s">
        <v>26</v>
      </c>
      <c r="I1128" s="210">
        <v>0.55611446758810201</v>
      </c>
      <c r="J1128" s="7"/>
      <c r="K1128" s="7" t="s">
        <v>26</v>
      </c>
      <c r="L1128" s="7" t="s">
        <v>26</v>
      </c>
      <c r="M1128" s="7" t="s">
        <v>26</v>
      </c>
    </row>
    <row r="1129" spans="2:13" s="6" customFormat="1">
      <c r="B1129" s="177"/>
      <c r="C1129" s="7" t="s">
        <v>26</v>
      </c>
      <c r="D1129" s="7" t="s">
        <v>26</v>
      </c>
      <c r="E1129" s="7" t="s">
        <v>26</v>
      </c>
      <c r="F1129" s="7"/>
      <c r="G1129" s="210">
        <v>1.2983539212515522</v>
      </c>
      <c r="H1129" s="210" t="s">
        <v>26</v>
      </c>
      <c r="I1129" s="210">
        <v>0.41314084070653789</v>
      </c>
      <c r="J1129" s="7"/>
      <c r="K1129" s="7" t="s">
        <v>26</v>
      </c>
      <c r="L1129" s="7" t="s">
        <v>26</v>
      </c>
      <c r="M1129" s="7" t="s">
        <v>26</v>
      </c>
    </row>
    <row r="1130" spans="2:13" s="6" customFormat="1">
      <c r="B1130" s="177"/>
      <c r="C1130" s="7" t="s">
        <v>26</v>
      </c>
      <c r="D1130" s="7" t="s">
        <v>26</v>
      </c>
      <c r="E1130" s="7" t="s">
        <v>26</v>
      </c>
      <c r="F1130" s="7"/>
      <c r="G1130" s="210">
        <v>1.2460209155584006</v>
      </c>
      <c r="H1130" s="210" t="s">
        <v>26</v>
      </c>
      <c r="I1130" s="210">
        <v>0.6454833352499677</v>
      </c>
      <c r="J1130" s="7"/>
      <c r="K1130" s="7" t="s">
        <v>26</v>
      </c>
      <c r="L1130" s="7" t="s">
        <v>26</v>
      </c>
      <c r="M1130" s="7" t="s">
        <v>26</v>
      </c>
    </row>
    <row r="1131" spans="2:13" s="6" customFormat="1">
      <c r="B1131" s="177"/>
      <c r="C1131" s="7" t="s">
        <v>26</v>
      </c>
      <c r="D1131" s="7" t="s">
        <v>26</v>
      </c>
      <c r="E1131" s="7" t="s">
        <v>26</v>
      </c>
      <c r="F1131" s="7"/>
      <c r="G1131" s="210">
        <v>0.87715077873034575</v>
      </c>
      <c r="H1131" s="210" t="s">
        <v>26</v>
      </c>
      <c r="I1131" s="210">
        <v>0.62381030327766596</v>
      </c>
      <c r="J1131" s="7"/>
      <c r="K1131" s="7" t="s">
        <v>26</v>
      </c>
      <c r="L1131" s="7" t="s">
        <v>26</v>
      </c>
      <c r="M1131" s="7" t="s">
        <v>26</v>
      </c>
    </row>
    <row r="1132" spans="2:13" s="6" customFormat="1">
      <c r="B1132" s="177"/>
      <c r="C1132" s="7" t="s">
        <v>26</v>
      </c>
      <c r="D1132" s="7" t="s">
        <v>26</v>
      </c>
      <c r="E1132" s="7" t="s">
        <v>26</v>
      </c>
      <c r="F1132" s="7"/>
      <c r="G1132" s="210">
        <v>0.37389450674106217</v>
      </c>
      <c r="H1132" s="210" t="s">
        <v>26</v>
      </c>
      <c r="I1132" s="210">
        <v>0.65307432113096731</v>
      </c>
      <c r="J1132" s="7"/>
      <c r="K1132" s="7" t="s">
        <v>26</v>
      </c>
      <c r="L1132" s="7" t="s">
        <v>26</v>
      </c>
      <c r="M1132" s="7" t="s">
        <v>26</v>
      </c>
    </row>
    <row r="1133" spans="2:13" s="6" customFormat="1">
      <c r="B1133" s="177"/>
      <c r="C1133" s="7" t="s">
        <v>26</v>
      </c>
      <c r="D1133" s="7" t="s">
        <v>26</v>
      </c>
      <c r="E1133" s="7" t="s">
        <v>26</v>
      </c>
      <c r="F1133" s="7"/>
      <c r="G1133" s="210">
        <v>1.4871684872136808</v>
      </c>
      <c r="H1133" s="210" t="s">
        <v>26</v>
      </c>
      <c r="I1133" s="210">
        <v>0.56794217643689249</v>
      </c>
      <c r="J1133" s="7"/>
      <c r="K1133" s="7" t="s">
        <v>26</v>
      </c>
      <c r="L1133" s="7" t="s">
        <v>26</v>
      </c>
      <c r="M1133" s="7" t="s">
        <v>26</v>
      </c>
    </row>
    <row r="1134" spans="2:13" s="6" customFormat="1">
      <c r="B1134" s="177"/>
      <c r="C1134" s="7" t="s">
        <v>26</v>
      </c>
      <c r="D1134" s="7" t="s">
        <v>26</v>
      </c>
      <c r="E1134" s="7" t="s">
        <v>26</v>
      </c>
      <c r="F1134" s="7"/>
      <c r="G1134" s="210">
        <v>1.3818393146081596</v>
      </c>
      <c r="H1134" s="210" t="s">
        <v>26</v>
      </c>
      <c r="I1134" s="210">
        <v>0.60933613897686523</v>
      </c>
      <c r="J1134" s="7"/>
      <c r="K1134" s="7" t="s">
        <v>26</v>
      </c>
      <c r="L1134" s="7" t="s">
        <v>26</v>
      </c>
      <c r="M1134" s="7" t="s">
        <v>26</v>
      </c>
    </row>
    <row r="1135" spans="2:13" s="6" customFormat="1">
      <c r="B1135" s="177"/>
      <c r="C1135" s="7" t="s">
        <v>26</v>
      </c>
      <c r="D1135" s="7" t="s">
        <v>26</v>
      </c>
      <c r="E1135" s="7" t="s">
        <v>26</v>
      </c>
      <c r="F1135" s="7"/>
      <c r="G1135" s="210">
        <v>1.0900205482685166</v>
      </c>
      <c r="H1135" s="210" t="s">
        <v>26</v>
      </c>
      <c r="I1135" s="210">
        <v>0.70193642703808146</v>
      </c>
      <c r="J1135" s="7"/>
      <c r="K1135" s="7" t="s">
        <v>26</v>
      </c>
      <c r="L1135" s="7" t="s">
        <v>26</v>
      </c>
      <c r="M1135" s="7" t="s">
        <v>26</v>
      </c>
    </row>
    <row r="1136" spans="2:13" s="6" customFormat="1">
      <c r="B1136" s="177"/>
      <c r="C1136" s="7" t="s">
        <v>26</v>
      </c>
      <c r="D1136" s="7" t="s">
        <v>26</v>
      </c>
      <c r="E1136" s="7" t="s">
        <v>26</v>
      </c>
      <c r="F1136" s="7"/>
      <c r="G1136" s="210">
        <v>1.3976803354592164</v>
      </c>
      <c r="H1136" s="210" t="s">
        <v>26</v>
      </c>
      <c r="I1136" s="210">
        <v>0.79858996327201281</v>
      </c>
      <c r="J1136" s="7"/>
      <c r="K1136" s="7" t="s">
        <v>26</v>
      </c>
      <c r="L1136" s="7" t="s">
        <v>26</v>
      </c>
      <c r="M1136" s="7" t="s">
        <v>26</v>
      </c>
    </row>
    <row r="1137" spans="2:13" s="6" customFormat="1">
      <c r="B1137" s="177"/>
      <c r="C1137" s="7" t="s">
        <v>271</v>
      </c>
      <c r="D1137" s="7" t="s">
        <v>272</v>
      </c>
      <c r="E1137" s="7" t="s">
        <v>273</v>
      </c>
      <c r="F1137" s="7"/>
      <c r="G1137" s="210">
        <v>1.7012549939286084</v>
      </c>
      <c r="H1137" s="210" t="s">
        <v>26</v>
      </c>
      <c r="I1137" s="210">
        <v>0.75720362773190952</v>
      </c>
      <c r="J1137" s="7"/>
      <c r="K1137" s="7" t="s">
        <v>26</v>
      </c>
      <c r="L1137" s="7" t="s">
        <v>26</v>
      </c>
      <c r="M1137" s="7" t="s">
        <v>26</v>
      </c>
    </row>
    <row r="1138" spans="2:13" s="6" customFormat="1">
      <c r="B1138" s="177">
        <v>20191119</v>
      </c>
      <c r="C1138" s="7">
        <v>1.5762860186919498</v>
      </c>
      <c r="D1138" s="7">
        <v>1.0104158199594342</v>
      </c>
      <c r="E1138" s="7">
        <v>4.7466339855418059E-2</v>
      </c>
      <c r="F1138" s="7"/>
      <c r="G1138" s="210" t="s">
        <v>26</v>
      </c>
      <c r="H1138" s="210" t="s">
        <v>26</v>
      </c>
      <c r="I1138" s="210">
        <v>0.73734228507513078</v>
      </c>
      <c r="J1138" s="7"/>
      <c r="K1138" s="7">
        <v>0.5644466200284135</v>
      </c>
      <c r="L1138" s="7">
        <v>0.59822890951702812</v>
      </c>
      <c r="M1138" s="7" t="s">
        <v>26</v>
      </c>
    </row>
    <row r="1139" spans="2:13" s="6" customFormat="1">
      <c r="B1139" s="177"/>
      <c r="C1139" s="7">
        <v>0.5763985660123625</v>
      </c>
      <c r="D1139" s="7">
        <v>0.9612519788600381</v>
      </c>
      <c r="E1139" s="7">
        <v>0.91099942620317276</v>
      </c>
      <c r="F1139" s="7"/>
      <c r="G1139" s="210">
        <v>0.78617889497590943</v>
      </c>
      <c r="H1139" s="210" t="s">
        <v>26</v>
      </c>
      <c r="I1139" s="210">
        <v>0.86297672703501727</v>
      </c>
      <c r="J1139" s="7"/>
      <c r="K1139" s="7">
        <v>0.53409359368230924</v>
      </c>
      <c r="L1139" s="7">
        <v>0.59670988668806613</v>
      </c>
      <c r="M1139" s="7" t="s">
        <v>26</v>
      </c>
    </row>
    <row r="1140" spans="2:13" s="6" customFormat="1">
      <c r="B1140" s="177"/>
      <c r="C1140" s="7">
        <v>1.0164645885734944</v>
      </c>
      <c r="D1140" s="7">
        <v>1.7814742826838987</v>
      </c>
      <c r="E1140" s="7">
        <v>0.7245825486570644</v>
      </c>
      <c r="F1140" s="7"/>
      <c r="G1140" s="210">
        <v>0.82354075311566555</v>
      </c>
      <c r="H1140" s="210" t="s">
        <v>26</v>
      </c>
      <c r="I1140" s="210">
        <v>0.61535709712871445</v>
      </c>
      <c r="J1140" s="7"/>
      <c r="K1140" s="7">
        <v>0.74685263138263225</v>
      </c>
      <c r="L1140" s="7">
        <v>0.4006079994600027</v>
      </c>
      <c r="M1140" s="7" t="s">
        <v>26</v>
      </c>
    </row>
    <row r="1141" spans="2:13" s="6" customFormat="1">
      <c r="B1141" s="177"/>
      <c r="C1141" s="7">
        <v>0.90177633171215643</v>
      </c>
      <c r="D1141" s="7">
        <v>0.93475742833698139</v>
      </c>
      <c r="E1141" s="7">
        <v>0.83486696232592372</v>
      </c>
      <c r="F1141" s="7"/>
      <c r="G1141" s="210">
        <v>0.73312674506125108</v>
      </c>
      <c r="H1141" s="210" t="s">
        <v>26</v>
      </c>
      <c r="I1141" s="210" t="s">
        <v>26</v>
      </c>
      <c r="J1141" s="7"/>
      <c r="K1141" s="7">
        <v>0.51360860001036146</v>
      </c>
      <c r="L1141" s="7">
        <v>0.26042467128769964</v>
      </c>
      <c r="M1141" s="7" t="s">
        <v>26</v>
      </c>
    </row>
    <row r="1142" spans="2:13" s="6" customFormat="1">
      <c r="B1142" s="177"/>
      <c r="C1142" s="7">
        <v>1.1896982214170213</v>
      </c>
      <c r="D1142" s="7">
        <v>0.81743961169245694</v>
      </c>
      <c r="E1142" s="7">
        <v>1.7472291005709652E-2</v>
      </c>
      <c r="F1142" s="7"/>
      <c r="G1142" s="210">
        <v>0.68563740501843962</v>
      </c>
      <c r="H1142" s="210" t="s">
        <v>26</v>
      </c>
      <c r="I1142" s="210">
        <v>0.73418451005361518</v>
      </c>
      <c r="J1142" s="7"/>
      <c r="K1142" s="7">
        <v>0.65624110850407558</v>
      </c>
      <c r="L1142" s="7">
        <v>0.59852810432064563</v>
      </c>
      <c r="M1142" s="7" t="s">
        <v>26</v>
      </c>
    </row>
    <row r="1143" spans="2:13" s="6" customFormat="1">
      <c r="B1143" s="177"/>
      <c r="C1143" s="7">
        <v>0.83315861404971581</v>
      </c>
      <c r="D1143" s="7">
        <v>0.7351179584935984</v>
      </c>
      <c r="E1143" s="7">
        <v>0.75205136054856203</v>
      </c>
      <c r="F1143" s="7"/>
      <c r="G1143" s="210">
        <v>1.1503550690482747</v>
      </c>
      <c r="H1143" s="210" t="s">
        <v>26</v>
      </c>
      <c r="I1143" s="210">
        <v>1.0380132595594984</v>
      </c>
      <c r="J1143" s="7"/>
      <c r="K1143" s="7">
        <v>0.13935135291919742</v>
      </c>
      <c r="L1143" s="7">
        <v>0.29039736602646204</v>
      </c>
      <c r="M1143" s="7" t="s">
        <v>26</v>
      </c>
    </row>
    <row r="1144" spans="2:13" s="6" customFormat="1">
      <c r="B1144" s="177"/>
      <c r="C1144" s="7">
        <v>1.0300202338521651</v>
      </c>
      <c r="D1144" s="7">
        <v>0.91755265257333585</v>
      </c>
      <c r="E1144" s="7">
        <v>0.72436331183997094</v>
      </c>
      <c r="F1144" s="7"/>
      <c r="G1144" s="210">
        <v>1.6321959452596289</v>
      </c>
      <c r="H1144" s="210" t="s">
        <v>26</v>
      </c>
      <c r="I1144" s="210" t="s">
        <v>26</v>
      </c>
      <c r="J1144" s="7"/>
      <c r="K1144" s="7">
        <v>9.06551568211168E-2</v>
      </c>
      <c r="L1144" s="7">
        <v>0.56212640106840017</v>
      </c>
      <c r="M1144" s="7" t="s">
        <v>26</v>
      </c>
    </row>
    <row r="1145" spans="2:13" s="6" customFormat="1">
      <c r="B1145" s="177"/>
      <c r="C1145" s="7">
        <v>0.97250925404355781</v>
      </c>
      <c r="D1145" s="7">
        <v>0.8478124367376394</v>
      </c>
      <c r="E1145" s="7">
        <v>0.86383409158309543</v>
      </c>
      <c r="F1145" s="7"/>
      <c r="G1145" s="210">
        <v>2.2136663993887127</v>
      </c>
      <c r="H1145" s="210" t="s">
        <v>26</v>
      </c>
      <c r="I1145" s="210">
        <v>0.86462941673489335</v>
      </c>
      <c r="J1145" s="7"/>
      <c r="K1145" s="7">
        <v>0.45727316538911589</v>
      </c>
      <c r="L1145" s="7">
        <v>0.68549287963004724</v>
      </c>
      <c r="M1145" s="7" t="s">
        <v>26</v>
      </c>
    </row>
    <row r="1146" spans="2:13" s="6" customFormat="1">
      <c r="B1146" s="177"/>
      <c r="C1146" s="7">
        <v>1.0781367080889428</v>
      </c>
      <c r="D1146" s="7">
        <v>1.0911126343754856</v>
      </c>
      <c r="E1146" s="7">
        <v>0.52101786480520196</v>
      </c>
      <c r="F1146" s="7"/>
      <c r="G1146" s="210" t="s">
        <v>26</v>
      </c>
      <c r="H1146" s="210" t="s">
        <v>26</v>
      </c>
      <c r="I1146" s="210">
        <v>1.0115814634687521</v>
      </c>
      <c r="J1146" s="7"/>
      <c r="K1146" s="7">
        <v>0.6606742112459445</v>
      </c>
      <c r="L1146" s="7">
        <v>0.8616439265539686</v>
      </c>
      <c r="M1146" s="7" t="s">
        <v>26</v>
      </c>
    </row>
    <row r="1147" spans="2:13" s="6" customFormat="1">
      <c r="B1147" s="177"/>
      <c r="C1147" s="7">
        <v>1.6759858870704816</v>
      </c>
      <c r="D1147" s="7">
        <v>2.4874688143993602</v>
      </c>
      <c r="E1147" s="7">
        <v>3.2320586884324398</v>
      </c>
      <c r="F1147" s="7"/>
      <c r="G1147" s="210" t="s">
        <v>26</v>
      </c>
      <c r="H1147" s="210" t="s">
        <v>26</v>
      </c>
      <c r="I1147" s="210" t="s">
        <v>26</v>
      </c>
      <c r="J1147" s="7"/>
      <c r="K1147" s="7">
        <v>0.48421416378219373</v>
      </c>
      <c r="L1147" s="7">
        <v>0.95293413134885474</v>
      </c>
      <c r="M1147" s="7" t="s">
        <v>26</v>
      </c>
    </row>
    <row r="1148" spans="2:13" s="6" customFormat="1">
      <c r="B1148" s="177"/>
      <c r="C1148" s="7">
        <v>0.92494711502794125</v>
      </c>
      <c r="D1148" s="7">
        <v>0.319510869939089</v>
      </c>
      <c r="E1148" s="7">
        <v>0.20426919495970736</v>
      </c>
      <c r="F1148" s="7"/>
      <c r="G1148" s="210" t="s">
        <v>26</v>
      </c>
      <c r="H1148" s="210" t="s">
        <v>26</v>
      </c>
      <c r="I1148" s="210">
        <v>0.61067335617749841</v>
      </c>
      <c r="J1148" s="7"/>
      <c r="K1148" s="7">
        <v>0.31420069527037275</v>
      </c>
      <c r="L1148" s="7">
        <v>0.16649972114566014</v>
      </c>
      <c r="M1148" s="7" t="s">
        <v>26</v>
      </c>
    </row>
    <row r="1149" spans="2:13" s="6" customFormat="1">
      <c r="B1149" s="177"/>
      <c r="C1149" s="7">
        <v>0.99809373355992237</v>
      </c>
      <c r="D1149" s="7">
        <v>0.79858096002235246</v>
      </c>
      <c r="E1149" s="7">
        <v>0.43572030872071726</v>
      </c>
      <c r="F1149" s="7"/>
      <c r="G1149" s="210" t="s">
        <v>26</v>
      </c>
      <c r="H1149" s="210" t="s">
        <v>26</v>
      </c>
      <c r="I1149" s="210">
        <v>0.51070939906377555</v>
      </c>
      <c r="J1149" s="7"/>
      <c r="K1149" s="7">
        <v>0.96366432635605404</v>
      </c>
      <c r="L1149" s="7">
        <v>0.40998152703187329</v>
      </c>
      <c r="M1149" s="7" t="s">
        <v>26</v>
      </c>
    </row>
    <row r="1150" spans="2:13" s="6" customFormat="1">
      <c r="B1150" s="177"/>
      <c r="C1150" s="7">
        <v>0.9952548382465165</v>
      </c>
      <c r="D1150" s="7">
        <v>0.85062916489724572</v>
      </c>
      <c r="E1150" s="7">
        <v>0.85723940663054565</v>
      </c>
      <c r="F1150" s="7"/>
      <c r="G1150" s="210" t="s">
        <v>26</v>
      </c>
      <c r="H1150" s="210" t="s">
        <v>26</v>
      </c>
      <c r="I1150" s="210">
        <v>0.33736654498430785</v>
      </c>
      <c r="J1150" s="7"/>
      <c r="K1150" s="7">
        <v>0.93967841692229281</v>
      </c>
      <c r="L1150" s="7">
        <v>0.89410920342228895</v>
      </c>
      <c r="M1150" s="7" t="s">
        <v>26</v>
      </c>
    </row>
    <row r="1151" spans="2:13" s="6" customFormat="1">
      <c r="B1151" s="177"/>
      <c r="C1151" s="7">
        <v>0.48489860878066721</v>
      </c>
      <c r="D1151" s="7">
        <v>0.857843342971639</v>
      </c>
      <c r="E1151" s="7">
        <v>0.25529569629179866</v>
      </c>
      <c r="F1151" s="7"/>
      <c r="G1151" s="210" t="s">
        <v>26</v>
      </c>
      <c r="H1151" s="210" t="s">
        <v>26</v>
      </c>
      <c r="I1151" s="210">
        <v>0.27225565235329113</v>
      </c>
      <c r="J1151" s="7"/>
      <c r="K1151" s="7">
        <v>0.44291935332218413</v>
      </c>
      <c r="L1151" s="7">
        <v>0.35017724197572431</v>
      </c>
      <c r="M1151" s="7" t="s">
        <v>26</v>
      </c>
    </row>
    <row r="1152" spans="2:13" s="6" customFormat="1">
      <c r="B1152" s="177"/>
      <c r="C1152" s="7">
        <v>1.2438325782681048</v>
      </c>
      <c r="D1152" s="7">
        <v>0.98585747428343429</v>
      </c>
      <c r="E1152" s="7">
        <v>0.67824508452635235</v>
      </c>
      <c r="F1152" s="7"/>
      <c r="G1152" s="210" t="s">
        <v>26</v>
      </c>
      <c r="H1152" s="210" t="s">
        <v>26</v>
      </c>
      <c r="I1152" s="210">
        <v>1.0520501982523196</v>
      </c>
      <c r="J1152" s="7"/>
      <c r="K1152" s="7">
        <v>0.21207750195377595</v>
      </c>
      <c r="L1152" s="7">
        <v>0.82535839043545078</v>
      </c>
      <c r="M1152" s="7" t="s">
        <v>26</v>
      </c>
    </row>
    <row r="1153" spans="2:13" s="6" customFormat="1">
      <c r="B1153" s="177"/>
      <c r="C1153" s="7">
        <v>0.77344272898250688</v>
      </c>
      <c r="D1153" s="7">
        <v>0.97165280865104353</v>
      </c>
      <c r="E1153" s="7">
        <v>0.63093613675817817</v>
      </c>
      <c r="F1153" s="7"/>
      <c r="G1153" s="210" t="s">
        <v>26</v>
      </c>
      <c r="H1153" s="210" t="s">
        <v>26</v>
      </c>
      <c r="I1153" s="210">
        <v>1.0731208852914851</v>
      </c>
      <c r="J1153" s="7"/>
      <c r="K1153" s="7">
        <v>0.63607418160494689</v>
      </c>
      <c r="L1153" s="7">
        <v>0.80128505073919054</v>
      </c>
      <c r="M1153" s="7" t="s">
        <v>26</v>
      </c>
    </row>
    <row r="1154" spans="2:13" s="6" customFormat="1">
      <c r="B1154" s="177"/>
      <c r="C1154" s="7">
        <v>0.91597495747701052</v>
      </c>
      <c r="D1154" s="7">
        <v>1.0058385748359682</v>
      </c>
      <c r="E1154" s="7">
        <v>0.58877212842886539</v>
      </c>
      <c r="F1154" s="7"/>
      <c r="G1154" s="210" t="s">
        <v>26</v>
      </c>
      <c r="H1154" s="210" t="s">
        <v>26</v>
      </c>
      <c r="I1154" s="210">
        <v>0.70479126819059701</v>
      </c>
      <c r="J1154" s="7"/>
      <c r="K1154" s="7">
        <v>0.75989881984172514</v>
      </c>
      <c r="L1154" s="7">
        <v>0.91192426436989449</v>
      </c>
      <c r="M1154" s="7" t="s">
        <v>26</v>
      </c>
    </row>
    <row r="1155" spans="2:13" s="6" customFormat="1">
      <c r="B1155" s="177"/>
      <c r="C1155" s="7">
        <v>0.90763863221326369</v>
      </c>
      <c r="D1155" s="7">
        <v>1.0006367768496418</v>
      </c>
      <c r="E1155" s="7">
        <v>0.93688619902532566</v>
      </c>
      <c r="F1155" s="7"/>
      <c r="G1155" s="210" t="s">
        <v>26</v>
      </c>
      <c r="H1155" s="210" t="s">
        <v>26</v>
      </c>
      <c r="I1155" s="210" t="s">
        <v>26</v>
      </c>
      <c r="J1155" s="7"/>
      <c r="K1155" s="7">
        <v>0.56834792335002715</v>
      </c>
      <c r="L1155" s="7">
        <v>0.84439605890093083</v>
      </c>
      <c r="M1155" s="7" t="s">
        <v>26</v>
      </c>
    </row>
    <row r="1156" spans="2:13" s="6" customFormat="1">
      <c r="B1156" s="177"/>
      <c r="C1156" s="7">
        <v>0.81899303301853388</v>
      </c>
      <c r="D1156" s="7">
        <v>4.825653801457714E-2</v>
      </c>
      <c r="E1156" s="7">
        <v>1.0827756180106332</v>
      </c>
      <c r="F1156" s="7"/>
      <c r="G1156" s="210" t="s">
        <v>26</v>
      </c>
      <c r="H1156" s="210" t="s">
        <v>26</v>
      </c>
      <c r="I1156" s="210">
        <v>1.0877750541845639</v>
      </c>
      <c r="J1156" s="7"/>
      <c r="K1156" s="7">
        <v>0.70494590180543693</v>
      </c>
      <c r="L1156" s="7">
        <v>0.4212776754163513</v>
      </c>
      <c r="M1156" s="7" t="s">
        <v>26</v>
      </c>
    </row>
    <row r="1157" spans="2:13" s="6" customFormat="1">
      <c r="B1157" s="177"/>
      <c r="C1157" s="7">
        <v>1.0703976363648466</v>
      </c>
      <c r="D1157" s="7">
        <v>0.53783153858887078</v>
      </c>
      <c r="E1157" s="7">
        <v>0.21625225263132911</v>
      </c>
      <c r="F1157" s="7"/>
      <c r="G1157" s="210" t="s">
        <v>26</v>
      </c>
      <c r="H1157" s="210" t="s">
        <v>26</v>
      </c>
      <c r="I1157" s="210">
        <v>0.91101987840659704</v>
      </c>
      <c r="J1157" s="7"/>
      <c r="K1157" s="7">
        <v>0.78063028786131516</v>
      </c>
      <c r="L1157" s="7">
        <v>0.13327340206458227</v>
      </c>
      <c r="M1157" s="7" t="s">
        <v>26</v>
      </c>
    </row>
    <row r="1158" spans="2:13" s="6" customFormat="1">
      <c r="B1158" s="177"/>
      <c r="C1158" s="7">
        <v>0.5908387100059741</v>
      </c>
      <c r="D1158" s="7">
        <v>0.96926475466749717</v>
      </c>
      <c r="E1158" s="7">
        <v>0.30485311879341653</v>
      </c>
      <c r="F1158" s="7"/>
      <c r="G1158" s="210" t="s">
        <v>26</v>
      </c>
      <c r="H1158" s="210" t="s">
        <v>26</v>
      </c>
      <c r="I1158" s="210">
        <v>0.64897516975649316</v>
      </c>
      <c r="J1158" s="7"/>
      <c r="K1158" s="7">
        <v>0.53317195258816275</v>
      </c>
      <c r="L1158" s="7">
        <v>0.22637592905670589</v>
      </c>
      <c r="M1158" s="7" t="s">
        <v>26</v>
      </c>
    </row>
    <row r="1159" spans="2:13" s="6" customFormat="1">
      <c r="B1159" s="177"/>
      <c r="C1159" s="7">
        <v>1.0553447266507139</v>
      </c>
      <c r="D1159" s="7">
        <v>0.96509057333420023</v>
      </c>
      <c r="E1159" s="7">
        <v>0.78819454013584267</v>
      </c>
      <c r="F1159" s="7"/>
      <c r="G1159" s="210" t="s">
        <v>26</v>
      </c>
      <c r="H1159" s="210" t="s">
        <v>26</v>
      </c>
      <c r="I1159" s="210">
        <v>0.67540753446806734</v>
      </c>
      <c r="J1159" s="7"/>
      <c r="K1159" s="7">
        <v>0.50951083965738975</v>
      </c>
      <c r="L1159" s="7">
        <v>0.16124740324339149</v>
      </c>
      <c r="M1159" s="7" t="s">
        <v>26</v>
      </c>
    </row>
    <row r="1160" spans="2:13" s="6" customFormat="1">
      <c r="B1160" s="177"/>
      <c r="C1160" s="7">
        <v>0.83054919928386139</v>
      </c>
      <c r="D1160" s="7">
        <v>1.4412824004720952</v>
      </c>
      <c r="E1160" s="7">
        <v>0.3235308004204972</v>
      </c>
      <c r="F1160" s="7"/>
      <c r="G1160" s="210" t="s">
        <v>26</v>
      </c>
      <c r="H1160" s="210" t="s">
        <v>26</v>
      </c>
      <c r="I1160" s="210">
        <v>0.37110010271229521</v>
      </c>
      <c r="J1160" s="7"/>
      <c r="K1160" s="7">
        <v>0.46767450446976544</v>
      </c>
      <c r="L1160" s="7">
        <v>0.86221466492741794</v>
      </c>
      <c r="M1160" s="7" t="s">
        <v>26</v>
      </c>
    </row>
    <row r="1161" spans="2:13" s="6" customFormat="1">
      <c r="B1161" s="177"/>
      <c r="C1161" s="7">
        <v>0.93088929876002224</v>
      </c>
      <c r="D1161" s="7">
        <v>1.317618438015101</v>
      </c>
      <c r="E1161" s="7">
        <v>0.30608993197628503</v>
      </c>
      <c r="F1161" s="7"/>
      <c r="G1161" s="210" t="s">
        <v>26</v>
      </c>
      <c r="H1161" s="210" t="s">
        <v>26</v>
      </c>
      <c r="I1161" s="210">
        <v>0.50650004823290951</v>
      </c>
      <c r="J1161" s="7"/>
      <c r="K1161" s="7">
        <v>0.21331383910061408</v>
      </c>
      <c r="L1161" s="7">
        <v>0.77107302266513111</v>
      </c>
      <c r="M1161" s="7" t="s">
        <v>26</v>
      </c>
    </row>
    <row r="1162" spans="2:13" s="6" customFormat="1">
      <c r="B1162" s="177"/>
      <c r="C1162" s="7">
        <v>0.84881308824517088</v>
      </c>
      <c r="D1162" s="7">
        <v>0.7006218169625763</v>
      </c>
      <c r="E1162" s="7">
        <v>0.680889032853781</v>
      </c>
      <c r="F1162" s="7"/>
      <c r="G1162" s="210" t="s">
        <v>26</v>
      </c>
      <c r="H1162" s="210" t="s">
        <v>26</v>
      </c>
      <c r="I1162" s="210">
        <v>0.65770002745807987</v>
      </c>
      <c r="J1162" s="7"/>
      <c r="K1162" s="7">
        <v>0.20884467812510743</v>
      </c>
      <c r="L1162" s="7">
        <v>0.63137842209271577</v>
      </c>
      <c r="M1162" s="7" t="s">
        <v>26</v>
      </c>
    </row>
    <row r="1163" spans="2:13" s="6" customFormat="1">
      <c r="B1163" s="177"/>
      <c r="C1163" s="7">
        <v>0.88128911289989309</v>
      </c>
      <c r="D1163" s="7">
        <v>0.7865791803847888</v>
      </c>
      <c r="E1163" s="7">
        <v>0.84971861516725378</v>
      </c>
      <c r="F1163" s="7"/>
      <c r="G1163" s="210" t="s">
        <v>26</v>
      </c>
      <c r="H1163" s="210" t="s">
        <v>26</v>
      </c>
      <c r="I1163" s="210">
        <v>0.56256240256405654</v>
      </c>
      <c r="J1163" s="7"/>
      <c r="K1163" s="7">
        <v>0.6104648977513254</v>
      </c>
      <c r="L1163" s="7">
        <v>0.57172870924181629</v>
      </c>
      <c r="M1163" s="7" t="s">
        <v>26</v>
      </c>
    </row>
    <row r="1164" spans="2:13" s="6" customFormat="1">
      <c r="B1164" s="177"/>
      <c r="C1164" s="7">
        <v>1.9958961818490899</v>
      </c>
      <c r="D1164" s="7">
        <v>0.46361685638659422</v>
      </c>
      <c r="E1164" s="7">
        <v>0.81072106020150558</v>
      </c>
      <c r="F1164" s="7"/>
      <c r="G1164" s="210" t="s">
        <v>26</v>
      </c>
      <c r="H1164" s="210" t="s">
        <v>26</v>
      </c>
      <c r="I1164" s="210">
        <v>0.64576348092137281</v>
      </c>
      <c r="J1164" s="7"/>
      <c r="K1164" s="7">
        <v>0.56530149823983877</v>
      </c>
      <c r="L1164" s="7">
        <v>0.63450130538546679</v>
      </c>
      <c r="M1164" s="7" t="s">
        <v>26</v>
      </c>
    </row>
    <row r="1165" spans="2:13" s="6" customFormat="1">
      <c r="B1165" s="177"/>
      <c r="C1165" s="7">
        <v>0.97796715988195604</v>
      </c>
      <c r="D1165" s="7">
        <v>0.60572839151695157</v>
      </c>
      <c r="E1165" s="7">
        <v>1.6652799046660991</v>
      </c>
      <c r="F1165" s="7"/>
      <c r="G1165" s="210" t="s">
        <v>26</v>
      </c>
      <c r="H1165" s="210" t="s">
        <v>26</v>
      </c>
      <c r="I1165" s="210">
        <v>0.76593552764023409</v>
      </c>
      <c r="J1165" s="7"/>
      <c r="K1165" s="7">
        <v>0.84155878957321861</v>
      </c>
      <c r="L1165" s="7">
        <v>0.65014611471586514</v>
      </c>
      <c r="M1165" s="7" t="s">
        <v>26</v>
      </c>
    </row>
    <row r="1166" spans="2:13" s="6" customFormat="1">
      <c r="B1166" s="177"/>
      <c r="C1166" s="7">
        <v>0.93191461903004302</v>
      </c>
      <c r="D1166" s="7">
        <v>0.97570792177014809</v>
      </c>
      <c r="E1166" s="7">
        <v>0.19053515434123927</v>
      </c>
      <c r="F1166" s="7"/>
      <c r="G1166" s="210" t="s">
        <v>26</v>
      </c>
      <c r="H1166" s="210" t="s">
        <v>26</v>
      </c>
      <c r="I1166" s="210">
        <v>0.43498436148260877</v>
      </c>
      <c r="J1166" s="7"/>
      <c r="K1166" s="7">
        <v>0.78946899700705142</v>
      </c>
      <c r="L1166" s="7">
        <v>0.78345236571461219</v>
      </c>
      <c r="M1166" s="7" t="s">
        <v>26</v>
      </c>
    </row>
    <row r="1167" spans="2:13" s="6" customFormat="1">
      <c r="B1167" s="177"/>
      <c r="C1167" s="7">
        <v>1.8905684823853499</v>
      </c>
      <c r="D1167" s="7">
        <v>1.1858202147021406</v>
      </c>
      <c r="E1167" s="7">
        <v>0.11770748617991704</v>
      </c>
      <c r="F1167" s="7"/>
      <c r="G1167" s="210" t="s">
        <v>26</v>
      </c>
      <c r="H1167" s="210" t="s">
        <v>26</v>
      </c>
      <c r="I1167" s="210">
        <v>0.40846587981376287</v>
      </c>
      <c r="J1167" s="7"/>
      <c r="K1167" s="7">
        <v>0.56999537678552936</v>
      </c>
      <c r="L1167" s="7">
        <v>0.31589559531551314</v>
      </c>
      <c r="M1167" s="7" t="s">
        <v>26</v>
      </c>
    </row>
    <row r="1168" spans="2:13" s="6" customFormat="1">
      <c r="B1168" s="177"/>
      <c r="C1168" s="7">
        <v>0.124305096715025</v>
      </c>
      <c r="D1168" s="7">
        <v>0.93814024915500427</v>
      </c>
      <c r="E1168" s="7">
        <v>0.82275162707405958</v>
      </c>
      <c r="F1168" s="7"/>
      <c r="G1168" s="210" t="s">
        <v>26</v>
      </c>
      <c r="H1168" s="210" t="s">
        <v>26</v>
      </c>
      <c r="I1168" s="210">
        <v>0.62682579429580332</v>
      </c>
      <c r="J1168" s="7"/>
      <c r="K1168" s="7">
        <v>0.26440162791942579</v>
      </c>
      <c r="L1168" s="7">
        <v>0.6591774318692174</v>
      </c>
      <c r="M1168" s="7" t="s">
        <v>26</v>
      </c>
    </row>
    <row r="1169" spans="2:13" s="6" customFormat="1">
      <c r="B1169" s="177"/>
      <c r="C1169" s="7">
        <v>0.91829979391448269</v>
      </c>
      <c r="D1169" s="7">
        <v>2.3117259584054501</v>
      </c>
      <c r="E1169" s="7">
        <v>0.14690598033270647</v>
      </c>
      <c r="F1169" s="7"/>
      <c r="G1169" s="210" t="s">
        <v>26</v>
      </c>
      <c r="H1169" s="210" t="s">
        <v>26</v>
      </c>
      <c r="I1169" s="210" t="s">
        <v>26</v>
      </c>
      <c r="J1169" s="7"/>
      <c r="K1169" s="7">
        <v>0.77041136869810445</v>
      </c>
      <c r="L1169" s="7">
        <v>0.63163282232317364</v>
      </c>
      <c r="M1169" s="7" t="s">
        <v>26</v>
      </c>
    </row>
    <row r="1170" spans="2:13" s="6" customFormat="1">
      <c r="B1170" s="177"/>
      <c r="C1170" s="7">
        <v>1.0083205370406139</v>
      </c>
      <c r="D1170" s="7">
        <v>0.48724123046067419</v>
      </c>
      <c r="E1170" s="7">
        <v>7.3875987006260704E-2</v>
      </c>
      <c r="F1170" s="7"/>
      <c r="G1170" s="210" t="s">
        <v>26</v>
      </c>
      <c r="H1170" s="210" t="s">
        <v>26</v>
      </c>
      <c r="I1170" s="210" t="s">
        <v>26</v>
      </c>
      <c r="J1170" s="7"/>
      <c r="K1170" s="7">
        <v>0.70719982664249614</v>
      </c>
      <c r="L1170" s="7">
        <v>0.3086993630883339</v>
      </c>
      <c r="M1170" s="7" t="s">
        <v>26</v>
      </c>
    </row>
    <row r="1171" spans="2:13" s="6" customFormat="1">
      <c r="B1171" s="177"/>
      <c r="C1171" s="7">
        <v>1.2332941214939446</v>
      </c>
      <c r="D1171" s="7">
        <v>0.84912902340604035</v>
      </c>
      <c r="E1171" s="7">
        <v>0.17771351654562575</v>
      </c>
      <c r="F1171" s="7"/>
      <c r="G1171" s="210" t="s">
        <v>26</v>
      </c>
      <c r="H1171" s="210" t="s">
        <v>26</v>
      </c>
      <c r="I1171" s="210" t="s">
        <v>26</v>
      </c>
      <c r="J1171" s="7"/>
      <c r="K1171" s="7">
        <v>0.65462643921026287</v>
      </c>
      <c r="L1171" s="7">
        <v>0.85034045313528284</v>
      </c>
      <c r="M1171" s="7" t="s">
        <v>26</v>
      </c>
    </row>
    <row r="1172" spans="2:13" s="6" customFormat="1">
      <c r="B1172" s="177"/>
      <c r="C1172" s="7">
        <v>0.56176222746091919</v>
      </c>
      <c r="D1172" s="7">
        <v>0.87750719877355698</v>
      </c>
      <c r="E1172" s="7">
        <v>0.57186611418738553</v>
      </c>
      <c r="F1172" s="7"/>
      <c r="G1172" s="210" t="s">
        <v>26</v>
      </c>
      <c r="H1172" s="210" t="s">
        <v>26</v>
      </c>
      <c r="I1172" s="210">
        <v>1.0844340275320079</v>
      </c>
      <c r="J1172" s="7"/>
      <c r="K1172" s="7">
        <v>0.29989436358946109</v>
      </c>
      <c r="L1172" s="7">
        <v>0.63403031576381208</v>
      </c>
      <c r="M1172" s="7" t="s">
        <v>26</v>
      </c>
    </row>
    <row r="1173" spans="2:13" s="6" customFormat="1">
      <c r="B1173" s="177"/>
      <c r="C1173" s="7">
        <v>1.3046067720937984</v>
      </c>
      <c r="D1173" s="7">
        <v>0.76283270561670491</v>
      </c>
      <c r="E1173" s="7">
        <v>0.6299547724113993</v>
      </c>
      <c r="F1173" s="7"/>
      <c r="G1173" s="210" t="s">
        <v>26</v>
      </c>
      <c r="H1173" s="210" t="s">
        <v>26</v>
      </c>
      <c r="I1173" s="210" t="s">
        <v>26</v>
      </c>
      <c r="J1173" s="7"/>
      <c r="K1173" s="7">
        <v>0.22536831826540071</v>
      </c>
      <c r="L1173" s="7">
        <v>0.46067351559214653</v>
      </c>
      <c r="M1173" s="7" t="s">
        <v>26</v>
      </c>
    </row>
    <row r="1174" spans="2:13" s="6" customFormat="1">
      <c r="B1174" s="177"/>
      <c r="C1174" s="7">
        <v>0.98784711105804746</v>
      </c>
      <c r="D1174" s="7">
        <v>0.9915417329623647</v>
      </c>
      <c r="E1174" s="7">
        <v>8.9484447204500467E-2</v>
      </c>
      <c r="F1174" s="7"/>
      <c r="G1174" s="210" t="s">
        <v>26</v>
      </c>
      <c r="H1174" s="210" t="s">
        <v>26</v>
      </c>
      <c r="I1174" s="210">
        <v>0.79182652856675373</v>
      </c>
      <c r="J1174" s="7"/>
      <c r="K1174" s="7">
        <v>0.47819997782135193</v>
      </c>
      <c r="L1174" s="7">
        <v>0.46892780749467522</v>
      </c>
      <c r="M1174" s="7" t="s">
        <v>26</v>
      </c>
    </row>
    <row r="1175" spans="2:13" s="6" customFormat="1">
      <c r="B1175" s="177"/>
      <c r="C1175" s="7">
        <v>0.6087362184292997</v>
      </c>
      <c r="D1175" s="7">
        <v>0.32062567795183505</v>
      </c>
      <c r="E1175" s="7">
        <v>0.41983832481939476</v>
      </c>
      <c r="F1175" s="7"/>
      <c r="G1175" s="210" t="s">
        <v>26</v>
      </c>
      <c r="H1175" s="210" t="s">
        <v>26</v>
      </c>
      <c r="I1175" s="210">
        <v>0.82184065437194309</v>
      </c>
      <c r="J1175" s="7"/>
      <c r="K1175" s="7">
        <v>0.53310997749474498</v>
      </c>
      <c r="L1175" s="7">
        <v>0.83428729038409477</v>
      </c>
      <c r="M1175" s="7" t="s">
        <v>26</v>
      </c>
    </row>
    <row r="1176" spans="2:13" s="6" customFormat="1">
      <c r="B1176" s="177"/>
      <c r="C1176" s="7">
        <v>1.8828440698350799</v>
      </c>
      <c r="D1176" s="7">
        <v>0.63190528857752881</v>
      </c>
      <c r="E1176" s="7">
        <v>0.59241047013454784</v>
      </c>
      <c r="F1176" s="7"/>
      <c r="G1176" s="210" t="s">
        <v>26</v>
      </c>
      <c r="H1176" s="210" t="s">
        <v>26</v>
      </c>
      <c r="I1176" s="210">
        <v>0.8377563237211324</v>
      </c>
      <c r="J1176" s="7"/>
      <c r="K1176" s="7">
        <v>0.44605175318826751</v>
      </c>
      <c r="L1176" s="7">
        <v>0.48755830252143129</v>
      </c>
      <c r="M1176" s="7" t="s">
        <v>26</v>
      </c>
    </row>
    <row r="1177" spans="2:13" s="6" customFormat="1">
      <c r="B1177" s="177"/>
      <c r="C1177" s="7">
        <v>0.39107986815386231</v>
      </c>
      <c r="D1177" s="7">
        <v>0.44596207259543469</v>
      </c>
      <c r="E1177" s="7">
        <v>8.3536362669630354E-2</v>
      </c>
      <c r="F1177" s="7"/>
      <c r="G1177" s="210" t="s">
        <v>26</v>
      </c>
      <c r="H1177" s="210" t="s">
        <v>26</v>
      </c>
      <c r="I1177" s="210">
        <v>0.8632248401799999</v>
      </c>
      <c r="J1177" s="7"/>
      <c r="K1177" s="7">
        <v>0.36249766805389538</v>
      </c>
      <c r="L1177" s="7">
        <v>0.73090285012639966</v>
      </c>
      <c r="M1177" s="7" t="s">
        <v>26</v>
      </c>
    </row>
    <row r="1178" spans="2:13" s="6" customFormat="1">
      <c r="B1178" s="177"/>
      <c r="C1178" s="7">
        <v>1.5267478259275016</v>
      </c>
      <c r="D1178" s="7">
        <v>0.16490766572462195</v>
      </c>
      <c r="E1178" s="7">
        <v>5.5899614511027496</v>
      </c>
      <c r="F1178" s="7"/>
      <c r="G1178" s="210" t="s">
        <v>26</v>
      </c>
      <c r="H1178" s="210" t="s">
        <v>26</v>
      </c>
      <c r="I1178" s="210" t="s">
        <v>26</v>
      </c>
      <c r="J1178" s="7"/>
      <c r="K1178" s="7">
        <v>0.56447001923672735</v>
      </c>
      <c r="L1178" s="7">
        <v>0.80429219023432541</v>
      </c>
      <c r="M1178" s="7" t="s">
        <v>26</v>
      </c>
    </row>
    <row r="1179" spans="2:13" s="6" customFormat="1">
      <c r="B1179" s="177"/>
      <c r="C1179" s="7">
        <v>0.81496014228941638</v>
      </c>
      <c r="D1179" s="7">
        <v>0.52684519007254715</v>
      </c>
      <c r="E1179" s="7">
        <v>0.86660032319689539</v>
      </c>
      <c r="F1179" s="7"/>
      <c r="G1179" s="210" t="s">
        <v>26</v>
      </c>
      <c r="H1179" s="210" t="s">
        <v>26</v>
      </c>
      <c r="I1179" s="210">
        <v>0.93099639895327613</v>
      </c>
      <c r="J1179" s="7"/>
      <c r="K1179" s="7">
        <v>0.67494334942656964</v>
      </c>
      <c r="L1179" s="7">
        <v>0.77221397775502365</v>
      </c>
      <c r="M1179" s="7" t="s">
        <v>26</v>
      </c>
    </row>
    <row r="1180" spans="2:13" s="6" customFormat="1">
      <c r="B1180" s="177"/>
      <c r="C1180" s="7">
        <v>0.88112666846461984</v>
      </c>
      <c r="D1180" s="7">
        <v>0.64058718081885102</v>
      </c>
      <c r="E1180" s="7">
        <v>0.64427663502474031</v>
      </c>
      <c r="F1180" s="7"/>
      <c r="G1180" s="210" t="s">
        <v>26</v>
      </c>
      <c r="H1180" s="210" t="s">
        <v>26</v>
      </c>
      <c r="I1180" s="210" t="s">
        <v>26</v>
      </c>
      <c r="J1180" s="7"/>
      <c r="K1180" s="7">
        <v>0.70958507362770207</v>
      </c>
      <c r="L1180" s="7">
        <v>0.6850506746925803</v>
      </c>
      <c r="M1180" s="7" t="s">
        <v>26</v>
      </c>
    </row>
    <row r="1181" spans="2:13" s="6" customFormat="1">
      <c r="B1181" s="177"/>
      <c r="C1181" s="7">
        <v>0.98207173227368572</v>
      </c>
      <c r="D1181" s="7">
        <v>0.62087567844972369</v>
      </c>
      <c r="E1181" s="7">
        <v>0.68626714800604127</v>
      </c>
      <c r="F1181" s="7"/>
      <c r="G1181" s="210" t="s">
        <v>26</v>
      </c>
      <c r="H1181" s="210" t="s">
        <v>26</v>
      </c>
      <c r="I1181" s="210">
        <v>0.91878661352631363</v>
      </c>
      <c r="J1181" s="7"/>
      <c r="K1181" s="7">
        <v>0.78381988842607964</v>
      </c>
      <c r="L1181" s="7">
        <v>0.49223154459647034</v>
      </c>
      <c r="M1181" s="7" t="s">
        <v>26</v>
      </c>
    </row>
    <row r="1182" spans="2:13" s="6" customFormat="1">
      <c r="B1182" s="177"/>
      <c r="C1182" s="7">
        <v>1.0131751771634967</v>
      </c>
      <c r="D1182" s="7">
        <v>2.9786493070700599</v>
      </c>
      <c r="E1182" s="7">
        <v>1.0487554706737969</v>
      </c>
      <c r="F1182" s="7"/>
      <c r="G1182" s="210" t="s">
        <v>26</v>
      </c>
      <c r="H1182" s="210" t="s">
        <v>26</v>
      </c>
      <c r="I1182" s="210">
        <v>0.66547862906107658</v>
      </c>
      <c r="J1182" s="7"/>
      <c r="K1182" s="7">
        <v>0.81890926796551999</v>
      </c>
      <c r="L1182" s="7">
        <v>0.46382028527692809</v>
      </c>
      <c r="M1182" s="7" t="s">
        <v>26</v>
      </c>
    </row>
    <row r="1183" spans="2:13" s="6" customFormat="1">
      <c r="B1183" s="177"/>
      <c r="C1183" s="7">
        <v>1.040210943393171</v>
      </c>
      <c r="D1183" s="7">
        <v>1.0011452678373765</v>
      </c>
      <c r="E1183" s="7">
        <v>0.41931548376009636</v>
      </c>
      <c r="F1183" s="7"/>
      <c r="G1183" s="210" t="s">
        <v>26</v>
      </c>
      <c r="H1183" s="210" t="s">
        <v>26</v>
      </c>
      <c r="I1183" s="210">
        <v>0.5831536068160933</v>
      </c>
      <c r="J1183" s="7"/>
      <c r="K1183" s="7">
        <v>0.28308654274073874</v>
      </c>
      <c r="L1183" s="7">
        <v>0.47195549859533448</v>
      </c>
      <c r="M1183" s="7" t="s">
        <v>26</v>
      </c>
    </row>
    <row r="1184" spans="2:13" s="6" customFormat="1">
      <c r="B1184" s="177"/>
      <c r="C1184" s="7">
        <v>0.48518399957845426</v>
      </c>
      <c r="D1184" s="7">
        <v>0.80046035384141967</v>
      </c>
      <c r="E1184" s="7">
        <v>0.24190942851871575</v>
      </c>
      <c r="F1184" s="7"/>
      <c r="G1184" s="210" t="s">
        <v>26</v>
      </c>
      <c r="H1184" s="210" t="s">
        <v>26</v>
      </c>
      <c r="I1184" s="210">
        <v>1.0279518505969636</v>
      </c>
      <c r="J1184" s="7"/>
      <c r="K1184" s="7">
        <v>0.53518803566359108</v>
      </c>
      <c r="L1184" s="7">
        <v>0.56242319124090245</v>
      </c>
      <c r="M1184" s="7" t="s">
        <v>26</v>
      </c>
    </row>
    <row r="1185" spans="2:13" s="6" customFormat="1">
      <c r="B1185" s="177"/>
      <c r="C1185" s="7">
        <v>1.1478464202491281</v>
      </c>
      <c r="D1185" s="7">
        <v>0.95181316972169505</v>
      </c>
      <c r="E1185" s="7">
        <v>0.33346279732644896</v>
      </c>
      <c r="F1185" s="7"/>
      <c r="G1185" s="210" t="s">
        <v>26</v>
      </c>
      <c r="H1185" s="210" t="s">
        <v>26</v>
      </c>
      <c r="I1185" s="210">
        <v>0.60335529918545672</v>
      </c>
      <c r="J1185" s="7"/>
      <c r="K1185" s="7">
        <v>0.59765441802318364</v>
      </c>
      <c r="L1185" s="7">
        <v>0.48406627801393465</v>
      </c>
      <c r="M1185" s="7" t="s">
        <v>26</v>
      </c>
    </row>
    <row r="1186" spans="2:13" s="6" customFormat="1">
      <c r="B1186" s="177"/>
      <c r="C1186" s="7">
        <v>0.9860205049334293</v>
      </c>
      <c r="D1186" s="7">
        <v>0.90936893259550999</v>
      </c>
      <c r="E1186" s="7">
        <v>1.4340867672605491</v>
      </c>
      <c r="F1186" s="7"/>
      <c r="G1186" s="210" t="s">
        <v>26</v>
      </c>
      <c r="H1186" s="210" t="s">
        <v>26</v>
      </c>
      <c r="I1186" s="210">
        <v>0.60743592579492456</v>
      </c>
      <c r="J1186" s="7"/>
      <c r="K1186" s="7">
        <v>0.89105741613355205</v>
      </c>
      <c r="L1186" s="7">
        <v>0.69313479586280402</v>
      </c>
      <c r="M1186" s="7" t="s">
        <v>26</v>
      </c>
    </row>
    <row r="1187" spans="2:13" s="6" customFormat="1">
      <c r="B1187" s="177"/>
      <c r="C1187" s="7">
        <v>1.1980056392014025</v>
      </c>
      <c r="D1187" s="7">
        <v>0.6629150326545592</v>
      </c>
      <c r="E1187" s="7">
        <v>0.26440755978513902</v>
      </c>
      <c r="F1187" s="7"/>
      <c r="G1187" s="210" t="s">
        <v>26</v>
      </c>
      <c r="H1187" s="210" t="s">
        <v>26</v>
      </c>
      <c r="I1187" s="210">
        <v>0.7523568665111573</v>
      </c>
      <c r="J1187" s="7"/>
      <c r="K1187" s="7">
        <v>0.47276963673546646</v>
      </c>
      <c r="L1187" s="7">
        <v>0.55952096157719677</v>
      </c>
      <c r="M1187" s="7" t="s">
        <v>26</v>
      </c>
    </row>
    <row r="1188" spans="2:13" s="6" customFormat="1">
      <c r="B1188" s="177"/>
      <c r="C1188" s="7">
        <v>1.2718211585538992</v>
      </c>
      <c r="D1188" s="7">
        <v>0.91729180028954493</v>
      </c>
      <c r="E1188" s="7">
        <v>0.54889925694890418</v>
      </c>
      <c r="F1188" s="7"/>
      <c r="G1188" s="210" t="s">
        <v>26</v>
      </c>
      <c r="H1188" s="210" t="s">
        <v>26</v>
      </c>
      <c r="I1188" s="210">
        <v>0.70275917795257858</v>
      </c>
      <c r="J1188" s="7"/>
      <c r="K1188" s="7">
        <v>0.41118656762143591</v>
      </c>
      <c r="L1188" s="7">
        <v>0.59316989940552411</v>
      </c>
      <c r="M1188" s="7" t="s">
        <v>26</v>
      </c>
    </row>
    <row r="1189" spans="2:13" s="6" customFormat="1">
      <c r="B1189" s="177"/>
      <c r="C1189" s="7">
        <v>0.7663468579642021</v>
      </c>
      <c r="D1189" s="7">
        <v>0.50197224404594443</v>
      </c>
      <c r="E1189" s="7">
        <v>0.45207678960241782</v>
      </c>
      <c r="F1189" s="7"/>
      <c r="G1189" s="210" t="s">
        <v>26</v>
      </c>
      <c r="H1189" s="210" t="s">
        <v>26</v>
      </c>
      <c r="I1189" s="210">
        <v>0.89474409449573467</v>
      </c>
      <c r="J1189" s="7"/>
      <c r="K1189" s="7">
        <v>0.51339743116186853</v>
      </c>
      <c r="L1189" s="7">
        <v>0.30761521506909006</v>
      </c>
      <c r="M1189" s="7" t="s">
        <v>26</v>
      </c>
    </row>
    <row r="1190" spans="2:13" s="6" customFormat="1">
      <c r="B1190" s="177"/>
      <c r="C1190" s="7">
        <v>1.017741019221398</v>
      </c>
      <c r="D1190" s="7">
        <v>1.669389768128692</v>
      </c>
      <c r="E1190" s="7">
        <v>0.27868837201375002</v>
      </c>
      <c r="F1190" s="7"/>
      <c r="G1190" s="210" t="s">
        <v>26</v>
      </c>
      <c r="H1190" s="210" t="s">
        <v>26</v>
      </c>
      <c r="I1190" s="210">
        <v>0.63320406023376796</v>
      </c>
      <c r="J1190" s="7"/>
      <c r="K1190" s="7">
        <v>0.50721788488096453</v>
      </c>
      <c r="L1190" s="7">
        <v>0.22052260495560538</v>
      </c>
      <c r="M1190" s="7" t="s">
        <v>26</v>
      </c>
    </row>
    <row r="1191" spans="2:13" s="6" customFormat="1">
      <c r="B1191" s="177"/>
      <c r="C1191" s="7">
        <v>1.7397937467675353</v>
      </c>
      <c r="D1191" s="7">
        <v>0.87863562530720007</v>
      </c>
      <c r="E1191" s="7">
        <v>0.8536876827332045</v>
      </c>
      <c r="F1191" s="7"/>
      <c r="G1191" s="210" t="s">
        <v>26</v>
      </c>
      <c r="H1191" s="210" t="s">
        <v>26</v>
      </c>
      <c r="I1191" s="210">
        <v>1.3577214510688884</v>
      </c>
      <c r="J1191" s="7"/>
      <c r="K1191" s="7">
        <v>0.50542198781107972</v>
      </c>
      <c r="L1191" s="7">
        <v>0.66511627660241568</v>
      </c>
      <c r="M1191" s="7" t="s">
        <v>26</v>
      </c>
    </row>
    <row r="1192" spans="2:13" s="6" customFormat="1">
      <c r="B1192" s="177"/>
      <c r="C1192" s="7">
        <v>1.0453695105934266</v>
      </c>
      <c r="D1192" s="7">
        <v>0.98005472635634172</v>
      </c>
      <c r="E1192" s="7">
        <v>0.39697276805408727</v>
      </c>
      <c r="F1192" s="7"/>
      <c r="G1192" s="210" t="s">
        <v>26</v>
      </c>
      <c r="H1192" s="210" t="s">
        <v>26</v>
      </c>
      <c r="I1192" s="210">
        <v>1.3308286903480997</v>
      </c>
      <c r="J1192" s="7"/>
      <c r="K1192" s="7">
        <v>0.53695009508030633</v>
      </c>
      <c r="L1192" s="7">
        <v>0.75855894091406095</v>
      </c>
      <c r="M1192" s="7" t="s">
        <v>26</v>
      </c>
    </row>
    <row r="1193" spans="2:13" s="6" customFormat="1">
      <c r="B1193" s="177"/>
      <c r="C1193" s="7">
        <v>2.2249728802085298</v>
      </c>
      <c r="D1193" s="7">
        <v>0.61134867406452043</v>
      </c>
      <c r="E1193" s="7">
        <v>0.17103036656608933</v>
      </c>
      <c r="F1193" s="7"/>
      <c r="G1193" s="210" t="s">
        <v>26</v>
      </c>
      <c r="H1193" s="210" t="s">
        <v>26</v>
      </c>
      <c r="I1193" s="210">
        <v>0.74076918816754678</v>
      </c>
      <c r="J1193" s="7"/>
      <c r="K1193" s="7">
        <v>0.55122666473654847</v>
      </c>
      <c r="L1193" s="7">
        <v>0.61813675458006723</v>
      </c>
      <c r="M1193" s="7" t="s">
        <v>26</v>
      </c>
    </row>
    <row r="1194" spans="2:13" s="6" customFormat="1">
      <c r="B1194" s="177"/>
      <c r="C1194" s="7">
        <v>0.81869328793917739</v>
      </c>
      <c r="D1194" s="7">
        <v>0.91520651556289312</v>
      </c>
      <c r="E1194" s="7">
        <v>0.83834898756943077</v>
      </c>
      <c r="F1194" s="7"/>
      <c r="G1194" s="210" t="s">
        <v>26</v>
      </c>
      <c r="H1194" s="210" t="s">
        <v>26</v>
      </c>
      <c r="I1194" s="210">
        <v>0.4484719386481415</v>
      </c>
      <c r="J1194" s="7"/>
      <c r="K1194" s="7">
        <v>0.21310026490222345</v>
      </c>
      <c r="L1194" s="7">
        <v>0.59216698272522472</v>
      </c>
      <c r="M1194" s="7" t="s">
        <v>26</v>
      </c>
    </row>
    <row r="1195" spans="2:13" s="6" customFormat="1">
      <c r="B1195" s="177"/>
      <c r="C1195" s="7">
        <v>1.0697575910256265</v>
      </c>
      <c r="D1195" s="7">
        <v>1.3247556920017196</v>
      </c>
      <c r="E1195" s="7">
        <v>0.36201461059850404</v>
      </c>
      <c r="F1195" s="7"/>
      <c r="G1195" s="210" t="s">
        <v>26</v>
      </c>
      <c r="H1195" s="210" t="s">
        <v>26</v>
      </c>
      <c r="I1195" s="210">
        <v>0.50661558566704323</v>
      </c>
      <c r="J1195" s="7"/>
      <c r="K1195" s="7">
        <v>0.80709535298396351</v>
      </c>
      <c r="L1195" s="7">
        <v>0.69391148311652073</v>
      </c>
      <c r="M1195" s="7" t="s">
        <v>26</v>
      </c>
    </row>
    <row r="1196" spans="2:13" s="6" customFormat="1">
      <c r="B1196" s="177"/>
      <c r="C1196" s="7">
        <v>1.0175359110921638</v>
      </c>
      <c r="D1196" s="7">
        <v>1.0809772357745986</v>
      </c>
      <c r="E1196" s="7">
        <v>0.47115912588153425</v>
      </c>
      <c r="F1196" s="7"/>
      <c r="G1196" s="210" t="s">
        <v>26</v>
      </c>
      <c r="H1196" s="210" t="s">
        <v>26</v>
      </c>
      <c r="I1196" s="210">
        <v>0.62823894908266242</v>
      </c>
      <c r="J1196" s="7"/>
      <c r="K1196" s="7">
        <v>0.85525126728269185</v>
      </c>
      <c r="L1196" s="7">
        <v>0.61401153572702705</v>
      </c>
      <c r="M1196" s="7" t="s">
        <v>26</v>
      </c>
    </row>
    <row r="1197" spans="2:13" s="6" customFormat="1">
      <c r="B1197" s="177"/>
      <c r="C1197" s="7">
        <v>1.1574231806908706</v>
      </c>
      <c r="D1197" s="7">
        <v>2.52036338474382</v>
      </c>
      <c r="E1197" s="7">
        <v>6.8484784566247896</v>
      </c>
      <c r="F1197" s="7"/>
      <c r="G1197" s="210" t="s">
        <v>26</v>
      </c>
      <c r="H1197" s="210" t="s">
        <v>26</v>
      </c>
      <c r="I1197" s="210">
        <v>0.9511266056206249</v>
      </c>
      <c r="J1197" s="7"/>
      <c r="K1197" s="7">
        <v>0.57144660230302935</v>
      </c>
      <c r="L1197" s="7" t="s">
        <v>26</v>
      </c>
      <c r="M1197" s="7" t="s">
        <v>26</v>
      </c>
    </row>
    <row r="1198" spans="2:13" s="6" customFormat="1">
      <c r="B1198" s="177"/>
      <c r="C1198" s="7">
        <v>0.76596094291634675</v>
      </c>
      <c r="D1198" s="7">
        <v>1.8640139712656147</v>
      </c>
      <c r="E1198" s="7">
        <v>0.55214910291108232</v>
      </c>
      <c r="F1198" s="7"/>
      <c r="G1198" s="210" t="s">
        <v>26</v>
      </c>
      <c r="H1198" s="210" t="s">
        <v>26</v>
      </c>
      <c r="I1198" s="210">
        <v>1.3205766374300072</v>
      </c>
      <c r="J1198" s="7"/>
      <c r="K1198" s="7">
        <v>0.67757391215471063</v>
      </c>
      <c r="L1198" s="7" t="s">
        <v>26</v>
      </c>
      <c r="M1198" s="7" t="s">
        <v>26</v>
      </c>
    </row>
    <row r="1199" spans="2:13" s="6" customFormat="1">
      <c r="B1199" s="177"/>
      <c r="C1199" s="7">
        <v>0.85340616474687514</v>
      </c>
      <c r="D1199" s="7">
        <v>0.72171552873690592</v>
      </c>
      <c r="E1199" s="7">
        <v>0.83094162997629095</v>
      </c>
      <c r="F1199" s="7"/>
      <c r="G1199" s="210" t="s">
        <v>26</v>
      </c>
      <c r="H1199" s="210" t="s">
        <v>26</v>
      </c>
      <c r="I1199" s="210" t="s">
        <v>26</v>
      </c>
      <c r="J1199" s="7"/>
      <c r="K1199" s="7">
        <v>3.5077476328544965E-2</v>
      </c>
      <c r="L1199" s="7" t="s">
        <v>26</v>
      </c>
      <c r="M1199" s="7" t="s">
        <v>26</v>
      </c>
    </row>
    <row r="1200" spans="2:13" s="6" customFormat="1">
      <c r="B1200" s="177"/>
      <c r="C1200" s="7">
        <v>3.8877708135977702</v>
      </c>
      <c r="D1200" s="7">
        <v>0.96177951939103401</v>
      </c>
      <c r="E1200" s="7">
        <v>0.46685152889906512</v>
      </c>
      <c r="F1200" s="7"/>
      <c r="G1200" s="210" t="s">
        <v>26</v>
      </c>
      <c r="H1200" s="210" t="s">
        <v>26</v>
      </c>
      <c r="I1200" s="210">
        <v>0.59643980875385816</v>
      </c>
      <c r="J1200" s="7"/>
      <c r="K1200" s="7">
        <v>7.2085346344131995E-2</v>
      </c>
      <c r="L1200" s="7" t="s">
        <v>26</v>
      </c>
      <c r="M1200" s="7" t="s">
        <v>26</v>
      </c>
    </row>
    <row r="1201" spans="2:13" s="6" customFormat="1">
      <c r="B1201" s="177"/>
      <c r="C1201" s="7">
        <v>1.0051691349957377</v>
      </c>
      <c r="D1201" s="7">
        <v>0.99097042639237176</v>
      </c>
      <c r="E1201" s="7">
        <v>0.47648370258555239</v>
      </c>
      <c r="F1201" s="7"/>
      <c r="G1201" s="210" t="s">
        <v>26</v>
      </c>
      <c r="H1201" s="210" t="s">
        <v>26</v>
      </c>
      <c r="I1201" s="210">
        <v>0.65295137617311083</v>
      </c>
      <c r="J1201" s="7"/>
      <c r="K1201" s="7">
        <v>0.85504001002958452</v>
      </c>
      <c r="L1201" s="7" t="s">
        <v>26</v>
      </c>
      <c r="M1201" s="7" t="s">
        <v>26</v>
      </c>
    </row>
    <row r="1202" spans="2:13" s="6" customFormat="1">
      <c r="B1202" s="177"/>
      <c r="C1202" s="7">
        <v>1.0021673662237778</v>
      </c>
      <c r="D1202" s="7">
        <v>0.9939388522003515</v>
      </c>
      <c r="E1202" s="7">
        <v>0.52290269608937567</v>
      </c>
      <c r="F1202" s="7"/>
      <c r="G1202" s="210" t="s">
        <v>26</v>
      </c>
      <c r="H1202" s="210" t="s">
        <v>26</v>
      </c>
      <c r="I1202" s="210">
        <v>0.52864445291984974</v>
      </c>
      <c r="J1202" s="7"/>
      <c r="K1202" s="7">
        <v>0.94026379938855909</v>
      </c>
      <c r="L1202" s="7" t="s">
        <v>26</v>
      </c>
      <c r="M1202" s="7" t="s">
        <v>26</v>
      </c>
    </row>
    <row r="1203" spans="2:13" s="6" customFormat="1">
      <c r="B1203" s="177"/>
      <c r="C1203" s="7">
        <v>1.1211432695188988</v>
      </c>
      <c r="D1203" s="7">
        <v>0.9536435316312839</v>
      </c>
      <c r="E1203" s="7">
        <v>0.55266337487963124</v>
      </c>
      <c r="F1203" s="7"/>
      <c r="G1203" s="210" t="s">
        <v>26</v>
      </c>
      <c r="H1203" s="210" t="s">
        <v>26</v>
      </c>
      <c r="I1203" s="210">
        <v>0.81516880909404854</v>
      </c>
      <c r="J1203" s="7"/>
      <c r="K1203" s="7">
        <v>0.72806410258788712</v>
      </c>
      <c r="L1203" s="7" t="s">
        <v>26</v>
      </c>
      <c r="M1203" s="7" t="s">
        <v>26</v>
      </c>
    </row>
    <row r="1204" spans="2:13" s="6" customFormat="1">
      <c r="B1204" s="177"/>
      <c r="C1204" s="7">
        <v>1.0013480810380935</v>
      </c>
      <c r="D1204" s="7">
        <v>0.85608785280191868</v>
      </c>
      <c r="E1204" s="7">
        <v>0.40655141679918705</v>
      </c>
      <c r="F1204" s="7"/>
      <c r="G1204" s="210" t="s">
        <v>26</v>
      </c>
      <c r="H1204" s="210" t="s">
        <v>26</v>
      </c>
      <c r="I1204" s="210" t="s">
        <v>26</v>
      </c>
      <c r="J1204" s="7"/>
      <c r="K1204" s="7">
        <v>0.96833966190348375</v>
      </c>
      <c r="L1204" s="7" t="s">
        <v>26</v>
      </c>
      <c r="M1204" s="7" t="s">
        <v>26</v>
      </c>
    </row>
    <row r="1205" spans="2:13" s="6" customFormat="1">
      <c r="B1205" s="177"/>
      <c r="C1205" s="7">
        <v>0.76760062391507433</v>
      </c>
      <c r="D1205" s="7">
        <v>1.0653957457076544</v>
      </c>
      <c r="E1205" s="7">
        <v>6.2328042494582458E-2</v>
      </c>
      <c r="F1205" s="7"/>
      <c r="G1205" s="210" t="s">
        <v>26</v>
      </c>
      <c r="H1205" s="210" t="s">
        <v>26</v>
      </c>
      <c r="I1205" s="210">
        <v>0.89191856908991485</v>
      </c>
      <c r="J1205" s="7"/>
      <c r="K1205" s="7">
        <v>0.53305036124125604</v>
      </c>
      <c r="L1205" s="7" t="s">
        <v>26</v>
      </c>
      <c r="M1205" s="7" t="s">
        <v>26</v>
      </c>
    </row>
    <row r="1206" spans="2:13" s="6" customFormat="1">
      <c r="B1206" s="177"/>
      <c r="C1206" s="7">
        <v>0.69011460833242888</v>
      </c>
      <c r="D1206" s="7">
        <v>0.51866911861628284</v>
      </c>
      <c r="E1206" s="7">
        <v>0.14459765370634284</v>
      </c>
      <c r="F1206" s="7"/>
      <c r="G1206" s="210" t="s">
        <v>26</v>
      </c>
      <c r="H1206" s="210" t="s">
        <v>26</v>
      </c>
      <c r="I1206" s="210">
        <v>0.92611400135319755</v>
      </c>
      <c r="J1206" s="7"/>
      <c r="K1206" s="7">
        <v>0.60237418511887209</v>
      </c>
      <c r="L1206" s="7" t="s">
        <v>26</v>
      </c>
      <c r="M1206" s="7" t="s">
        <v>26</v>
      </c>
    </row>
    <row r="1207" spans="2:13" s="6" customFormat="1">
      <c r="B1207" s="177"/>
      <c r="C1207" s="7">
        <v>1.4176779908842583</v>
      </c>
      <c r="D1207" s="7">
        <v>1.4772474557628166</v>
      </c>
      <c r="E1207" s="7">
        <v>0.10671934030085502</v>
      </c>
      <c r="F1207" s="7"/>
      <c r="G1207" s="210" t="s">
        <v>26</v>
      </c>
      <c r="H1207" s="210" t="s">
        <v>26</v>
      </c>
      <c r="I1207" s="210">
        <v>0.89403034168549234</v>
      </c>
      <c r="J1207" s="7"/>
      <c r="K1207" s="7">
        <v>0.59789234358506227</v>
      </c>
      <c r="L1207" s="7" t="s">
        <v>26</v>
      </c>
      <c r="M1207" s="7" t="s">
        <v>26</v>
      </c>
    </row>
    <row r="1208" spans="2:13" s="6" customFormat="1">
      <c r="B1208" s="177"/>
      <c r="C1208" s="7">
        <v>1.4386003263052827</v>
      </c>
      <c r="D1208" s="7">
        <v>1.6594150701817878</v>
      </c>
      <c r="E1208" s="7">
        <v>0.37301008723419399</v>
      </c>
      <c r="F1208" s="7"/>
      <c r="G1208" s="210" t="s">
        <v>26</v>
      </c>
      <c r="H1208" s="210" t="s">
        <v>26</v>
      </c>
      <c r="I1208" s="210">
        <v>0.6833493131936994</v>
      </c>
      <c r="J1208" s="7"/>
      <c r="K1208" s="7" t="s">
        <v>26</v>
      </c>
      <c r="L1208" s="7" t="s">
        <v>26</v>
      </c>
      <c r="M1208" s="7" t="s">
        <v>26</v>
      </c>
    </row>
    <row r="1209" spans="2:13" s="6" customFormat="1">
      <c r="B1209" s="177"/>
      <c r="C1209" s="7">
        <v>0.74181664303595174</v>
      </c>
      <c r="D1209" s="7">
        <v>1.0585860833970655</v>
      </c>
      <c r="E1209" s="7">
        <v>0.40346630276412326</v>
      </c>
      <c r="F1209" s="7"/>
      <c r="G1209" s="210" t="s">
        <v>26</v>
      </c>
      <c r="H1209" s="210" t="s">
        <v>26</v>
      </c>
      <c r="I1209" s="210">
        <v>0.61564601538021568</v>
      </c>
      <c r="J1209" s="7"/>
      <c r="K1209" s="7" t="s">
        <v>26</v>
      </c>
      <c r="L1209" s="7" t="s">
        <v>26</v>
      </c>
      <c r="M1209" s="7" t="s">
        <v>26</v>
      </c>
    </row>
    <row r="1210" spans="2:13" s="6" customFormat="1">
      <c r="B1210" s="177"/>
      <c r="C1210" s="7">
        <v>0.99761765666893676</v>
      </c>
      <c r="D1210" s="7">
        <v>1.7627950937702701</v>
      </c>
      <c r="E1210" s="7">
        <v>0.49607591079647412</v>
      </c>
      <c r="F1210" s="7"/>
      <c r="G1210" s="210" t="s">
        <v>26</v>
      </c>
      <c r="H1210" s="210" t="s">
        <v>26</v>
      </c>
      <c r="I1210" s="210" t="s">
        <v>26</v>
      </c>
      <c r="J1210" s="7"/>
      <c r="K1210" s="7" t="s">
        <v>26</v>
      </c>
      <c r="L1210" s="7" t="s">
        <v>26</v>
      </c>
      <c r="M1210" s="7" t="s">
        <v>26</v>
      </c>
    </row>
    <row r="1211" spans="2:13" s="6" customFormat="1">
      <c r="B1211" s="177"/>
      <c r="C1211" s="7">
        <v>2.0811361322024431</v>
      </c>
      <c r="D1211" s="7">
        <v>0.40333747924820201</v>
      </c>
      <c r="E1211" s="7">
        <v>0.52232045323606868</v>
      </c>
      <c r="F1211" s="7"/>
      <c r="G1211" s="210" t="s">
        <v>26</v>
      </c>
      <c r="H1211" s="210" t="s">
        <v>26</v>
      </c>
      <c r="I1211" s="210">
        <v>0.77550673067328613</v>
      </c>
      <c r="J1211" s="7"/>
      <c r="K1211" s="7" t="s">
        <v>26</v>
      </c>
      <c r="L1211" s="7" t="s">
        <v>26</v>
      </c>
      <c r="M1211" s="7" t="s">
        <v>26</v>
      </c>
    </row>
    <row r="1212" spans="2:13" s="6" customFormat="1">
      <c r="B1212" s="177"/>
      <c r="C1212" s="7">
        <v>1.1685374330142257</v>
      </c>
      <c r="D1212" s="7">
        <v>0.91950747370772556</v>
      </c>
      <c r="E1212" s="7">
        <v>0.72183330404925361</v>
      </c>
      <c r="F1212" s="7"/>
      <c r="G1212" s="210" t="s">
        <v>26</v>
      </c>
      <c r="H1212" s="210" t="s">
        <v>26</v>
      </c>
      <c r="I1212" s="210">
        <v>0.33681327068966421</v>
      </c>
      <c r="J1212" s="7"/>
      <c r="K1212" s="7" t="s">
        <v>26</v>
      </c>
      <c r="L1212" s="7" t="s">
        <v>26</v>
      </c>
      <c r="M1212" s="7" t="s">
        <v>26</v>
      </c>
    </row>
    <row r="1213" spans="2:13" s="6" customFormat="1">
      <c r="B1213" s="177"/>
      <c r="C1213" s="7">
        <v>1.0184147776787715</v>
      </c>
      <c r="D1213" s="7">
        <v>0.53795084118688197</v>
      </c>
      <c r="E1213" s="7">
        <v>0.68328047952367021</v>
      </c>
      <c r="F1213" s="7"/>
      <c r="G1213" s="210" t="s">
        <v>26</v>
      </c>
      <c r="H1213" s="210" t="s">
        <v>26</v>
      </c>
      <c r="I1213" s="210" t="s">
        <v>26</v>
      </c>
      <c r="J1213" s="7"/>
      <c r="K1213" s="7" t="s">
        <v>26</v>
      </c>
      <c r="L1213" s="7" t="s">
        <v>26</v>
      </c>
      <c r="M1213" s="7" t="s">
        <v>26</v>
      </c>
    </row>
    <row r="1214" spans="2:13" s="6" customFormat="1">
      <c r="B1214" s="177"/>
      <c r="C1214" s="7">
        <v>1.6606780890900532</v>
      </c>
      <c r="D1214" s="7">
        <v>0.46067025461036504</v>
      </c>
      <c r="E1214" s="7">
        <v>5.6811309465124829E-4</v>
      </c>
      <c r="F1214" s="7"/>
      <c r="G1214" s="210" t="s">
        <v>26</v>
      </c>
      <c r="H1214" s="210" t="s">
        <v>26</v>
      </c>
      <c r="I1214" s="210">
        <v>0.5698252767412666</v>
      </c>
      <c r="J1214" s="7"/>
      <c r="K1214" s="7" t="s">
        <v>26</v>
      </c>
      <c r="L1214" s="7" t="s">
        <v>26</v>
      </c>
      <c r="M1214" s="7" t="s">
        <v>26</v>
      </c>
    </row>
    <row r="1215" spans="2:13" s="6" customFormat="1">
      <c r="B1215" s="177"/>
      <c r="C1215" s="7">
        <v>1.9553758264939301E-2</v>
      </c>
      <c r="D1215" s="7">
        <v>0.50997134393388044</v>
      </c>
      <c r="E1215" s="7">
        <v>0.52100637804065475</v>
      </c>
      <c r="F1215" s="7"/>
      <c r="G1215" s="210" t="s">
        <v>26</v>
      </c>
      <c r="H1215" s="210" t="s">
        <v>26</v>
      </c>
      <c r="I1215" s="210">
        <v>0.93681256693890025</v>
      </c>
      <c r="J1215" s="7"/>
      <c r="K1215" s="7" t="s">
        <v>26</v>
      </c>
      <c r="L1215" s="7" t="s">
        <v>26</v>
      </c>
      <c r="M1215" s="7" t="s">
        <v>26</v>
      </c>
    </row>
    <row r="1216" spans="2:13" s="6" customFormat="1">
      <c r="B1216" s="177"/>
      <c r="C1216" s="7">
        <v>0.96161615244418175</v>
      </c>
      <c r="D1216" s="7">
        <v>1.0866034855906719</v>
      </c>
      <c r="E1216" s="7">
        <v>0.81599340096077122</v>
      </c>
      <c r="F1216" s="7"/>
      <c r="G1216" s="210" t="s">
        <v>26</v>
      </c>
      <c r="H1216" s="210" t="s">
        <v>26</v>
      </c>
      <c r="I1216" s="210">
        <v>0.75276766924815353</v>
      </c>
      <c r="J1216" s="7"/>
      <c r="K1216" s="7" t="s">
        <v>26</v>
      </c>
      <c r="L1216" s="7" t="s">
        <v>26</v>
      </c>
      <c r="M1216" s="7" t="s">
        <v>26</v>
      </c>
    </row>
    <row r="1217" spans="2:13" s="6" customFormat="1">
      <c r="B1217" s="177"/>
      <c r="C1217" s="7">
        <v>0.96367871250131887</v>
      </c>
      <c r="D1217" s="7">
        <v>1.1061604688607636</v>
      </c>
      <c r="E1217" s="7">
        <v>0.68226600798533066</v>
      </c>
      <c r="F1217" s="7"/>
      <c r="G1217" s="210" t="s">
        <v>26</v>
      </c>
      <c r="H1217" s="210" t="s">
        <v>26</v>
      </c>
      <c r="I1217" s="210">
        <v>1.1345079310491588</v>
      </c>
      <c r="J1217" s="7"/>
      <c r="K1217" s="7" t="s">
        <v>26</v>
      </c>
      <c r="L1217" s="7" t="s">
        <v>26</v>
      </c>
      <c r="M1217" s="7" t="s">
        <v>26</v>
      </c>
    </row>
    <row r="1218" spans="2:13" s="6" customFormat="1">
      <c r="B1218" s="177"/>
      <c r="C1218" s="7">
        <v>1.8379406660261901</v>
      </c>
      <c r="D1218" s="7">
        <v>0.98038186920206938</v>
      </c>
      <c r="E1218" s="7">
        <v>0.85030907089107555</v>
      </c>
      <c r="F1218" s="7"/>
      <c r="G1218" s="210" t="s">
        <v>26</v>
      </c>
      <c r="H1218" s="210" t="s">
        <v>26</v>
      </c>
      <c r="I1218" s="210">
        <v>0.60259701173112779</v>
      </c>
      <c r="J1218" s="7"/>
      <c r="K1218" s="7" t="s">
        <v>26</v>
      </c>
      <c r="L1218" s="7" t="s">
        <v>26</v>
      </c>
      <c r="M1218" s="7" t="s">
        <v>26</v>
      </c>
    </row>
    <row r="1219" spans="2:13" s="6" customFormat="1">
      <c r="B1219" s="177"/>
      <c r="C1219" s="7">
        <v>0.96734348803159376</v>
      </c>
      <c r="D1219" s="7">
        <v>1.0102123657378197</v>
      </c>
      <c r="E1219" s="7">
        <v>0.6294174261036819</v>
      </c>
      <c r="F1219" s="7"/>
      <c r="G1219" s="210" t="s">
        <v>26</v>
      </c>
      <c r="H1219" s="210" t="s">
        <v>26</v>
      </c>
      <c r="I1219" s="210">
        <v>0.50948914533584444</v>
      </c>
      <c r="J1219" s="7"/>
      <c r="K1219" s="7" t="s">
        <v>26</v>
      </c>
      <c r="L1219" s="7" t="s">
        <v>26</v>
      </c>
      <c r="M1219" s="7" t="s">
        <v>26</v>
      </c>
    </row>
    <row r="1220" spans="2:13" s="6" customFormat="1">
      <c r="B1220" s="177"/>
      <c r="C1220" s="7">
        <v>1.0716497098262632</v>
      </c>
      <c r="D1220" s="7">
        <v>0.81145681640399636</v>
      </c>
      <c r="E1220" s="7">
        <v>0.45092446368395195</v>
      </c>
      <c r="F1220" s="7"/>
      <c r="G1220" s="210" t="s">
        <v>26</v>
      </c>
      <c r="H1220" s="210" t="s">
        <v>26</v>
      </c>
      <c r="I1220" s="210">
        <v>0.2939715108946393</v>
      </c>
      <c r="J1220" s="7"/>
      <c r="K1220" s="7" t="s">
        <v>26</v>
      </c>
      <c r="L1220" s="7" t="s">
        <v>26</v>
      </c>
      <c r="M1220" s="7" t="s">
        <v>26</v>
      </c>
    </row>
    <row r="1221" spans="2:13" s="6" customFormat="1">
      <c r="B1221" s="177"/>
      <c r="C1221" s="7">
        <v>0.9083644813307441</v>
      </c>
      <c r="D1221" s="7">
        <v>0.48649587623080731</v>
      </c>
      <c r="E1221" s="7">
        <v>0.56545324022796428</v>
      </c>
      <c r="F1221" s="7"/>
      <c r="G1221" s="210" t="s">
        <v>26</v>
      </c>
      <c r="H1221" s="210" t="s">
        <v>26</v>
      </c>
      <c r="I1221" s="210">
        <v>0.42092050722538976</v>
      </c>
      <c r="J1221" s="7"/>
      <c r="K1221" s="7" t="s">
        <v>26</v>
      </c>
      <c r="L1221" s="7" t="s">
        <v>26</v>
      </c>
      <c r="M1221" s="7" t="s">
        <v>26</v>
      </c>
    </row>
    <row r="1222" spans="2:13" s="6" customFormat="1">
      <c r="B1222" s="177"/>
      <c r="C1222" s="7">
        <v>0.67868330985029979</v>
      </c>
      <c r="D1222" s="7">
        <v>0.76752603160204158</v>
      </c>
      <c r="E1222" s="7">
        <v>0.41471359925926365</v>
      </c>
      <c r="F1222" s="7"/>
      <c r="G1222" s="210" t="s">
        <v>26</v>
      </c>
      <c r="H1222" s="210" t="s">
        <v>26</v>
      </c>
      <c r="I1222" s="210">
        <v>0.21070083819062169</v>
      </c>
      <c r="J1222" s="7"/>
      <c r="K1222" s="7" t="s">
        <v>26</v>
      </c>
      <c r="L1222" s="7" t="s">
        <v>26</v>
      </c>
      <c r="M1222" s="7" t="s">
        <v>26</v>
      </c>
    </row>
    <row r="1223" spans="2:13" s="6" customFormat="1">
      <c r="B1223" s="177"/>
      <c r="C1223" s="7">
        <v>0.96449796440643121</v>
      </c>
      <c r="D1223" s="7">
        <v>1.0069079021420888</v>
      </c>
      <c r="E1223" s="7">
        <v>0.83916033050493721</v>
      </c>
      <c r="F1223" s="7"/>
      <c r="G1223" s="210" t="s">
        <v>26</v>
      </c>
      <c r="H1223" s="210" t="s">
        <v>26</v>
      </c>
      <c r="I1223" s="210">
        <v>0.58012949620917997</v>
      </c>
      <c r="J1223" s="7"/>
      <c r="K1223" s="7" t="s">
        <v>26</v>
      </c>
      <c r="L1223" s="7" t="s">
        <v>26</v>
      </c>
      <c r="M1223" s="7" t="s">
        <v>26</v>
      </c>
    </row>
    <row r="1224" spans="2:13" s="6" customFormat="1">
      <c r="B1224" s="177"/>
      <c r="C1224" s="7">
        <v>1.5060114348080513</v>
      </c>
      <c r="D1224" s="7">
        <v>0.99350649863707519</v>
      </c>
      <c r="E1224" s="7">
        <v>0.9589842164425193</v>
      </c>
      <c r="F1224" s="7"/>
      <c r="G1224" s="210" t="s">
        <v>26</v>
      </c>
      <c r="H1224" s="210" t="s">
        <v>26</v>
      </c>
      <c r="I1224" s="210" t="s">
        <v>26</v>
      </c>
      <c r="J1224" s="7"/>
      <c r="K1224" s="7" t="s">
        <v>26</v>
      </c>
      <c r="L1224" s="7" t="s">
        <v>26</v>
      </c>
      <c r="M1224" s="7" t="s">
        <v>26</v>
      </c>
    </row>
    <row r="1225" spans="2:13" s="6" customFormat="1">
      <c r="B1225" s="177"/>
      <c r="C1225" s="7">
        <v>0.92656386840217708</v>
      </c>
      <c r="D1225" s="7">
        <v>0.39303422780834746</v>
      </c>
      <c r="E1225" s="7">
        <v>0.44330001814946329</v>
      </c>
      <c r="F1225" s="7"/>
      <c r="G1225" s="210" t="s">
        <v>26</v>
      </c>
      <c r="H1225" s="210" t="s">
        <v>26</v>
      </c>
      <c r="I1225" s="210">
        <v>0.83573832760369515</v>
      </c>
      <c r="J1225" s="7"/>
      <c r="K1225" s="7" t="s">
        <v>26</v>
      </c>
      <c r="L1225" s="7" t="s">
        <v>26</v>
      </c>
      <c r="M1225" s="7" t="s">
        <v>26</v>
      </c>
    </row>
    <row r="1226" spans="2:13" s="6" customFormat="1">
      <c r="B1226" s="177"/>
      <c r="C1226" s="7">
        <v>1.8322399881034801</v>
      </c>
      <c r="D1226" s="7">
        <v>0.11695846686309903</v>
      </c>
      <c r="E1226" s="7">
        <v>0.42968059460170299</v>
      </c>
      <c r="F1226" s="7"/>
      <c r="G1226" s="210" t="s">
        <v>26</v>
      </c>
      <c r="H1226" s="210" t="s">
        <v>26</v>
      </c>
      <c r="I1226" s="210">
        <v>0.65445846869746338</v>
      </c>
      <c r="J1226" s="7"/>
      <c r="K1226" s="7" t="s">
        <v>26</v>
      </c>
      <c r="L1226" s="7" t="s">
        <v>26</v>
      </c>
      <c r="M1226" s="7" t="s">
        <v>26</v>
      </c>
    </row>
    <row r="1227" spans="2:13" s="6" customFormat="1">
      <c r="B1227" s="177"/>
      <c r="C1227" s="7">
        <v>0.66679471597670681</v>
      </c>
      <c r="D1227" s="7">
        <v>0.96687774727287512</v>
      </c>
      <c r="E1227" s="7">
        <v>0.65380395539481584</v>
      </c>
      <c r="F1227" s="7"/>
      <c r="G1227" s="210" t="s">
        <v>26</v>
      </c>
      <c r="H1227" s="210" t="s">
        <v>26</v>
      </c>
      <c r="I1227" s="210">
        <v>0.67705459924143385</v>
      </c>
      <c r="J1227" s="7"/>
      <c r="K1227" s="7" t="s">
        <v>26</v>
      </c>
      <c r="L1227" s="7" t="s">
        <v>26</v>
      </c>
      <c r="M1227" s="7" t="s">
        <v>26</v>
      </c>
    </row>
    <row r="1228" spans="2:13" s="6" customFormat="1">
      <c r="B1228" s="177"/>
      <c r="C1228" s="7">
        <v>0.9105737844471542</v>
      </c>
      <c r="D1228" s="7">
        <v>0.85407648199636388</v>
      </c>
      <c r="E1228" s="7">
        <v>0.6940136164447348</v>
      </c>
      <c r="F1228" s="7"/>
      <c r="G1228" s="210" t="s">
        <v>26</v>
      </c>
      <c r="H1228" s="210" t="s">
        <v>26</v>
      </c>
      <c r="I1228" s="210">
        <v>0.46160979382164097</v>
      </c>
      <c r="J1228" s="7"/>
      <c r="K1228" s="7" t="s">
        <v>26</v>
      </c>
      <c r="L1228" s="7" t="s">
        <v>26</v>
      </c>
      <c r="M1228" s="7" t="s">
        <v>26</v>
      </c>
    </row>
    <row r="1229" spans="2:13" s="6" customFormat="1">
      <c r="B1229" s="177"/>
      <c r="C1229" s="7">
        <v>0.84398081735654573</v>
      </c>
      <c r="D1229" s="7">
        <v>1.0147663550163051</v>
      </c>
      <c r="E1229" s="7">
        <v>0.82132459157999527</v>
      </c>
      <c r="F1229" s="7"/>
      <c r="G1229" s="210" t="s">
        <v>26</v>
      </c>
      <c r="H1229" s="210" t="s">
        <v>26</v>
      </c>
      <c r="I1229" s="210">
        <v>0.51740316092539618</v>
      </c>
      <c r="J1229" s="7"/>
      <c r="K1229" s="7" t="s">
        <v>26</v>
      </c>
      <c r="L1229" s="7" t="s">
        <v>26</v>
      </c>
      <c r="M1229" s="7" t="s">
        <v>26</v>
      </c>
    </row>
    <row r="1230" spans="2:13" s="6" customFormat="1">
      <c r="B1230" s="177"/>
      <c r="C1230" s="7">
        <v>1.036499384733742</v>
      </c>
      <c r="D1230" s="7">
        <v>0.89875198206153184</v>
      </c>
      <c r="E1230" s="7" t="s">
        <v>26</v>
      </c>
      <c r="F1230" s="7"/>
      <c r="G1230" s="210" t="s">
        <v>26</v>
      </c>
      <c r="H1230" s="210" t="s">
        <v>26</v>
      </c>
      <c r="I1230" s="210">
        <v>0.73782527976504808</v>
      </c>
      <c r="J1230" s="7"/>
      <c r="K1230" s="7" t="s">
        <v>26</v>
      </c>
      <c r="L1230" s="7" t="s">
        <v>26</v>
      </c>
      <c r="M1230" s="7" t="s">
        <v>26</v>
      </c>
    </row>
    <row r="1231" spans="2:13" s="6" customFormat="1">
      <c r="B1231" s="177"/>
      <c r="C1231" s="7">
        <v>1.4326772612722212</v>
      </c>
      <c r="D1231" s="7">
        <v>2.8240727964457055</v>
      </c>
      <c r="E1231" s="7" t="s">
        <v>26</v>
      </c>
      <c r="F1231" s="7"/>
      <c r="G1231" s="210" t="s">
        <v>26</v>
      </c>
      <c r="H1231" s="210" t="s">
        <v>26</v>
      </c>
      <c r="I1231" s="210">
        <v>0.60774516397420231</v>
      </c>
      <c r="J1231" s="7"/>
      <c r="K1231" s="7" t="s">
        <v>26</v>
      </c>
      <c r="L1231" s="7" t="s">
        <v>26</v>
      </c>
      <c r="M1231" s="7" t="s">
        <v>26</v>
      </c>
    </row>
    <row r="1232" spans="2:13" s="6" customFormat="1">
      <c r="B1232" s="177"/>
      <c r="C1232" s="7">
        <v>0.87100842149884472</v>
      </c>
      <c r="D1232" s="7">
        <v>0.70967443443681089</v>
      </c>
      <c r="E1232" s="7" t="s">
        <v>26</v>
      </c>
      <c r="F1232" s="7"/>
      <c r="G1232" s="210" t="s">
        <v>26</v>
      </c>
      <c r="H1232" s="210" t="s">
        <v>26</v>
      </c>
      <c r="I1232" s="210" t="s">
        <v>26</v>
      </c>
      <c r="J1232" s="7"/>
      <c r="K1232" s="7" t="s">
        <v>26</v>
      </c>
      <c r="L1232" s="7" t="s">
        <v>26</v>
      </c>
      <c r="M1232" s="7" t="s">
        <v>26</v>
      </c>
    </row>
    <row r="1233" spans="2:13" s="6" customFormat="1">
      <c r="B1233" s="177"/>
      <c r="C1233" s="7">
        <v>3.0844273432751868</v>
      </c>
      <c r="D1233" s="7">
        <v>0.94848498913369694</v>
      </c>
      <c r="E1233" s="7" t="s">
        <v>26</v>
      </c>
      <c r="F1233" s="7"/>
      <c r="G1233" s="210">
        <v>1.4006892389036982</v>
      </c>
      <c r="H1233" s="210" t="s">
        <v>26</v>
      </c>
      <c r="I1233" s="210">
        <v>1.0071063064947801</v>
      </c>
      <c r="J1233" s="7"/>
      <c r="K1233" s="7" t="s">
        <v>26</v>
      </c>
      <c r="L1233" s="7" t="s">
        <v>26</v>
      </c>
      <c r="M1233" s="7" t="s">
        <v>26</v>
      </c>
    </row>
    <row r="1234" spans="2:13" s="6" customFormat="1">
      <c r="B1234" s="177"/>
      <c r="C1234" s="7">
        <v>1.0786381882761162</v>
      </c>
      <c r="D1234" s="7">
        <v>0.9407638373531283</v>
      </c>
      <c r="E1234" s="7" t="s">
        <v>26</v>
      </c>
      <c r="F1234" s="7"/>
      <c r="G1234" s="210">
        <v>1.4285174557671505</v>
      </c>
      <c r="H1234" s="210" t="s">
        <v>26</v>
      </c>
      <c r="I1234" s="210" t="s">
        <v>26</v>
      </c>
      <c r="J1234" s="7"/>
      <c r="K1234" s="7" t="s">
        <v>26</v>
      </c>
      <c r="L1234" s="7" t="s">
        <v>26</v>
      </c>
      <c r="M1234" s="7" t="s">
        <v>26</v>
      </c>
    </row>
    <row r="1235" spans="2:13" s="6" customFormat="1">
      <c r="B1235" s="177"/>
      <c r="C1235" s="7">
        <v>0.64733930701968889</v>
      </c>
      <c r="D1235" s="7">
        <v>0.44884433672120466</v>
      </c>
      <c r="E1235" s="7" t="s">
        <v>26</v>
      </c>
      <c r="F1235" s="7"/>
      <c r="G1235" s="210">
        <v>0.94063892969175578</v>
      </c>
      <c r="H1235" s="210" t="s">
        <v>26</v>
      </c>
      <c r="I1235" s="210">
        <v>0.66999679166587789</v>
      </c>
      <c r="J1235" s="7"/>
      <c r="K1235" s="7" t="s">
        <v>26</v>
      </c>
      <c r="L1235" s="7" t="s">
        <v>26</v>
      </c>
      <c r="M1235" s="7" t="s">
        <v>26</v>
      </c>
    </row>
    <row r="1236" spans="2:13" s="6" customFormat="1">
      <c r="B1236" s="177"/>
      <c r="C1236" s="7">
        <v>1.8072579616422</v>
      </c>
      <c r="D1236" s="7">
        <v>0.75085630301500206</v>
      </c>
      <c r="E1236" s="7" t="s">
        <v>26</v>
      </c>
      <c r="F1236" s="7"/>
      <c r="G1236" s="210">
        <v>0.97385495677182676</v>
      </c>
      <c r="H1236" s="210" t="s">
        <v>26</v>
      </c>
      <c r="I1236" s="210">
        <v>0.73393110300382469</v>
      </c>
      <c r="J1236" s="7"/>
      <c r="K1236" s="7" t="s">
        <v>26</v>
      </c>
      <c r="L1236" s="7" t="s">
        <v>26</v>
      </c>
      <c r="M1236" s="7" t="s">
        <v>26</v>
      </c>
    </row>
    <row r="1237" spans="2:13" s="6" customFormat="1">
      <c r="B1237" s="177"/>
      <c r="C1237" s="7">
        <v>1.2716930811887455</v>
      </c>
      <c r="D1237" s="7">
        <v>1.012026073232893</v>
      </c>
      <c r="E1237" s="7" t="s">
        <v>26</v>
      </c>
      <c r="F1237" s="7"/>
      <c r="G1237" s="210">
        <v>0.71930220534699729</v>
      </c>
      <c r="H1237" s="210" t="s">
        <v>26</v>
      </c>
      <c r="I1237" s="210">
        <v>0.7656822664626145</v>
      </c>
      <c r="J1237" s="7"/>
      <c r="K1237" s="7" t="s">
        <v>26</v>
      </c>
      <c r="L1237" s="7" t="s">
        <v>26</v>
      </c>
      <c r="M1237" s="7" t="s">
        <v>26</v>
      </c>
    </row>
    <row r="1238" spans="2:13" s="6" customFormat="1">
      <c r="B1238" s="177"/>
      <c r="C1238" s="7">
        <v>1.0379782340704238</v>
      </c>
      <c r="D1238" s="7">
        <v>1.1537421956079486</v>
      </c>
      <c r="E1238" s="7" t="s">
        <v>26</v>
      </c>
      <c r="F1238" s="7"/>
      <c r="G1238" s="210">
        <v>1.1212465313443274</v>
      </c>
      <c r="H1238" s="210" t="s">
        <v>26</v>
      </c>
      <c r="I1238" s="210">
        <v>0.89172544447568625</v>
      </c>
      <c r="J1238" s="7"/>
      <c r="K1238" s="7" t="s">
        <v>26</v>
      </c>
      <c r="L1238" s="7" t="s">
        <v>26</v>
      </c>
      <c r="M1238" s="7" t="s">
        <v>26</v>
      </c>
    </row>
    <row r="1239" spans="2:13" s="6" customFormat="1">
      <c r="B1239" s="177"/>
      <c r="C1239" s="7">
        <v>0.7541657031449156</v>
      </c>
      <c r="D1239" s="7" t="s">
        <v>26</v>
      </c>
      <c r="E1239" s="7" t="s">
        <v>26</v>
      </c>
      <c r="F1239" s="7"/>
      <c r="G1239" s="210">
        <v>0.89117241874092223</v>
      </c>
      <c r="H1239" s="210" t="s">
        <v>26</v>
      </c>
      <c r="I1239" s="210">
        <v>0.89983004784660336</v>
      </c>
      <c r="J1239" s="7"/>
      <c r="K1239" s="7" t="s">
        <v>26</v>
      </c>
      <c r="L1239" s="7" t="s">
        <v>26</v>
      </c>
      <c r="M1239" s="7" t="s">
        <v>26</v>
      </c>
    </row>
    <row r="1240" spans="2:13" s="6" customFormat="1">
      <c r="B1240" s="177"/>
      <c r="C1240" s="7">
        <v>0.67907909003431111</v>
      </c>
      <c r="D1240" s="7" t="s">
        <v>26</v>
      </c>
      <c r="E1240" s="7" t="s">
        <v>26</v>
      </c>
      <c r="F1240" s="7"/>
      <c r="G1240" s="210">
        <v>1.4008116307648777</v>
      </c>
      <c r="H1240" s="210" t="s">
        <v>26</v>
      </c>
      <c r="I1240" s="210">
        <v>0.97836768572957955</v>
      </c>
      <c r="J1240" s="7"/>
      <c r="K1240" s="7" t="s">
        <v>26</v>
      </c>
      <c r="L1240" s="7" t="s">
        <v>26</v>
      </c>
      <c r="M1240" s="7" t="s">
        <v>26</v>
      </c>
    </row>
    <row r="1241" spans="2:13" s="6" customFormat="1">
      <c r="B1241" s="177"/>
      <c r="C1241" s="7">
        <v>0.83920974448387609</v>
      </c>
      <c r="D1241" s="7" t="s">
        <v>26</v>
      </c>
      <c r="E1241" s="7" t="s">
        <v>26</v>
      </c>
      <c r="F1241" s="7"/>
      <c r="G1241" s="210">
        <v>1.1731529499067013</v>
      </c>
      <c r="H1241" s="210" t="s">
        <v>26</v>
      </c>
      <c r="I1241" s="210">
        <v>0.83773673283093042</v>
      </c>
      <c r="J1241" s="7"/>
      <c r="K1241" s="7">
        <v>0.41847293657713447</v>
      </c>
      <c r="L1241" s="7" t="s">
        <v>26</v>
      </c>
      <c r="M1241" s="7">
        <v>0.84284040843991626</v>
      </c>
    </row>
    <row r="1242" spans="2:13" s="6" customFormat="1">
      <c r="B1242" s="177"/>
      <c r="C1242" s="7">
        <v>1.2721308475504003</v>
      </c>
      <c r="D1242" s="7" t="s">
        <v>26</v>
      </c>
      <c r="E1242" s="7" t="s">
        <v>26</v>
      </c>
      <c r="F1242" s="7"/>
      <c r="G1242" s="210">
        <v>0.58151128266215135</v>
      </c>
      <c r="H1242" s="210" t="s">
        <v>26</v>
      </c>
      <c r="I1242" s="210">
        <v>0.75455589192842787</v>
      </c>
      <c r="J1242" s="7"/>
      <c r="K1242" s="7">
        <v>0.51492593282855581</v>
      </c>
      <c r="L1242" s="7" t="s">
        <v>26</v>
      </c>
      <c r="M1242" s="7">
        <v>0.432078335772344</v>
      </c>
    </row>
    <row r="1243" spans="2:13" s="6" customFormat="1">
      <c r="B1243" s="177"/>
      <c r="C1243" s="7">
        <v>0.63733579744421454</v>
      </c>
      <c r="D1243" s="7" t="s">
        <v>26</v>
      </c>
      <c r="E1243" s="7" t="s">
        <v>26</v>
      </c>
      <c r="F1243" s="7"/>
      <c r="G1243" s="210">
        <v>1.00261258273148</v>
      </c>
      <c r="H1243" s="210" t="s">
        <v>26</v>
      </c>
      <c r="I1243" s="210">
        <v>0.93141801062909046</v>
      </c>
      <c r="J1243" s="7"/>
      <c r="K1243" s="7">
        <v>0.86249361875073349</v>
      </c>
      <c r="L1243" s="7" t="s">
        <v>26</v>
      </c>
      <c r="M1243" s="7">
        <v>0.35501518869017157</v>
      </c>
    </row>
    <row r="1244" spans="2:13" s="6" customFormat="1">
      <c r="B1244" s="177"/>
      <c r="C1244" s="7">
        <v>0.35774566353435294</v>
      </c>
      <c r="D1244" s="7" t="s">
        <v>26</v>
      </c>
      <c r="E1244" s="7" t="s">
        <v>26</v>
      </c>
      <c r="F1244" s="7"/>
      <c r="G1244" s="210">
        <v>0.68662589072280622</v>
      </c>
      <c r="H1244" s="210" t="s">
        <v>26</v>
      </c>
      <c r="I1244" s="210">
        <v>0.86777736738098032</v>
      </c>
      <c r="J1244" s="7"/>
      <c r="K1244" s="7">
        <v>0.4794291381914535</v>
      </c>
      <c r="L1244" s="7" t="s">
        <v>26</v>
      </c>
      <c r="M1244" s="7">
        <v>0.50209822675044358</v>
      </c>
    </row>
    <row r="1245" spans="2:13" s="6" customFormat="1">
      <c r="B1245" s="177"/>
      <c r="C1245" s="7">
        <v>1.1254323994172319</v>
      </c>
      <c r="D1245" s="7" t="s">
        <v>26</v>
      </c>
      <c r="E1245" s="7" t="s">
        <v>26</v>
      </c>
      <c r="F1245" s="7"/>
      <c r="G1245" s="210">
        <v>1.185460467805844</v>
      </c>
      <c r="H1245" s="210" t="s">
        <v>26</v>
      </c>
      <c r="I1245" s="210">
        <v>0.55698700539172785</v>
      </c>
      <c r="J1245" s="7"/>
      <c r="K1245" s="7">
        <v>0.26523524831513123</v>
      </c>
      <c r="L1245" s="7" t="s">
        <v>26</v>
      </c>
      <c r="M1245" s="7">
        <v>0.15218462316123071</v>
      </c>
    </row>
    <row r="1246" spans="2:13" s="6" customFormat="1">
      <c r="B1246" s="177"/>
      <c r="C1246" s="7">
        <v>0.91650685557428335</v>
      </c>
      <c r="D1246" s="7" t="s">
        <v>26</v>
      </c>
      <c r="E1246" s="7" t="s">
        <v>26</v>
      </c>
      <c r="F1246" s="7"/>
      <c r="G1246" s="210">
        <v>1.6879473338631765</v>
      </c>
      <c r="H1246" s="210" t="s">
        <v>26</v>
      </c>
      <c r="I1246" s="210">
        <v>0.83978057316622556</v>
      </c>
      <c r="J1246" s="7"/>
      <c r="K1246" s="7">
        <v>0.80402751870164257</v>
      </c>
      <c r="L1246" s="7" t="s">
        <v>26</v>
      </c>
      <c r="M1246" s="7">
        <v>0.15690788137668221</v>
      </c>
    </row>
    <row r="1247" spans="2:13" s="6" customFormat="1">
      <c r="B1247" s="177"/>
      <c r="C1247" s="7">
        <v>0.91206577061149119</v>
      </c>
      <c r="D1247" s="7" t="s">
        <v>26</v>
      </c>
      <c r="E1247" s="7" t="s">
        <v>26</v>
      </c>
      <c r="F1247" s="7"/>
      <c r="G1247" s="210">
        <v>1.5465732480793368</v>
      </c>
      <c r="H1247" s="210" t="s">
        <v>26</v>
      </c>
      <c r="I1247" s="210" t="s">
        <v>26</v>
      </c>
      <c r="J1247" s="7"/>
      <c r="K1247" s="7">
        <v>0.36588760479288285</v>
      </c>
      <c r="L1247" s="7" t="s">
        <v>26</v>
      </c>
      <c r="M1247" s="7">
        <v>0.34209525680069219</v>
      </c>
    </row>
    <row r="1248" spans="2:13" s="6" customFormat="1">
      <c r="B1248" s="177"/>
      <c r="C1248" s="7">
        <v>0.7935192938772746</v>
      </c>
      <c r="D1248" s="7" t="s">
        <v>26</v>
      </c>
      <c r="E1248" s="7" t="s">
        <v>26</v>
      </c>
      <c r="F1248" s="7"/>
      <c r="G1248" s="210">
        <v>1.2918376149250479</v>
      </c>
      <c r="H1248" s="210" t="s">
        <v>26</v>
      </c>
      <c r="I1248" s="210" t="s">
        <v>26</v>
      </c>
      <c r="J1248" s="7"/>
      <c r="K1248" s="7">
        <v>0.45329334627877738</v>
      </c>
      <c r="L1248" s="7" t="s">
        <v>26</v>
      </c>
      <c r="M1248" s="7">
        <v>0.19681429816076335</v>
      </c>
    </row>
    <row r="1249" spans="2:13" s="6" customFormat="1">
      <c r="B1249" s="177"/>
      <c r="C1249" s="7">
        <v>0.5489954813557858</v>
      </c>
      <c r="D1249" s="7" t="s">
        <v>26</v>
      </c>
      <c r="E1249" s="7" t="s">
        <v>26</v>
      </c>
      <c r="F1249" s="7"/>
      <c r="G1249" s="210">
        <v>1.5697221315208274</v>
      </c>
      <c r="H1249" s="210" t="s">
        <v>26</v>
      </c>
      <c r="I1249" s="210" t="s">
        <v>26</v>
      </c>
      <c r="J1249" s="7"/>
      <c r="K1249" s="7">
        <v>0.49693665274962784</v>
      </c>
      <c r="L1249" s="7" t="s">
        <v>26</v>
      </c>
      <c r="M1249" s="7">
        <v>0.61533290312833855</v>
      </c>
    </row>
    <row r="1250" spans="2:13" s="6" customFormat="1">
      <c r="B1250" s="177"/>
      <c r="C1250" s="7">
        <v>1.99627596452208</v>
      </c>
      <c r="D1250" s="7" t="s">
        <v>26</v>
      </c>
      <c r="E1250" s="7" t="s">
        <v>26</v>
      </c>
      <c r="F1250" s="7"/>
      <c r="G1250" s="210">
        <v>1.5373610853257096</v>
      </c>
      <c r="H1250" s="210" t="s">
        <v>26</v>
      </c>
      <c r="I1250" s="210">
        <v>0.68001855123671573</v>
      </c>
      <c r="J1250" s="7"/>
      <c r="K1250" s="7">
        <v>0.77571226921949843</v>
      </c>
      <c r="L1250" s="7" t="s">
        <v>26</v>
      </c>
      <c r="M1250" s="7">
        <v>0.83248387093107812</v>
      </c>
    </row>
    <row r="1251" spans="2:13" s="6" customFormat="1">
      <c r="B1251" s="177"/>
      <c r="C1251" s="7">
        <v>2.5373631260811602</v>
      </c>
      <c r="D1251" s="7" t="s">
        <v>26</v>
      </c>
      <c r="E1251" s="7" t="s">
        <v>26</v>
      </c>
      <c r="F1251" s="7"/>
      <c r="G1251" s="210">
        <v>0.34699469620456336</v>
      </c>
      <c r="H1251" s="210" t="s">
        <v>26</v>
      </c>
      <c r="I1251" s="210">
        <v>0.17059611009331352</v>
      </c>
      <c r="J1251" s="7"/>
      <c r="K1251" s="7">
        <v>0.16178979707584551</v>
      </c>
      <c r="L1251" s="7" t="s">
        <v>26</v>
      </c>
      <c r="M1251" s="7">
        <v>0.32798530509603863</v>
      </c>
    </row>
    <row r="1252" spans="2:13" s="6" customFormat="1">
      <c r="B1252" s="177"/>
      <c r="C1252" s="7" t="s">
        <v>26</v>
      </c>
      <c r="D1252" s="7" t="s">
        <v>26</v>
      </c>
      <c r="E1252" s="7" t="s">
        <v>26</v>
      </c>
      <c r="F1252" s="7"/>
      <c r="G1252" s="210">
        <v>0.6683045997116619</v>
      </c>
      <c r="H1252" s="210" t="s">
        <v>26</v>
      </c>
      <c r="I1252" s="210">
        <v>0.51421320429398099</v>
      </c>
      <c r="J1252" s="7"/>
      <c r="K1252" s="7">
        <v>0.57226122524084388</v>
      </c>
      <c r="L1252" s="7" t="s">
        <v>26</v>
      </c>
      <c r="M1252" s="7">
        <v>0.19623382992549354</v>
      </c>
    </row>
    <row r="1253" spans="2:13" s="6" customFormat="1">
      <c r="B1253" s="177"/>
      <c r="C1253" s="7" t="s">
        <v>26</v>
      </c>
      <c r="D1253" s="7" t="s">
        <v>26</v>
      </c>
      <c r="E1253" s="7" t="s">
        <v>26</v>
      </c>
      <c r="F1253" s="7"/>
      <c r="G1253" s="210">
        <v>0.28584767642314751</v>
      </c>
      <c r="H1253" s="210" t="s">
        <v>26</v>
      </c>
      <c r="I1253" s="210">
        <v>0.19132892591827902</v>
      </c>
      <c r="J1253" s="7"/>
      <c r="K1253" s="7">
        <v>0.67408248059147224</v>
      </c>
      <c r="L1253" s="7" t="s">
        <v>26</v>
      </c>
      <c r="M1253" s="7">
        <v>0.27324344840681358</v>
      </c>
    </row>
    <row r="1254" spans="2:13" s="6" customFormat="1">
      <c r="B1254" s="177"/>
      <c r="C1254" s="7" t="s">
        <v>26</v>
      </c>
      <c r="D1254" s="7" t="s">
        <v>26</v>
      </c>
      <c r="E1254" s="7" t="s">
        <v>26</v>
      </c>
      <c r="F1254" s="7"/>
      <c r="G1254" s="210">
        <v>2.2956897298163792</v>
      </c>
      <c r="H1254" s="210" t="s">
        <v>26</v>
      </c>
      <c r="I1254" s="210">
        <v>0.6438332262059373</v>
      </c>
      <c r="J1254" s="7"/>
      <c r="K1254" s="7">
        <v>0.78684719632388611</v>
      </c>
      <c r="L1254" s="7" t="s">
        <v>26</v>
      </c>
      <c r="M1254" s="7">
        <v>0.3820372800879519</v>
      </c>
    </row>
    <row r="1255" spans="2:13" s="6" customFormat="1">
      <c r="B1255" s="177"/>
      <c r="C1255" s="7" t="s">
        <v>26</v>
      </c>
      <c r="D1255" s="7" t="s">
        <v>26</v>
      </c>
      <c r="E1255" s="7" t="s">
        <v>26</v>
      </c>
      <c r="F1255" s="7"/>
      <c r="G1255" s="210">
        <v>1.2641737083153497</v>
      </c>
      <c r="H1255" s="210" t="s">
        <v>26</v>
      </c>
      <c r="I1255" s="210">
        <v>0.45564318445003932</v>
      </c>
      <c r="J1255" s="7"/>
      <c r="K1255" s="7">
        <v>0.61909664272166065</v>
      </c>
      <c r="L1255" s="7" t="s">
        <v>26</v>
      </c>
      <c r="M1255" s="7">
        <v>0.45905378468833502</v>
      </c>
    </row>
    <row r="1256" spans="2:13" s="6" customFormat="1">
      <c r="B1256" s="177"/>
      <c r="C1256" s="7" t="s">
        <v>26</v>
      </c>
      <c r="D1256" s="7" t="s">
        <v>26</v>
      </c>
      <c r="E1256" s="7" t="s">
        <v>26</v>
      </c>
      <c r="F1256" s="7"/>
      <c r="G1256" s="210">
        <v>0.81831510636668858</v>
      </c>
      <c r="H1256" s="210" t="s">
        <v>26</v>
      </c>
      <c r="I1256" s="210">
        <v>0.42671687159605043</v>
      </c>
      <c r="J1256" s="7"/>
      <c r="K1256" s="7">
        <v>0.84174958473507278</v>
      </c>
      <c r="L1256" s="7" t="s">
        <v>26</v>
      </c>
      <c r="M1256" s="7">
        <v>0.35855861525329424</v>
      </c>
    </row>
    <row r="1257" spans="2:13" s="6" customFormat="1">
      <c r="B1257" s="177"/>
      <c r="C1257" s="7" t="s">
        <v>26</v>
      </c>
      <c r="D1257" s="7" t="s">
        <v>26</v>
      </c>
      <c r="E1257" s="7" t="s">
        <v>26</v>
      </c>
      <c r="F1257" s="7"/>
      <c r="G1257" s="210">
        <v>1.5913178340690743</v>
      </c>
      <c r="H1257" s="210" t="s">
        <v>26</v>
      </c>
      <c r="I1257" s="210">
        <v>0.98871744056087874</v>
      </c>
      <c r="J1257" s="7"/>
      <c r="K1257" s="7">
        <v>0.62093872041829612</v>
      </c>
      <c r="L1257" s="7" t="s">
        <v>26</v>
      </c>
      <c r="M1257" s="7">
        <v>0.41015833286210257</v>
      </c>
    </row>
    <row r="1258" spans="2:13" s="6" customFormat="1">
      <c r="B1258" s="177"/>
      <c r="C1258" s="7" t="s">
        <v>26</v>
      </c>
      <c r="D1258" s="7" t="s">
        <v>26</v>
      </c>
      <c r="E1258" s="7" t="s">
        <v>26</v>
      </c>
      <c r="F1258" s="7"/>
      <c r="G1258" s="210">
        <v>1.9433154390731553</v>
      </c>
      <c r="H1258" s="210" t="s">
        <v>26</v>
      </c>
      <c r="I1258" s="210">
        <v>0.52185087028375732</v>
      </c>
      <c r="J1258" s="7"/>
      <c r="K1258" s="7">
        <v>0.38109409062896837</v>
      </c>
      <c r="L1258" s="7" t="s">
        <v>26</v>
      </c>
      <c r="M1258" s="7">
        <v>0.32144737317901639</v>
      </c>
    </row>
    <row r="1259" spans="2:13" s="6" customFormat="1">
      <c r="B1259" s="177"/>
      <c r="C1259" s="7" t="s">
        <v>26</v>
      </c>
      <c r="D1259" s="7" t="s">
        <v>26</v>
      </c>
      <c r="E1259" s="7" t="s">
        <v>26</v>
      </c>
      <c r="F1259" s="7"/>
      <c r="G1259" s="210">
        <v>1.3355276324795538</v>
      </c>
      <c r="H1259" s="210" t="s">
        <v>26</v>
      </c>
      <c r="I1259" s="210">
        <v>0.72104316788559653</v>
      </c>
      <c r="J1259" s="7"/>
      <c r="K1259" s="7">
        <v>0.40049216925309516</v>
      </c>
      <c r="L1259" s="7" t="s">
        <v>26</v>
      </c>
      <c r="M1259" s="7">
        <v>0.19430837027433179</v>
      </c>
    </row>
    <row r="1260" spans="2:13" s="6" customFormat="1">
      <c r="B1260" s="177"/>
      <c r="C1260" s="7" t="s">
        <v>26</v>
      </c>
      <c r="D1260" s="7" t="s">
        <v>26</v>
      </c>
      <c r="E1260" s="7" t="s">
        <v>26</v>
      </c>
      <c r="F1260" s="7"/>
      <c r="G1260" s="210" t="s">
        <v>26</v>
      </c>
      <c r="H1260" s="210" t="s">
        <v>26</v>
      </c>
      <c r="I1260" s="210">
        <v>0.37106553068622389</v>
      </c>
      <c r="J1260" s="7"/>
      <c r="K1260" s="7">
        <v>5.9925597921185458E-2</v>
      </c>
      <c r="L1260" s="7" t="s">
        <v>26</v>
      </c>
      <c r="M1260" s="7">
        <v>2.8271384879112738E-2</v>
      </c>
    </row>
    <row r="1261" spans="2:13" s="6" customFormat="1">
      <c r="B1261" s="177"/>
      <c r="C1261" s="7" t="s">
        <v>26</v>
      </c>
      <c r="D1261" s="7" t="s">
        <v>26</v>
      </c>
      <c r="E1261" s="7" t="s">
        <v>26</v>
      </c>
      <c r="F1261" s="7"/>
      <c r="G1261" s="210">
        <v>1.0125425870026401</v>
      </c>
      <c r="H1261" s="210" t="s">
        <v>26</v>
      </c>
      <c r="I1261" s="210">
        <v>0.62137032389392866</v>
      </c>
      <c r="J1261" s="7"/>
      <c r="K1261" s="7">
        <v>0.13855437594746323</v>
      </c>
      <c r="L1261" s="7" t="s">
        <v>26</v>
      </c>
      <c r="M1261" s="7">
        <v>0.19790409213321536</v>
      </c>
    </row>
    <row r="1262" spans="2:13" s="6" customFormat="1">
      <c r="B1262" s="177"/>
      <c r="C1262" s="7" t="s">
        <v>26</v>
      </c>
      <c r="D1262" s="7" t="s">
        <v>26</v>
      </c>
      <c r="E1262" s="7" t="s">
        <v>26</v>
      </c>
      <c r="F1262" s="7"/>
      <c r="G1262" s="210">
        <v>1.1960145878440376</v>
      </c>
      <c r="H1262" s="210" t="s">
        <v>26</v>
      </c>
      <c r="I1262" s="210">
        <v>1.1733648407947441</v>
      </c>
      <c r="J1262" s="7"/>
      <c r="K1262" s="7">
        <v>0.70053811819869294</v>
      </c>
      <c r="L1262" s="7" t="s">
        <v>26</v>
      </c>
      <c r="M1262" s="7">
        <v>4.2053945297754858E-2</v>
      </c>
    </row>
    <row r="1263" spans="2:13" s="6" customFormat="1">
      <c r="B1263" s="177"/>
      <c r="C1263" s="7" t="s">
        <v>26</v>
      </c>
      <c r="D1263" s="7" t="s">
        <v>26</v>
      </c>
      <c r="E1263" s="7" t="s">
        <v>26</v>
      </c>
      <c r="F1263" s="7"/>
      <c r="G1263" s="210">
        <v>1.4963047183147595</v>
      </c>
      <c r="H1263" s="210" t="s">
        <v>26</v>
      </c>
      <c r="I1263" s="210">
        <v>4.9197197475803069E-2</v>
      </c>
      <c r="J1263" s="7"/>
      <c r="K1263" s="7">
        <v>0.85653788240568285</v>
      </c>
      <c r="L1263" s="7" t="s">
        <v>26</v>
      </c>
      <c r="M1263" s="7">
        <v>0.11676931642857347</v>
      </c>
    </row>
    <row r="1264" spans="2:13" s="6" customFormat="1">
      <c r="B1264" s="177"/>
      <c r="C1264" s="7" t="s">
        <v>26</v>
      </c>
      <c r="D1264" s="7" t="s">
        <v>26</v>
      </c>
      <c r="E1264" s="7" t="s">
        <v>26</v>
      </c>
      <c r="F1264" s="7"/>
      <c r="G1264" s="210">
        <v>1.6300293609746448</v>
      </c>
      <c r="H1264" s="210" t="s">
        <v>26</v>
      </c>
      <c r="I1264" s="210">
        <v>0.39813165686865443</v>
      </c>
      <c r="J1264" s="7"/>
      <c r="K1264" s="7">
        <v>0.36676924761533691</v>
      </c>
      <c r="L1264" s="7" t="s">
        <v>26</v>
      </c>
      <c r="M1264" s="7">
        <v>5.8313213373461403E-2</v>
      </c>
    </row>
    <row r="1265" spans="2:13" s="6" customFormat="1">
      <c r="B1265" s="177"/>
      <c r="C1265" s="7" t="s">
        <v>26</v>
      </c>
      <c r="D1265" s="7" t="s">
        <v>26</v>
      </c>
      <c r="E1265" s="7" t="s">
        <v>26</v>
      </c>
      <c r="F1265" s="7"/>
      <c r="G1265" s="210">
        <v>1.4657093984830711</v>
      </c>
      <c r="H1265" s="210" t="s">
        <v>26</v>
      </c>
      <c r="I1265" s="210">
        <v>1.2039138670865119</v>
      </c>
      <c r="J1265" s="7"/>
      <c r="K1265" s="7">
        <v>0.47355070334561589</v>
      </c>
      <c r="L1265" s="7" t="s">
        <v>26</v>
      </c>
      <c r="M1265" s="7">
        <v>0.39502502611423995</v>
      </c>
    </row>
    <row r="1266" spans="2:13" s="6" customFormat="1">
      <c r="B1266" s="177"/>
      <c r="C1266" s="7" t="s">
        <v>26</v>
      </c>
      <c r="D1266" s="7" t="s">
        <v>26</v>
      </c>
      <c r="E1266" s="7" t="s">
        <v>26</v>
      </c>
      <c r="F1266" s="7"/>
      <c r="G1266" s="210">
        <v>1.1027352391371816</v>
      </c>
      <c r="H1266" s="210" t="s">
        <v>26</v>
      </c>
      <c r="I1266" s="210">
        <v>0.82054688506985085</v>
      </c>
      <c r="J1266" s="7"/>
      <c r="K1266" s="7">
        <v>3.6199755382132159E-2</v>
      </c>
      <c r="L1266" s="7" t="s">
        <v>26</v>
      </c>
      <c r="M1266" s="7">
        <v>0.61589683249618588</v>
      </c>
    </row>
    <row r="1267" spans="2:13" s="6" customFormat="1">
      <c r="B1267" s="177"/>
      <c r="C1267" s="7" t="s">
        <v>26</v>
      </c>
      <c r="D1267" s="7" t="s">
        <v>26</v>
      </c>
      <c r="E1267" s="7" t="s">
        <v>26</v>
      </c>
      <c r="F1267" s="7"/>
      <c r="G1267" s="210">
        <v>1.6757203996700052</v>
      </c>
      <c r="H1267" s="210" t="s">
        <v>26</v>
      </c>
      <c r="I1267" s="210">
        <v>0.88205091319092621</v>
      </c>
      <c r="J1267" s="7"/>
      <c r="K1267" s="7">
        <v>0.30984464619221486</v>
      </c>
      <c r="L1267" s="7" t="s">
        <v>26</v>
      </c>
      <c r="M1267" s="7">
        <v>0.43843102619281793</v>
      </c>
    </row>
    <row r="1268" spans="2:13" s="6" customFormat="1">
      <c r="B1268" s="177"/>
      <c r="C1268" s="7" t="s">
        <v>26</v>
      </c>
      <c r="D1268" s="7" t="s">
        <v>26</v>
      </c>
      <c r="E1268" s="7" t="s">
        <v>26</v>
      </c>
      <c r="F1268" s="7"/>
      <c r="G1268" s="210">
        <v>0.52784945154728447</v>
      </c>
      <c r="H1268" s="210" t="s">
        <v>26</v>
      </c>
      <c r="I1268" s="210">
        <v>0.86286710000186673</v>
      </c>
      <c r="J1268" s="7"/>
      <c r="K1268" s="7">
        <v>0.31470693346197631</v>
      </c>
      <c r="L1268" s="7" t="s">
        <v>26</v>
      </c>
      <c r="M1268" s="7">
        <v>0.5459777969595937</v>
      </c>
    </row>
    <row r="1269" spans="2:13" s="6" customFormat="1">
      <c r="B1269" s="177"/>
      <c r="C1269" s="7" t="s">
        <v>26</v>
      </c>
      <c r="D1269" s="7" t="s">
        <v>26</v>
      </c>
      <c r="E1269" s="7" t="s">
        <v>26</v>
      </c>
      <c r="F1269" s="7"/>
      <c r="G1269" s="210">
        <v>1.1039321878194408</v>
      </c>
      <c r="H1269" s="210" t="s">
        <v>26</v>
      </c>
      <c r="I1269" s="210">
        <v>0.19989878126805563</v>
      </c>
      <c r="J1269" s="7"/>
      <c r="K1269" s="7">
        <v>0.44361309345658251</v>
      </c>
      <c r="L1269" s="7" t="s">
        <v>26</v>
      </c>
      <c r="M1269" s="7">
        <v>0.48313126047567523</v>
      </c>
    </row>
    <row r="1270" spans="2:13" s="6" customFormat="1">
      <c r="B1270" s="177"/>
      <c r="C1270" s="7" t="s">
        <v>26</v>
      </c>
      <c r="D1270" s="7" t="s">
        <v>26</v>
      </c>
      <c r="E1270" s="7" t="s">
        <v>26</v>
      </c>
      <c r="F1270" s="7"/>
      <c r="G1270" s="210">
        <v>0.96953324543233199</v>
      </c>
      <c r="H1270" s="210" t="s">
        <v>26</v>
      </c>
      <c r="I1270" s="210">
        <v>0.26788543327849706</v>
      </c>
      <c r="J1270" s="7"/>
      <c r="K1270" s="7">
        <v>0.50411662725486528</v>
      </c>
      <c r="L1270" s="7" t="s">
        <v>26</v>
      </c>
      <c r="M1270" s="7">
        <v>0.40739495485892863</v>
      </c>
    </row>
    <row r="1271" spans="2:13" s="6" customFormat="1">
      <c r="B1271" s="177"/>
      <c r="C1271" s="7" t="s">
        <v>26</v>
      </c>
      <c r="D1271" s="7" t="s">
        <v>26</v>
      </c>
      <c r="E1271" s="7" t="s">
        <v>26</v>
      </c>
      <c r="F1271" s="7"/>
      <c r="G1271" s="210">
        <v>1.3139880206979617</v>
      </c>
      <c r="H1271" s="210" t="s">
        <v>26</v>
      </c>
      <c r="I1271" s="210">
        <v>0.91709676290067954</v>
      </c>
      <c r="J1271" s="7"/>
      <c r="K1271" s="7">
        <v>0.77506638997023591</v>
      </c>
      <c r="L1271" s="7" t="s">
        <v>26</v>
      </c>
      <c r="M1271" s="7">
        <v>0.28478220235851681</v>
      </c>
    </row>
    <row r="1272" spans="2:13" s="6" customFormat="1">
      <c r="B1272" s="177"/>
      <c r="C1272" s="7" t="s">
        <v>26</v>
      </c>
      <c r="D1272" s="7" t="s">
        <v>26</v>
      </c>
      <c r="E1272" s="7" t="s">
        <v>26</v>
      </c>
      <c r="F1272" s="7"/>
      <c r="G1272" s="210" t="s">
        <v>26</v>
      </c>
      <c r="H1272" s="210" t="s">
        <v>26</v>
      </c>
      <c r="I1272" s="210">
        <v>0.9654419443924771</v>
      </c>
      <c r="J1272" s="7"/>
      <c r="K1272" s="7">
        <v>0.13938841811259084</v>
      </c>
      <c r="L1272" s="7" t="s">
        <v>26</v>
      </c>
      <c r="M1272" s="7">
        <v>0.37839602974795539</v>
      </c>
    </row>
    <row r="1273" spans="2:13" s="6" customFormat="1">
      <c r="B1273" s="177"/>
      <c r="C1273" s="7" t="s">
        <v>26</v>
      </c>
      <c r="D1273" s="7" t="s">
        <v>26</v>
      </c>
      <c r="E1273" s="7" t="s">
        <v>26</v>
      </c>
      <c r="F1273" s="7"/>
      <c r="G1273" s="210">
        <v>1.3193205450816032</v>
      </c>
      <c r="H1273" s="210" t="s">
        <v>26</v>
      </c>
      <c r="I1273" s="210">
        <v>0.7446799995484964</v>
      </c>
      <c r="J1273" s="7"/>
      <c r="K1273" s="7">
        <v>0.24095484203070372</v>
      </c>
      <c r="L1273" s="7" t="s">
        <v>26</v>
      </c>
      <c r="M1273" s="7">
        <v>0.32907681826050905</v>
      </c>
    </row>
    <row r="1274" spans="2:13" s="6" customFormat="1">
      <c r="B1274" s="177"/>
      <c r="C1274" s="7" t="s">
        <v>26</v>
      </c>
      <c r="D1274" s="7" t="s">
        <v>26</v>
      </c>
      <c r="E1274" s="7" t="s">
        <v>26</v>
      </c>
      <c r="F1274" s="7"/>
      <c r="G1274" s="210">
        <v>1.8044730830239986</v>
      </c>
      <c r="H1274" s="210" t="s">
        <v>26</v>
      </c>
      <c r="I1274" s="210">
        <v>0.31776101706148596</v>
      </c>
      <c r="J1274" s="7"/>
      <c r="K1274" s="7">
        <v>0.35639506692431255</v>
      </c>
      <c r="L1274" s="7" t="s">
        <v>26</v>
      </c>
      <c r="M1274" s="7">
        <v>0.22796775402649649</v>
      </c>
    </row>
    <row r="1275" spans="2:13" s="6" customFormat="1">
      <c r="B1275" s="177"/>
      <c r="C1275" s="7" t="s">
        <v>26</v>
      </c>
      <c r="D1275" s="7" t="s">
        <v>26</v>
      </c>
      <c r="E1275" s="7" t="s">
        <v>26</v>
      </c>
      <c r="F1275" s="7"/>
      <c r="G1275" s="210">
        <v>1.628871021241713</v>
      </c>
      <c r="H1275" s="210" t="s">
        <v>26</v>
      </c>
      <c r="I1275" s="210">
        <v>1.2570778216978702</v>
      </c>
      <c r="J1275" s="7"/>
      <c r="K1275" s="7">
        <v>0.18279160532030381</v>
      </c>
      <c r="L1275" s="7" t="s">
        <v>26</v>
      </c>
      <c r="M1275" s="7">
        <v>0.12174383264764566</v>
      </c>
    </row>
    <row r="1276" spans="2:13" s="6" customFormat="1">
      <c r="B1276" s="177"/>
      <c r="C1276" s="7" t="s">
        <v>26</v>
      </c>
      <c r="D1276" s="7" t="s">
        <v>26</v>
      </c>
      <c r="E1276" s="7" t="s">
        <v>26</v>
      </c>
      <c r="F1276" s="7"/>
      <c r="G1276" s="210">
        <v>0.98933733445032346</v>
      </c>
      <c r="H1276" s="210" t="s">
        <v>26</v>
      </c>
      <c r="I1276" s="210">
        <v>0.7364498136485067</v>
      </c>
      <c r="J1276" s="7"/>
      <c r="K1276" s="7">
        <v>7.2612427993874462E-2</v>
      </c>
      <c r="L1276" s="7" t="s">
        <v>26</v>
      </c>
      <c r="M1276" s="7">
        <v>0.19149831862253963</v>
      </c>
    </row>
    <row r="1277" spans="2:13" s="6" customFormat="1">
      <c r="B1277" s="177"/>
      <c r="C1277" s="7" t="s">
        <v>26</v>
      </c>
      <c r="D1277" s="7" t="s">
        <v>26</v>
      </c>
      <c r="E1277" s="7" t="s">
        <v>26</v>
      </c>
      <c r="F1277" s="7"/>
      <c r="G1277" s="210">
        <v>2.1735783852423589</v>
      </c>
      <c r="H1277" s="210" t="s">
        <v>26</v>
      </c>
      <c r="I1277" s="210">
        <v>0.61381375211449507</v>
      </c>
      <c r="J1277" s="7"/>
      <c r="K1277" s="7">
        <v>0.11347810570989858</v>
      </c>
      <c r="L1277" s="7" t="s">
        <v>26</v>
      </c>
      <c r="M1277" s="7">
        <v>0.19416370733712718</v>
      </c>
    </row>
    <row r="1278" spans="2:13" s="6" customFormat="1">
      <c r="B1278" s="177"/>
      <c r="C1278" s="7" t="s">
        <v>26</v>
      </c>
      <c r="D1278" s="7" t="s">
        <v>26</v>
      </c>
      <c r="E1278" s="7" t="s">
        <v>26</v>
      </c>
      <c r="F1278" s="7"/>
      <c r="G1278" s="210">
        <v>1.4025527624372962</v>
      </c>
      <c r="H1278" s="210" t="s">
        <v>26</v>
      </c>
      <c r="I1278" s="210">
        <v>1.0596020667306494</v>
      </c>
      <c r="J1278" s="7"/>
      <c r="K1278" s="7">
        <v>0.53268706689230427</v>
      </c>
      <c r="L1278" s="7" t="s">
        <v>26</v>
      </c>
      <c r="M1278" s="7">
        <v>7.9753377231257638E-2</v>
      </c>
    </row>
    <row r="1279" spans="2:13" s="6" customFormat="1">
      <c r="B1279" s="177"/>
      <c r="C1279" s="7" t="s">
        <v>26</v>
      </c>
      <c r="D1279" s="7" t="s">
        <v>26</v>
      </c>
      <c r="E1279" s="7" t="s">
        <v>26</v>
      </c>
      <c r="F1279" s="7"/>
      <c r="G1279" s="210">
        <v>0.86561746277578577</v>
      </c>
      <c r="H1279" s="210" t="s">
        <v>26</v>
      </c>
      <c r="I1279" s="210">
        <v>0.82978772493266217</v>
      </c>
      <c r="J1279" s="7"/>
      <c r="K1279" s="7">
        <v>0.5057782138521878</v>
      </c>
      <c r="L1279" s="7" t="s">
        <v>26</v>
      </c>
      <c r="M1279" s="7">
        <v>0.45079313250552588</v>
      </c>
    </row>
    <row r="1280" spans="2:13" s="6" customFormat="1">
      <c r="B1280" s="177"/>
      <c r="C1280" s="7" t="s">
        <v>26</v>
      </c>
      <c r="D1280" s="7" t="s">
        <v>26</v>
      </c>
      <c r="E1280" s="7" t="s">
        <v>26</v>
      </c>
      <c r="F1280" s="7"/>
      <c r="G1280" s="210">
        <v>2.2511761970070832</v>
      </c>
      <c r="H1280" s="210" t="s">
        <v>26</v>
      </c>
      <c r="I1280" s="210">
        <v>0.84091425220904159</v>
      </c>
      <c r="J1280" s="7"/>
      <c r="K1280" s="7">
        <v>0.56151963139937677</v>
      </c>
      <c r="L1280" s="7" t="s">
        <v>26</v>
      </c>
      <c r="M1280" s="7">
        <v>9.8249809213755257E-2</v>
      </c>
    </row>
    <row r="1281" spans="2:13" s="6" customFormat="1">
      <c r="B1281" s="177"/>
      <c r="C1281" s="7" t="s">
        <v>26</v>
      </c>
      <c r="D1281" s="7" t="s">
        <v>26</v>
      </c>
      <c r="E1281" s="7" t="s">
        <v>26</v>
      </c>
      <c r="F1281" s="7"/>
      <c r="G1281" s="210">
        <v>1.4296001257342046</v>
      </c>
      <c r="H1281" s="210" t="s">
        <v>26</v>
      </c>
      <c r="I1281" s="210">
        <v>0.91153460401387121</v>
      </c>
      <c r="J1281" s="7"/>
      <c r="K1281" s="7">
        <v>0.62319998821101141</v>
      </c>
      <c r="L1281" s="7" t="s">
        <v>26</v>
      </c>
      <c r="M1281" s="7">
        <v>0.50618441024151628</v>
      </c>
    </row>
    <row r="1282" spans="2:13" s="6" customFormat="1">
      <c r="B1282" s="177"/>
      <c r="C1282" s="7" t="s">
        <v>26</v>
      </c>
      <c r="D1282" s="7" t="s">
        <v>26</v>
      </c>
      <c r="E1282" s="7" t="s">
        <v>26</v>
      </c>
      <c r="F1282" s="7"/>
      <c r="G1282" s="210">
        <v>1.0022454464619548</v>
      </c>
      <c r="H1282" s="210" t="s">
        <v>26</v>
      </c>
      <c r="I1282" s="210">
        <v>0.79046498161850598</v>
      </c>
      <c r="J1282" s="7"/>
      <c r="K1282" s="7">
        <v>0.51496621623574934</v>
      </c>
      <c r="L1282" s="7" t="s">
        <v>26</v>
      </c>
      <c r="M1282" s="7">
        <v>0.3969305237091979</v>
      </c>
    </row>
    <row r="1283" spans="2:13" s="6" customFormat="1">
      <c r="B1283" s="177"/>
      <c r="C1283" s="7" t="s">
        <v>26</v>
      </c>
      <c r="D1283" s="7" t="s">
        <v>26</v>
      </c>
      <c r="E1283" s="7" t="s">
        <v>26</v>
      </c>
      <c r="F1283" s="7"/>
      <c r="G1283" s="210">
        <v>1.2167057726028621</v>
      </c>
      <c r="H1283" s="210" t="s">
        <v>26</v>
      </c>
      <c r="I1283" s="210" t="s">
        <v>26</v>
      </c>
      <c r="J1283" s="7"/>
      <c r="K1283" s="7">
        <v>0.26642505830385055</v>
      </c>
      <c r="L1283" s="7" t="s">
        <v>26</v>
      </c>
      <c r="M1283" s="7">
        <v>4.7753122560860506E-2</v>
      </c>
    </row>
    <row r="1284" spans="2:13" s="6" customFormat="1">
      <c r="B1284" s="177"/>
      <c r="C1284" s="7" t="s">
        <v>26</v>
      </c>
      <c r="D1284" s="7" t="s">
        <v>26</v>
      </c>
      <c r="E1284" s="7" t="s">
        <v>26</v>
      </c>
      <c r="F1284" s="7"/>
      <c r="G1284" s="210">
        <v>1.6194079565316026</v>
      </c>
      <c r="H1284" s="210" t="s">
        <v>26</v>
      </c>
      <c r="I1284" s="210">
        <v>1.0496554798137654</v>
      </c>
      <c r="J1284" s="7"/>
      <c r="K1284" s="7">
        <v>0.12628655133435984</v>
      </c>
      <c r="L1284" s="7" t="s">
        <v>26</v>
      </c>
      <c r="M1284" s="7">
        <v>6.6067852543817862E-2</v>
      </c>
    </row>
    <row r="1285" spans="2:13" s="6" customFormat="1">
      <c r="B1285" s="177"/>
      <c r="C1285" s="7" t="s">
        <v>26</v>
      </c>
      <c r="D1285" s="7" t="s">
        <v>26</v>
      </c>
      <c r="E1285" s="7" t="s">
        <v>26</v>
      </c>
      <c r="F1285" s="7"/>
      <c r="G1285" s="210">
        <v>1.6267695321164282</v>
      </c>
      <c r="H1285" s="210" t="s">
        <v>26</v>
      </c>
      <c r="I1285" s="210">
        <v>0.73886807375274122</v>
      </c>
      <c r="J1285" s="7"/>
      <c r="K1285" s="7" t="s">
        <v>26</v>
      </c>
      <c r="L1285" s="7" t="s">
        <v>26</v>
      </c>
      <c r="M1285" s="7">
        <v>9.9163574327558068E-2</v>
      </c>
    </row>
    <row r="1286" spans="2:13" s="6" customFormat="1">
      <c r="B1286" s="177"/>
      <c r="C1286" s="7" t="s">
        <v>26</v>
      </c>
      <c r="D1286" s="7" t="s">
        <v>26</v>
      </c>
      <c r="E1286" s="7" t="s">
        <v>26</v>
      </c>
      <c r="F1286" s="7"/>
      <c r="G1286" s="210">
        <v>1.253567879408146</v>
      </c>
      <c r="H1286" s="210" t="s">
        <v>26</v>
      </c>
      <c r="I1286" s="210">
        <v>1.032129613813368</v>
      </c>
      <c r="J1286" s="7"/>
      <c r="K1286" s="7" t="s">
        <v>26</v>
      </c>
      <c r="L1286" s="7" t="s">
        <v>26</v>
      </c>
      <c r="M1286" s="7">
        <v>0.13735993886919284</v>
      </c>
    </row>
    <row r="1287" spans="2:13" s="6" customFormat="1">
      <c r="B1287" s="177"/>
      <c r="C1287" s="7" t="s">
        <v>26</v>
      </c>
      <c r="D1287" s="7" t="s">
        <v>26</v>
      </c>
      <c r="E1287" s="7" t="s">
        <v>26</v>
      </c>
      <c r="F1287" s="7"/>
      <c r="G1287" s="210">
        <v>1.0415085560628736</v>
      </c>
      <c r="H1287" s="210" t="s">
        <v>26</v>
      </c>
      <c r="I1287" s="210">
        <v>0.81312464374094917</v>
      </c>
      <c r="J1287" s="7"/>
      <c r="K1287" s="7" t="s">
        <v>26</v>
      </c>
      <c r="L1287" s="7" t="s">
        <v>26</v>
      </c>
      <c r="M1287" s="7">
        <v>0.4763869481363272</v>
      </c>
    </row>
    <row r="1288" spans="2:13" s="6" customFormat="1">
      <c r="B1288" s="177"/>
      <c r="C1288" s="7" t="s">
        <v>26</v>
      </c>
      <c r="D1288" s="7" t="s">
        <v>26</v>
      </c>
      <c r="E1288" s="7" t="s">
        <v>26</v>
      </c>
      <c r="F1288" s="7"/>
      <c r="G1288" s="210">
        <v>0.87484111438272683</v>
      </c>
      <c r="H1288" s="210" t="s">
        <v>26</v>
      </c>
      <c r="I1288" s="210" t="s">
        <v>26</v>
      </c>
      <c r="J1288" s="7"/>
      <c r="K1288" s="7" t="s">
        <v>26</v>
      </c>
      <c r="L1288" s="7" t="s">
        <v>26</v>
      </c>
      <c r="M1288" s="7">
        <v>0.43740030393397933</v>
      </c>
    </row>
    <row r="1289" spans="2:13" s="6" customFormat="1">
      <c r="B1289" s="177"/>
      <c r="C1289" s="7" t="s">
        <v>26</v>
      </c>
      <c r="D1289" s="7" t="s">
        <v>26</v>
      </c>
      <c r="E1289" s="7" t="s">
        <v>26</v>
      </c>
      <c r="F1289" s="7"/>
      <c r="G1289" s="210">
        <v>1.5983973273642649</v>
      </c>
      <c r="H1289" s="210" t="s">
        <v>26</v>
      </c>
      <c r="I1289" s="210">
        <v>0.9164708057130202</v>
      </c>
      <c r="J1289" s="7"/>
      <c r="K1289" s="7" t="s">
        <v>26</v>
      </c>
      <c r="L1289" s="7" t="s">
        <v>26</v>
      </c>
      <c r="M1289" s="7">
        <v>0.25426067777449357</v>
      </c>
    </row>
    <row r="1290" spans="2:13" s="6" customFormat="1">
      <c r="B1290" s="177"/>
      <c r="C1290" s="7" t="s">
        <v>26</v>
      </c>
      <c r="D1290" s="7" t="s">
        <v>26</v>
      </c>
      <c r="E1290" s="7" t="s">
        <v>26</v>
      </c>
      <c r="F1290" s="7"/>
      <c r="G1290" s="210">
        <v>0.71629958233055202</v>
      </c>
      <c r="H1290" s="210" t="s">
        <v>26</v>
      </c>
      <c r="I1290" s="210">
        <v>1.0603935527302462</v>
      </c>
      <c r="J1290" s="7"/>
      <c r="K1290" s="7" t="s">
        <v>26</v>
      </c>
      <c r="L1290" s="7" t="s">
        <v>26</v>
      </c>
      <c r="M1290" s="7">
        <v>0.70306871772149693</v>
      </c>
    </row>
    <row r="1291" spans="2:13" s="6" customFormat="1">
      <c r="B1291" s="177"/>
      <c r="C1291" s="7" t="s">
        <v>26</v>
      </c>
      <c r="D1291" s="7" t="s">
        <v>26</v>
      </c>
      <c r="E1291" s="7" t="s">
        <v>26</v>
      </c>
      <c r="F1291" s="7"/>
      <c r="G1291" s="210">
        <v>0.50750358102118831</v>
      </c>
      <c r="H1291" s="210" t="s">
        <v>26</v>
      </c>
      <c r="I1291" s="210">
        <v>0.65329633213629901</v>
      </c>
      <c r="J1291" s="7"/>
      <c r="K1291" s="7" t="s">
        <v>26</v>
      </c>
      <c r="L1291" s="7" t="s">
        <v>26</v>
      </c>
      <c r="M1291" s="7">
        <v>0.12196550062932365</v>
      </c>
    </row>
    <row r="1292" spans="2:13" s="6" customFormat="1">
      <c r="B1292" s="177"/>
      <c r="C1292" s="7" t="s">
        <v>26</v>
      </c>
      <c r="D1292" s="7" t="s">
        <v>26</v>
      </c>
      <c r="E1292" s="7" t="s">
        <v>26</v>
      </c>
      <c r="F1292" s="7"/>
      <c r="G1292" s="210">
        <v>1.1306607160154398</v>
      </c>
      <c r="H1292" s="210" t="s">
        <v>26</v>
      </c>
      <c r="I1292" s="210">
        <v>0.42902495457952872</v>
      </c>
      <c r="J1292" s="7"/>
      <c r="K1292" s="7" t="s">
        <v>26</v>
      </c>
      <c r="L1292" s="7" t="s">
        <v>26</v>
      </c>
      <c r="M1292" s="7">
        <v>9.0218932223387172E-2</v>
      </c>
    </row>
    <row r="1293" spans="2:13" s="6" customFormat="1">
      <c r="B1293" s="177"/>
      <c r="C1293" s="7" t="s">
        <v>26</v>
      </c>
      <c r="D1293" s="7" t="s">
        <v>26</v>
      </c>
      <c r="E1293" s="7" t="s">
        <v>26</v>
      </c>
      <c r="F1293" s="7"/>
      <c r="G1293" s="210">
        <v>1.2174074366281022</v>
      </c>
      <c r="H1293" s="210" t="s">
        <v>26</v>
      </c>
      <c r="I1293" s="210">
        <v>0.72097517540192047</v>
      </c>
      <c r="J1293" s="7"/>
      <c r="K1293" s="7" t="s">
        <v>26</v>
      </c>
      <c r="L1293" s="7" t="s">
        <v>26</v>
      </c>
      <c r="M1293" s="7">
        <v>0.36250540321136715</v>
      </c>
    </row>
    <row r="1294" spans="2:13" s="6" customFormat="1">
      <c r="B1294" s="177"/>
      <c r="C1294" s="7" t="s">
        <v>26</v>
      </c>
      <c r="D1294" s="7" t="s">
        <v>26</v>
      </c>
      <c r="E1294" s="7" t="s">
        <v>26</v>
      </c>
      <c r="F1294" s="7"/>
      <c r="G1294" s="210">
        <v>1.1439524382698285</v>
      </c>
      <c r="H1294" s="210" t="s">
        <v>26</v>
      </c>
      <c r="I1294" s="210">
        <v>0.43827815950155485</v>
      </c>
      <c r="J1294" s="7"/>
      <c r="K1294" s="7" t="s">
        <v>26</v>
      </c>
      <c r="L1294" s="7" t="s">
        <v>26</v>
      </c>
      <c r="M1294" s="7">
        <v>0.39703289310324119</v>
      </c>
    </row>
    <row r="1295" spans="2:13" s="6" customFormat="1">
      <c r="B1295" s="177"/>
      <c r="C1295" s="7" t="s">
        <v>26</v>
      </c>
      <c r="D1295" s="7" t="s">
        <v>26</v>
      </c>
      <c r="E1295" s="7" t="s">
        <v>26</v>
      </c>
      <c r="F1295" s="7"/>
      <c r="G1295" s="210">
        <v>0.97973453449438352</v>
      </c>
      <c r="H1295" s="210" t="s">
        <v>26</v>
      </c>
      <c r="I1295" s="210">
        <v>0.49265817439120652</v>
      </c>
      <c r="J1295" s="7"/>
      <c r="K1295" s="7" t="s">
        <v>26</v>
      </c>
      <c r="L1295" s="7" t="s">
        <v>26</v>
      </c>
      <c r="M1295" s="7">
        <v>0.20987497971367919</v>
      </c>
    </row>
    <row r="1296" spans="2:13" s="6" customFormat="1">
      <c r="B1296" s="177"/>
      <c r="C1296" s="7" t="s">
        <v>26</v>
      </c>
      <c r="D1296" s="7" t="s">
        <v>26</v>
      </c>
      <c r="E1296" s="7" t="s">
        <v>26</v>
      </c>
      <c r="F1296" s="7"/>
      <c r="G1296" s="210" t="s">
        <v>26</v>
      </c>
      <c r="H1296" s="210" t="s">
        <v>26</v>
      </c>
      <c r="I1296" s="210">
        <v>0.61965228410312623</v>
      </c>
      <c r="J1296" s="7"/>
      <c r="K1296" s="7" t="s">
        <v>26</v>
      </c>
      <c r="L1296" s="7" t="s">
        <v>26</v>
      </c>
      <c r="M1296" s="7">
        <v>0.26477020413551389</v>
      </c>
    </row>
    <row r="1297" spans="2:13" s="6" customFormat="1">
      <c r="B1297" s="177"/>
      <c r="C1297" s="7" t="s">
        <v>26</v>
      </c>
      <c r="D1297" s="7" t="s">
        <v>26</v>
      </c>
      <c r="E1297" s="7" t="s">
        <v>26</v>
      </c>
      <c r="F1297" s="7"/>
      <c r="G1297" s="210" t="s">
        <v>26</v>
      </c>
      <c r="H1297" s="210" t="s">
        <v>26</v>
      </c>
      <c r="I1297" s="210">
        <v>0.44191973526047312</v>
      </c>
      <c r="J1297" s="7"/>
      <c r="K1297" s="7" t="s">
        <v>26</v>
      </c>
      <c r="L1297" s="7" t="s">
        <v>26</v>
      </c>
      <c r="M1297" s="7">
        <v>0.30858224867021611</v>
      </c>
    </row>
    <row r="1298" spans="2:13" s="6" customFormat="1">
      <c r="B1298" s="177"/>
      <c r="C1298" s="7" t="s">
        <v>26</v>
      </c>
      <c r="D1298" s="7" t="s">
        <v>26</v>
      </c>
      <c r="E1298" s="7" t="s">
        <v>26</v>
      </c>
      <c r="F1298" s="7"/>
      <c r="G1298" s="210" t="s">
        <v>26</v>
      </c>
      <c r="H1298" s="210" t="s">
        <v>26</v>
      </c>
      <c r="I1298" s="210">
        <v>1.0005529433511597</v>
      </c>
      <c r="J1298" s="7"/>
      <c r="K1298" s="7" t="s">
        <v>26</v>
      </c>
      <c r="L1298" s="7" t="s">
        <v>26</v>
      </c>
      <c r="M1298" s="7">
        <v>0.48695807367133104</v>
      </c>
    </row>
    <row r="1299" spans="2:13" s="6" customFormat="1">
      <c r="B1299" s="177"/>
      <c r="C1299" s="7" t="s">
        <v>26</v>
      </c>
      <c r="D1299" s="7" t="s">
        <v>26</v>
      </c>
      <c r="E1299" s="7" t="s">
        <v>26</v>
      </c>
      <c r="F1299" s="7"/>
      <c r="G1299" s="210" t="s">
        <v>26</v>
      </c>
      <c r="H1299" s="210" t="s">
        <v>26</v>
      </c>
      <c r="I1299" s="210" t="s">
        <v>26</v>
      </c>
      <c r="J1299" s="7"/>
      <c r="K1299" s="7" t="s">
        <v>26</v>
      </c>
      <c r="L1299" s="7" t="s">
        <v>26</v>
      </c>
      <c r="M1299" s="7">
        <v>0.59289064927472612</v>
      </c>
    </row>
    <row r="1300" spans="2:13" s="6" customFormat="1">
      <c r="B1300" s="177"/>
      <c r="C1300" s="7" t="s">
        <v>26</v>
      </c>
      <c r="D1300" s="7" t="s">
        <v>26</v>
      </c>
      <c r="E1300" s="7" t="s">
        <v>26</v>
      </c>
      <c r="F1300" s="7"/>
      <c r="G1300" s="210" t="s">
        <v>26</v>
      </c>
      <c r="H1300" s="210" t="s">
        <v>26</v>
      </c>
      <c r="I1300" s="210">
        <v>0.55529800772665361</v>
      </c>
      <c r="J1300" s="7"/>
      <c r="K1300" s="7" t="s">
        <v>26</v>
      </c>
      <c r="L1300" s="7" t="s">
        <v>26</v>
      </c>
      <c r="M1300" s="7">
        <v>0.44416760376492603</v>
      </c>
    </row>
    <row r="1301" spans="2:13" s="6" customFormat="1">
      <c r="B1301" s="177"/>
      <c r="C1301" s="7" t="s">
        <v>26</v>
      </c>
      <c r="D1301" s="7" t="s">
        <v>26</v>
      </c>
      <c r="E1301" s="7" t="s">
        <v>26</v>
      </c>
      <c r="F1301" s="7"/>
      <c r="G1301" s="210" t="s">
        <v>26</v>
      </c>
      <c r="H1301" s="210" t="s">
        <v>26</v>
      </c>
      <c r="I1301" s="210">
        <v>0.86541745779872625</v>
      </c>
      <c r="J1301" s="7"/>
      <c r="K1301" s="7" t="s">
        <v>26</v>
      </c>
      <c r="L1301" s="7" t="s">
        <v>26</v>
      </c>
      <c r="M1301" s="7">
        <v>0.29917825186659286</v>
      </c>
    </row>
    <row r="1302" spans="2:13" s="6" customFormat="1">
      <c r="B1302" s="177"/>
      <c r="C1302" s="7" t="s">
        <v>26</v>
      </c>
      <c r="D1302" s="7" t="s">
        <v>26</v>
      </c>
      <c r="E1302" s="7" t="s">
        <v>26</v>
      </c>
      <c r="F1302" s="7"/>
      <c r="G1302" s="210" t="s">
        <v>26</v>
      </c>
      <c r="H1302" s="210" t="s">
        <v>26</v>
      </c>
      <c r="I1302" s="210">
        <v>0.55034433450686393</v>
      </c>
      <c r="J1302" s="7"/>
      <c r="K1302" s="7" t="s">
        <v>26</v>
      </c>
      <c r="L1302" s="7" t="s">
        <v>26</v>
      </c>
      <c r="M1302" s="7">
        <v>0.44381770523508601</v>
      </c>
    </row>
    <row r="1303" spans="2:13" s="6" customFormat="1">
      <c r="B1303" s="177"/>
      <c r="C1303" s="7" t="s">
        <v>26</v>
      </c>
      <c r="D1303" s="7" t="s">
        <v>26</v>
      </c>
      <c r="E1303" s="7" t="s">
        <v>26</v>
      </c>
      <c r="F1303" s="7"/>
      <c r="G1303" s="210" t="s">
        <v>26</v>
      </c>
      <c r="H1303" s="210" t="s">
        <v>26</v>
      </c>
      <c r="I1303" s="210">
        <v>0.68336762537935136</v>
      </c>
      <c r="J1303" s="7"/>
      <c r="K1303" s="7" t="s">
        <v>26</v>
      </c>
      <c r="L1303" s="7" t="s">
        <v>26</v>
      </c>
      <c r="M1303" s="7">
        <v>0.29809117186202916</v>
      </c>
    </row>
    <row r="1304" spans="2:13" s="6" customFormat="1">
      <c r="B1304" s="177"/>
      <c r="C1304" s="7" t="s">
        <v>26</v>
      </c>
      <c r="D1304" s="7" t="s">
        <v>26</v>
      </c>
      <c r="E1304" s="7" t="s">
        <v>26</v>
      </c>
      <c r="F1304" s="7"/>
      <c r="G1304" s="210" t="s">
        <v>26</v>
      </c>
      <c r="H1304" s="210" t="s">
        <v>26</v>
      </c>
      <c r="I1304" s="210" t="s">
        <v>26</v>
      </c>
      <c r="J1304" s="7"/>
      <c r="K1304" s="7" t="s">
        <v>26</v>
      </c>
      <c r="L1304" s="7" t="s">
        <v>26</v>
      </c>
      <c r="M1304" s="7">
        <v>0.16723526544440959</v>
      </c>
    </row>
    <row r="1305" spans="2:13" s="6" customFormat="1">
      <c r="B1305" s="177"/>
      <c r="C1305" s="7" t="s">
        <v>26</v>
      </c>
      <c r="D1305" s="7" t="s">
        <v>26</v>
      </c>
      <c r="E1305" s="7" t="s">
        <v>26</v>
      </c>
      <c r="F1305" s="7"/>
      <c r="G1305" s="210" t="s">
        <v>26</v>
      </c>
      <c r="H1305" s="210" t="s">
        <v>26</v>
      </c>
      <c r="I1305" s="210">
        <v>0.53208042370731357</v>
      </c>
      <c r="J1305" s="7"/>
      <c r="K1305" s="7" t="s">
        <v>26</v>
      </c>
      <c r="L1305" s="7" t="s">
        <v>26</v>
      </c>
      <c r="M1305" s="7">
        <v>0.62075210183545759</v>
      </c>
    </row>
    <row r="1306" spans="2:13" s="6" customFormat="1">
      <c r="B1306" s="177"/>
      <c r="C1306" s="7" t="s">
        <v>26</v>
      </c>
      <c r="D1306" s="7" t="s">
        <v>26</v>
      </c>
      <c r="E1306" s="7" t="s">
        <v>26</v>
      </c>
      <c r="F1306" s="7"/>
      <c r="G1306" s="210" t="s">
        <v>26</v>
      </c>
      <c r="H1306" s="210" t="s">
        <v>26</v>
      </c>
      <c r="I1306" s="210">
        <v>0.23463501121971184</v>
      </c>
      <c r="J1306" s="7"/>
      <c r="K1306" s="7" t="s">
        <v>26</v>
      </c>
      <c r="L1306" s="7" t="s">
        <v>26</v>
      </c>
      <c r="M1306" s="7">
        <v>0.55893383243889971</v>
      </c>
    </row>
    <row r="1307" spans="2:13" s="6" customFormat="1">
      <c r="B1307" s="177"/>
      <c r="C1307" s="7" t="s">
        <v>26</v>
      </c>
      <c r="D1307" s="7" t="s">
        <v>26</v>
      </c>
      <c r="E1307" s="7" t="s">
        <v>26</v>
      </c>
      <c r="F1307" s="7"/>
      <c r="G1307" s="210" t="s">
        <v>26</v>
      </c>
      <c r="H1307" s="210" t="s">
        <v>26</v>
      </c>
      <c r="I1307" s="210">
        <v>0.67912490196030517</v>
      </c>
      <c r="J1307" s="7"/>
      <c r="K1307" s="7" t="s">
        <v>26</v>
      </c>
      <c r="L1307" s="7" t="s">
        <v>26</v>
      </c>
      <c r="M1307" s="7">
        <v>0.37848069787229877</v>
      </c>
    </row>
    <row r="1308" spans="2:13" s="6" customFormat="1">
      <c r="B1308" s="177"/>
      <c r="C1308" s="7" t="s">
        <v>26</v>
      </c>
      <c r="D1308" s="7" t="s">
        <v>26</v>
      </c>
      <c r="E1308" s="7" t="s">
        <v>26</v>
      </c>
      <c r="F1308" s="7"/>
      <c r="G1308" s="210" t="s">
        <v>26</v>
      </c>
      <c r="H1308" s="210" t="s">
        <v>26</v>
      </c>
      <c r="I1308" s="210">
        <v>0.29952941228368996</v>
      </c>
      <c r="J1308" s="7"/>
      <c r="K1308" s="7" t="s">
        <v>26</v>
      </c>
      <c r="L1308" s="7" t="s">
        <v>26</v>
      </c>
      <c r="M1308" s="7">
        <v>0.50988535775810728</v>
      </c>
    </row>
    <row r="1309" spans="2:13" s="6" customFormat="1">
      <c r="B1309" s="177"/>
      <c r="C1309" s="7" t="s">
        <v>26</v>
      </c>
      <c r="D1309" s="7" t="s">
        <v>26</v>
      </c>
      <c r="E1309" s="7" t="s">
        <v>26</v>
      </c>
      <c r="F1309" s="7"/>
      <c r="G1309" s="210" t="s">
        <v>26</v>
      </c>
      <c r="H1309" s="210" t="s">
        <v>26</v>
      </c>
      <c r="I1309" s="210">
        <v>0.1330726591041069</v>
      </c>
      <c r="J1309" s="7"/>
      <c r="K1309" s="7" t="s">
        <v>26</v>
      </c>
      <c r="L1309" s="7" t="s">
        <v>26</v>
      </c>
      <c r="M1309" s="7">
        <v>0.18519596241564185</v>
      </c>
    </row>
    <row r="1310" spans="2:13" s="6" customFormat="1">
      <c r="B1310" s="177"/>
      <c r="C1310" s="7" t="s">
        <v>26</v>
      </c>
      <c r="D1310" s="7" t="s">
        <v>26</v>
      </c>
      <c r="E1310" s="7" t="s">
        <v>26</v>
      </c>
      <c r="F1310" s="7"/>
      <c r="G1310" s="210" t="s">
        <v>26</v>
      </c>
      <c r="H1310" s="210" t="s">
        <v>26</v>
      </c>
      <c r="I1310" s="210">
        <v>0.72209480558815098</v>
      </c>
      <c r="J1310" s="7"/>
      <c r="K1310" s="7" t="s">
        <v>26</v>
      </c>
      <c r="L1310" s="7" t="s">
        <v>26</v>
      </c>
      <c r="M1310" s="7">
        <v>2.678650359307877E-2</v>
      </c>
    </row>
    <row r="1311" spans="2:13" s="6" customFormat="1">
      <c r="B1311" s="177"/>
      <c r="C1311" s="7" t="s">
        <v>26</v>
      </c>
      <c r="D1311" s="7" t="s">
        <v>26</v>
      </c>
      <c r="E1311" s="7" t="s">
        <v>26</v>
      </c>
      <c r="F1311" s="7"/>
      <c r="G1311" s="210" t="s">
        <v>26</v>
      </c>
      <c r="H1311" s="210" t="s">
        <v>26</v>
      </c>
      <c r="I1311" s="210">
        <v>0.88544778718082828</v>
      </c>
      <c r="J1311" s="7"/>
      <c r="K1311" s="7" t="s">
        <v>26</v>
      </c>
      <c r="L1311" s="7" t="s">
        <v>26</v>
      </c>
      <c r="M1311" s="7">
        <v>7.5244619827830705E-2</v>
      </c>
    </row>
    <row r="1312" spans="2:13" s="6" customFormat="1">
      <c r="B1312" s="177"/>
      <c r="C1312" s="7" t="s">
        <v>26</v>
      </c>
      <c r="D1312" s="7" t="s">
        <v>26</v>
      </c>
      <c r="E1312" s="7" t="s">
        <v>26</v>
      </c>
      <c r="F1312" s="7"/>
      <c r="G1312" s="210" t="s">
        <v>26</v>
      </c>
      <c r="H1312" s="210" t="s">
        <v>26</v>
      </c>
      <c r="I1312" s="210">
        <v>1.0801390250477672</v>
      </c>
      <c r="J1312" s="7"/>
      <c r="K1312" s="7" t="s">
        <v>26</v>
      </c>
      <c r="L1312" s="7" t="s">
        <v>26</v>
      </c>
      <c r="M1312" s="7">
        <v>0.18126233263650671</v>
      </c>
    </row>
    <row r="1313" spans="2:13" s="6" customFormat="1">
      <c r="B1313" s="177"/>
      <c r="C1313" s="7" t="s">
        <v>26</v>
      </c>
      <c r="D1313" s="7" t="s">
        <v>26</v>
      </c>
      <c r="E1313" s="7" t="s">
        <v>26</v>
      </c>
      <c r="F1313" s="7"/>
      <c r="G1313" s="210" t="s">
        <v>26</v>
      </c>
      <c r="H1313" s="210" t="s">
        <v>26</v>
      </c>
      <c r="I1313" s="210">
        <v>0.8511267984590829</v>
      </c>
      <c r="J1313" s="7"/>
      <c r="K1313" s="7" t="s">
        <v>26</v>
      </c>
      <c r="L1313" s="7" t="s">
        <v>26</v>
      </c>
      <c r="M1313" s="7">
        <v>0.13535715472634768</v>
      </c>
    </row>
    <row r="1314" spans="2:13" s="6" customFormat="1">
      <c r="B1314" s="177"/>
      <c r="C1314" s="7" t="s">
        <v>26</v>
      </c>
      <c r="D1314" s="7" t="s">
        <v>26</v>
      </c>
      <c r="E1314" s="7" t="s">
        <v>26</v>
      </c>
      <c r="F1314" s="7"/>
      <c r="G1314" s="210" t="s">
        <v>26</v>
      </c>
      <c r="H1314" s="210" t="s">
        <v>26</v>
      </c>
      <c r="I1314" s="210">
        <v>0.22094769617410678</v>
      </c>
      <c r="J1314" s="7"/>
      <c r="K1314" s="7" t="s">
        <v>26</v>
      </c>
      <c r="L1314" s="7" t="s">
        <v>26</v>
      </c>
      <c r="M1314" s="7">
        <v>9.6412907347527943E-2</v>
      </c>
    </row>
    <row r="1315" spans="2:13" s="6" customFormat="1">
      <c r="B1315" s="177"/>
      <c r="C1315" s="7" t="s">
        <v>26</v>
      </c>
      <c r="D1315" s="7" t="s">
        <v>26</v>
      </c>
      <c r="E1315" s="7" t="s">
        <v>26</v>
      </c>
      <c r="F1315" s="7"/>
      <c r="G1315" s="210" t="s">
        <v>26</v>
      </c>
      <c r="H1315" s="210" t="s">
        <v>26</v>
      </c>
      <c r="I1315" s="210">
        <v>7.1540939226707387E-2</v>
      </c>
      <c r="J1315" s="7"/>
      <c r="K1315" s="7" t="s">
        <v>26</v>
      </c>
      <c r="L1315" s="7" t="s">
        <v>26</v>
      </c>
      <c r="M1315" s="7">
        <v>9.5850491977314323E-2</v>
      </c>
    </row>
    <row r="1316" spans="2:13" s="6" customFormat="1">
      <c r="B1316" s="177"/>
      <c r="C1316" s="7" t="s">
        <v>26</v>
      </c>
      <c r="D1316" s="7" t="s">
        <v>26</v>
      </c>
      <c r="E1316" s="7" t="s">
        <v>26</v>
      </c>
      <c r="F1316" s="7"/>
      <c r="G1316" s="210" t="s">
        <v>26</v>
      </c>
      <c r="H1316" s="210" t="s">
        <v>26</v>
      </c>
      <c r="I1316" s="210">
        <v>0.77318946622413542</v>
      </c>
      <c r="J1316" s="7"/>
      <c r="K1316" s="7" t="s">
        <v>26</v>
      </c>
      <c r="L1316" s="7" t="s">
        <v>26</v>
      </c>
      <c r="M1316" s="7">
        <v>0.16392522461709547</v>
      </c>
    </row>
    <row r="1317" spans="2:13" s="6" customFormat="1">
      <c r="B1317" s="177"/>
      <c r="C1317" s="7" t="s">
        <v>26</v>
      </c>
      <c r="D1317" s="7" t="s">
        <v>26</v>
      </c>
      <c r="E1317" s="7" t="s">
        <v>26</v>
      </c>
      <c r="F1317" s="7"/>
      <c r="G1317" s="210" t="s">
        <v>26</v>
      </c>
      <c r="H1317" s="210" t="s">
        <v>26</v>
      </c>
      <c r="I1317" s="210">
        <v>0.95328555435138085</v>
      </c>
      <c r="J1317" s="7"/>
      <c r="K1317" s="7" t="s">
        <v>26</v>
      </c>
      <c r="L1317" s="7" t="s">
        <v>26</v>
      </c>
      <c r="M1317" s="7">
        <v>0.3123336618056658</v>
      </c>
    </row>
    <row r="1318" spans="2:13" s="6" customFormat="1">
      <c r="B1318" s="177"/>
      <c r="C1318" s="7" t="s">
        <v>26</v>
      </c>
      <c r="D1318" s="7" t="s">
        <v>26</v>
      </c>
      <c r="E1318" s="7" t="s">
        <v>26</v>
      </c>
      <c r="F1318" s="7"/>
      <c r="G1318" s="210" t="s">
        <v>26</v>
      </c>
      <c r="H1318" s="210" t="s">
        <v>26</v>
      </c>
      <c r="I1318" s="210" t="s">
        <v>26</v>
      </c>
      <c r="J1318" s="7"/>
      <c r="K1318" s="7" t="s">
        <v>26</v>
      </c>
      <c r="L1318" s="7" t="s">
        <v>26</v>
      </c>
      <c r="M1318" s="7">
        <v>6.4425581461982517E-2</v>
      </c>
    </row>
    <row r="1319" spans="2:13" s="6" customFormat="1">
      <c r="B1319" s="177"/>
      <c r="C1319" s="7" t="s">
        <v>26</v>
      </c>
      <c r="D1319" s="7" t="s">
        <v>26</v>
      </c>
      <c r="E1319" s="7" t="s">
        <v>26</v>
      </c>
      <c r="F1319" s="7"/>
      <c r="G1319" s="210" t="s">
        <v>26</v>
      </c>
      <c r="H1319" s="210" t="s">
        <v>26</v>
      </c>
      <c r="I1319" s="210">
        <v>0.86665293923782227</v>
      </c>
      <c r="J1319" s="7"/>
      <c r="K1319" s="7" t="s">
        <v>26</v>
      </c>
      <c r="L1319" s="7" t="s">
        <v>26</v>
      </c>
      <c r="M1319" s="7">
        <v>3.1794605297010836E-3</v>
      </c>
    </row>
    <row r="1320" spans="2:13" s="6" customFormat="1">
      <c r="B1320" s="177"/>
      <c r="C1320" s="7" t="s">
        <v>26</v>
      </c>
      <c r="D1320" s="7" t="s">
        <v>26</v>
      </c>
      <c r="E1320" s="7" t="s">
        <v>26</v>
      </c>
      <c r="F1320" s="7"/>
      <c r="G1320" s="210" t="s">
        <v>26</v>
      </c>
      <c r="H1320" s="210" t="s">
        <v>26</v>
      </c>
      <c r="I1320" s="210">
        <v>0.75679651672875858</v>
      </c>
      <c r="J1320" s="7"/>
      <c r="K1320" s="7" t="s">
        <v>26</v>
      </c>
      <c r="L1320" s="7" t="s">
        <v>26</v>
      </c>
      <c r="M1320" s="7">
        <v>4.9974044904177672E-2</v>
      </c>
    </row>
    <row r="1321" spans="2:13" s="6" customFormat="1">
      <c r="B1321" s="177"/>
      <c r="C1321" s="7" t="s">
        <v>26</v>
      </c>
      <c r="D1321" s="7" t="s">
        <v>26</v>
      </c>
      <c r="E1321" s="7" t="s">
        <v>26</v>
      </c>
      <c r="F1321" s="7"/>
      <c r="G1321" s="210" t="s">
        <v>26</v>
      </c>
      <c r="H1321" s="210" t="s">
        <v>26</v>
      </c>
      <c r="I1321" s="210">
        <v>0.85053206494098188</v>
      </c>
      <c r="J1321" s="7"/>
      <c r="K1321" s="7" t="s">
        <v>26</v>
      </c>
      <c r="L1321" s="7" t="s">
        <v>26</v>
      </c>
      <c r="M1321" s="7">
        <v>0.27441407982533939</v>
      </c>
    </row>
    <row r="1322" spans="2:13" s="6" customFormat="1">
      <c r="B1322" s="177"/>
      <c r="C1322" s="7" t="s">
        <v>26</v>
      </c>
      <c r="D1322" s="7" t="s">
        <v>26</v>
      </c>
      <c r="E1322" s="7" t="s">
        <v>26</v>
      </c>
      <c r="F1322" s="7"/>
      <c r="G1322" s="210" t="s">
        <v>26</v>
      </c>
      <c r="H1322" s="210" t="s">
        <v>26</v>
      </c>
      <c r="I1322" s="210">
        <v>0.46492884573318499</v>
      </c>
      <c r="J1322" s="7"/>
      <c r="K1322" s="7" t="s">
        <v>26</v>
      </c>
      <c r="L1322" s="7" t="s">
        <v>26</v>
      </c>
      <c r="M1322" s="7">
        <v>0.48865625184949524</v>
      </c>
    </row>
    <row r="1323" spans="2:13" s="6" customFormat="1">
      <c r="B1323" s="177"/>
      <c r="C1323" s="7" t="s">
        <v>26</v>
      </c>
      <c r="D1323" s="7" t="s">
        <v>26</v>
      </c>
      <c r="E1323" s="7" t="s">
        <v>26</v>
      </c>
      <c r="F1323" s="7"/>
      <c r="G1323" s="210" t="s">
        <v>26</v>
      </c>
      <c r="H1323" s="210" t="s">
        <v>26</v>
      </c>
      <c r="I1323" s="210">
        <v>0.55760918869909071</v>
      </c>
      <c r="J1323" s="7"/>
      <c r="K1323" s="7" t="s">
        <v>26</v>
      </c>
      <c r="L1323" s="7" t="s">
        <v>26</v>
      </c>
      <c r="M1323" s="7">
        <v>0.45609732325138008</v>
      </c>
    </row>
    <row r="1324" spans="2:13" s="6" customFormat="1">
      <c r="B1324" s="177"/>
      <c r="C1324" s="7" t="s">
        <v>26</v>
      </c>
      <c r="D1324" s="7" t="s">
        <v>26</v>
      </c>
      <c r="E1324" s="7" t="s">
        <v>26</v>
      </c>
      <c r="F1324" s="7"/>
      <c r="G1324" s="210" t="s">
        <v>26</v>
      </c>
      <c r="H1324" s="210" t="s">
        <v>26</v>
      </c>
      <c r="I1324" s="210">
        <v>0.94835277936866536</v>
      </c>
      <c r="J1324" s="7"/>
      <c r="K1324" s="7" t="s">
        <v>26</v>
      </c>
      <c r="L1324" s="7" t="s">
        <v>26</v>
      </c>
      <c r="M1324" s="7">
        <v>0.34764351992788667</v>
      </c>
    </row>
    <row r="1325" spans="2:13" s="6" customFormat="1">
      <c r="B1325" s="177"/>
      <c r="C1325" s="7" t="s">
        <v>26</v>
      </c>
      <c r="D1325" s="7" t="s">
        <v>26</v>
      </c>
      <c r="E1325" s="7" t="s">
        <v>26</v>
      </c>
      <c r="F1325" s="7"/>
      <c r="G1325" s="210" t="s">
        <v>26</v>
      </c>
      <c r="H1325" s="210" t="s">
        <v>26</v>
      </c>
      <c r="I1325" s="210">
        <v>0.79486318893656305</v>
      </c>
      <c r="J1325" s="7"/>
      <c r="K1325" s="7" t="s">
        <v>26</v>
      </c>
      <c r="L1325" s="7" t="s">
        <v>26</v>
      </c>
      <c r="M1325" s="7">
        <v>0.33317041540771641</v>
      </c>
    </row>
    <row r="1326" spans="2:13" s="6" customFormat="1">
      <c r="B1326" s="177"/>
      <c r="C1326" s="7" t="s">
        <v>26</v>
      </c>
      <c r="D1326" s="7" t="s">
        <v>26</v>
      </c>
      <c r="E1326" s="7" t="s">
        <v>26</v>
      </c>
      <c r="F1326" s="7"/>
      <c r="G1326" s="210" t="s">
        <v>26</v>
      </c>
      <c r="H1326" s="210" t="s">
        <v>26</v>
      </c>
      <c r="I1326" s="210">
        <v>0.91442962227572544</v>
      </c>
      <c r="J1326" s="7"/>
      <c r="K1326" s="7" t="s">
        <v>26</v>
      </c>
      <c r="L1326" s="7" t="s">
        <v>26</v>
      </c>
      <c r="M1326" s="7">
        <v>0.24974295219801534</v>
      </c>
    </row>
    <row r="1327" spans="2:13" s="6" customFormat="1">
      <c r="B1327" s="177"/>
      <c r="C1327" s="7" t="s">
        <v>26</v>
      </c>
      <c r="D1327" s="7" t="s">
        <v>26</v>
      </c>
      <c r="E1327" s="7" t="s">
        <v>26</v>
      </c>
      <c r="F1327" s="7"/>
      <c r="G1327" s="210" t="s">
        <v>26</v>
      </c>
      <c r="H1327" s="210" t="s">
        <v>26</v>
      </c>
      <c r="I1327" s="210">
        <v>0.76432727795607269</v>
      </c>
      <c r="J1327" s="7"/>
      <c r="K1327" s="7" t="s">
        <v>26</v>
      </c>
      <c r="L1327" s="7" t="s">
        <v>26</v>
      </c>
      <c r="M1327" s="7">
        <v>0.25110920913490453</v>
      </c>
    </row>
    <row r="1328" spans="2:13" s="6" customFormat="1">
      <c r="B1328" s="177"/>
      <c r="C1328" s="7" t="s">
        <v>26</v>
      </c>
      <c r="D1328" s="7" t="s">
        <v>26</v>
      </c>
      <c r="E1328" s="7" t="s">
        <v>26</v>
      </c>
      <c r="F1328" s="7"/>
      <c r="G1328" s="210" t="s">
        <v>26</v>
      </c>
      <c r="H1328" s="210" t="s">
        <v>26</v>
      </c>
      <c r="I1328" s="210">
        <v>0.80354533671814998</v>
      </c>
      <c r="J1328" s="7"/>
      <c r="K1328" s="7" t="s">
        <v>26</v>
      </c>
      <c r="L1328" s="7" t="s">
        <v>26</v>
      </c>
      <c r="M1328" s="7">
        <v>0.13103721153660652</v>
      </c>
    </row>
    <row r="1329" spans="2:13" s="6" customFormat="1">
      <c r="B1329" s="177"/>
      <c r="C1329" s="7" t="s">
        <v>26</v>
      </c>
      <c r="D1329" s="7" t="s">
        <v>26</v>
      </c>
      <c r="E1329" s="7" t="s">
        <v>26</v>
      </c>
      <c r="F1329" s="7"/>
      <c r="G1329" s="210" t="s">
        <v>26</v>
      </c>
      <c r="H1329" s="210" t="s">
        <v>26</v>
      </c>
      <c r="I1329" s="210">
        <v>0.90804244579059878</v>
      </c>
      <c r="J1329" s="7"/>
      <c r="K1329" s="7" t="s">
        <v>26</v>
      </c>
      <c r="L1329" s="7" t="s">
        <v>26</v>
      </c>
      <c r="M1329" s="7">
        <v>0.38853307426659811</v>
      </c>
    </row>
    <row r="1330" spans="2:13" s="6" customFormat="1">
      <c r="B1330" s="177"/>
      <c r="C1330" s="7" t="s">
        <v>26</v>
      </c>
      <c r="D1330" s="7" t="s">
        <v>26</v>
      </c>
      <c r="E1330" s="7" t="s">
        <v>26</v>
      </c>
      <c r="F1330" s="7"/>
      <c r="G1330" s="210" t="s">
        <v>26</v>
      </c>
      <c r="H1330" s="210" t="s">
        <v>26</v>
      </c>
      <c r="I1330" s="210">
        <v>0.11691637824173069</v>
      </c>
      <c r="J1330" s="7"/>
      <c r="K1330" s="7" t="s">
        <v>26</v>
      </c>
      <c r="L1330" s="7" t="s">
        <v>26</v>
      </c>
      <c r="M1330" s="7">
        <v>0.19414164421977853</v>
      </c>
    </row>
    <row r="1331" spans="2:13" s="6" customFormat="1">
      <c r="B1331" s="177"/>
      <c r="C1331" s="7" t="s">
        <v>26</v>
      </c>
      <c r="D1331" s="7" t="s">
        <v>26</v>
      </c>
      <c r="E1331" s="7" t="s">
        <v>26</v>
      </c>
      <c r="F1331" s="7"/>
      <c r="G1331" s="210" t="s">
        <v>26</v>
      </c>
      <c r="H1331" s="210" t="s">
        <v>26</v>
      </c>
      <c r="I1331" s="210">
        <v>3.2432055547064839E-2</v>
      </c>
      <c r="J1331" s="7"/>
      <c r="K1331" s="7" t="s">
        <v>26</v>
      </c>
      <c r="L1331" s="7" t="s">
        <v>26</v>
      </c>
      <c r="M1331" s="7">
        <v>0.10264348657314581</v>
      </c>
    </row>
    <row r="1332" spans="2:13" s="6" customFormat="1">
      <c r="B1332" s="177"/>
      <c r="C1332" s="7" t="s">
        <v>26</v>
      </c>
      <c r="D1332" s="7" t="s">
        <v>26</v>
      </c>
      <c r="E1332" s="7" t="s">
        <v>26</v>
      </c>
      <c r="F1332" s="7"/>
      <c r="G1332" s="210" t="s">
        <v>26</v>
      </c>
      <c r="H1332" s="210" t="s">
        <v>26</v>
      </c>
      <c r="I1332" s="210">
        <v>0.86802593280599216</v>
      </c>
      <c r="J1332" s="7"/>
      <c r="K1332" s="7" t="s">
        <v>26</v>
      </c>
      <c r="L1332" s="7" t="s">
        <v>26</v>
      </c>
      <c r="M1332" s="7">
        <v>0.18602912135112215</v>
      </c>
    </row>
    <row r="1333" spans="2:13" s="6" customFormat="1">
      <c r="B1333" s="177"/>
      <c r="C1333" s="7" t="s">
        <v>26</v>
      </c>
      <c r="D1333" s="7" t="s">
        <v>26</v>
      </c>
      <c r="E1333" s="7" t="s">
        <v>26</v>
      </c>
      <c r="F1333" s="7"/>
      <c r="G1333" s="210" t="s">
        <v>26</v>
      </c>
      <c r="H1333" s="210" t="s">
        <v>26</v>
      </c>
      <c r="I1333" s="210">
        <v>0.86978212516047471</v>
      </c>
      <c r="J1333" s="7"/>
      <c r="K1333" s="7" t="s">
        <v>26</v>
      </c>
      <c r="L1333" s="7" t="s">
        <v>26</v>
      </c>
      <c r="M1333" s="7">
        <v>0.51097694502794944</v>
      </c>
    </row>
    <row r="1334" spans="2:13" s="6" customFormat="1">
      <c r="B1334" s="177"/>
      <c r="C1334" s="7" t="s">
        <v>26</v>
      </c>
      <c r="D1334" s="7" t="s">
        <v>26</v>
      </c>
      <c r="E1334" s="7" t="s">
        <v>26</v>
      </c>
      <c r="F1334" s="7"/>
      <c r="G1334" s="210" t="s">
        <v>26</v>
      </c>
      <c r="H1334" s="210" t="s">
        <v>26</v>
      </c>
      <c r="I1334" s="210">
        <v>0.58740521058187345</v>
      </c>
      <c r="J1334" s="7"/>
      <c r="K1334" s="7" t="s">
        <v>26</v>
      </c>
      <c r="L1334" s="7" t="s">
        <v>26</v>
      </c>
      <c r="M1334" s="7">
        <v>0.52133153512444586</v>
      </c>
    </row>
    <row r="1335" spans="2:13" s="6" customFormat="1">
      <c r="B1335" s="177"/>
      <c r="C1335" s="7" t="s">
        <v>26</v>
      </c>
      <c r="D1335" s="7" t="s">
        <v>26</v>
      </c>
      <c r="E1335" s="7" t="s">
        <v>26</v>
      </c>
      <c r="F1335" s="7"/>
      <c r="G1335" s="210" t="s">
        <v>26</v>
      </c>
      <c r="H1335" s="210" t="s">
        <v>26</v>
      </c>
      <c r="I1335" s="210">
        <v>0.6547564167370119</v>
      </c>
      <c r="J1335" s="7"/>
      <c r="K1335" s="7" t="s">
        <v>26</v>
      </c>
      <c r="L1335" s="7" t="s">
        <v>26</v>
      </c>
      <c r="M1335" s="7">
        <v>0.31711599353170927</v>
      </c>
    </row>
    <row r="1336" spans="2:13" s="6" customFormat="1">
      <c r="B1336" s="177"/>
      <c r="C1336" s="7" t="s">
        <v>26</v>
      </c>
      <c r="D1336" s="7" t="s">
        <v>26</v>
      </c>
      <c r="E1336" s="7" t="s">
        <v>26</v>
      </c>
      <c r="F1336" s="7"/>
      <c r="G1336" s="210" t="s">
        <v>26</v>
      </c>
      <c r="H1336" s="210" t="s">
        <v>26</v>
      </c>
      <c r="I1336" s="210">
        <v>0.86108328157198077</v>
      </c>
      <c r="J1336" s="7"/>
      <c r="K1336" s="7" t="s">
        <v>26</v>
      </c>
      <c r="L1336" s="7" t="s">
        <v>26</v>
      </c>
      <c r="M1336" s="7">
        <v>0.11204843436583367</v>
      </c>
    </row>
    <row r="1337" spans="2:13" s="6" customFormat="1">
      <c r="B1337" s="177"/>
      <c r="C1337" s="7" t="s">
        <v>26</v>
      </c>
      <c r="D1337" s="7" t="s">
        <v>26</v>
      </c>
      <c r="E1337" s="7" t="s">
        <v>26</v>
      </c>
      <c r="F1337" s="7"/>
      <c r="G1337" s="210" t="s">
        <v>26</v>
      </c>
      <c r="H1337" s="210" t="s">
        <v>26</v>
      </c>
      <c r="I1337" s="210">
        <v>1.0804461545646324</v>
      </c>
      <c r="J1337" s="7"/>
      <c r="K1337" s="7" t="s">
        <v>26</v>
      </c>
      <c r="L1337" s="7" t="s">
        <v>26</v>
      </c>
      <c r="M1337" s="7">
        <v>8.0721855353698579E-2</v>
      </c>
    </row>
    <row r="1338" spans="2:13" s="6" customFormat="1">
      <c r="B1338" s="177"/>
      <c r="C1338" s="7" t="s">
        <v>26</v>
      </c>
      <c r="D1338" s="7" t="s">
        <v>26</v>
      </c>
      <c r="E1338" s="7" t="s">
        <v>26</v>
      </c>
      <c r="F1338" s="7"/>
      <c r="G1338" s="210" t="s">
        <v>26</v>
      </c>
      <c r="H1338" s="210" t="s">
        <v>26</v>
      </c>
      <c r="I1338" s="210">
        <v>0.43291728618815811</v>
      </c>
      <c r="J1338" s="7"/>
      <c r="K1338" s="7" t="s">
        <v>26</v>
      </c>
      <c r="L1338" s="7" t="s">
        <v>26</v>
      </c>
      <c r="M1338" s="7">
        <v>0.10081306287301572</v>
      </c>
    </row>
    <row r="1339" spans="2:13" s="6" customFormat="1">
      <c r="B1339" s="177"/>
      <c r="C1339" s="7" t="s">
        <v>26</v>
      </c>
      <c r="D1339" s="7" t="s">
        <v>26</v>
      </c>
      <c r="E1339" s="7" t="s">
        <v>26</v>
      </c>
      <c r="F1339" s="7"/>
      <c r="G1339" s="210" t="s">
        <v>26</v>
      </c>
      <c r="H1339" s="210" t="s">
        <v>26</v>
      </c>
      <c r="I1339" s="210">
        <v>0.49108486726188194</v>
      </c>
      <c r="J1339" s="7"/>
      <c r="K1339" s="7" t="s">
        <v>26</v>
      </c>
      <c r="L1339" s="7" t="s">
        <v>26</v>
      </c>
      <c r="M1339" s="7">
        <v>0.34292852616301717</v>
      </c>
    </row>
    <row r="1340" spans="2:13" s="6" customFormat="1">
      <c r="B1340" s="177"/>
      <c r="C1340" s="7" t="s">
        <v>26</v>
      </c>
      <c r="D1340" s="7" t="s">
        <v>26</v>
      </c>
      <c r="E1340" s="7" t="s">
        <v>26</v>
      </c>
      <c r="F1340" s="7"/>
      <c r="G1340" s="210" t="s">
        <v>26</v>
      </c>
      <c r="H1340" s="210" t="s">
        <v>26</v>
      </c>
      <c r="I1340" s="210">
        <v>0.26122246483763312</v>
      </c>
      <c r="J1340" s="7"/>
      <c r="K1340" s="7" t="s">
        <v>26</v>
      </c>
      <c r="L1340" s="7" t="s">
        <v>26</v>
      </c>
      <c r="M1340" s="7">
        <v>0.33430424700596317</v>
      </c>
    </row>
    <row r="1341" spans="2:13" s="6" customFormat="1">
      <c r="B1341" s="177"/>
      <c r="C1341" s="7" t="s">
        <v>26</v>
      </c>
      <c r="D1341" s="7" t="s">
        <v>26</v>
      </c>
      <c r="E1341" s="7" t="s">
        <v>26</v>
      </c>
      <c r="F1341" s="7"/>
      <c r="G1341" s="210" t="s">
        <v>26</v>
      </c>
      <c r="H1341" s="210" t="s">
        <v>26</v>
      </c>
      <c r="I1341" s="210">
        <v>0.4778285308289788</v>
      </c>
      <c r="J1341" s="7"/>
      <c r="K1341" s="7" t="s">
        <v>26</v>
      </c>
      <c r="L1341" s="7" t="s">
        <v>26</v>
      </c>
      <c r="M1341" s="7">
        <v>0.48130220402059432</v>
      </c>
    </row>
    <row r="1342" spans="2:13" s="6" customFormat="1">
      <c r="B1342" s="177"/>
      <c r="C1342" s="7" t="s">
        <v>26</v>
      </c>
      <c r="D1342" s="7" t="s">
        <v>26</v>
      </c>
      <c r="E1342" s="7" t="s">
        <v>26</v>
      </c>
      <c r="F1342" s="7"/>
      <c r="G1342" s="210" t="s">
        <v>26</v>
      </c>
      <c r="H1342" s="210" t="s">
        <v>26</v>
      </c>
      <c r="I1342" s="210">
        <v>0.29880309350455392</v>
      </c>
      <c r="J1342" s="7"/>
      <c r="K1342" s="7" t="s">
        <v>26</v>
      </c>
      <c r="L1342" s="7" t="s">
        <v>26</v>
      </c>
      <c r="M1342" s="7">
        <v>0.12433838887767223</v>
      </c>
    </row>
    <row r="1343" spans="2:13" s="6" customFormat="1">
      <c r="B1343" s="177"/>
      <c r="C1343" s="7" t="s">
        <v>26</v>
      </c>
      <c r="D1343" s="7" t="s">
        <v>26</v>
      </c>
      <c r="E1343" s="7" t="s">
        <v>26</v>
      </c>
      <c r="F1343" s="7"/>
      <c r="G1343" s="210" t="s">
        <v>26</v>
      </c>
      <c r="H1343" s="210" t="s">
        <v>26</v>
      </c>
      <c r="I1343" s="210">
        <v>0.83904859204214643</v>
      </c>
      <c r="J1343" s="7"/>
      <c r="K1343" s="7" t="s">
        <v>26</v>
      </c>
      <c r="L1343" s="7" t="s">
        <v>26</v>
      </c>
      <c r="M1343" s="7">
        <v>0.15111197429397794</v>
      </c>
    </row>
    <row r="1344" spans="2:13" s="6" customFormat="1">
      <c r="B1344" s="177"/>
      <c r="C1344" s="7" t="s">
        <v>26</v>
      </c>
      <c r="D1344" s="7" t="s">
        <v>26</v>
      </c>
      <c r="E1344" s="7" t="s">
        <v>26</v>
      </c>
      <c r="F1344" s="7"/>
      <c r="G1344" s="210" t="s">
        <v>26</v>
      </c>
      <c r="H1344" s="210" t="s">
        <v>26</v>
      </c>
      <c r="I1344" s="210">
        <v>0.55307149665634792</v>
      </c>
      <c r="J1344" s="7"/>
      <c r="K1344" s="7" t="s">
        <v>26</v>
      </c>
      <c r="L1344" s="7" t="s">
        <v>26</v>
      </c>
      <c r="M1344" s="7">
        <v>5.559390282883081E-2</v>
      </c>
    </row>
    <row r="1345" spans="2:13" s="6" customFormat="1">
      <c r="B1345" s="177"/>
      <c r="C1345" s="7" t="s">
        <v>26</v>
      </c>
      <c r="D1345" s="7" t="s">
        <v>26</v>
      </c>
      <c r="E1345" s="7" t="s">
        <v>26</v>
      </c>
      <c r="F1345" s="7"/>
      <c r="G1345" s="210" t="s">
        <v>26</v>
      </c>
      <c r="H1345" s="210" t="s">
        <v>26</v>
      </c>
      <c r="I1345" s="210">
        <v>0.65495677145732167</v>
      </c>
      <c r="J1345" s="7"/>
      <c r="K1345" s="7" t="s">
        <v>26</v>
      </c>
      <c r="L1345" s="7" t="s">
        <v>26</v>
      </c>
      <c r="M1345" s="7">
        <v>7.460408556465814E-2</v>
      </c>
    </row>
    <row r="1346" spans="2:13" s="6" customFormat="1">
      <c r="B1346" s="177"/>
      <c r="C1346" s="7" t="s">
        <v>26</v>
      </c>
      <c r="D1346" s="7" t="s">
        <v>26</v>
      </c>
      <c r="E1346" s="7" t="s">
        <v>26</v>
      </c>
      <c r="F1346" s="7"/>
      <c r="G1346" s="210" t="s">
        <v>26</v>
      </c>
      <c r="H1346" s="210" t="s">
        <v>26</v>
      </c>
      <c r="I1346" s="210">
        <v>0.86598118355441811</v>
      </c>
      <c r="J1346" s="7"/>
      <c r="K1346" s="7" t="s">
        <v>26</v>
      </c>
      <c r="L1346" s="7" t="s">
        <v>26</v>
      </c>
      <c r="M1346" s="7">
        <v>3.0094751750880055E-2</v>
      </c>
    </row>
    <row r="1347" spans="2:13" s="6" customFormat="1">
      <c r="B1347" s="177"/>
      <c r="C1347" s="7" t="s">
        <v>26</v>
      </c>
      <c r="D1347" s="7" t="s">
        <v>26</v>
      </c>
      <c r="E1347" s="7" t="s">
        <v>26</v>
      </c>
      <c r="F1347" s="7"/>
      <c r="G1347" s="210" t="s">
        <v>26</v>
      </c>
      <c r="H1347" s="210" t="s">
        <v>26</v>
      </c>
      <c r="I1347" s="210">
        <v>0.13899351594013451</v>
      </c>
      <c r="J1347" s="7"/>
      <c r="K1347" s="7" t="s">
        <v>26</v>
      </c>
      <c r="L1347" s="7" t="s">
        <v>26</v>
      </c>
      <c r="M1347" s="7">
        <v>0.35056937665417831</v>
      </c>
    </row>
    <row r="1348" spans="2:13" s="6" customFormat="1">
      <c r="B1348" s="177"/>
      <c r="C1348" s="7" t="s">
        <v>26</v>
      </c>
      <c r="D1348" s="7" t="s">
        <v>26</v>
      </c>
      <c r="E1348" s="7" t="s">
        <v>26</v>
      </c>
      <c r="F1348" s="7"/>
      <c r="G1348" s="210" t="s">
        <v>26</v>
      </c>
      <c r="H1348" s="210" t="s">
        <v>26</v>
      </c>
      <c r="I1348" s="210">
        <v>0.41058510266215509</v>
      </c>
      <c r="J1348" s="7"/>
      <c r="K1348" s="7" t="s">
        <v>26</v>
      </c>
      <c r="L1348" s="7" t="s">
        <v>26</v>
      </c>
      <c r="M1348" s="7">
        <v>0.38882688400191823</v>
      </c>
    </row>
    <row r="1349" spans="2:13" s="6" customFormat="1">
      <c r="B1349" s="177"/>
      <c r="C1349" s="7" t="s">
        <v>26</v>
      </c>
      <c r="D1349" s="7" t="s">
        <v>26</v>
      </c>
      <c r="E1349" s="7" t="s">
        <v>26</v>
      </c>
      <c r="F1349" s="7"/>
      <c r="G1349" s="210" t="s">
        <v>26</v>
      </c>
      <c r="H1349" s="210" t="s">
        <v>26</v>
      </c>
      <c r="I1349" s="210" t="s">
        <v>26</v>
      </c>
      <c r="J1349" s="7"/>
      <c r="K1349" s="7" t="s">
        <v>26</v>
      </c>
      <c r="L1349" s="7" t="s">
        <v>26</v>
      </c>
      <c r="M1349" s="7">
        <v>0.26536151965145072</v>
      </c>
    </row>
    <row r="1350" spans="2:13" s="6" customFormat="1">
      <c r="B1350" s="177"/>
      <c r="C1350" s="7" t="s">
        <v>26</v>
      </c>
      <c r="D1350" s="7" t="s">
        <v>26</v>
      </c>
      <c r="E1350" s="7" t="s">
        <v>26</v>
      </c>
      <c r="F1350" s="7"/>
      <c r="G1350" s="210" t="s">
        <v>26</v>
      </c>
      <c r="H1350" s="210" t="s">
        <v>26</v>
      </c>
      <c r="I1350" s="210">
        <v>0.83270634145042755</v>
      </c>
      <c r="J1350" s="7"/>
      <c r="K1350" s="7" t="s">
        <v>26</v>
      </c>
      <c r="L1350" s="7" t="s">
        <v>26</v>
      </c>
      <c r="M1350" s="7">
        <v>0.29224240412346247</v>
      </c>
    </row>
    <row r="1351" spans="2:13" s="6" customFormat="1">
      <c r="B1351" s="177"/>
      <c r="C1351" s="7" t="s">
        <v>26</v>
      </c>
      <c r="D1351" s="7" t="s">
        <v>26</v>
      </c>
      <c r="E1351" s="7" t="s">
        <v>26</v>
      </c>
      <c r="F1351" s="7"/>
      <c r="G1351" s="210" t="s">
        <v>26</v>
      </c>
      <c r="H1351" s="210" t="s">
        <v>26</v>
      </c>
      <c r="I1351" s="210">
        <v>0.1522829651419228</v>
      </c>
      <c r="J1351" s="7"/>
      <c r="K1351" s="7" t="s">
        <v>26</v>
      </c>
      <c r="L1351" s="7" t="s">
        <v>26</v>
      </c>
      <c r="M1351" s="7">
        <v>0.28123013096670024</v>
      </c>
    </row>
    <row r="1352" spans="2:13" s="6" customFormat="1">
      <c r="B1352" s="177"/>
      <c r="C1352" s="7" t="s">
        <v>26</v>
      </c>
      <c r="D1352" s="7" t="s">
        <v>26</v>
      </c>
      <c r="E1352" s="7" t="s">
        <v>26</v>
      </c>
      <c r="F1352" s="7"/>
      <c r="G1352" s="210" t="s">
        <v>26</v>
      </c>
      <c r="H1352" s="210" t="s">
        <v>26</v>
      </c>
      <c r="I1352" s="210">
        <v>0.37400023860878651</v>
      </c>
      <c r="J1352" s="7"/>
      <c r="K1352" s="7" t="s">
        <v>26</v>
      </c>
      <c r="L1352" s="7" t="s">
        <v>26</v>
      </c>
      <c r="M1352" s="7">
        <v>5.8069249453740257E-2</v>
      </c>
    </row>
    <row r="1353" spans="2:13" s="6" customFormat="1">
      <c r="B1353" s="177"/>
      <c r="C1353" s="7" t="s">
        <v>26</v>
      </c>
      <c r="D1353" s="7" t="s">
        <v>26</v>
      </c>
      <c r="E1353" s="7" t="s">
        <v>26</v>
      </c>
      <c r="F1353" s="7"/>
      <c r="G1353" s="210" t="s">
        <v>26</v>
      </c>
      <c r="H1353" s="210" t="s">
        <v>26</v>
      </c>
      <c r="I1353" s="210">
        <v>0.98506271754379493</v>
      </c>
      <c r="J1353" s="7"/>
      <c r="K1353" s="7" t="s">
        <v>26</v>
      </c>
      <c r="L1353" s="7" t="s">
        <v>26</v>
      </c>
      <c r="M1353" s="7">
        <v>0.37224849307566421</v>
      </c>
    </row>
    <row r="1354" spans="2:13" s="6" customFormat="1">
      <c r="B1354" s="177"/>
      <c r="C1354" s="7" t="s">
        <v>26</v>
      </c>
      <c r="D1354" s="7" t="s">
        <v>26</v>
      </c>
      <c r="E1354" s="7" t="s">
        <v>26</v>
      </c>
      <c r="F1354" s="7"/>
      <c r="G1354" s="210" t="s">
        <v>26</v>
      </c>
      <c r="H1354" s="210" t="s">
        <v>26</v>
      </c>
      <c r="I1354" s="210">
        <v>0.96810066974971054</v>
      </c>
      <c r="J1354" s="7"/>
      <c r="K1354" s="7" t="s">
        <v>26</v>
      </c>
      <c r="L1354" s="7" t="s">
        <v>26</v>
      </c>
      <c r="M1354" s="7">
        <v>0.31253488819726249</v>
      </c>
    </row>
    <row r="1355" spans="2:13" s="6" customFormat="1">
      <c r="B1355" s="177"/>
      <c r="C1355" s="7" t="s">
        <v>26</v>
      </c>
      <c r="D1355" s="7" t="s">
        <v>26</v>
      </c>
      <c r="E1355" s="7" t="s">
        <v>26</v>
      </c>
      <c r="F1355" s="7"/>
      <c r="G1355" s="210" t="s">
        <v>26</v>
      </c>
      <c r="H1355" s="210" t="s">
        <v>26</v>
      </c>
      <c r="I1355" s="210">
        <v>0.62795140177779751</v>
      </c>
      <c r="J1355" s="7"/>
      <c r="K1355" s="7" t="s">
        <v>26</v>
      </c>
      <c r="L1355" s="7" t="s">
        <v>26</v>
      </c>
      <c r="M1355" s="7">
        <v>0.24210508374050421</v>
      </c>
    </row>
    <row r="1356" spans="2:13" s="6" customFormat="1">
      <c r="B1356" s="177"/>
      <c r="C1356" s="7" t="s">
        <v>26</v>
      </c>
      <c r="D1356" s="7" t="s">
        <v>26</v>
      </c>
      <c r="E1356" s="7" t="s">
        <v>26</v>
      </c>
      <c r="F1356" s="7"/>
      <c r="G1356" s="210" t="s">
        <v>26</v>
      </c>
      <c r="H1356" s="210" t="s">
        <v>26</v>
      </c>
      <c r="I1356" s="210">
        <v>0.73070193000250472</v>
      </c>
      <c r="J1356" s="7"/>
      <c r="K1356" s="7" t="s">
        <v>26</v>
      </c>
      <c r="L1356" s="7" t="s">
        <v>26</v>
      </c>
      <c r="M1356" s="7">
        <v>0.26109240690125612</v>
      </c>
    </row>
    <row r="1357" spans="2:13" s="6" customFormat="1">
      <c r="B1357" s="177"/>
      <c r="C1357" s="7" t="s">
        <v>26</v>
      </c>
      <c r="D1357" s="7" t="s">
        <v>26</v>
      </c>
      <c r="E1357" s="7" t="s">
        <v>26</v>
      </c>
      <c r="F1357" s="7"/>
      <c r="G1357" s="210" t="s">
        <v>26</v>
      </c>
      <c r="H1357" s="210" t="s">
        <v>26</v>
      </c>
      <c r="I1357" s="210">
        <v>0.75196953701778424</v>
      </c>
      <c r="J1357" s="7"/>
      <c r="K1357" s="7" t="s">
        <v>26</v>
      </c>
      <c r="L1357" s="7" t="s">
        <v>26</v>
      </c>
      <c r="M1357" s="7">
        <v>0.52859091939365732</v>
      </c>
    </row>
    <row r="1358" spans="2:13" s="6" customFormat="1">
      <c r="B1358" s="177"/>
      <c r="C1358" s="7" t="s">
        <v>26</v>
      </c>
      <c r="D1358" s="7" t="s">
        <v>26</v>
      </c>
      <c r="E1358" s="7" t="s">
        <v>26</v>
      </c>
      <c r="F1358" s="7"/>
      <c r="G1358" s="210" t="s">
        <v>26</v>
      </c>
      <c r="H1358" s="210" t="s">
        <v>26</v>
      </c>
      <c r="I1358" s="210">
        <v>1.3275640678842655</v>
      </c>
      <c r="J1358" s="7"/>
      <c r="K1358" s="7" t="s">
        <v>26</v>
      </c>
      <c r="L1358" s="7" t="s">
        <v>26</v>
      </c>
      <c r="M1358" s="7">
        <v>0.53099774007708256</v>
      </c>
    </row>
    <row r="1359" spans="2:13" s="6" customFormat="1">
      <c r="B1359" s="177"/>
      <c r="C1359" s="7" t="s">
        <v>26</v>
      </c>
      <c r="D1359" s="7" t="s">
        <v>26</v>
      </c>
      <c r="E1359" s="7" t="s">
        <v>26</v>
      </c>
      <c r="F1359" s="7"/>
      <c r="G1359" s="210" t="s">
        <v>26</v>
      </c>
      <c r="H1359" s="210" t="s">
        <v>26</v>
      </c>
      <c r="I1359" s="210">
        <v>0.65940733661719819</v>
      </c>
      <c r="J1359" s="7"/>
      <c r="K1359" s="7" t="s">
        <v>26</v>
      </c>
      <c r="L1359" s="7" t="s">
        <v>26</v>
      </c>
      <c r="M1359" s="7">
        <v>0.57424421055776809</v>
      </c>
    </row>
    <row r="1360" spans="2:13" s="6" customFormat="1">
      <c r="B1360" s="177"/>
      <c r="C1360" s="7" t="s">
        <v>26</v>
      </c>
      <c r="D1360" s="7" t="s">
        <v>26</v>
      </c>
      <c r="E1360" s="7" t="s">
        <v>26</v>
      </c>
      <c r="F1360" s="7"/>
      <c r="G1360" s="210" t="s">
        <v>26</v>
      </c>
      <c r="H1360" s="210" t="s">
        <v>26</v>
      </c>
      <c r="I1360" s="210">
        <v>0.79369023818214712</v>
      </c>
      <c r="J1360" s="7"/>
      <c r="K1360" s="7" t="s">
        <v>26</v>
      </c>
      <c r="L1360" s="7" t="s">
        <v>26</v>
      </c>
      <c r="M1360" s="7">
        <v>0.42992933121554311</v>
      </c>
    </row>
    <row r="1361" spans="2:13" s="6" customFormat="1">
      <c r="B1361" s="177"/>
      <c r="C1361" s="7" t="s">
        <v>26</v>
      </c>
      <c r="D1361" s="7" t="s">
        <v>26</v>
      </c>
      <c r="E1361" s="7" t="s">
        <v>26</v>
      </c>
      <c r="F1361" s="7"/>
      <c r="G1361" s="210" t="s">
        <v>26</v>
      </c>
      <c r="H1361" s="210" t="s">
        <v>26</v>
      </c>
      <c r="I1361" s="210">
        <v>0.71620650756460424</v>
      </c>
      <c r="J1361" s="7"/>
      <c r="K1361" s="7" t="s">
        <v>26</v>
      </c>
      <c r="L1361" s="7" t="s">
        <v>26</v>
      </c>
      <c r="M1361" s="7">
        <v>0.5000839780100208</v>
      </c>
    </row>
    <row r="1362" spans="2:13" s="6" customFormat="1">
      <c r="B1362" s="177"/>
      <c r="C1362" s="7" t="s">
        <v>26</v>
      </c>
      <c r="D1362" s="7" t="s">
        <v>26</v>
      </c>
      <c r="E1362" s="7" t="s">
        <v>26</v>
      </c>
      <c r="F1362" s="7"/>
      <c r="G1362" s="210" t="s">
        <v>26</v>
      </c>
      <c r="H1362" s="210" t="s">
        <v>26</v>
      </c>
      <c r="I1362" s="210">
        <v>0.55864684650587371</v>
      </c>
      <c r="J1362" s="7"/>
      <c r="K1362" s="7" t="s">
        <v>26</v>
      </c>
      <c r="L1362" s="7" t="s">
        <v>26</v>
      </c>
      <c r="M1362" s="7">
        <v>0.26734390568101551</v>
      </c>
    </row>
    <row r="1363" spans="2:13" s="6" customFormat="1">
      <c r="B1363" s="177"/>
      <c r="C1363" s="7" t="s">
        <v>26</v>
      </c>
      <c r="D1363" s="7" t="s">
        <v>26</v>
      </c>
      <c r="E1363" s="7" t="s">
        <v>26</v>
      </c>
      <c r="F1363" s="7"/>
      <c r="G1363" s="210" t="s">
        <v>26</v>
      </c>
      <c r="H1363" s="210" t="s">
        <v>26</v>
      </c>
      <c r="I1363" s="210" t="s">
        <v>26</v>
      </c>
      <c r="J1363" s="7"/>
      <c r="K1363" s="7" t="s">
        <v>26</v>
      </c>
      <c r="L1363" s="7" t="s">
        <v>26</v>
      </c>
      <c r="M1363" s="7">
        <v>5.9461854811995396E-2</v>
      </c>
    </row>
    <row r="1364" spans="2:13" s="6" customFormat="1">
      <c r="B1364" s="177"/>
      <c r="C1364" s="7" t="s">
        <v>26</v>
      </c>
      <c r="D1364" s="7" t="s">
        <v>26</v>
      </c>
      <c r="E1364" s="7" t="s">
        <v>26</v>
      </c>
      <c r="F1364" s="7"/>
      <c r="G1364" s="210" t="s">
        <v>26</v>
      </c>
      <c r="H1364" s="210" t="s">
        <v>26</v>
      </c>
      <c r="I1364" s="210">
        <v>0.90928233533819125</v>
      </c>
      <c r="J1364" s="7"/>
      <c r="K1364" s="7" t="s">
        <v>26</v>
      </c>
      <c r="L1364" s="7" t="s">
        <v>26</v>
      </c>
      <c r="M1364" s="7">
        <v>8.0865491216721819E-2</v>
      </c>
    </row>
    <row r="1365" spans="2:13" s="6" customFormat="1">
      <c r="B1365" s="177"/>
      <c r="C1365" s="7" t="s">
        <v>26</v>
      </c>
      <c r="D1365" s="7" t="s">
        <v>26</v>
      </c>
      <c r="E1365" s="7" t="s">
        <v>26</v>
      </c>
      <c r="F1365" s="7"/>
      <c r="G1365" s="210" t="s">
        <v>26</v>
      </c>
      <c r="H1365" s="210" t="s">
        <v>26</v>
      </c>
      <c r="I1365" s="210">
        <v>0.63350814275009293</v>
      </c>
      <c r="J1365" s="7"/>
      <c r="K1365" s="7" t="s">
        <v>26</v>
      </c>
      <c r="L1365" s="7" t="s">
        <v>26</v>
      </c>
      <c r="M1365" s="7">
        <v>0.41592261475293735</v>
      </c>
    </row>
    <row r="1366" spans="2:13" s="6" customFormat="1">
      <c r="B1366" s="177"/>
      <c r="C1366" s="7" t="s">
        <v>26</v>
      </c>
      <c r="D1366" s="7" t="s">
        <v>26</v>
      </c>
      <c r="E1366" s="7" t="s">
        <v>26</v>
      </c>
      <c r="F1366" s="7"/>
      <c r="G1366" s="210" t="s">
        <v>26</v>
      </c>
      <c r="H1366" s="210" t="s">
        <v>26</v>
      </c>
      <c r="I1366" s="210">
        <v>0.6549072199165582</v>
      </c>
      <c r="J1366" s="7"/>
      <c r="K1366" s="7" t="s">
        <v>26</v>
      </c>
      <c r="L1366" s="7" t="s">
        <v>26</v>
      </c>
      <c r="M1366" s="7">
        <v>0.30037061239749552</v>
      </c>
    </row>
    <row r="1367" spans="2:13" s="6" customFormat="1">
      <c r="B1367" s="177"/>
      <c r="C1367" s="7" t="s">
        <v>26</v>
      </c>
      <c r="D1367" s="7" t="s">
        <v>26</v>
      </c>
      <c r="E1367" s="7" t="s">
        <v>26</v>
      </c>
      <c r="F1367" s="7"/>
      <c r="G1367" s="210" t="s">
        <v>26</v>
      </c>
      <c r="H1367" s="210" t="s">
        <v>26</v>
      </c>
      <c r="I1367" s="210">
        <v>0.68691108465835982</v>
      </c>
      <c r="J1367" s="7"/>
      <c r="K1367" s="7" t="s">
        <v>26</v>
      </c>
      <c r="L1367" s="7" t="s">
        <v>26</v>
      </c>
      <c r="M1367" s="7">
        <v>0.4940250503289263</v>
      </c>
    </row>
    <row r="1368" spans="2:13" s="6" customFormat="1">
      <c r="B1368" s="177"/>
      <c r="C1368" s="7" t="s">
        <v>26</v>
      </c>
      <c r="D1368" s="7" t="s">
        <v>26</v>
      </c>
      <c r="E1368" s="7" t="s">
        <v>26</v>
      </c>
      <c r="F1368" s="7"/>
      <c r="G1368" s="210" t="s">
        <v>26</v>
      </c>
      <c r="H1368" s="210" t="s">
        <v>26</v>
      </c>
      <c r="I1368" s="210">
        <v>0.58121087974401564</v>
      </c>
      <c r="J1368" s="7"/>
      <c r="K1368" s="7" t="s">
        <v>26</v>
      </c>
      <c r="L1368" s="7" t="s">
        <v>26</v>
      </c>
      <c r="M1368" s="7">
        <v>0.43129259101012751</v>
      </c>
    </row>
    <row r="1369" spans="2:13" s="6" customFormat="1">
      <c r="B1369" s="177"/>
      <c r="C1369" s="7" t="s">
        <v>26</v>
      </c>
      <c r="D1369" s="7" t="s">
        <v>26</v>
      </c>
      <c r="E1369" s="7" t="s">
        <v>26</v>
      </c>
      <c r="F1369" s="7"/>
      <c r="G1369" s="210" t="s">
        <v>26</v>
      </c>
      <c r="H1369" s="210" t="s">
        <v>26</v>
      </c>
      <c r="I1369" s="210">
        <v>0.38995787427645301</v>
      </c>
      <c r="J1369" s="7"/>
      <c r="K1369" s="7" t="s">
        <v>26</v>
      </c>
      <c r="L1369" s="7" t="s">
        <v>26</v>
      </c>
      <c r="M1369" s="7">
        <v>0.19807303744431759</v>
      </c>
    </row>
    <row r="1370" spans="2:13" s="6" customFormat="1">
      <c r="B1370" s="177"/>
      <c r="C1370" s="7" t="s">
        <v>26</v>
      </c>
      <c r="D1370" s="7" t="s">
        <v>26</v>
      </c>
      <c r="E1370" s="7" t="s">
        <v>26</v>
      </c>
      <c r="F1370" s="7"/>
      <c r="G1370" s="210" t="s">
        <v>26</v>
      </c>
      <c r="H1370" s="210" t="s">
        <v>26</v>
      </c>
      <c r="I1370" s="210">
        <v>0.72338324457517866</v>
      </c>
      <c r="J1370" s="7"/>
      <c r="K1370" s="7" t="s">
        <v>26</v>
      </c>
      <c r="L1370" s="7" t="s">
        <v>26</v>
      </c>
      <c r="M1370" s="7">
        <v>0.35244636799816131</v>
      </c>
    </row>
    <row r="1371" spans="2:13" s="6" customFormat="1">
      <c r="B1371" s="177"/>
      <c r="C1371" s="7" t="s">
        <v>26</v>
      </c>
      <c r="D1371" s="7" t="s">
        <v>26</v>
      </c>
      <c r="E1371" s="7" t="s">
        <v>26</v>
      </c>
      <c r="F1371" s="7"/>
      <c r="G1371" s="210" t="s">
        <v>26</v>
      </c>
      <c r="H1371" s="210" t="s">
        <v>26</v>
      </c>
      <c r="I1371" s="210">
        <v>0.82860297790223392</v>
      </c>
      <c r="J1371" s="7"/>
      <c r="K1371" s="7" t="s">
        <v>26</v>
      </c>
      <c r="L1371" s="7" t="s">
        <v>26</v>
      </c>
      <c r="M1371" s="7" t="s">
        <v>26</v>
      </c>
    </row>
    <row r="1372" spans="2:13" s="6" customFormat="1">
      <c r="B1372" s="177"/>
      <c r="C1372" s="7" t="s">
        <v>26</v>
      </c>
      <c r="D1372" s="7" t="s">
        <v>26</v>
      </c>
      <c r="E1372" s="7" t="s">
        <v>26</v>
      </c>
      <c r="F1372" s="7"/>
      <c r="G1372" s="210" t="s">
        <v>26</v>
      </c>
      <c r="H1372" s="210" t="s">
        <v>26</v>
      </c>
      <c r="I1372" s="210">
        <v>0.91724428421404702</v>
      </c>
      <c r="J1372" s="7"/>
      <c r="K1372" s="7" t="s">
        <v>26</v>
      </c>
      <c r="L1372" s="7" t="s">
        <v>26</v>
      </c>
      <c r="M1372" s="7" t="s">
        <v>26</v>
      </c>
    </row>
    <row r="1373" spans="2:13" s="6" customFormat="1">
      <c r="B1373" s="177"/>
      <c r="C1373" s="7" t="s">
        <v>26</v>
      </c>
      <c r="D1373" s="7" t="s">
        <v>26</v>
      </c>
      <c r="E1373" s="7" t="s">
        <v>26</v>
      </c>
      <c r="F1373" s="7"/>
      <c r="G1373" s="210" t="s">
        <v>26</v>
      </c>
      <c r="H1373" s="210" t="s">
        <v>26</v>
      </c>
      <c r="I1373" s="210">
        <v>0.34205530749222995</v>
      </c>
      <c r="J1373" s="7"/>
      <c r="K1373" s="7" t="s">
        <v>26</v>
      </c>
      <c r="L1373" s="7" t="s">
        <v>26</v>
      </c>
      <c r="M1373" s="7" t="s">
        <v>26</v>
      </c>
    </row>
    <row r="1374" spans="2:13" s="6" customFormat="1">
      <c r="B1374" s="177"/>
      <c r="C1374" s="7" t="s">
        <v>26</v>
      </c>
      <c r="D1374" s="7" t="s">
        <v>26</v>
      </c>
      <c r="E1374" s="7" t="s">
        <v>26</v>
      </c>
      <c r="F1374" s="7"/>
      <c r="G1374" s="210" t="s">
        <v>26</v>
      </c>
      <c r="H1374" s="210" t="s">
        <v>26</v>
      </c>
      <c r="I1374" s="210">
        <v>0.50138872952106439</v>
      </c>
      <c r="J1374" s="7"/>
      <c r="K1374" s="7" t="s">
        <v>26</v>
      </c>
      <c r="L1374" s="7" t="s">
        <v>26</v>
      </c>
      <c r="M1374" s="7" t="s">
        <v>26</v>
      </c>
    </row>
    <row r="1375" spans="2:13" s="6" customFormat="1">
      <c r="B1375" s="177"/>
      <c r="C1375" s="7" t="s">
        <v>26</v>
      </c>
      <c r="D1375" s="7" t="s">
        <v>26</v>
      </c>
      <c r="E1375" s="7" t="s">
        <v>26</v>
      </c>
      <c r="F1375" s="7"/>
      <c r="G1375" s="210" t="s">
        <v>26</v>
      </c>
      <c r="H1375" s="210" t="s">
        <v>26</v>
      </c>
      <c r="I1375" s="210">
        <v>1.0025953287113101</v>
      </c>
      <c r="J1375" s="7"/>
      <c r="K1375" s="7" t="s">
        <v>26</v>
      </c>
      <c r="L1375" s="7" t="s">
        <v>26</v>
      </c>
      <c r="M1375" s="7" t="s">
        <v>26</v>
      </c>
    </row>
    <row r="1376" spans="2:13" s="6" customFormat="1">
      <c r="B1376" s="177"/>
      <c r="C1376" s="7" t="s">
        <v>26</v>
      </c>
      <c r="D1376" s="7" t="s">
        <v>26</v>
      </c>
      <c r="E1376" s="7" t="s">
        <v>26</v>
      </c>
      <c r="F1376" s="7"/>
      <c r="G1376" s="210" t="s">
        <v>26</v>
      </c>
      <c r="H1376" s="210" t="s">
        <v>26</v>
      </c>
      <c r="I1376" s="210" t="s">
        <v>26</v>
      </c>
      <c r="J1376" s="7"/>
      <c r="K1376" s="7" t="s">
        <v>26</v>
      </c>
      <c r="L1376" s="7" t="s">
        <v>26</v>
      </c>
      <c r="M1376" s="7" t="s">
        <v>26</v>
      </c>
    </row>
    <row r="1377" spans="2:13" s="6" customFormat="1">
      <c r="B1377" s="177"/>
      <c r="C1377" s="7" t="s">
        <v>26</v>
      </c>
      <c r="D1377" s="7" t="s">
        <v>26</v>
      </c>
      <c r="E1377" s="7" t="s">
        <v>26</v>
      </c>
      <c r="F1377" s="7"/>
      <c r="G1377" s="210" t="s">
        <v>26</v>
      </c>
      <c r="H1377" s="210" t="s">
        <v>26</v>
      </c>
      <c r="I1377" s="210" t="s">
        <v>26</v>
      </c>
      <c r="J1377" s="7"/>
      <c r="K1377" s="7" t="s">
        <v>26</v>
      </c>
      <c r="L1377" s="7" t="s">
        <v>26</v>
      </c>
      <c r="M1377" s="7" t="s">
        <v>26</v>
      </c>
    </row>
    <row r="1378" spans="2:13" s="6" customFormat="1">
      <c r="B1378" s="177"/>
      <c r="C1378" s="7" t="s">
        <v>26</v>
      </c>
      <c r="D1378" s="7" t="s">
        <v>26</v>
      </c>
      <c r="E1378" s="7" t="s">
        <v>26</v>
      </c>
      <c r="F1378" s="7"/>
      <c r="G1378" s="210" t="s">
        <v>26</v>
      </c>
      <c r="H1378" s="210" t="s">
        <v>26</v>
      </c>
      <c r="I1378" s="210">
        <v>0.36018255995002268</v>
      </c>
      <c r="J1378" s="7"/>
      <c r="K1378" s="7" t="s">
        <v>26</v>
      </c>
      <c r="L1378" s="7" t="s">
        <v>26</v>
      </c>
      <c r="M1378" s="7" t="s">
        <v>26</v>
      </c>
    </row>
    <row r="1379" spans="2:13" s="6" customFormat="1">
      <c r="B1379" s="177"/>
      <c r="C1379" s="7" t="s">
        <v>26</v>
      </c>
      <c r="D1379" s="7" t="s">
        <v>26</v>
      </c>
      <c r="E1379" s="7" t="s">
        <v>26</v>
      </c>
      <c r="F1379" s="7"/>
      <c r="G1379" s="210" t="s">
        <v>26</v>
      </c>
      <c r="H1379" s="210" t="s">
        <v>26</v>
      </c>
      <c r="I1379" s="210">
        <v>0.41091078648297619</v>
      </c>
      <c r="J1379" s="7"/>
      <c r="K1379" s="7" t="s">
        <v>26</v>
      </c>
      <c r="L1379" s="7" t="s">
        <v>26</v>
      </c>
      <c r="M1379" s="7" t="s">
        <v>26</v>
      </c>
    </row>
    <row r="1380" spans="2:13" s="6" customFormat="1">
      <c r="B1380" s="177"/>
      <c r="C1380" s="7" t="s">
        <v>26</v>
      </c>
      <c r="D1380" s="7" t="s">
        <v>26</v>
      </c>
      <c r="E1380" s="7" t="s">
        <v>26</v>
      </c>
      <c r="F1380" s="7"/>
      <c r="G1380" s="210" t="s">
        <v>26</v>
      </c>
      <c r="H1380" s="210" t="s">
        <v>26</v>
      </c>
      <c r="I1380" s="210">
        <v>0.85769949769998222</v>
      </c>
      <c r="J1380" s="7"/>
      <c r="K1380" s="7" t="s">
        <v>26</v>
      </c>
      <c r="L1380" s="7" t="s">
        <v>26</v>
      </c>
      <c r="M1380" s="7" t="s">
        <v>26</v>
      </c>
    </row>
    <row r="1381" spans="2:13" s="6" customFormat="1">
      <c r="B1381" s="177"/>
      <c r="C1381" s="7" t="s">
        <v>26</v>
      </c>
      <c r="D1381" s="7" t="s">
        <v>26</v>
      </c>
      <c r="E1381" s="7" t="s">
        <v>26</v>
      </c>
      <c r="F1381" s="7"/>
      <c r="G1381" s="210" t="s">
        <v>26</v>
      </c>
      <c r="H1381" s="210" t="s">
        <v>26</v>
      </c>
      <c r="I1381" s="210">
        <v>0.70235860883158685</v>
      </c>
      <c r="J1381" s="7"/>
      <c r="K1381" s="7" t="s">
        <v>26</v>
      </c>
      <c r="L1381" s="7" t="s">
        <v>26</v>
      </c>
      <c r="M1381" s="7" t="s">
        <v>26</v>
      </c>
    </row>
    <row r="1382" spans="2:13" s="6" customFormat="1">
      <c r="B1382" s="177"/>
      <c r="C1382" s="7" t="s">
        <v>26</v>
      </c>
      <c r="D1382" s="7" t="s">
        <v>26</v>
      </c>
      <c r="E1382" s="7" t="s">
        <v>26</v>
      </c>
      <c r="F1382" s="7"/>
      <c r="G1382" s="210" t="s">
        <v>26</v>
      </c>
      <c r="H1382" s="210" t="s">
        <v>26</v>
      </c>
      <c r="I1382" s="210">
        <v>0.81045185595803859</v>
      </c>
      <c r="J1382" s="7"/>
      <c r="K1382" s="7" t="s">
        <v>26</v>
      </c>
      <c r="L1382" s="7" t="s">
        <v>26</v>
      </c>
      <c r="M1382" s="7" t="s">
        <v>26</v>
      </c>
    </row>
    <row r="1383" spans="2:13" s="6" customFormat="1">
      <c r="B1383" s="177"/>
      <c r="C1383" s="7" t="s">
        <v>26</v>
      </c>
      <c r="D1383" s="7" t="s">
        <v>26</v>
      </c>
      <c r="E1383" s="7" t="s">
        <v>26</v>
      </c>
      <c r="F1383" s="7"/>
      <c r="G1383" s="210" t="s">
        <v>26</v>
      </c>
      <c r="H1383" s="210" t="s">
        <v>26</v>
      </c>
      <c r="I1383" s="210">
        <v>0.81441773697221298</v>
      </c>
      <c r="J1383" s="7"/>
      <c r="K1383" s="7" t="s">
        <v>26</v>
      </c>
      <c r="L1383" s="7" t="s">
        <v>26</v>
      </c>
      <c r="M1383" s="7" t="s">
        <v>26</v>
      </c>
    </row>
    <row r="1384" spans="2:13" s="6" customFormat="1">
      <c r="B1384" s="177"/>
      <c r="C1384" s="7" t="s">
        <v>26</v>
      </c>
      <c r="D1384" s="7" t="s">
        <v>26</v>
      </c>
      <c r="E1384" s="7" t="s">
        <v>26</v>
      </c>
      <c r="F1384" s="7"/>
      <c r="G1384" s="210" t="s">
        <v>26</v>
      </c>
      <c r="H1384" s="210" t="s">
        <v>26</v>
      </c>
      <c r="I1384" s="210">
        <v>1.0574546878417945</v>
      </c>
      <c r="J1384" s="7"/>
      <c r="K1384" s="7" t="s">
        <v>26</v>
      </c>
      <c r="L1384" s="7" t="s">
        <v>26</v>
      </c>
      <c r="M1384" s="7" t="s">
        <v>26</v>
      </c>
    </row>
    <row r="1385" spans="2:13" s="6" customFormat="1">
      <c r="B1385" s="177"/>
      <c r="C1385" s="7" t="s">
        <v>26</v>
      </c>
      <c r="D1385" s="7" t="s">
        <v>26</v>
      </c>
      <c r="E1385" s="7" t="s">
        <v>26</v>
      </c>
      <c r="F1385" s="7"/>
      <c r="G1385" s="210" t="s">
        <v>26</v>
      </c>
      <c r="H1385" s="210" t="s">
        <v>26</v>
      </c>
      <c r="I1385" s="210">
        <v>0.91075996386216029</v>
      </c>
      <c r="J1385" s="7"/>
      <c r="K1385" s="7" t="s">
        <v>26</v>
      </c>
      <c r="L1385" s="7" t="s">
        <v>26</v>
      </c>
      <c r="M1385" s="7" t="s">
        <v>26</v>
      </c>
    </row>
    <row r="1386" spans="2:13" s="6" customFormat="1">
      <c r="B1386" s="177"/>
      <c r="C1386" s="7" t="s">
        <v>26</v>
      </c>
      <c r="D1386" s="7" t="s">
        <v>26</v>
      </c>
      <c r="E1386" s="7" t="s">
        <v>26</v>
      </c>
      <c r="F1386" s="7"/>
      <c r="G1386" s="210" t="s">
        <v>26</v>
      </c>
      <c r="H1386" s="210" t="s">
        <v>26</v>
      </c>
      <c r="I1386" s="210">
        <v>0.77889287139331764</v>
      </c>
      <c r="J1386" s="7"/>
      <c r="K1386" s="7" t="s">
        <v>26</v>
      </c>
      <c r="L1386" s="7" t="s">
        <v>26</v>
      </c>
      <c r="M1386" s="7" t="s">
        <v>26</v>
      </c>
    </row>
    <row r="1387" spans="2:13" s="6" customFormat="1">
      <c r="B1387" s="177"/>
      <c r="C1387" s="7" t="s">
        <v>26</v>
      </c>
      <c r="D1387" s="7" t="s">
        <v>26</v>
      </c>
      <c r="E1387" s="7" t="s">
        <v>26</v>
      </c>
      <c r="F1387" s="7"/>
      <c r="G1387" s="210" t="s">
        <v>26</v>
      </c>
      <c r="H1387" s="210" t="s">
        <v>26</v>
      </c>
      <c r="I1387" s="210">
        <v>0.71878421827171812</v>
      </c>
      <c r="J1387" s="7"/>
      <c r="K1387" s="7" t="s">
        <v>26</v>
      </c>
      <c r="L1387" s="7" t="s">
        <v>26</v>
      </c>
      <c r="M1387" s="7" t="s">
        <v>26</v>
      </c>
    </row>
    <row r="1388" spans="2:13" s="6" customFormat="1">
      <c r="B1388" s="177"/>
      <c r="C1388" s="7" t="s">
        <v>26</v>
      </c>
      <c r="D1388" s="7" t="s">
        <v>26</v>
      </c>
      <c r="E1388" s="7" t="s">
        <v>26</v>
      </c>
      <c r="F1388" s="7"/>
      <c r="G1388" s="210" t="s">
        <v>26</v>
      </c>
      <c r="H1388" s="210" t="s">
        <v>26</v>
      </c>
      <c r="I1388" s="210">
        <v>0.48035830948852287</v>
      </c>
      <c r="J1388" s="7"/>
      <c r="K1388" s="7" t="s">
        <v>26</v>
      </c>
      <c r="L1388" s="7" t="s">
        <v>26</v>
      </c>
      <c r="M1388" s="7" t="s">
        <v>26</v>
      </c>
    </row>
    <row r="1389" spans="2:13" s="6" customFormat="1">
      <c r="B1389" s="177"/>
      <c r="C1389" s="7" t="s">
        <v>26</v>
      </c>
      <c r="D1389" s="7" t="s">
        <v>26</v>
      </c>
      <c r="E1389" s="7" t="s">
        <v>26</v>
      </c>
      <c r="F1389" s="7"/>
      <c r="G1389" s="210" t="s">
        <v>26</v>
      </c>
      <c r="H1389" s="210" t="s">
        <v>26</v>
      </c>
      <c r="I1389" s="210">
        <v>0.60050702098162245</v>
      </c>
      <c r="J1389" s="7"/>
      <c r="K1389" s="7" t="s">
        <v>26</v>
      </c>
      <c r="L1389" s="7" t="s">
        <v>26</v>
      </c>
      <c r="M1389" s="7" t="s">
        <v>26</v>
      </c>
    </row>
    <row r="1390" spans="2:13" s="6" customFormat="1">
      <c r="B1390" s="177"/>
      <c r="C1390" s="7" t="s">
        <v>26</v>
      </c>
      <c r="D1390" s="7" t="s">
        <v>26</v>
      </c>
      <c r="E1390" s="7" t="s">
        <v>26</v>
      </c>
      <c r="F1390" s="7"/>
      <c r="G1390" s="210" t="s">
        <v>26</v>
      </c>
      <c r="H1390" s="210" t="s">
        <v>26</v>
      </c>
      <c r="I1390" s="210">
        <v>0.14037023511897023</v>
      </c>
      <c r="J1390" s="7"/>
      <c r="K1390" s="7" t="s">
        <v>26</v>
      </c>
      <c r="L1390" s="7" t="s">
        <v>26</v>
      </c>
      <c r="M1390" s="7" t="s">
        <v>26</v>
      </c>
    </row>
    <row r="1391" spans="2:13" s="6" customFormat="1">
      <c r="B1391" s="177"/>
      <c r="C1391" s="7" t="s">
        <v>26</v>
      </c>
      <c r="D1391" s="7" t="s">
        <v>26</v>
      </c>
      <c r="E1391" s="7" t="s">
        <v>26</v>
      </c>
      <c r="F1391" s="7"/>
      <c r="G1391" s="210" t="s">
        <v>26</v>
      </c>
      <c r="H1391" s="210" t="s">
        <v>26</v>
      </c>
      <c r="I1391" s="210">
        <v>0.42829071777057637</v>
      </c>
      <c r="J1391" s="7"/>
      <c r="K1391" s="7" t="s">
        <v>26</v>
      </c>
      <c r="L1391" s="7" t="s">
        <v>26</v>
      </c>
      <c r="M1391" s="7" t="s">
        <v>26</v>
      </c>
    </row>
    <row r="1392" spans="2:13" s="6" customFormat="1">
      <c r="B1392" s="177"/>
      <c r="C1392" s="7" t="s">
        <v>26</v>
      </c>
      <c r="D1392" s="7" t="s">
        <v>26</v>
      </c>
      <c r="E1392" s="7" t="s">
        <v>26</v>
      </c>
      <c r="F1392" s="7"/>
      <c r="G1392" s="210" t="s">
        <v>26</v>
      </c>
      <c r="H1392" s="210" t="s">
        <v>26</v>
      </c>
      <c r="I1392" s="210">
        <v>0.17415290788071766</v>
      </c>
      <c r="J1392" s="7"/>
      <c r="K1392" s="7" t="s">
        <v>26</v>
      </c>
      <c r="L1392" s="7" t="s">
        <v>26</v>
      </c>
      <c r="M1392" s="7" t="s">
        <v>26</v>
      </c>
    </row>
    <row r="1393" spans="2:13" s="6" customFormat="1">
      <c r="B1393" s="177"/>
      <c r="C1393" s="7" t="s">
        <v>26</v>
      </c>
      <c r="D1393" s="7" t="s">
        <v>26</v>
      </c>
      <c r="E1393" s="7" t="s">
        <v>26</v>
      </c>
      <c r="F1393" s="7"/>
      <c r="G1393" s="210" t="s">
        <v>26</v>
      </c>
      <c r="H1393" s="210" t="s">
        <v>26</v>
      </c>
      <c r="I1393" s="210">
        <v>0.14402269397284606</v>
      </c>
      <c r="J1393" s="7"/>
      <c r="K1393" s="7" t="s">
        <v>26</v>
      </c>
      <c r="L1393" s="7" t="s">
        <v>26</v>
      </c>
      <c r="M1393" s="7" t="s">
        <v>26</v>
      </c>
    </row>
    <row r="1394" spans="2:13" s="6" customFormat="1">
      <c r="B1394" s="177"/>
      <c r="C1394" s="7" t="s">
        <v>26</v>
      </c>
      <c r="D1394" s="7" t="s">
        <v>26</v>
      </c>
      <c r="E1394" s="7" t="s">
        <v>26</v>
      </c>
      <c r="F1394" s="7"/>
      <c r="G1394" s="210" t="s">
        <v>26</v>
      </c>
      <c r="H1394" s="210" t="s">
        <v>26</v>
      </c>
      <c r="I1394" s="210">
        <v>0.53503559654751032</v>
      </c>
      <c r="J1394" s="7"/>
      <c r="K1394" s="7" t="s">
        <v>26</v>
      </c>
      <c r="L1394" s="7" t="s">
        <v>26</v>
      </c>
      <c r="M1394" s="7" t="s">
        <v>26</v>
      </c>
    </row>
    <row r="1395" spans="2:13" s="6" customFormat="1">
      <c r="B1395" s="177"/>
      <c r="C1395" s="7" t="s">
        <v>26</v>
      </c>
      <c r="D1395" s="7" t="s">
        <v>26</v>
      </c>
      <c r="E1395" s="7" t="s">
        <v>26</v>
      </c>
      <c r="F1395" s="7"/>
      <c r="G1395" s="210" t="s">
        <v>26</v>
      </c>
      <c r="H1395" s="210" t="s">
        <v>26</v>
      </c>
      <c r="I1395" s="210">
        <v>0.77149541910305597</v>
      </c>
      <c r="J1395" s="7"/>
      <c r="K1395" s="7" t="s">
        <v>26</v>
      </c>
      <c r="L1395" s="7" t="s">
        <v>26</v>
      </c>
      <c r="M1395" s="7" t="s">
        <v>26</v>
      </c>
    </row>
    <row r="1396" spans="2:13" s="6" customFormat="1">
      <c r="B1396" s="177"/>
      <c r="C1396" s="7" t="s">
        <v>26</v>
      </c>
      <c r="D1396" s="7" t="s">
        <v>26</v>
      </c>
      <c r="E1396" s="7" t="s">
        <v>26</v>
      </c>
      <c r="F1396" s="7"/>
      <c r="G1396" s="210" t="s">
        <v>26</v>
      </c>
      <c r="H1396" s="210" t="s">
        <v>26</v>
      </c>
      <c r="I1396" s="210">
        <v>0.57592000313280867</v>
      </c>
      <c r="J1396" s="7"/>
      <c r="K1396" s="7" t="s">
        <v>26</v>
      </c>
      <c r="L1396" s="7" t="s">
        <v>26</v>
      </c>
      <c r="M1396" s="7" t="s">
        <v>26</v>
      </c>
    </row>
    <row r="1397" spans="2:13" s="6" customFormat="1">
      <c r="B1397" s="177"/>
      <c r="C1397" s="7" t="s">
        <v>26</v>
      </c>
      <c r="D1397" s="7" t="s">
        <v>26</v>
      </c>
      <c r="E1397" s="7" t="s">
        <v>26</v>
      </c>
      <c r="F1397" s="7"/>
      <c r="G1397" s="210" t="s">
        <v>26</v>
      </c>
      <c r="H1397" s="210" t="s">
        <v>26</v>
      </c>
      <c r="I1397" s="210">
        <v>1.0727192443527611</v>
      </c>
      <c r="J1397" s="7"/>
      <c r="K1397" s="7" t="s">
        <v>26</v>
      </c>
      <c r="L1397" s="7" t="s">
        <v>26</v>
      </c>
      <c r="M1397" s="7" t="s">
        <v>26</v>
      </c>
    </row>
    <row r="1398" spans="2:13" s="6" customFormat="1">
      <c r="B1398" s="177"/>
      <c r="C1398" s="7" t="s">
        <v>26</v>
      </c>
      <c r="D1398" s="7" t="s">
        <v>26</v>
      </c>
      <c r="E1398" s="7" t="s">
        <v>26</v>
      </c>
      <c r="F1398" s="7"/>
      <c r="G1398" s="210" t="s">
        <v>26</v>
      </c>
      <c r="H1398" s="210" t="s">
        <v>26</v>
      </c>
      <c r="I1398" s="210">
        <v>0.10506832740616294</v>
      </c>
      <c r="J1398" s="7"/>
      <c r="K1398" s="7" t="s">
        <v>26</v>
      </c>
      <c r="L1398" s="7" t="s">
        <v>26</v>
      </c>
      <c r="M1398" s="7" t="s">
        <v>26</v>
      </c>
    </row>
    <row r="1399" spans="2:13" s="6" customFormat="1">
      <c r="B1399" s="177"/>
      <c r="C1399" s="7" t="s">
        <v>26</v>
      </c>
      <c r="D1399" s="7" t="s">
        <v>26</v>
      </c>
      <c r="E1399" s="7" t="s">
        <v>26</v>
      </c>
      <c r="F1399" s="7"/>
      <c r="G1399" s="210" t="s">
        <v>26</v>
      </c>
      <c r="H1399" s="210" t="s">
        <v>26</v>
      </c>
      <c r="I1399" s="210">
        <v>0.33051062110750445</v>
      </c>
      <c r="J1399" s="7"/>
      <c r="K1399" s="7" t="s">
        <v>26</v>
      </c>
      <c r="L1399" s="7" t="s">
        <v>26</v>
      </c>
      <c r="M1399" s="7" t="s">
        <v>26</v>
      </c>
    </row>
    <row r="1400" spans="2:13" s="6" customFormat="1">
      <c r="B1400" s="177">
        <v>20191121</v>
      </c>
      <c r="C1400" s="7" t="s">
        <v>271</v>
      </c>
      <c r="D1400" s="7" t="s">
        <v>272</v>
      </c>
      <c r="E1400" s="7" t="s">
        <v>273</v>
      </c>
      <c r="F1400" s="7"/>
      <c r="G1400" s="210" t="s">
        <v>26</v>
      </c>
      <c r="H1400" s="210" t="s">
        <v>26</v>
      </c>
      <c r="I1400" s="210">
        <v>0.48482853941398613</v>
      </c>
      <c r="J1400" s="7"/>
      <c r="K1400" s="7" t="s">
        <v>271</v>
      </c>
      <c r="L1400" s="7" t="s">
        <v>277</v>
      </c>
      <c r="M1400" s="7" t="s">
        <v>272</v>
      </c>
    </row>
    <row r="1401" spans="2:13" s="6" customFormat="1">
      <c r="B1401" s="177"/>
      <c r="C1401" s="7">
        <v>0.97781733145939642</v>
      </c>
      <c r="D1401" s="7">
        <v>1.0645870486421589</v>
      </c>
      <c r="E1401" s="7">
        <v>0.62234008353593351</v>
      </c>
      <c r="F1401" s="7"/>
      <c r="G1401" s="210" t="s">
        <v>26</v>
      </c>
      <c r="H1401" s="210" t="s">
        <v>26</v>
      </c>
      <c r="I1401" s="210">
        <v>0.48002646852461561</v>
      </c>
      <c r="J1401" s="7"/>
      <c r="K1401" s="7">
        <v>0.3092994183134421</v>
      </c>
      <c r="L1401" s="7">
        <v>3.4530315508259024E-2</v>
      </c>
      <c r="M1401" s="7" t="s">
        <v>26</v>
      </c>
    </row>
    <row r="1402" spans="2:13" s="6" customFormat="1">
      <c r="B1402" s="177"/>
      <c r="C1402" s="7">
        <v>0.77320644200202759</v>
      </c>
      <c r="D1402" s="7">
        <v>0.65543896138045943</v>
      </c>
      <c r="E1402" s="7">
        <v>0.49540490489728306</v>
      </c>
      <c r="F1402" s="7"/>
      <c r="G1402" s="210" t="s">
        <v>26</v>
      </c>
      <c r="H1402" s="210" t="s">
        <v>26</v>
      </c>
      <c r="I1402" s="210">
        <v>0.95842411265311545</v>
      </c>
      <c r="J1402" s="7"/>
      <c r="K1402" s="7">
        <v>0.20238667521036136</v>
      </c>
      <c r="L1402" s="7">
        <v>5.461006154290371E-2</v>
      </c>
      <c r="M1402" s="7" t="s">
        <v>26</v>
      </c>
    </row>
    <row r="1403" spans="2:13" s="6" customFormat="1">
      <c r="B1403" s="177"/>
      <c r="C1403" s="7">
        <v>0.76534038024050832</v>
      </c>
      <c r="D1403" s="7">
        <v>4.9496888479525198</v>
      </c>
      <c r="E1403" s="7">
        <v>0.34930482603326185</v>
      </c>
      <c r="F1403" s="7"/>
      <c r="G1403" s="210" t="s">
        <v>26</v>
      </c>
      <c r="H1403" s="210" t="s">
        <v>26</v>
      </c>
      <c r="I1403" s="210">
        <v>1.1008523479279846</v>
      </c>
      <c r="J1403" s="7"/>
      <c r="K1403" s="7">
        <v>7.6776088020586331E-2</v>
      </c>
      <c r="L1403" s="7">
        <v>0.52449647943058642</v>
      </c>
      <c r="M1403" s="7" t="s">
        <v>26</v>
      </c>
    </row>
    <row r="1404" spans="2:13" s="6" customFormat="1">
      <c r="B1404" s="177"/>
      <c r="C1404" s="7">
        <v>3.6234848348335293</v>
      </c>
      <c r="D1404" s="7">
        <v>5.2127670574839211</v>
      </c>
      <c r="E1404" s="7">
        <v>0.1231772583649814</v>
      </c>
      <c r="F1404" s="7"/>
      <c r="G1404" s="210" t="s">
        <v>26</v>
      </c>
      <c r="H1404" s="210" t="s">
        <v>26</v>
      </c>
      <c r="I1404" s="210">
        <v>0.1694139413921957</v>
      </c>
      <c r="J1404" s="7"/>
      <c r="K1404" s="7">
        <v>0.46320043175296333</v>
      </c>
      <c r="L1404" s="7">
        <v>0.29565606477810902</v>
      </c>
      <c r="M1404" s="7" t="s">
        <v>26</v>
      </c>
    </row>
    <row r="1405" spans="2:13" s="6" customFormat="1">
      <c r="B1405" s="177"/>
      <c r="C1405" s="7">
        <v>1.0194850595932883</v>
      </c>
      <c r="D1405" s="7">
        <v>0.56910237042582368</v>
      </c>
      <c r="E1405" s="7">
        <v>0.30838383803840896</v>
      </c>
      <c r="F1405" s="7"/>
      <c r="G1405" s="210" t="s">
        <v>26</v>
      </c>
      <c r="H1405" s="210" t="s">
        <v>26</v>
      </c>
      <c r="I1405" s="210">
        <v>0.32457232727847563</v>
      </c>
      <c r="J1405" s="7"/>
      <c r="K1405" s="7">
        <v>0.61373748962445895</v>
      </c>
      <c r="L1405" s="7">
        <v>0.55568555498879346</v>
      </c>
      <c r="M1405" s="7" t="s">
        <v>26</v>
      </c>
    </row>
    <row r="1406" spans="2:13" s="6" customFormat="1">
      <c r="B1406" s="177"/>
      <c r="C1406" s="7">
        <v>0.65765949752590203</v>
      </c>
      <c r="D1406" s="7">
        <v>0.70816046879625549</v>
      </c>
      <c r="E1406" s="7">
        <v>1.8632868406299685E-2</v>
      </c>
      <c r="F1406" s="7"/>
      <c r="G1406" s="210" t="s">
        <v>26</v>
      </c>
      <c r="H1406" s="210" t="s">
        <v>26</v>
      </c>
      <c r="I1406" s="210">
        <v>0.68860136176254372</v>
      </c>
      <c r="J1406" s="7"/>
      <c r="K1406" s="7">
        <v>0.34705169051099305</v>
      </c>
      <c r="L1406" s="7">
        <v>0.56495030301666982</v>
      </c>
      <c r="M1406" s="7" t="s">
        <v>26</v>
      </c>
    </row>
    <row r="1407" spans="2:13" s="6" customFormat="1">
      <c r="B1407" s="177"/>
      <c r="C1407" s="7">
        <v>1.0486927531596399</v>
      </c>
      <c r="D1407" s="7">
        <v>0.88937044864962167</v>
      </c>
      <c r="E1407" s="7">
        <v>0.54425120790554815</v>
      </c>
      <c r="F1407" s="7"/>
      <c r="G1407" s="210" t="s">
        <v>26</v>
      </c>
      <c r="H1407" s="210" t="s">
        <v>26</v>
      </c>
      <c r="I1407" s="210">
        <v>0.65587906292276532</v>
      </c>
      <c r="J1407" s="7"/>
      <c r="K1407" s="7">
        <v>0.33442004997071939</v>
      </c>
      <c r="L1407" s="7">
        <v>0.44797447876922714</v>
      </c>
      <c r="M1407" s="7" t="s">
        <v>26</v>
      </c>
    </row>
    <row r="1408" spans="2:13" s="6" customFormat="1">
      <c r="B1408" s="177"/>
      <c r="C1408" s="7">
        <v>1.0857309423415795</v>
      </c>
      <c r="D1408" s="7">
        <v>0.98949505970271012</v>
      </c>
      <c r="E1408" s="7">
        <v>0.28364186354999743</v>
      </c>
      <c r="F1408" s="7"/>
      <c r="G1408" s="210" t="s">
        <v>26</v>
      </c>
      <c r="H1408" s="210" t="s">
        <v>26</v>
      </c>
      <c r="I1408" s="210">
        <v>0.27169124833824099</v>
      </c>
      <c r="J1408" s="7"/>
      <c r="K1408" s="7">
        <v>0.44602787099800667</v>
      </c>
      <c r="L1408" s="7">
        <v>0.50090335531958696</v>
      </c>
      <c r="M1408" s="7" t="s">
        <v>26</v>
      </c>
    </row>
    <row r="1409" spans="2:13" s="6" customFormat="1">
      <c r="B1409" s="177"/>
      <c r="C1409" s="7">
        <v>0.93126261179036041</v>
      </c>
      <c r="D1409" s="7">
        <v>1.1479975590834322</v>
      </c>
      <c r="E1409" s="7">
        <v>0.47186056227585238</v>
      </c>
      <c r="F1409" s="7"/>
      <c r="G1409" s="210" t="s">
        <v>26</v>
      </c>
      <c r="H1409" s="210" t="s">
        <v>26</v>
      </c>
      <c r="I1409" s="210">
        <v>0.13099403078182262</v>
      </c>
      <c r="J1409" s="7"/>
      <c r="K1409" s="7">
        <v>0.24595138214388812</v>
      </c>
      <c r="L1409" s="7">
        <v>0.46177329855180338</v>
      </c>
      <c r="M1409" s="7" t="s">
        <v>26</v>
      </c>
    </row>
    <row r="1410" spans="2:13" s="6" customFormat="1">
      <c r="B1410" s="177"/>
      <c r="C1410" s="7">
        <v>0.72443223025071379</v>
      </c>
      <c r="D1410" s="7">
        <v>1.3001459850008641</v>
      </c>
      <c r="E1410" s="7">
        <v>0.33815684684544067</v>
      </c>
      <c r="F1410" s="7"/>
      <c r="G1410" s="210" t="s">
        <v>26</v>
      </c>
      <c r="H1410" s="210" t="s">
        <v>26</v>
      </c>
      <c r="I1410" s="210">
        <v>0.84130663906868008</v>
      </c>
      <c r="J1410" s="7"/>
      <c r="K1410" s="7">
        <v>3.0054871376475223E-2</v>
      </c>
      <c r="L1410" s="7">
        <v>0.4152398474576573</v>
      </c>
      <c r="M1410" s="7" t="s">
        <v>26</v>
      </c>
    </row>
    <row r="1411" spans="2:13" s="6" customFormat="1">
      <c r="B1411" s="177"/>
      <c r="C1411" s="7">
        <v>2.9356275015269242</v>
      </c>
      <c r="D1411" s="7">
        <v>0.43409845381264095</v>
      </c>
      <c r="E1411" s="7">
        <v>0.4065687866714407</v>
      </c>
      <c r="F1411" s="7"/>
      <c r="G1411" s="210" t="s">
        <v>26</v>
      </c>
      <c r="H1411" s="210" t="s">
        <v>26</v>
      </c>
      <c r="I1411" s="210">
        <v>0.44742606582997829</v>
      </c>
      <c r="J1411" s="7"/>
      <c r="K1411" s="7">
        <v>0.17436350143147406</v>
      </c>
      <c r="L1411" s="7">
        <v>8.6977574987996409E-2</v>
      </c>
      <c r="M1411" s="7" t="s">
        <v>26</v>
      </c>
    </row>
    <row r="1412" spans="2:13" s="6" customFormat="1">
      <c r="B1412" s="177"/>
      <c r="C1412" s="7">
        <v>2.2322488360785373</v>
      </c>
      <c r="D1412" s="7">
        <v>2.1588729577916692</v>
      </c>
      <c r="E1412" s="7">
        <v>0.10095369005433445</v>
      </c>
      <c r="F1412" s="7"/>
      <c r="G1412" s="210" t="s">
        <v>26</v>
      </c>
      <c r="H1412" s="210" t="s">
        <v>26</v>
      </c>
      <c r="I1412" s="210">
        <v>0.6149536703181141</v>
      </c>
      <c r="J1412" s="7"/>
      <c r="K1412" s="7">
        <v>0.48529906485813668</v>
      </c>
      <c r="L1412" s="7">
        <v>0.11584040404026896</v>
      </c>
      <c r="M1412" s="7" t="s">
        <v>26</v>
      </c>
    </row>
    <row r="1413" spans="2:13" s="6" customFormat="1">
      <c r="B1413" s="177"/>
      <c r="C1413" s="7">
        <v>0.29822661488291735</v>
      </c>
      <c r="D1413" s="7">
        <v>0.48521351943049806</v>
      </c>
      <c r="E1413" s="7">
        <v>1.2832920343101142</v>
      </c>
      <c r="F1413" s="7"/>
      <c r="G1413" s="210" t="s">
        <v>26</v>
      </c>
      <c r="H1413" s="210" t="s">
        <v>26</v>
      </c>
      <c r="I1413" s="210">
        <v>2.967261687861731E-2</v>
      </c>
      <c r="J1413" s="7"/>
      <c r="K1413" s="7">
        <v>0.49270991925915608</v>
      </c>
      <c r="L1413" s="7">
        <v>0.34793078658231824</v>
      </c>
      <c r="M1413" s="7" t="s">
        <v>26</v>
      </c>
    </row>
    <row r="1414" spans="2:13" s="6" customFormat="1">
      <c r="B1414" s="177"/>
      <c r="C1414" s="7">
        <v>1.0601161055054356</v>
      </c>
      <c r="D1414" s="7">
        <v>0.95646537392226239</v>
      </c>
      <c r="E1414" s="7">
        <v>0.95343883769693727</v>
      </c>
      <c r="F1414" s="7"/>
      <c r="G1414" s="210" t="s">
        <v>26</v>
      </c>
      <c r="H1414" s="210" t="s">
        <v>26</v>
      </c>
      <c r="I1414" s="210">
        <v>0.11971868638470869</v>
      </c>
      <c r="J1414" s="7"/>
      <c r="K1414" s="7">
        <v>0.12787609850501314</v>
      </c>
      <c r="L1414" s="7">
        <v>0.541020360674481</v>
      </c>
      <c r="M1414" s="7" t="s">
        <v>26</v>
      </c>
    </row>
    <row r="1415" spans="2:13" s="6" customFormat="1">
      <c r="B1415" s="177"/>
      <c r="C1415" s="7">
        <v>5.5476824378307921</v>
      </c>
      <c r="D1415" s="7">
        <v>1.0407086397025891</v>
      </c>
      <c r="E1415" s="7">
        <v>0.68047523336510474</v>
      </c>
      <c r="F1415" s="7"/>
      <c r="G1415" s="210" t="s">
        <v>26</v>
      </c>
      <c r="H1415" s="210" t="s">
        <v>26</v>
      </c>
      <c r="I1415" s="210">
        <v>0.76627085677732731</v>
      </c>
      <c r="J1415" s="7"/>
      <c r="K1415" s="7">
        <v>5.3932009306988271E-2</v>
      </c>
      <c r="L1415" s="7">
        <v>0.18210793821293958</v>
      </c>
      <c r="M1415" s="7" t="s">
        <v>26</v>
      </c>
    </row>
    <row r="1416" spans="2:13" s="6" customFormat="1">
      <c r="B1416" s="177"/>
      <c r="C1416" s="7">
        <v>1.1160006446150821</v>
      </c>
      <c r="D1416" s="7">
        <v>0.54963005179393865</v>
      </c>
      <c r="E1416" s="7">
        <v>3.94289978023417E-2</v>
      </c>
      <c r="F1416" s="7"/>
      <c r="G1416" s="210" t="s">
        <v>26</v>
      </c>
      <c r="H1416" s="210" t="s">
        <v>26</v>
      </c>
      <c r="I1416" s="210">
        <v>1.1890928889577121</v>
      </c>
      <c r="J1416" s="7"/>
      <c r="K1416" s="7">
        <v>0.57886020579591624</v>
      </c>
      <c r="L1416" s="7">
        <v>0.3383164466912133</v>
      </c>
      <c r="M1416" s="7" t="s">
        <v>26</v>
      </c>
    </row>
    <row r="1417" spans="2:13" s="6" customFormat="1">
      <c r="B1417" s="177"/>
      <c r="C1417" s="7">
        <v>0.40135471101626274</v>
      </c>
      <c r="D1417" s="7">
        <v>0.60972681205201285</v>
      </c>
      <c r="E1417" s="7">
        <v>0.71426274622399033</v>
      </c>
      <c r="F1417" s="7"/>
      <c r="G1417" s="210" t="s">
        <v>26</v>
      </c>
      <c r="H1417" s="210" t="s">
        <v>26</v>
      </c>
      <c r="I1417" s="210">
        <v>0.97318302847490956</v>
      </c>
      <c r="J1417" s="7"/>
      <c r="K1417" s="7">
        <v>0.22335970896317892</v>
      </c>
      <c r="L1417" s="7">
        <v>0.41008555815706216</v>
      </c>
      <c r="M1417" s="7" t="s">
        <v>26</v>
      </c>
    </row>
    <row r="1418" spans="2:13" s="6" customFormat="1">
      <c r="B1418" s="177"/>
      <c r="C1418" s="7">
        <v>1.7621048670209563</v>
      </c>
      <c r="D1418" s="7">
        <v>1.5818622188906486</v>
      </c>
      <c r="E1418" s="7">
        <v>0.38963884436994045</v>
      </c>
      <c r="F1418" s="7"/>
      <c r="G1418" s="210" t="s">
        <v>26</v>
      </c>
      <c r="H1418" s="210" t="s">
        <v>26</v>
      </c>
      <c r="I1418" s="210">
        <v>0.98607365192911178</v>
      </c>
      <c r="J1418" s="7"/>
      <c r="K1418" s="7">
        <v>0.16581338220268727</v>
      </c>
      <c r="L1418" s="7">
        <v>0.59415519137677308</v>
      </c>
      <c r="M1418" s="7" t="s">
        <v>26</v>
      </c>
    </row>
    <row r="1419" spans="2:13" s="6" customFormat="1">
      <c r="B1419" s="177"/>
      <c r="C1419" s="7">
        <v>1.6433492723797058</v>
      </c>
      <c r="D1419" s="7">
        <v>1.5442299041530489</v>
      </c>
      <c r="E1419" s="7">
        <v>1.1879172496040495</v>
      </c>
      <c r="F1419" s="7"/>
      <c r="G1419" s="210" t="s">
        <v>26</v>
      </c>
      <c r="H1419" s="210" t="s">
        <v>26</v>
      </c>
      <c r="I1419" s="210">
        <v>0.97150511177065602</v>
      </c>
      <c r="J1419" s="7"/>
      <c r="K1419" s="7">
        <v>0.54890059617442177</v>
      </c>
      <c r="L1419" s="7">
        <v>0.67729372777528785</v>
      </c>
      <c r="M1419" s="7" t="s">
        <v>26</v>
      </c>
    </row>
    <row r="1420" spans="2:13" s="6" customFormat="1">
      <c r="B1420" s="177"/>
      <c r="C1420" s="7">
        <v>1.1824986316217296</v>
      </c>
      <c r="D1420" s="7">
        <v>1.8898779235606532E-2</v>
      </c>
      <c r="E1420" s="7">
        <v>0.73382977897142909</v>
      </c>
      <c r="F1420" s="7"/>
      <c r="G1420" s="210" t="s">
        <v>26</v>
      </c>
      <c r="H1420" s="210" t="s">
        <v>26</v>
      </c>
      <c r="I1420" s="210" t="s">
        <v>26</v>
      </c>
      <c r="J1420" s="7"/>
      <c r="K1420" s="7">
        <v>0.7180788325733426</v>
      </c>
      <c r="L1420" s="7">
        <v>0.44166412254789</v>
      </c>
      <c r="M1420" s="7" t="s">
        <v>26</v>
      </c>
    </row>
    <row r="1421" spans="2:13" s="6" customFormat="1">
      <c r="B1421" s="177"/>
      <c r="C1421" s="7">
        <v>0.41725467079841355</v>
      </c>
      <c r="D1421" s="7">
        <v>1.0141582258671158</v>
      </c>
      <c r="E1421" s="7">
        <v>0.33760075134461248</v>
      </c>
      <c r="F1421" s="7"/>
      <c r="G1421" s="210" t="s">
        <v>26</v>
      </c>
      <c r="H1421" s="210" t="s">
        <v>26</v>
      </c>
      <c r="I1421" s="210" t="s">
        <v>26</v>
      </c>
      <c r="J1421" s="7"/>
      <c r="K1421" s="7">
        <v>0.45321691347363657</v>
      </c>
      <c r="L1421" s="7">
        <v>0.6548364571251124</v>
      </c>
      <c r="M1421" s="7" t="s">
        <v>26</v>
      </c>
    </row>
    <row r="1422" spans="2:13" s="6" customFormat="1">
      <c r="B1422" s="177"/>
      <c r="C1422" s="7">
        <v>0.32479314253048708</v>
      </c>
      <c r="D1422" s="7">
        <v>0.26665706796602867</v>
      </c>
      <c r="E1422" s="7">
        <v>0.15525914321723389</v>
      </c>
      <c r="F1422" s="7"/>
      <c r="G1422" s="210" t="s">
        <v>26</v>
      </c>
      <c r="H1422" s="210" t="s">
        <v>26</v>
      </c>
      <c r="I1422" s="210" t="s">
        <v>26</v>
      </c>
      <c r="J1422" s="7"/>
      <c r="K1422" s="7">
        <v>0.29441477055982435</v>
      </c>
      <c r="L1422" s="7">
        <v>0.36806036216394866</v>
      </c>
      <c r="M1422" s="7" t="s">
        <v>26</v>
      </c>
    </row>
    <row r="1423" spans="2:13" s="6" customFormat="1">
      <c r="B1423" s="177"/>
      <c r="C1423" s="7">
        <v>1.7739295874219685</v>
      </c>
      <c r="D1423" s="7">
        <v>0.83053854950965045</v>
      </c>
      <c r="E1423" s="7">
        <v>0.22536672884472231</v>
      </c>
      <c r="F1423" s="7"/>
      <c r="G1423" s="210" t="s">
        <v>26</v>
      </c>
      <c r="H1423" s="210" t="s">
        <v>26</v>
      </c>
      <c r="I1423" s="210" t="s">
        <v>26</v>
      </c>
      <c r="J1423" s="7"/>
      <c r="K1423" s="7">
        <v>0.21037512176767881</v>
      </c>
      <c r="L1423" s="7">
        <v>0.25630642383700353</v>
      </c>
      <c r="M1423" s="7" t="s">
        <v>26</v>
      </c>
    </row>
    <row r="1424" spans="2:13" s="6" customFormat="1">
      <c r="B1424" s="177"/>
      <c r="C1424" s="7">
        <v>7.0783064947324563</v>
      </c>
      <c r="D1424" s="7">
        <v>1.3490343251651</v>
      </c>
      <c r="E1424" s="7">
        <v>0.22071357124997337</v>
      </c>
      <c r="F1424" s="7"/>
      <c r="G1424" s="210" t="s">
        <v>26</v>
      </c>
      <c r="H1424" s="210" t="s">
        <v>26</v>
      </c>
      <c r="I1424" s="210" t="s">
        <v>26</v>
      </c>
      <c r="J1424" s="7"/>
      <c r="K1424" s="7">
        <v>0.29588699146954267</v>
      </c>
      <c r="L1424" s="7">
        <v>0.31006289592141845</v>
      </c>
      <c r="M1424" s="7" t="s">
        <v>26</v>
      </c>
    </row>
    <row r="1425" spans="2:13" s="6" customFormat="1">
      <c r="B1425" s="177"/>
      <c r="C1425" s="7">
        <v>0.38186151095604165</v>
      </c>
      <c r="D1425" s="7">
        <v>0.59859759150753189</v>
      </c>
      <c r="E1425" s="7">
        <v>0.22006101343539786</v>
      </c>
      <c r="F1425" s="7"/>
      <c r="G1425" s="210" t="s">
        <v>26</v>
      </c>
      <c r="H1425" s="210" t="s">
        <v>26</v>
      </c>
      <c r="I1425" s="210" t="s">
        <v>26</v>
      </c>
      <c r="J1425" s="7"/>
      <c r="K1425" s="7">
        <v>0.43240856535936911</v>
      </c>
      <c r="L1425" s="7">
        <v>0.58640672449699349</v>
      </c>
      <c r="M1425" s="7" t="s">
        <v>26</v>
      </c>
    </row>
    <row r="1426" spans="2:13" s="6" customFormat="1">
      <c r="B1426" s="177"/>
      <c r="C1426" s="7">
        <v>1.1083539956902775</v>
      </c>
      <c r="D1426" s="7">
        <v>30.674649151396991</v>
      </c>
      <c r="E1426" s="7">
        <v>0.67055931741481356</v>
      </c>
      <c r="F1426" s="7"/>
      <c r="G1426" s="210" t="s">
        <v>26</v>
      </c>
      <c r="H1426" s="210" t="s">
        <v>26</v>
      </c>
      <c r="I1426" s="210" t="s">
        <v>26</v>
      </c>
      <c r="J1426" s="7"/>
      <c r="K1426" s="7">
        <v>0.60699869221340785</v>
      </c>
      <c r="L1426" s="7">
        <v>0.34452949613242512</v>
      </c>
      <c r="M1426" s="7" t="s">
        <v>26</v>
      </c>
    </row>
    <row r="1427" spans="2:13" s="6" customFormat="1">
      <c r="B1427" s="177"/>
      <c r="C1427" s="7">
        <v>0.9829110664845071</v>
      </c>
      <c r="D1427" s="7">
        <v>1.241096763427185</v>
      </c>
      <c r="E1427" s="7">
        <v>0.64465170602895217</v>
      </c>
      <c r="F1427" s="7"/>
      <c r="G1427" s="210" t="s">
        <v>26</v>
      </c>
      <c r="H1427" s="210" t="s">
        <v>26</v>
      </c>
      <c r="I1427" s="210" t="s">
        <v>26</v>
      </c>
      <c r="J1427" s="7"/>
      <c r="K1427" s="7">
        <v>0.86055913768516357</v>
      </c>
      <c r="L1427" s="7">
        <v>0.87580675954385334</v>
      </c>
      <c r="M1427" s="7" t="s">
        <v>26</v>
      </c>
    </row>
    <row r="1428" spans="2:13" s="6" customFormat="1">
      <c r="B1428" s="177"/>
      <c r="C1428" s="7">
        <v>0.65331215986285152</v>
      </c>
      <c r="D1428" s="7">
        <v>1.0946246977803729</v>
      </c>
      <c r="E1428" s="7">
        <v>7.0370660047305777E-3</v>
      </c>
      <c r="F1428" s="7"/>
      <c r="G1428" s="7"/>
      <c r="H1428" s="7"/>
      <c r="I1428" s="7"/>
      <c r="J1428" s="7"/>
      <c r="K1428" s="7">
        <v>0.50911586954270927</v>
      </c>
      <c r="L1428" s="7">
        <v>0.71815254974006915</v>
      </c>
      <c r="M1428" s="7" t="s">
        <v>26</v>
      </c>
    </row>
    <row r="1429" spans="2:13" s="6" customFormat="1">
      <c r="B1429" s="177"/>
      <c r="C1429" s="7">
        <v>0.85214078642980495</v>
      </c>
      <c r="D1429" s="7">
        <v>1.1952497663312796</v>
      </c>
      <c r="E1429" s="7">
        <v>0.97759249302665341</v>
      </c>
      <c r="F1429" s="7"/>
      <c r="G1429" s="7"/>
      <c r="H1429" s="7"/>
      <c r="I1429" s="7"/>
      <c r="J1429" s="7"/>
      <c r="K1429" s="7">
        <v>0.56650950130625022</v>
      </c>
      <c r="L1429" s="7">
        <v>0.65042300728514291</v>
      </c>
      <c r="M1429" s="7" t="s">
        <v>26</v>
      </c>
    </row>
    <row r="1430" spans="2:13" s="6" customFormat="1">
      <c r="B1430" s="177"/>
      <c r="C1430" s="7">
        <v>1.3770043422534868</v>
      </c>
      <c r="D1430" s="7">
        <v>0.6925324696490871</v>
      </c>
      <c r="E1430" s="7">
        <v>0.93842566603940059</v>
      </c>
      <c r="F1430" s="7"/>
      <c r="G1430" s="7"/>
      <c r="H1430" s="7"/>
      <c r="I1430" s="7"/>
      <c r="J1430" s="7"/>
      <c r="K1430" s="7">
        <v>0.63326959613023415</v>
      </c>
      <c r="L1430" s="7">
        <v>0.59065558243624428</v>
      </c>
      <c r="M1430" s="7" t="s">
        <v>26</v>
      </c>
    </row>
    <row r="1431" spans="2:13" s="6" customFormat="1">
      <c r="B1431" s="177"/>
      <c r="C1431" s="7">
        <v>0.74399476992552982</v>
      </c>
      <c r="D1431" s="7">
        <v>0.45604793927712634</v>
      </c>
      <c r="E1431" s="7">
        <v>0.73084474110728548</v>
      </c>
      <c r="F1431" s="7"/>
      <c r="G1431" s="7"/>
      <c r="H1431" s="7"/>
      <c r="I1431" s="7"/>
      <c r="J1431" s="7"/>
      <c r="K1431" s="7">
        <v>0.62842863054562348</v>
      </c>
      <c r="L1431" s="7">
        <v>0.73398056582576299</v>
      </c>
      <c r="M1431" s="7" t="s">
        <v>26</v>
      </c>
    </row>
    <row r="1432" spans="2:13" s="6" customFormat="1">
      <c r="B1432" s="177"/>
      <c r="C1432" s="7">
        <v>0.8783085966887253</v>
      </c>
      <c r="D1432" s="7">
        <v>1.1774368869347251</v>
      </c>
      <c r="E1432" s="7">
        <v>0.38109565645966065</v>
      </c>
      <c r="F1432" s="7"/>
      <c r="G1432" s="7"/>
      <c r="H1432" s="7"/>
      <c r="I1432" s="7"/>
      <c r="J1432" s="7"/>
      <c r="K1432" s="7">
        <v>0.64244643135283153</v>
      </c>
      <c r="L1432" s="7">
        <v>0.48338699369809524</v>
      </c>
      <c r="M1432" s="7" t="s">
        <v>26</v>
      </c>
    </row>
    <row r="1433" spans="2:13" s="6" customFormat="1">
      <c r="B1433" s="177"/>
      <c r="C1433" s="7">
        <v>1.9214724681014779</v>
      </c>
      <c r="D1433" s="7">
        <v>1.2148291074174986</v>
      </c>
      <c r="E1433" s="7">
        <v>0.34242234140189742</v>
      </c>
      <c r="F1433" s="7"/>
      <c r="G1433" s="7"/>
      <c r="H1433" s="7"/>
      <c r="I1433" s="7"/>
      <c r="J1433" s="7"/>
      <c r="K1433" s="7">
        <v>0.37502853097850297</v>
      </c>
      <c r="L1433" s="7">
        <v>0.65704026747436561</v>
      </c>
      <c r="M1433" s="7" t="s">
        <v>26</v>
      </c>
    </row>
    <row r="1434" spans="2:13" s="6" customFormat="1">
      <c r="B1434" s="177"/>
      <c r="C1434" s="7">
        <v>0.80627227104798893</v>
      </c>
      <c r="D1434" s="7">
        <v>2.019993908830374</v>
      </c>
      <c r="E1434" s="7">
        <v>0.34939493325772347</v>
      </c>
      <c r="F1434" s="7"/>
      <c r="G1434" s="7"/>
      <c r="H1434" s="7"/>
      <c r="I1434" s="7"/>
      <c r="J1434" s="7"/>
      <c r="K1434" s="7">
        <v>0.63870067079794379</v>
      </c>
      <c r="L1434" s="7">
        <v>0.53063227957684989</v>
      </c>
      <c r="M1434" s="7" t="s">
        <v>26</v>
      </c>
    </row>
    <row r="1435" spans="2:13" s="6" customFormat="1">
      <c r="B1435" s="177"/>
      <c r="C1435" s="7">
        <v>0.95398172103960754</v>
      </c>
      <c r="D1435" s="7">
        <v>0.67789482517402111</v>
      </c>
      <c r="E1435" s="7">
        <v>0.5637584424593719</v>
      </c>
      <c r="F1435" s="7"/>
      <c r="G1435" s="7"/>
      <c r="H1435" s="7"/>
      <c r="I1435" s="7"/>
      <c r="J1435" s="7"/>
      <c r="K1435" s="7">
        <v>0.62467648793278152</v>
      </c>
      <c r="L1435" s="7">
        <v>0.51085413623744891</v>
      </c>
      <c r="M1435" s="7" t="s">
        <v>26</v>
      </c>
    </row>
    <row r="1436" spans="2:13" s="6" customFormat="1">
      <c r="B1436" s="177"/>
      <c r="C1436" s="7">
        <v>0.71535637004804586</v>
      </c>
      <c r="D1436" s="7">
        <v>0.95482024294909162</v>
      </c>
      <c r="E1436" s="7">
        <v>0.34430471520692923</v>
      </c>
      <c r="F1436" s="7"/>
      <c r="G1436" s="7"/>
      <c r="H1436" s="7"/>
      <c r="I1436" s="7"/>
      <c r="J1436" s="7"/>
      <c r="K1436" s="7">
        <v>0.59695126288370759</v>
      </c>
      <c r="L1436" s="7">
        <v>0.46954017465510356</v>
      </c>
      <c r="M1436" s="7" t="s">
        <v>26</v>
      </c>
    </row>
    <row r="1437" spans="2:13" s="6" customFormat="1">
      <c r="B1437" s="177"/>
      <c r="C1437" s="7">
        <v>1.382528612342814</v>
      </c>
      <c r="D1437" s="7">
        <v>0.45608758514092812</v>
      </c>
      <c r="E1437" s="7">
        <v>0.35348737166590327</v>
      </c>
      <c r="F1437" s="7"/>
      <c r="G1437" s="7"/>
      <c r="H1437" s="7"/>
      <c r="I1437" s="7"/>
      <c r="J1437" s="7"/>
      <c r="K1437" s="7">
        <v>0.29507451342110591</v>
      </c>
      <c r="L1437" s="7">
        <v>0.70186963931541668</v>
      </c>
      <c r="M1437" s="7" t="s">
        <v>26</v>
      </c>
    </row>
    <row r="1438" spans="2:13" s="6" customFormat="1">
      <c r="B1438" s="177"/>
      <c r="C1438" s="7">
        <v>0.79304782325801992</v>
      </c>
      <c r="D1438" s="7">
        <v>0.69868563626253877</v>
      </c>
      <c r="E1438" s="7">
        <v>0.27419237909861238</v>
      </c>
      <c r="F1438" s="7"/>
      <c r="G1438" s="7"/>
      <c r="H1438" s="7"/>
      <c r="I1438" s="7"/>
      <c r="J1438" s="7"/>
      <c r="K1438" s="7">
        <v>0.63175538238661932</v>
      </c>
      <c r="L1438" s="7">
        <v>0.45635063822492783</v>
      </c>
      <c r="M1438" s="7" t="s">
        <v>26</v>
      </c>
    </row>
    <row r="1439" spans="2:13" s="6" customFormat="1">
      <c r="B1439" s="177"/>
      <c r="C1439" s="7">
        <v>1.6634724256713214</v>
      </c>
      <c r="D1439" s="7">
        <v>0.47577038395079857</v>
      </c>
      <c r="E1439" s="7">
        <v>0.35096070414806746</v>
      </c>
      <c r="F1439" s="7"/>
      <c r="G1439" s="7"/>
      <c r="H1439" s="7"/>
      <c r="I1439" s="7"/>
      <c r="J1439" s="7"/>
      <c r="K1439" s="7">
        <v>0.37701900113645326</v>
      </c>
      <c r="L1439" s="7">
        <v>0.27549894373841122</v>
      </c>
      <c r="M1439" s="7" t="s">
        <v>26</v>
      </c>
    </row>
    <row r="1440" spans="2:13" s="6" customFormat="1">
      <c r="B1440" s="177"/>
      <c r="C1440" s="7">
        <v>0.78935761076539157</v>
      </c>
      <c r="D1440" s="7">
        <v>0.65027789195762564</v>
      </c>
      <c r="E1440" s="7">
        <v>0.1048265005084327</v>
      </c>
      <c r="F1440" s="7"/>
      <c r="G1440" s="7"/>
      <c r="H1440" s="7"/>
      <c r="I1440" s="7"/>
      <c r="J1440" s="7"/>
      <c r="K1440" s="7">
        <v>0.30645898668559701</v>
      </c>
      <c r="L1440" s="7">
        <v>0.34191177110709337</v>
      </c>
      <c r="M1440" s="7" t="s">
        <v>26</v>
      </c>
    </row>
    <row r="1441" spans="2:13" s="6" customFormat="1">
      <c r="B1441" s="177"/>
      <c r="C1441" s="7">
        <v>0.7037739224616083</v>
      </c>
      <c r="D1441" s="7">
        <v>0.93074158829397213</v>
      </c>
      <c r="E1441" s="7">
        <v>0.18630896676391079</v>
      </c>
      <c r="F1441" s="7"/>
      <c r="G1441" s="7"/>
      <c r="H1441" s="7"/>
      <c r="I1441" s="7"/>
      <c r="J1441" s="7"/>
      <c r="K1441" s="7">
        <v>0.15350044381571215</v>
      </c>
      <c r="L1441" s="7">
        <v>0.320350701188993</v>
      </c>
      <c r="M1441" s="7" t="s">
        <v>26</v>
      </c>
    </row>
    <row r="1442" spans="2:13" s="6" customFormat="1">
      <c r="B1442" s="177"/>
      <c r="C1442" s="7">
        <v>0.65420756969531357</v>
      </c>
      <c r="D1442" s="7">
        <v>0.78854089651322168</v>
      </c>
      <c r="E1442" s="7">
        <v>0.59326763687090089</v>
      </c>
      <c r="F1442" s="7"/>
      <c r="G1442" s="7"/>
      <c r="H1442" s="7"/>
      <c r="I1442" s="7"/>
      <c r="J1442" s="7"/>
      <c r="K1442" s="7">
        <v>0.23487956888457551</v>
      </c>
      <c r="L1442" s="7">
        <v>0.38498187097201575</v>
      </c>
      <c r="M1442" s="7" t="s">
        <v>26</v>
      </c>
    </row>
    <row r="1443" spans="2:13" s="6" customFormat="1">
      <c r="B1443" s="177"/>
      <c r="C1443" s="7">
        <v>2.6389385840844932</v>
      </c>
      <c r="D1443" s="7">
        <v>0.95546798166022395</v>
      </c>
      <c r="E1443" s="7">
        <v>1.3539096441688538</v>
      </c>
      <c r="F1443" s="7"/>
      <c r="G1443" s="7"/>
      <c r="H1443" s="7"/>
      <c r="I1443" s="7"/>
      <c r="J1443" s="7"/>
      <c r="K1443" s="7">
        <v>0.36794763747008152</v>
      </c>
      <c r="L1443" s="7">
        <v>0.28838156905547085</v>
      </c>
      <c r="M1443" s="7" t="s">
        <v>26</v>
      </c>
    </row>
    <row r="1444" spans="2:13" s="6" customFormat="1">
      <c r="B1444" s="177"/>
      <c r="C1444" s="7">
        <v>1.1812576488902602</v>
      </c>
      <c r="D1444" s="7">
        <v>1.5248961732508219</v>
      </c>
      <c r="E1444" s="7">
        <v>1.1503139122820933</v>
      </c>
      <c r="F1444" s="7"/>
      <c r="G1444" s="7"/>
      <c r="H1444" s="7"/>
      <c r="I1444" s="7"/>
      <c r="J1444" s="7"/>
      <c r="K1444" s="7">
        <v>0.55163841889182719</v>
      </c>
      <c r="L1444" s="7">
        <v>0.28765206645183805</v>
      </c>
      <c r="M1444" s="7" t="s">
        <v>26</v>
      </c>
    </row>
    <row r="1445" spans="2:13" s="6" customFormat="1">
      <c r="B1445" s="177"/>
      <c r="C1445" s="7">
        <v>1.0824747802109151</v>
      </c>
      <c r="D1445" s="7">
        <v>0.2385409674461601</v>
      </c>
      <c r="E1445" s="7">
        <v>0.31195502007007447</v>
      </c>
      <c r="F1445" s="7"/>
      <c r="G1445" s="7"/>
      <c r="H1445" s="7"/>
      <c r="I1445" s="7"/>
      <c r="J1445" s="7"/>
      <c r="K1445" s="7">
        <v>0.64551894309980151</v>
      </c>
      <c r="L1445" s="7">
        <v>0.37345275090374175</v>
      </c>
      <c r="M1445" s="7" t="s">
        <v>26</v>
      </c>
    </row>
    <row r="1446" spans="2:13" s="6" customFormat="1">
      <c r="B1446" s="177"/>
      <c r="C1446" s="7">
        <v>0.84453407142343306</v>
      </c>
      <c r="D1446" s="7">
        <v>2.9214759240595556</v>
      </c>
      <c r="E1446" s="7">
        <v>0.38982580838383563</v>
      </c>
      <c r="F1446" s="7"/>
      <c r="G1446" s="7"/>
      <c r="H1446" s="7"/>
      <c r="I1446" s="7"/>
      <c r="J1446" s="7"/>
      <c r="K1446" s="7">
        <v>0.48637648275368173</v>
      </c>
      <c r="L1446" s="7">
        <v>0.31940767149033289</v>
      </c>
      <c r="M1446" s="7" t="s">
        <v>26</v>
      </c>
    </row>
    <row r="1447" spans="2:13" s="6" customFormat="1">
      <c r="B1447" s="177"/>
      <c r="C1447" s="7">
        <v>0.81499811727581484</v>
      </c>
      <c r="D1447" s="7">
        <v>1.0845242390174896</v>
      </c>
      <c r="E1447" s="7">
        <v>0.12901512958272421</v>
      </c>
      <c r="F1447" s="7"/>
      <c r="G1447" s="7"/>
      <c r="H1447" s="7"/>
      <c r="I1447" s="7"/>
      <c r="J1447" s="7"/>
      <c r="K1447" s="7">
        <v>0.38262418194294734</v>
      </c>
      <c r="L1447" s="7">
        <v>0.32158346754702105</v>
      </c>
      <c r="M1447" s="7" t="s">
        <v>26</v>
      </c>
    </row>
    <row r="1448" spans="2:13" s="6" customFormat="1">
      <c r="B1448" s="177"/>
      <c r="C1448" s="7">
        <v>0.69103150383103995</v>
      </c>
      <c r="D1448" s="7">
        <v>1.3152454142403203</v>
      </c>
      <c r="E1448" s="7">
        <v>4.5868223291074144E-2</v>
      </c>
      <c r="F1448" s="7"/>
      <c r="G1448" s="7"/>
      <c r="H1448" s="7"/>
      <c r="I1448" s="7"/>
      <c r="J1448" s="7"/>
      <c r="K1448" s="7">
        <v>0.19660139250676489</v>
      </c>
      <c r="L1448" s="7">
        <v>6.6477112555746176E-2</v>
      </c>
      <c r="M1448" s="7" t="s">
        <v>26</v>
      </c>
    </row>
    <row r="1449" spans="2:13" s="6" customFormat="1">
      <c r="B1449" s="177"/>
      <c r="C1449" s="7">
        <v>0.61469518574385607</v>
      </c>
      <c r="D1449" s="7">
        <v>1.2671318713406685</v>
      </c>
      <c r="E1449" s="7">
        <v>0.28491924431948984</v>
      </c>
      <c r="F1449" s="7"/>
      <c r="G1449" s="7"/>
      <c r="H1449" s="7"/>
      <c r="I1449" s="7"/>
      <c r="J1449" s="7"/>
      <c r="K1449" s="7">
        <v>0.21632122634160333</v>
      </c>
      <c r="L1449" s="7">
        <v>0.41701986421248782</v>
      </c>
      <c r="M1449" s="7" t="s">
        <v>26</v>
      </c>
    </row>
    <row r="1450" spans="2:13" s="6" customFormat="1">
      <c r="B1450" s="177"/>
      <c r="C1450" s="7">
        <v>0.86613038097000983</v>
      </c>
      <c r="D1450" s="7">
        <v>0.94790371396460571</v>
      </c>
      <c r="E1450" s="7">
        <v>0.29575398576501877</v>
      </c>
      <c r="F1450" s="7"/>
      <c r="G1450" s="7"/>
      <c r="H1450" s="7"/>
      <c r="I1450" s="7"/>
      <c r="J1450" s="7"/>
      <c r="K1450" s="7">
        <v>0.25430526778603746</v>
      </c>
      <c r="L1450" s="7">
        <v>0.78117844655116275</v>
      </c>
      <c r="M1450" s="7" t="s">
        <v>26</v>
      </c>
    </row>
    <row r="1451" spans="2:13" s="6" customFormat="1">
      <c r="B1451" s="177"/>
      <c r="C1451" s="7">
        <v>0.96835881865619555</v>
      </c>
      <c r="D1451" s="7">
        <v>1.1420327541585871</v>
      </c>
      <c r="E1451" s="7">
        <v>0.44120067779471478</v>
      </c>
      <c r="F1451" s="7"/>
      <c r="G1451" s="7"/>
      <c r="H1451" s="7"/>
      <c r="I1451" s="7"/>
      <c r="J1451" s="7"/>
      <c r="K1451" s="7">
        <v>0.81335608466536558</v>
      </c>
      <c r="L1451" s="7">
        <v>0.47320889063577021</v>
      </c>
      <c r="M1451" s="7" t="s">
        <v>26</v>
      </c>
    </row>
    <row r="1452" spans="2:13" s="6" customFormat="1">
      <c r="B1452" s="177"/>
      <c r="C1452" s="7">
        <v>0.89548679630070982</v>
      </c>
      <c r="D1452" s="7">
        <v>1.0606513782759446</v>
      </c>
      <c r="E1452" s="7">
        <v>0.40318857952927378</v>
      </c>
      <c r="F1452" s="7"/>
      <c r="G1452" s="7"/>
      <c r="H1452" s="7"/>
      <c r="I1452" s="7"/>
      <c r="J1452" s="7"/>
      <c r="K1452" s="7">
        <v>0.60344646020943915</v>
      </c>
      <c r="L1452" s="7">
        <v>0.18588830700496406</v>
      </c>
      <c r="M1452" s="7" t="s">
        <v>26</v>
      </c>
    </row>
    <row r="1453" spans="2:13" s="6" customFormat="1">
      <c r="B1453" s="177"/>
      <c r="C1453" s="7">
        <v>0.83487631019704578</v>
      </c>
      <c r="D1453" s="7">
        <v>0.88857701524618349</v>
      </c>
      <c r="E1453" s="7">
        <v>0.28223440750023226</v>
      </c>
      <c r="F1453" s="7"/>
      <c r="G1453" s="7"/>
      <c r="H1453" s="7"/>
      <c r="I1453" s="7"/>
      <c r="J1453" s="7"/>
      <c r="K1453" s="7">
        <v>0.34321136586129386</v>
      </c>
      <c r="L1453" s="7">
        <v>0.5982470365368473</v>
      </c>
      <c r="M1453" s="7" t="s">
        <v>26</v>
      </c>
    </row>
    <row r="1454" spans="2:13" s="6" customFormat="1">
      <c r="B1454" s="177"/>
      <c r="C1454" s="7">
        <v>0.4977055784612307</v>
      </c>
      <c r="D1454" s="7">
        <v>0.61467065252203001</v>
      </c>
      <c r="E1454" s="7">
        <v>0.4748426702785023</v>
      </c>
      <c r="F1454" s="7"/>
      <c r="G1454" s="7"/>
      <c r="H1454" s="7"/>
      <c r="I1454" s="7"/>
      <c r="J1454" s="7"/>
      <c r="K1454" s="7">
        <v>0.43424117097022186</v>
      </c>
      <c r="L1454" s="7">
        <v>0.51723257372268217</v>
      </c>
      <c r="M1454" s="7" t="s">
        <v>26</v>
      </c>
    </row>
    <row r="1455" spans="2:13" s="6" customFormat="1">
      <c r="B1455" s="177"/>
      <c r="C1455" s="7">
        <v>0.85659742169970832</v>
      </c>
      <c r="D1455" s="7">
        <v>0.87519333010354716</v>
      </c>
      <c r="E1455" s="7">
        <v>0.60118175073266644</v>
      </c>
      <c r="F1455" s="7"/>
      <c r="G1455" s="7"/>
      <c r="H1455" s="7"/>
      <c r="I1455" s="7"/>
      <c r="J1455" s="7"/>
      <c r="K1455" s="7">
        <v>0.48158387441245387</v>
      </c>
      <c r="L1455" s="7">
        <v>0.59240553884079739</v>
      </c>
      <c r="M1455" s="7" t="s">
        <v>26</v>
      </c>
    </row>
    <row r="1456" spans="2:13" s="6" customFormat="1">
      <c r="B1456" s="177"/>
      <c r="C1456" s="7">
        <v>0.8306016975678957</v>
      </c>
      <c r="D1456" s="7">
        <v>4.6998899913890035</v>
      </c>
      <c r="E1456" s="7">
        <v>0.73938666932578379</v>
      </c>
      <c r="F1456" s="7"/>
      <c r="G1456" s="7"/>
      <c r="H1456" s="7"/>
      <c r="I1456" s="7"/>
      <c r="J1456" s="7"/>
      <c r="K1456" s="7">
        <v>0.2832246642549382</v>
      </c>
      <c r="L1456" s="7">
        <v>0.45375466026833988</v>
      </c>
      <c r="M1456" s="7" t="s">
        <v>26</v>
      </c>
    </row>
    <row r="1457" spans="2:13" s="6" customFormat="1">
      <c r="B1457" s="177"/>
      <c r="C1457" s="7">
        <v>1.0300671380518911</v>
      </c>
      <c r="D1457" s="7">
        <v>1.8868735590528378</v>
      </c>
      <c r="E1457" s="7">
        <v>0.63792085580395841</v>
      </c>
      <c r="F1457" s="7"/>
      <c r="G1457" s="7"/>
      <c r="H1457" s="7"/>
      <c r="I1457" s="7"/>
      <c r="J1457" s="7"/>
      <c r="K1457" s="7">
        <v>0.49247066431274833</v>
      </c>
      <c r="L1457" s="7">
        <v>0.77257927919802127</v>
      </c>
      <c r="M1457" s="7" t="s">
        <v>26</v>
      </c>
    </row>
    <row r="1458" spans="2:13" s="6" customFormat="1">
      <c r="B1458" s="177"/>
      <c r="C1458" s="7">
        <v>0.65857539984696589</v>
      </c>
      <c r="D1458" s="7">
        <v>1.7662719912812419</v>
      </c>
      <c r="E1458" s="7">
        <v>0.76171487787464287</v>
      </c>
      <c r="F1458" s="7"/>
      <c r="G1458" s="7"/>
      <c r="H1458" s="7"/>
      <c r="I1458" s="7"/>
      <c r="J1458" s="7"/>
      <c r="K1458" s="7">
        <v>0.58822028252376535</v>
      </c>
      <c r="L1458" s="7">
        <v>0.51523519770608317</v>
      </c>
      <c r="M1458" s="7" t="s">
        <v>26</v>
      </c>
    </row>
    <row r="1459" spans="2:13" s="6" customFormat="1">
      <c r="B1459" s="177"/>
      <c r="C1459" s="7">
        <v>0.6467317992746151</v>
      </c>
      <c r="D1459" s="7">
        <v>1.2745804048850224</v>
      </c>
      <c r="E1459" s="7">
        <v>2.0106679411470676</v>
      </c>
      <c r="F1459" s="7"/>
      <c r="G1459" s="7"/>
      <c r="H1459" s="7"/>
      <c r="I1459" s="7"/>
      <c r="J1459" s="7"/>
      <c r="K1459" s="7">
        <v>0.24700180013682793</v>
      </c>
      <c r="L1459" s="7">
        <v>0.743753089895554</v>
      </c>
      <c r="M1459" s="7" t="s">
        <v>26</v>
      </c>
    </row>
    <row r="1460" spans="2:13" s="6" customFormat="1">
      <c r="B1460" s="177"/>
      <c r="C1460" s="7">
        <v>0.47254176159739542</v>
      </c>
      <c r="D1460" s="7">
        <v>0.68111375746353597</v>
      </c>
      <c r="E1460" s="7">
        <v>0.41388656844962063</v>
      </c>
      <c r="F1460" s="7"/>
      <c r="G1460" s="7"/>
      <c r="H1460" s="7"/>
      <c r="I1460" s="7"/>
      <c r="J1460" s="7"/>
      <c r="K1460" s="7">
        <v>8.9002543837358616E-2</v>
      </c>
      <c r="L1460" s="7">
        <v>0.78005671227220996</v>
      </c>
      <c r="M1460" s="7" t="s">
        <v>26</v>
      </c>
    </row>
    <row r="1461" spans="2:13" s="6" customFormat="1">
      <c r="B1461" s="177"/>
      <c r="C1461" s="7">
        <v>1.099212237213933</v>
      </c>
      <c r="D1461" s="7">
        <v>0.18466108837767106</v>
      </c>
      <c r="E1461" s="7">
        <v>0.28132005857549258</v>
      </c>
      <c r="F1461" s="7"/>
      <c r="G1461" s="7"/>
      <c r="H1461" s="7"/>
      <c r="I1461" s="7"/>
      <c r="J1461" s="7"/>
      <c r="K1461" s="7">
        <v>0.5556419654362138</v>
      </c>
      <c r="L1461" s="7">
        <v>0.51645743519437559</v>
      </c>
      <c r="M1461" s="7" t="s">
        <v>26</v>
      </c>
    </row>
    <row r="1462" spans="2:13" s="6" customFormat="1">
      <c r="B1462" s="177"/>
      <c r="C1462" s="7">
        <v>1.0391321224577625</v>
      </c>
      <c r="D1462" s="7">
        <v>0.87340522250449193</v>
      </c>
      <c r="E1462" s="7">
        <v>4.9656752262719463E-2</v>
      </c>
      <c r="F1462" s="7"/>
      <c r="G1462" s="7"/>
      <c r="H1462" s="7"/>
      <c r="I1462" s="7"/>
      <c r="J1462" s="7"/>
      <c r="K1462" s="7">
        <v>0.85626621284646431</v>
      </c>
      <c r="L1462" s="7">
        <v>0.22481337447280114</v>
      </c>
      <c r="M1462" s="7" t="s">
        <v>26</v>
      </c>
    </row>
    <row r="1463" spans="2:13" s="6" customFormat="1">
      <c r="B1463" s="177"/>
      <c r="C1463" s="7">
        <v>2.522670462025066</v>
      </c>
      <c r="D1463" s="7">
        <v>0.18889708709687603</v>
      </c>
      <c r="E1463" s="7">
        <v>2.237988602765665</v>
      </c>
      <c r="F1463" s="7"/>
      <c r="G1463" s="7"/>
      <c r="H1463" s="7"/>
      <c r="I1463" s="7"/>
      <c r="J1463" s="7"/>
      <c r="K1463" s="7">
        <v>0.42963622605205076</v>
      </c>
      <c r="L1463" s="7">
        <v>0.19230850034298541</v>
      </c>
      <c r="M1463" s="7" t="s">
        <v>26</v>
      </c>
    </row>
    <row r="1464" spans="2:13" s="6" customFormat="1">
      <c r="B1464" s="177"/>
      <c r="C1464" s="7">
        <v>0.87286855195104129</v>
      </c>
      <c r="D1464" s="7">
        <v>3.8621544368109277</v>
      </c>
      <c r="E1464" s="7">
        <v>0.81217413180616771</v>
      </c>
      <c r="F1464" s="7"/>
      <c r="G1464" s="7"/>
      <c r="H1464" s="7"/>
      <c r="I1464" s="7"/>
      <c r="J1464" s="7"/>
      <c r="K1464" s="7">
        <v>0.6329945393441575</v>
      </c>
      <c r="L1464" s="7">
        <v>9.1716992890604088E-2</v>
      </c>
      <c r="M1464" s="7" t="s">
        <v>26</v>
      </c>
    </row>
    <row r="1465" spans="2:13" s="6" customFormat="1">
      <c r="B1465" s="177"/>
      <c r="C1465" s="7">
        <v>0.55697259019211531</v>
      </c>
      <c r="D1465" s="7">
        <v>1.0458358623670057</v>
      </c>
      <c r="E1465" s="7">
        <v>0.5774609117871834</v>
      </c>
      <c r="F1465" s="7"/>
      <c r="G1465" s="7"/>
      <c r="H1465" s="7"/>
      <c r="I1465" s="7"/>
      <c r="J1465" s="7"/>
      <c r="K1465" s="7">
        <v>0.38316480048826751</v>
      </c>
      <c r="L1465" s="7">
        <v>0.27692680552298676</v>
      </c>
      <c r="M1465" s="7" t="s">
        <v>26</v>
      </c>
    </row>
    <row r="1466" spans="2:13" s="6" customFormat="1">
      <c r="B1466" s="177"/>
      <c r="C1466" s="7">
        <v>1.5578618988802126</v>
      </c>
      <c r="D1466" s="7">
        <v>0.30398341041888888</v>
      </c>
      <c r="E1466" s="7">
        <v>0.55240600728175993</v>
      </c>
      <c r="F1466" s="7"/>
      <c r="G1466" s="7"/>
      <c r="H1466" s="7"/>
      <c r="I1466" s="7"/>
      <c r="J1466" s="7"/>
      <c r="K1466" s="7">
        <v>0.33575352983934414</v>
      </c>
      <c r="L1466" s="7">
        <v>0.64604808513811207</v>
      </c>
      <c r="M1466" s="7" t="s">
        <v>26</v>
      </c>
    </row>
    <row r="1467" spans="2:13" s="6" customFormat="1">
      <c r="B1467" s="177"/>
      <c r="C1467" s="7">
        <v>0.51089492074833653</v>
      </c>
      <c r="D1467" s="7">
        <v>0.28218971079206329</v>
      </c>
      <c r="E1467" s="7">
        <v>0.29715520589700894</v>
      </c>
      <c r="F1467" s="7"/>
      <c r="G1467" s="7"/>
      <c r="H1467" s="7"/>
      <c r="I1467" s="7"/>
      <c r="J1467" s="7"/>
      <c r="K1467" s="7">
        <v>9.2414666524128108E-2</v>
      </c>
      <c r="L1467" s="7">
        <v>0.48449566142566414</v>
      </c>
      <c r="M1467" s="7" t="s">
        <v>26</v>
      </c>
    </row>
    <row r="1468" spans="2:13" s="6" customFormat="1">
      <c r="B1468" s="177"/>
      <c r="C1468" s="7">
        <v>0.64436719214017035</v>
      </c>
      <c r="D1468" s="7">
        <v>1.3616116920401715</v>
      </c>
      <c r="E1468" s="7">
        <v>0.31600630239381156</v>
      </c>
      <c r="F1468" s="7"/>
      <c r="G1468" s="7"/>
      <c r="H1468" s="7"/>
      <c r="I1468" s="7"/>
      <c r="J1468" s="7"/>
      <c r="K1468" s="7">
        <v>7.7399321585682745E-2</v>
      </c>
      <c r="L1468" s="7">
        <v>0.25222120768345124</v>
      </c>
      <c r="M1468" s="7" t="s">
        <v>26</v>
      </c>
    </row>
    <row r="1469" spans="2:13" s="6" customFormat="1">
      <c r="B1469" s="177"/>
      <c r="C1469" s="7">
        <v>0.85565520892899072</v>
      </c>
      <c r="D1469" s="7">
        <v>0.91437988462081066</v>
      </c>
      <c r="E1469" s="7">
        <v>2.7500374328182121E-2</v>
      </c>
      <c r="F1469" s="7"/>
      <c r="G1469" s="7"/>
      <c r="H1469" s="7"/>
      <c r="I1469" s="7"/>
      <c r="J1469" s="7"/>
      <c r="K1469" s="7">
        <v>5.2443733186347319E-2</v>
      </c>
      <c r="L1469" s="7">
        <v>5.8232512464830855E-2</v>
      </c>
      <c r="M1469" s="7" t="s">
        <v>26</v>
      </c>
    </row>
    <row r="1470" spans="2:13" s="6" customFormat="1">
      <c r="B1470" s="177"/>
      <c r="C1470" s="7">
        <v>3.5240084466083665</v>
      </c>
      <c r="D1470" s="7">
        <v>0.89175590140601635</v>
      </c>
      <c r="E1470" s="7">
        <v>0.42605968150759332</v>
      </c>
      <c r="F1470" s="7"/>
      <c r="G1470" s="7"/>
      <c r="H1470" s="7"/>
      <c r="I1470" s="7"/>
      <c r="J1470" s="7"/>
      <c r="K1470" s="7">
        <v>0.11803424453134848</v>
      </c>
      <c r="L1470" s="7">
        <v>0.60543334974144269</v>
      </c>
      <c r="M1470" s="7" t="s">
        <v>26</v>
      </c>
    </row>
    <row r="1471" spans="2:13" s="6" customFormat="1">
      <c r="B1471" s="177"/>
      <c r="C1471" s="7">
        <v>1.3300830984955188</v>
      </c>
      <c r="D1471" s="7">
        <v>1.9201167319332662</v>
      </c>
      <c r="E1471" s="7">
        <v>0.54695110624035403</v>
      </c>
      <c r="F1471" s="7"/>
      <c r="G1471" s="7"/>
      <c r="H1471" s="7"/>
      <c r="I1471" s="7"/>
      <c r="J1471" s="7"/>
      <c r="K1471" s="7">
        <v>0.62867813044402032</v>
      </c>
      <c r="L1471" s="7">
        <v>0.47470194823363232</v>
      </c>
      <c r="M1471" s="7" t="s">
        <v>26</v>
      </c>
    </row>
    <row r="1472" spans="2:13" s="6" customFormat="1">
      <c r="B1472" s="177"/>
      <c r="C1472" s="7">
        <v>0.87392960219492033</v>
      </c>
      <c r="D1472" s="7">
        <v>0.92722210055288323</v>
      </c>
      <c r="E1472" s="7">
        <v>0.2911421031945518</v>
      </c>
      <c r="F1472" s="7"/>
      <c r="G1472" s="7"/>
      <c r="H1472" s="7"/>
      <c r="I1472" s="7"/>
      <c r="J1472" s="7"/>
      <c r="K1472" s="7">
        <v>0.59547263426771213</v>
      </c>
      <c r="L1472" s="7">
        <v>0.43668461347619725</v>
      </c>
      <c r="M1472" s="7" t="s">
        <v>26</v>
      </c>
    </row>
    <row r="1473" spans="2:13" s="6" customFormat="1">
      <c r="B1473" s="177"/>
      <c r="C1473" s="7">
        <v>1.5007582435323352</v>
      </c>
      <c r="D1473" s="7">
        <v>0.84563005969079208</v>
      </c>
      <c r="E1473" s="7">
        <v>0.24633343249893971</v>
      </c>
      <c r="F1473" s="7"/>
      <c r="G1473" s="7"/>
      <c r="H1473" s="7"/>
      <c r="I1473" s="7"/>
      <c r="J1473" s="7"/>
      <c r="K1473" s="7">
        <v>0.54490284468314243</v>
      </c>
      <c r="L1473" s="7">
        <v>0.77729411127511905</v>
      </c>
      <c r="M1473" s="7" t="s">
        <v>26</v>
      </c>
    </row>
    <row r="1474" spans="2:13" s="6" customFormat="1">
      <c r="B1474" s="177"/>
      <c r="C1474" s="7">
        <v>0.75300679841261342</v>
      </c>
      <c r="D1474" s="7">
        <v>0.11703143393197551</v>
      </c>
      <c r="E1474" s="7">
        <v>0.15914622574377427</v>
      </c>
      <c r="F1474" s="7"/>
      <c r="G1474" s="7"/>
      <c r="H1474" s="7"/>
      <c r="I1474" s="7"/>
      <c r="J1474" s="7"/>
      <c r="K1474" s="7">
        <v>0.20942560711362201</v>
      </c>
      <c r="L1474" s="7">
        <v>0.82251999829621103</v>
      </c>
      <c r="M1474" s="7" t="s">
        <v>26</v>
      </c>
    </row>
    <row r="1475" spans="2:13" s="6" customFormat="1">
      <c r="B1475" s="177"/>
      <c r="C1475" s="7">
        <v>1.4471819827425865</v>
      </c>
      <c r="D1475" s="7">
        <v>0.28316353129941257</v>
      </c>
      <c r="E1475" s="7">
        <v>0.62803982804996039</v>
      </c>
      <c r="F1475" s="7"/>
      <c r="G1475" s="7"/>
      <c r="H1475" s="7"/>
      <c r="I1475" s="7"/>
      <c r="J1475" s="7"/>
      <c r="K1475" s="7">
        <v>0.45747065068520942</v>
      </c>
      <c r="L1475" s="7">
        <v>0.43980589627051281</v>
      </c>
      <c r="M1475" s="7" t="s">
        <v>26</v>
      </c>
    </row>
    <row r="1476" spans="2:13" s="6" customFormat="1">
      <c r="B1476" s="177"/>
      <c r="C1476" s="7">
        <v>0.71321067856792619</v>
      </c>
      <c r="D1476" s="7">
        <v>1.4458764046784349</v>
      </c>
      <c r="E1476" s="7">
        <v>0.31089937208370794</v>
      </c>
      <c r="F1476" s="7"/>
      <c r="G1476" s="7"/>
      <c r="H1476" s="7"/>
      <c r="I1476" s="7"/>
      <c r="J1476" s="7"/>
      <c r="K1476" s="7">
        <v>0.41548193462281602</v>
      </c>
      <c r="L1476" s="7">
        <v>0.29979994904403717</v>
      </c>
      <c r="M1476" s="7" t="s">
        <v>26</v>
      </c>
    </row>
    <row r="1477" spans="2:13" s="6" customFormat="1">
      <c r="B1477" s="177"/>
      <c r="C1477" s="7">
        <v>0.19721786316252879</v>
      </c>
      <c r="D1477" s="7">
        <v>0.44495554998490683</v>
      </c>
      <c r="E1477" s="7">
        <v>7.090270209258966</v>
      </c>
      <c r="F1477" s="7"/>
      <c r="G1477" s="7"/>
      <c r="H1477" s="7"/>
      <c r="I1477" s="7"/>
      <c r="J1477" s="7"/>
      <c r="K1477" s="7">
        <v>0.42786490275450761</v>
      </c>
      <c r="L1477" s="7">
        <v>0.26351835075368968</v>
      </c>
      <c r="M1477" s="7" t="s">
        <v>26</v>
      </c>
    </row>
    <row r="1478" spans="2:13" s="6" customFormat="1">
      <c r="B1478" s="177"/>
      <c r="C1478" s="7">
        <v>0.4620199944214145</v>
      </c>
      <c r="D1478" s="7">
        <v>2.5105396326824976</v>
      </c>
      <c r="E1478" s="7">
        <v>0.22696098278594795</v>
      </c>
      <c r="F1478" s="7"/>
      <c r="G1478" s="7"/>
      <c r="H1478" s="7"/>
      <c r="I1478" s="7"/>
      <c r="J1478" s="7"/>
      <c r="K1478" s="7">
        <v>4.626957528679243E-2</v>
      </c>
      <c r="L1478" s="7">
        <v>0.10215380180722322</v>
      </c>
      <c r="M1478" s="7" t="s">
        <v>26</v>
      </c>
    </row>
    <row r="1479" spans="2:13" s="6" customFormat="1">
      <c r="B1479" s="177"/>
      <c r="C1479" s="7">
        <v>0.20022929052861244</v>
      </c>
      <c r="D1479" s="7">
        <v>0.5560118745869792</v>
      </c>
      <c r="E1479" s="7">
        <v>0.11891979182879134</v>
      </c>
      <c r="F1479" s="7"/>
      <c r="G1479" s="7"/>
      <c r="H1479" s="7"/>
      <c r="I1479" s="7"/>
      <c r="J1479" s="7"/>
      <c r="K1479" s="7">
        <v>0.21413741443261114</v>
      </c>
      <c r="L1479" s="7">
        <v>0.66150425647592603</v>
      </c>
      <c r="M1479" s="7" t="s">
        <v>26</v>
      </c>
    </row>
    <row r="1480" spans="2:13" s="6" customFormat="1">
      <c r="B1480" s="177"/>
      <c r="C1480" s="7">
        <v>1.2798632653811199</v>
      </c>
      <c r="D1480" s="7">
        <v>1.2434498061234278</v>
      </c>
      <c r="E1480" s="7">
        <v>0.3211523107091141</v>
      </c>
      <c r="F1480" s="7"/>
      <c r="G1480" s="7"/>
      <c r="H1480" s="7"/>
      <c r="I1480" s="7"/>
      <c r="J1480" s="7"/>
      <c r="K1480" s="7">
        <v>0.55565885438961171</v>
      </c>
      <c r="L1480" s="7">
        <v>0.67520385340692113</v>
      </c>
      <c r="M1480" s="7" t="s">
        <v>26</v>
      </c>
    </row>
    <row r="1481" spans="2:13" s="6" customFormat="1">
      <c r="B1481" s="177"/>
      <c r="C1481" s="7">
        <v>0.93289480302590722</v>
      </c>
      <c r="D1481" s="7">
        <v>1.0087430279383669</v>
      </c>
      <c r="E1481" s="7">
        <v>0.12073465027473677</v>
      </c>
      <c r="F1481" s="7"/>
      <c r="G1481" s="7"/>
      <c r="H1481" s="7"/>
      <c r="I1481" s="7"/>
      <c r="J1481" s="7"/>
      <c r="K1481" s="7">
        <v>0.57308302664083111</v>
      </c>
      <c r="L1481" s="7">
        <v>0.53942106251537048</v>
      </c>
      <c r="M1481" s="7" t="s">
        <v>26</v>
      </c>
    </row>
    <row r="1482" spans="2:13" s="6" customFormat="1">
      <c r="B1482" s="177"/>
      <c r="C1482" s="7">
        <v>1.5636982931006873</v>
      </c>
      <c r="D1482" s="7">
        <v>2.9024337787962899</v>
      </c>
      <c r="E1482" s="7">
        <v>0.52976219408799241</v>
      </c>
      <c r="F1482" s="7"/>
      <c r="G1482" s="7"/>
      <c r="H1482" s="7"/>
      <c r="I1482" s="7"/>
      <c r="J1482" s="7"/>
      <c r="K1482" s="7">
        <v>0.50572136079978924</v>
      </c>
      <c r="L1482" s="7">
        <v>0.21317255603209584</v>
      </c>
      <c r="M1482" s="7" t="s">
        <v>26</v>
      </c>
    </row>
    <row r="1483" spans="2:13" s="6" customFormat="1">
      <c r="B1483" s="177"/>
      <c r="C1483" s="7">
        <v>1.3681080763153268</v>
      </c>
      <c r="D1483" s="7">
        <v>2.0362261256408676</v>
      </c>
      <c r="E1483" s="7">
        <v>0.17503229510963358</v>
      </c>
      <c r="F1483" s="7"/>
      <c r="G1483" s="7"/>
      <c r="H1483" s="7"/>
      <c r="I1483" s="7"/>
      <c r="J1483" s="7"/>
      <c r="K1483" s="7">
        <v>0.65848020340587099</v>
      </c>
      <c r="L1483" s="7">
        <v>0.48814990090943056</v>
      </c>
      <c r="M1483" s="7" t="s">
        <v>26</v>
      </c>
    </row>
    <row r="1484" spans="2:13" s="6" customFormat="1">
      <c r="B1484" s="177"/>
      <c r="C1484" s="7">
        <v>0.72063939245541875</v>
      </c>
      <c r="D1484" s="7">
        <v>0.63252860633782615</v>
      </c>
      <c r="E1484" s="7">
        <v>0.36954543139701657</v>
      </c>
      <c r="F1484" s="7"/>
      <c r="G1484" s="7"/>
      <c r="H1484" s="7"/>
      <c r="I1484" s="7"/>
      <c r="J1484" s="7"/>
      <c r="K1484" s="7">
        <v>0.43517933065331071</v>
      </c>
      <c r="L1484" s="7">
        <v>0.49477870880736596</v>
      </c>
      <c r="M1484" s="7" t="s">
        <v>26</v>
      </c>
    </row>
    <row r="1485" spans="2:13" s="6" customFormat="1">
      <c r="B1485" s="177"/>
      <c r="C1485" s="7" t="s">
        <v>26</v>
      </c>
      <c r="D1485" s="7">
        <v>1.1460681258797638</v>
      </c>
      <c r="E1485" s="7">
        <v>2.1927868315444674</v>
      </c>
      <c r="F1485" s="7"/>
      <c r="G1485" s="7"/>
      <c r="H1485" s="7"/>
      <c r="I1485" s="7"/>
      <c r="J1485" s="7"/>
      <c r="K1485" s="7" t="s">
        <v>26</v>
      </c>
      <c r="L1485" s="7">
        <v>0.59299477023183855</v>
      </c>
      <c r="M1485" s="7" t="s">
        <v>26</v>
      </c>
    </row>
    <row r="1486" spans="2:13" s="6" customFormat="1">
      <c r="B1486" s="177"/>
      <c r="C1486" s="7" t="s">
        <v>26</v>
      </c>
      <c r="D1486" s="7">
        <v>2.3545425278084551</v>
      </c>
      <c r="E1486" s="7">
        <v>1.4746955559265973</v>
      </c>
      <c r="F1486" s="7"/>
      <c r="G1486" s="7"/>
      <c r="H1486" s="7"/>
      <c r="I1486" s="7"/>
      <c r="J1486" s="7"/>
      <c r="K1486" s="7" t="s">
        <v>26</v>
      </c>
      <c r="L1486" s="7">
        <v>0.52634605849385674</v>
      </c>
      <c r="M1486" s="7" t="s">
        <v>26</v>
      </c>
    </row>
    <row r="1487" spans="2:13" s="6" customFormat="1">
      <c r="B1487" s="177"/>
      <c r="C1487" s="7" t="s">
        <v>26</v>
      </c>
      <c r="D1487" s="7">
        <v>1.0174990998451645</v>
      </c>
      <c r="E1487" s="7">
        <v>0.46872401384183909</v>
      </c>
      <c r="F1487" s="7"/>
      <c r="G1487" s="7"/>
      <c r="H1487" s="7"/>
      <c r="I1487" s="7"/>
      <c r="J1487" s="7"/>
      <c r="K1487" s="7" t="s">
        <v>26</v>
      </c>
      <c r="L1487" s="7">
        <v>0.54834507988338421</v>
      </c>
      <c r="M1487" s="7" t="s">
        <v>26</v>
      </c>
    </row>
    <row r="1488" spans="2:13" s="6" customFormat="1">
      <c r="B1488" s="177"/>
      <c r="C1488" s="7" t="s">
        <v>26</v>
      </c>
      <c r="D1488" s="7">
        <v>1.6980614285355922</v>
      </c>
      <c r="E1488" s="7">
        <v>0.34549527908620187</v>
      </c>
      <c r="F1488" s="7"/>
      <c r="G1488" s="7"/>
      <c r="H1488" s="7"/>
      <c r="I1488" s="7"/>
      <c r="J1488" s="7"/>
      <c r="K1488" s="7" t="s">
        <v>26</v>
      </c>
      <c r="L1488" s="7">
        <v>0.4108879709760469</v>
      </c>
      <c r="M1488" s="7" t="s">
        <v>26</v>
      </c>
    </row>
    <row r="1489" spans="2:13" s="6" customFormat="1">
      <c r="B1489" s="177"/>
      <c r="C1489" s="7" t="s">
        <v>26</v>
      </c>
      <c r="D1489" s="7">
        <v>1.0154845986980514</v>
      </c>
      <c r="E1489" s="7">
        <v>1.0944038552170554</v>
      </c>
      <c r="F1489" s="7"/>
      <c r="G1489" s="7"/>
      <c r="H1489" s="7"/>
      <c r="I1489" s="7"/>
      <c r="J1489" s="7"/>
      <c r="K1489" s="7" t="s">
        <v>26</v>
      </c>
      <c r="L1489" s="7">
        <v>0.4918611405432245</v>
      </c>
      <c r="M1489" s="7" t="s">
        <v>26</v>
      </c>
    </row>
    <row r="1490" spans="2:13" s="6" customFormat="1">
      <c r="B1490" s="177"/>
      <c r="C1490" s="7" t="s">
        <v>26</v>
      </c>
      <c r="D1490" s="7">
        <v>0.90912276093746036</v>
      </c>
      <c r="E1490" s="7">
        <v>1.3825151369173942</v>
      </c>
      <c r="F1490" s="7"/>
      <c r="G1490" s="7"/>
      <c r="H1490" s="7"/>
      <c r="I1490" s="7"/>
      <c r="J1490" s="7"/>
      <c r="K1490" s="7" t="s">
        <v>26</v>
      </c>
      <c r="L1490" s="7">
        <v>0.26139507797332939</v>
      </c>
      <c r="M1490" s="7" t="s">
        <v>26</v>
      </c>
    </row>
    <row r="1491" spans="2:13" s="6" customFormat="1">
      <c r="B1491" s="177"/>
      <c r="C1491" s="7" t="s">
        <v>26</v>
      </c>
      <c r="D1491" s="7">
        <v>0.50545992970375409</v>
      </c>
      <c r="E1491" s="7">
        <v>0.16141106704547792</v>
      </c>
      <c r="F1491" s="7"/>
      <c r="G1491" s="7"/>
      <c r="H1491" s="7"/>
      <c r="I1491" s="7"/>
      <c r="J1491" s="7"/>
      <c r="K1491" s="7" t="s">
        <v>26</v>
      </c>
      <c r="L1491" s="7">
        <v>0.77193628630867583</v>
      </c>
      <c r="M1491" s="7" t="s">
        <v>26</v>
      </c>
    </row>
    <row r="1492" spans="2:13" s="6" customFormat="1">
      <c r="B1492" s="177"/>
      <c r="C1492" s="7" t="s">
        <v>26</v>
      </c>
      <c r="D1492" s="7">
        <v>0.98973422925664867</v>
      </c>
      <c r="E1492" s="7">
        <v>0.35384990198682592</v>
      </c>
      <c r="F1492" s="7"/>
      <c r="G1492" s="7"/>
      <c r="H1492" s="7"/>
      <c r="I1492" s="7"/>
      <c r="J1492" s="7"/>
      <c r="K1492" s="7" t="s">
        <v>26</v>
      </c>
      <c r="L1492" s="7">
        <v>0.29496425078599209</v>
      </c>
      <c r="M1492" s="7" t="s">
        <v>26</v>
      </c>
    </row>
    <row r="1493" spans="2:13" s="6" customFormat="1">
      <c r="B1493" s="177"/>
      <c r="C1493" s="7" t="s">
        <v>26</v>
      </c>
      <c r="D1493" s="7">
        <v>0.90277117299113052</v>
      </c>
      <c r="E1493" s="7">
        <v>0.11044697431156501</v>
      </c>
      <c r="F1493" s="7"/>
      <c r="G1493" s="7"/>
      <c r="H1493" s="7"/>
      <c r="I1493" s="7"/>
      <c r="J1493" s="7"/>
      <c r="K1493" s="7" t="s">
        <v>26</v>
      </c>
      <c r="L1493" s="7">
        <v>0.62486859507226056</v>
      </c>
      <c r="M1493" s="7" t="s">
        <v>26</v>
      </c>
    </row>
    <row r="1494" spans="2:13" s="6" customFormat="1">
      <c r="B1494" s="177"/>
      <c r="C1494" s="7" t="s">
        <v>26</v>
      </c>
      <c r="D1494" s="7">
        <v>0.5094066414401337</v>
      </c>
      <c r="E1494" s="7">
        <v>0.3033580613689793</v>
      </c>
      <c r="F1494" s="7"/>
      <c r="G1494" s="7"/>
      <c r="H1494" s="7"/>
      <c r="I1494" s="7"/>
      <c r="J1494" s="7"/>
      <c r="K1494" s="7" t="s">
        <v>26</v>
      </c>
      <c r="L1494" s="7">
        <v>0.22320929846791659</v>
      </c>
      <c r="M1494" s="7" t="s">
        <v>26</v>
      </c>
    </row>
    <row r="1495" spans="2:13" s="6" customFormat="1">
      <c r="B1495" s="177"/>
      <c r="C1495" s="7" t="s">
        <v>26</v>
      </c>
      <c r="D1495" s="7">
        <v>0.40875949772306563</v>
      </c>
      <c r="E1495" s="7">
        <v>0.58943101110457874</v>
      </c>
      <c r="F1495" s="7"/>
      <c r="G1495" s="7"/>
      <c r="H1495" s="7"/>
      <c r="I1495" s="7"/>
      <c r="J1495" s="7"/>
      <c r="K1495" s="7" t="s">
        <v>26</v>
      </c>
      <c r="L1495" s="7">
        <v>1.297343180054189E-2</v>
      </c>
      <c r="M1495" s="7" t="s">
        <v>26</v>
      </c>
    </row>
    <row r="1496" spans="2:13" s="6" customFormat="1">
      <c r="B1496" s="177"/>
      <c r="C1496" s="7" t="s">
        <v>26</v>
      </c>
      <c r="D1496" s="7">
        <v>0.2665827047371519</v>
      </c>
      <c r="E1496" s="7">
        <v>0.11406049667446648</v>
      </c>
      <c r="F1496" s="7"/>
      <c r="G1496" s="7"/>
      <c r="H1496" s="7"/>
      <c r="I1496" s="7"/>
      <c r="J1496" s="7"/>
      <c r="K1496" s="7" t="s">
        <v>26</v>
      </c>
      <c r="L1496" s="7">
        <v>0.14491992670052289</v>
      </c>
      <c r="M1496" s="7" t="s">
        <v>26</v>
      </c>
    </row>
    <row r="1497" spans="2:13" s="6" customFormat="1">
      <c r="B1497" s="177"/>
      <c r="C1497" s="7" t="s">
        <v>26</v>
      </c>
      <c r="D1497" s="7">
        <v>0.21688487200614048</v>
      </c>
      <c r="E1497" s="7">
        <v>0.20332524890941961</v>
      </c>
      <c r="F1497" s="7"/>
      <c r="G1497" s="7"/>
      <c r="H1497" s="7"/>
      <c r="I1497" s="7"/>
      <c r="J1497" s="7"/>
      <c r="K1497" s="7" t="s">
        <v>26</v>
      </c>
      <c r="L1497" s="7">
        <v>0.67942382801992407</v>
      </c>
      <c r="M1497" s="7" t="s">
        <v>26</v>
      </c>
    </row>
    <row r="1498" spans="2:13" s="6" customFormat="1">
      <c r="B1498" s="177"/>
      <c r="C1498" s="7" t="s">
        <v>26</v>
      </c>
      <c r="D1498" s="7">
        <v>1.5462256018551115</v>
      </c>
      <c r="E1498" s="7">
        <v>5.1465575879190553E-2</v>
      </c>
      <c r="F1498" s="7"/>
      <c r="G1498" s="7"/>
      <c r="H1498" s="7"/>
      <c r="I1498" s="7"/>
      <c r="J1498" s="7"/>
      <c r="K1498" s="7" t="s">
        <v>26</v>
      </c>
      <c r="L1498" s="7">
        <v>0.84407102055508842</v>
      </c>
      <c r="M1498" s="7" t="s">
        <v>26</v>
      </c>
    </row>
    <row r="1499" spans="2:13" s="6" customFormat="1">
      <c r="B1499" s="177"/>
      <c r="C1499" s="7" t="s">
        <v>26</v>
      </c>
      <c r="D1499" s="7">
        <v>1.1049082303340749</v>
      </c>
      <c r="E1499" s="7">
        <v>0.92636347534300434</v>
      </c>
      <c r="F1499" s="7"/>
      <c r="G1499" s="7"/>
      <c r="H1499" s="7"/>
      <c r="I1499" s="7"/>
      <c r="J1499" s="7"/>
      <c r="K1499" s="7" t="s">
        <v>26</v>
      </c>
      <c r="L1499" s="7">
        <v>0.62198156213087097</v>
      </c>
      <c r="M1499" s="7" t="s">
        <v>26</v>
      </c>
    </row>
    <row r="1500" spans="2:13" s="6" customFormat="1">
      <c r="B1500" s="177"/>
      <c r="C1500" s="7" t="s">
        <v>26</v>
      </c>
      <c r="D1500" s="7">
        <v>0.95326461733551882</v>
      </c>
      <c r="E1500" s="7">
        <v>0.82012784623120405</v>
      </c>
      <c r="F1500" s="7"/>
      <c r="G1500" s="7"/>
      <c r="H1500" s="7"/>
      <c r="I1500" s="7"/>
      <c r="J1500" s="7"/>
      <c r="K1500" s="7" t="s">
        <v>26</v>
      </c>
      <c r="L1500" s="7">
        <v>0.44500492478266251</v>
      </c>
      <c r="M1500" s="7" t="s">
        <v>26</v>
      </c>
    </row>
    <row r="1501" spans="2:13" s="6" customFormat="1">
      <c r="B1501" s="177"/>
      <c r="C1501" s="7" t="s">
        <v>26</v>
      </c>
      <c r="D1501" s="7">
        <v>0.9254633972441616</v>
      </c>
      <c r="E1501" s="7">
        <v>0.49661624559674822</v>
      </c>
      <c r="F1501" s="7"/>
      <c r="G1501" s="7"/>
      <c r="H1501" s="7"/>
      <c r="I1501" s="7"/>
      <c r="J1501" s="7"/>
      <c r="K1501" s="7" t="s">
        <v>26</v>
      </c>
      <c r="L1501" s="7">
        <v>0.49676272231306107</v>
      </c>
      <c r="M1501" s="7" t="s">
        <v>26</v>
      </c>
    </row>
    <row r="1502" spans="2:13" s="6" customFormat="1">
      <c r="B1502" s="177"/>
      <c r="C1502" s="7" t="s">
        <v>26</v>
      </c>
      <c r="D1502" s="7">
        <v>0.73057362192330144</v>
      </c>
      <c r="E1502" s="7">
        <v>0.69609394568582728</v>
      </c>
      <c r="F1502" s="7"/>
      <c r="G1502" s="7"/>
      <c r="H1502" s="7"/>
      <c r="I1502" s="7"/>
      <c r="J1502" s="7"/>
      <c r="K1502" s="7" t="s">
        <v>26</v>
      </c>
      <c r="L1502" s="7">
        <v>0.4411222735140401</v>
      </c>
      <c r="M1502" s="7" t="s">
        <v>26</v>
      </c>
    </row>
    <row r="1503" spans="2:13" s="6" customFormat="1">
      <c r="B1503" s="177"/>
      <c r="C1503" s="7" t="s">
        <v>26</v>
      </c>
      <c r="D1503" s="7">
        <v>0.88813430295075257</v>
      </c>
      <c r="E1503" s="7">
        <v>0.73370070117122999</v>
      </c>
      <c r="F1503" s="7"/>
      <c r="G1503" s="7"/>
      <c r="H1503" s="7"/>
      <c r="I1503" s="7"/>
      <c r="J1503" s="7"/>
      <c r="K1503" s="7" t="s">
        <v>26</v>
      </c>
      <c r="L1503" s="7">
        <v>0.3462578373869134</v>
      </c>
      <c r="M1503" s="7" t="s">
        <v>26</v>
      </c>
    </row>
    <row r="1504" spans="2:13" s="6" customFormat="1">
      <c r="B1504" s="177"/>
      <c r="C1504" s="7" t="s">
        <v>26</v>
      </c>
      <c r="D1504" s="7">
        <v>1.1034166510858867</v>
      </c>
      <c r="E1504" s="7">
        <v>0.21471438708840201</v>
      </c>
      <c r="F1504" s="7"/>
      <c r="G1504" s="7"/>
      <c r="H1504" s="7"/>
      <c r="I1504" s="7"/>
      <c r="J1504" s="7"/>
      <c r="K1504" s="7" t="s">
        <v>26</v>
      </c>
      <c r="L1504" s="7">
        <v>9.6190985491080183E-2</v>
      </c>
      <c r="M1504" s="7" t="s">
        <v>26</v>
      </c>
    </row>
    <row r="1505" spans="2:13" s="6" customFormat="1">
      <c r="B1505" s="177"/>
      <c r="C1505" s="7" t="s">
        <v>26</v>
      </c>
      <c r="D1505" s="7">
        <v>0.8961743173104153</v>
      </c>
      <c r="E1505" s="7">
        <v>0.7532977846457618</v>
      </c>
      <c r="F1505" s="7"/>
      <c r="G1505" s="7"/>
      <c r="H1505" s="7"/>
      <c r="I1505" s="7"/>
      <c r="J1505" s="7"/>
      <c r="K1505" s="7" t="s">
        <v>26</v>
      </c>
      <c r="L1505" s="7">
        <v>0.20400103783969958</v>
      </c>
      <c r="M1505" s="7" t="s">
        <v>26</v>
      </c>
    </row>
    <row r="1506" spans="2:13" s="6" customFormat="1">
      <c r="B1506" s="177"/>
      <c r="C1506" s="7" t="s">
        <v>26</v>
      </c>
      <c r="D1506" s="7">
        <v>0.7429221958242116</v>
      </c>
      <c r="E1506" s="7">
        <v>0.63940878495919906</v>
      </c>
      <c r="F1506" s="7"/>
      <c r="G1506" s="7"/>
      <c r="H1506" s="7"/>
      <c r="I1506" s="7"/>
      <c r="J1506" s="7"/>
      <c r="K1506" s="7" t="s">
        <v>26</v>
      </c>
      <c r="L1506" s="7">
        <v>0.1373924261665147</v>
      </c>
      <c r="M1506" s="7" t="s">
        <v>26</v>
      </c>
    </row>
    <row r="1507" spans="2:13" s="6" customFormat="1">
      <c r="B1507" s="177"/>
      <c r="C1507" s="7" t="s">
        <v>26</v>
      </c>
      <c r="D1507" s="7">
        <v>0.22289891895353617</v>
      </c>
      <c r="E1507" s="7">
        <v>0.32800671315860325</v>
      </c>
      <c r="F1507" s="7"/>
      <c r="G1507" s="7"/>
      <c r="H1507" s="7"/>
      <c r="I1507" s="7"/>
      <c r="J1507" s="7"/>
      <c r="K1507" s="7" t="s">
        <v>26</v>
      </c>
      <c r="L1507" s="7">
        <v>0.10135076639045426</v>
      </c>
      <c r="M1507" s="7" t="s">
        <v>26</v>
      </c>
    </row>
    <row r="1508" spans="2:13" s="6" customFormat="1">
      <c r="B1508" s="177"/>
      <c r="C1508" s="7" t="s">
        <v>26</v>
      </c>
      <c r="D1508" s="7">
        <v>0.66442194587965786</v>
      </c>
      <c r="E1508" s="7">
        <v>0.30196539800857397</v>
      </c>
      <c r="F1508" s="7"/>
      <c r="G1508" s="7"/>
      <c r="H1508" s="7"/>
      <c r="I1508" s="7"/>
      <c r="J1508" s="7"/>
      <c r="K1508" s="7" t="s">
        <v>26</v>
      </c>
      <c r="L1508" s="7">
        <v>0.13226421814374312</v>
      </c>
      <c r="M1508" s="7" t="s">
        <v>26</v>
      </c>
    </row>
    <row r="1509" spans="2:13" s="6" customFormat="1">
      <c r="B1509" s="177"/>
      <c r="C1509" s="7" t="s">
        <v>26</v>
      </c>
      <c r="D1509" s="7">
        <v>0.66440046182765167</v>
      </c>
      <c r="E1509" s="7">
        <v>0.71313146066179267</v>
      </c>
      <c r="F1509" s="7"/>
      <c r="G1509" s="7"/>
      <c r="H1509" s="7"/>
      <c r="I1509" s="7"/>
      <c r="J1509" s="7"/>
      <c r="K1509" s="7" t="s">
        <v>26</v>
      </c>
      <c r="L1509" s="7">
        <v>0.42086748253123585</v>
      </c>
      <c r="M1509" s="7" t="s">
        <v>26</v>
      </c>
    </row>
    <row r="1510" spans="2:13" s="6" customFormat="1">
      <c r="B1510" s="177"/>
      <c r="C1510" s="7" t="s">
        <v>26</v>
      </c>
      <c r="D1510" s="7">
        <v>1.3164717051916264</v>
      </c>
      <c r="E1510" s="7">
        <v>0.61509069749532053</v>
      </c>
      <c r="F1510" s="7"/>
      <c r="G1510" s="7"/>
      <c r="H1510" s="7"/>
      <c r="I1510" s="7"/>
      <c r="J1510" s="7"/>
      <c r="K1510" s="7" t="s">
        <v>26</v>
      </c>
      <c r="L1510" s="7">
        <v>0.28974554960850085</v>
      </c>
      <c r="M1510" s="7" t="s">
        <v>26</v>
      </c>
    </row>
    <row r="1511" spans="2:13" s="6" customFormat="1">
      <c r="B1511" s="177"/>
      <c r="C1511" s="7" t="s">
        <v>26</v>
      </c>
      <c r="D1511" s="7">
        <v>1.3646846186243482</v>
      </c>
      <c r="E1511" s="7">
        <v>0.87161048188464019</v>
      </c>
      <c r="F1511" s="7"/>
      <c r="G1511" s="7"/>
      <c r="H1511" s="7"/>
      <c r="I1511" s="7"/>
      <c r="J1511" s="7"/>
      <c r="K1511" s="7" t="s">
        <v>26</v>
      </c>
      <c r="L1511" s="7">
        <v>0.56854813464434539</v>
      </c>
      <c r="M1511" s="7" t="s">
        <v>26</v>
      </c>
    </row>
    <row r="1512" spans="2:13" s="6" customFormat="1">
      <c r="B1512" s="177"/>
      <c r="C1512" s="7" t="s">
        <v>26</v>
      </c>
      <c r="D1512" s="7">
        <v>0.59504252395761958</v>
      </c>
      <c r="E1512" s="7">
        <v>0.87119870197283056</v>
      </c>
      <c r="F1512" s="7"/>
      <c r="G1512" s="7"/>
      <c r="H1512" s="7"/>
      <c r="I1512" s="7"/>
      <c r="J1512" s="7"/>
      <c r="K1512" s="7" t="s">
        <v>26</v>
      </c>
      <c r="L1512" s="7">
        <v>0.45987473765123654</v>
      </c>
      <c r="M1512" s="7" t="s">
        <v>26</v>
      </c>
    </row>
    <row r="1513" spans="2:13" s="6" customFormat="1">
      <c r="B1513" s="177"/>
      <c r="C1513" s="7" t="s">
        <v>26</v>
      </c>
      <c r="D1513" s="7">
        <v>0.99529800386496425</v>
      </c>
      <c r="E1513" s="7">
        <v>0.65436203127303005</v>
      </c>
      <c r="F1513" s="7"/>
      <c r="G1513" s="7"/>
      <c r="H1513" s="7"/>
      <c r="I1513" s="7"/>
      <c r="J1513" s="7"/>
      <c r="K1513" s="7" t="s">
        <v>26</v>
      </c>
      <c r="L1513" s="7">
        <v>0.52225816082179399</v>
      </c>
      <c r="M1513" s="7" t="s">
        <v>26</v>
      </c>
    </row>
    <row r="1514" spans="2:13" s="6" customFormat="1">
      <c r="B1514" s="177"/>
      <c r="C1514" s="7" t="s">
        <v>26</v>
      </c>
      <c r="D1514" s="7">
        <v>0.73969740503052117</v>
      </c>
      <c r="E1514" s="7">
        <v>0.82908004183280415</v>
      </c>
      <c r="F1514" s="7"/>
      <c r="G1514" s="7"/>
      <c r="H1514" s="7"/>
      <c r="I1514" s="7"/>
      <c r="J1514" s="7"/>
      <c r="K1514" s="7" t="s">
        <v>26</v>
      </c>
      <c r="L1514" s="7">
        <v>0.17473517873385269</v>
      </c>
      <c r="M1514" s="7" t="s">
        <v>26</v>
      </c>
    </row>
    <row r="1515" spans="2:13" s="6" customFormat="1">
      <c r="B1515" s="177"/>
      <c r="C1515" s="7" t="s">
        <v>26</v>
      </c>
      <c r="D1515" s="7">
        <v>1.4369773580467871</v>
      </c>
      <c r="E1515" s="7">
        <v>0.82086468504150867</v>
      </c>
      <c r="F1515" s="7"/>
      <c r="G1515" s="7"/>
      <c r="H1515" s="7"/>
      <c r="I1515" s="7"/>
      <c r="J1515" s="7"/>
      <c r="K1515" s="7" t="s">
        <v>26</v>
      </c>
      <c r="L1515" s="7" t="s">
        <v>26</v>
      </c>
      <c r="M1515" s="7" t="s">
        <v>26</v>
      </c>
    </row>
    <row r="1516" spans="2:13" s="6" customFormat="1">
      <c r="B1516" s="177"/>
      <c r="C1516" s="7" t="s">
        <v>26</v>
      </c>
      <c r="D1516" s="7">
        <v>1.8162144113331784</v>
      </c>
      <c r="E1516" s="7">
        <v>0.53115435412153145</v>
      </c>
      <c r="F1516" s="7"/>
      <c r="G1516" s="7"/>
      <c r="H1516" s="7"/>
      <c r="I1516" s="7"/>
      <c r="J1516" s="7"/>
      <c r="K1516" s="7" t="s">
        <v>26</v>
      </c>
      <c r="L1516" s="7" t="s">
        <v>26</v>
      </c>
      <c r="M1516" s="7" t="s">
        <v>26</v>
      </c>
    </row>
    <row r="1517" spans="2:13" s="6" customFormat="1">
      <c r="B1517" s="177"/>
      <c r="C1517" s="7" t="s">
        <v>26</v>
      </c>
      <c r="D1517" s="7">
        <v>1.4205010086386702</v>
      </c>
      <c r="E1517" s="7">
        <v>8.4336475774318853E-2</v>
      </c>
      <c r="F1517" s="7"/>
      <c r="G1517" s="7"/>
      <c r="H1517" s="7"/>
      <c r="I1517" s="7"/>
      <c r="J1517" s="7"/>
      <c r="K1517" s="7" t="s">
        <v>26</v>
      </c>
      <c r="L1517" s="7" t="s">
        <v>26</v>
      </c>
      <c r="M1517" s="7" t="s">
        <v>26</v>
      </c>
    </row>
    <row r="1518" spans="2:13" s="6" customFormat="1">
      <c r="B1518" s="177"/>
      <c r="C1518" s="7" t="s">
        <v>26</v>
      </c>
      <c r="D1518" s="7">
        <v>0.97686870497422373</v>
      </c>
      <c r="E1518" s="7">
        <v>0.4496277905590676</v>
      </c>
      <c r="F1518" s="7"/>
      <c r="G1518" s="7"/>
      <c r="H1518" s="7"/>
      <c r="I1518" s="7"/>
      <c r="J1518" s="7"/>
      <c r="K1518" s="7" t="s">
        <v>26</v>
      </c>
      <c r="L1518" s="7" t="s">
        <v>26</v>
      </c>
      <c r="M1518" s="7" t="s">
        <v>26</v>
      </c>
    </row>
    <row r="1519" spans="2:13" s="6" customFormat="1">
      <c r="B1519" s="177"/>
      <c r="C1519" s="7" t="s">
        <v>26</v>
      </c>
      <c r="D1519" s="7">
        <v>0.81054998298536018</v>
      </c>
      <c r="E1519" s="7">
        <v>0.44106291757372174</v>
      </c>
      <c r="F1519" s="7"/>
      <c r="G1519" s="7"/>
      <c r="H1519" s="7"/>
      <c r="I1519" s="7"/>
      <c r="J1519" s="7"/>
      <c r="K1519" s="7" t="s">
        <v>26</v>
      </c>
      <c r="L1519" s="7" t="s">
        <v>26</v>
      </c>
      <c r="M1519" s="7" t="s">
        <v>26</v>
      </c>
    </row>
    <row r="1520" spans="2:13" s="6" customFormat="1">
      <c r="B1520" s="177"/>
      <c r="C1520" s="7" t="s">
        <v>26</v>
      </c>
      <c r="D1520" s="7">
        <v>0.58980350028252448</v>
      </c>
      <c r="E1520" s="7">
        <v>0.32803418429887343</v>
      </c>
      <c r="F1520" s="7"/>
      <c r="G1520" s="7"/>
      <c r="H1520" s="7"/>
      <c r="I1520" s="7"/>
      <c r="J1520" s="7"/>
      <c r="K1520" s="7" t="s">
        <v>26</v>
      </c>
      <c r="L1520" s="7" t="s">
        <v>26</v>
      </c>
      <c r="M1520" s="7" t="s">
        <v>26</v>
      </c>
    </row>
    <row r="1521" spans="2:13" s="6" customFormat="1">
      <c r="B1521" s="177"/>
      <c r="C1521" s="7" t="s">
        <v>26</v>
      </c>
      <c r="D1521" s="7">
        <v>0.81972386185753432</v>
      </c>
      <c r="E1521" s="7">
        <v>0.91077559181678036</v>
      </c>
      <c r="F1521" s="7"/>
      <c r="G1521" s="7"/>
      <c r="H1521" s="7"/>
      <c r="I1521" s="7"/>
      <c r="J1521" s="7"/>
      <c r="K1521" s="7" t="s">
        <v>26</v>
      </c>
      <c r="L1521" s="7" t="s">
        <v>26</v>
      </c>
      <c r="M1521" s="7" t="s">
        <v>26</v>
      </c>
    </row>
    <row r="1522" spans="2:13" s="6" customFormat="1">
      <c r="B1522" s="177"/>
      <c r="C1522" s="7" t="s">
        <v>26</v>
      </c>
      <c r="D1522" s="7">
        <v>1.7856026058796406</v>
      </c>
      <c r="E1522" s="7">
        <v>0.53768288610167536</v>
      </c>
      <c r="F1522" s="7"/>
      <c r="G1522" s="7"/>
      <c r="H1522" s="7"/>
      <c r="I1522" s="7"/>
      <c r="J1522" s="7"/>
      <c r="K1522" s="7" t="s">
        <v>26</v>
      </c>
      <c r="L1522" s="7" t="s">
        <v>26</v>
      </c>
      <c r="M1522" s="7" t="s">
        <v>26</v>
      </c>
    </row>
    <row r="1523" spans="2:13" s="6" customFormat="1">
      <c r="B1523" s="177"/>
      <c r="C1523" s="7" t="s">
        <v>26</v>
      </c>
      <c r="D1523" s="7">
        <v>1.0314861331147975</v>
      </c>
      <c r="E1523" s="7">
        <v>0.63460830396702184</v>
      </c>
      <c r="F1523" s="7"/>
      <c r="G1523" s="7"/>
      <c r="H1523" s="7"/>
      <c r="I1523" s="7"/>
      <c r="J1523" s="7"/>
      <c r="K1523" s="7" t="s">
        <v>26</v>
      </c>
      <c r="L1523" s="7" t="s">
        <v>26</v>
      </c>
      <c r="M1523" s="7" t="s">
        <v>26</v>
      </c>
    </row>
    <row r="1524" spans="2:13" s="6" customFormat="1">
      <c r="B1524" s="177"/>
      <c r="C1524" s="7" t="s">
        <v>26</v>
      </c>
      <c r="D1524" s="7">
        <v>1.1119068687292675</v>
      </c>
      <c r="E1524" s="7">
        <v>0.1873453394354001</v>
      </c>
      <c r="F1524" s="7"/>
      <c r="G1524" s="7"/>
      <c r="H1524" s="7"/>
      <c r="I1524" s="7"/>
      <c r="J1524" s="7"/>
      <c r="K1524" s="7" t="s">
        <v>26</v>
      </c>
      <c r="L1524" s="7" t="s">
        <v>26</v>
      </c>
      <c r="M1524" s="7" t="s">
        <v>26</v>
      </c>
    </row>
    <row r="1525" spans="2:13" s="6" customFormat="1">
      <c r="B1525" s="177"/>
      <c r="C1525" s="7" t="s">
        <v>26</v>
      </c>
      <c r="D1525" s="7">
        <v>0.94583500205761584</v>
      </c>
      <c r="E1525" s="7">
        <v>0.24177519613250478</v>
      </c>
      <c r="F1525" s="7"/>
      <c r="G1525" s="7"/>
      <c r="H1525" s="7"/>
      <c r="I1525" s="7"/>
      <c r="J1525" s="7"/>
      <c r="K1525" s="7" t="s">
        <v>26</v>
      </c>
      <c r="L1525" s="7" t="s">
        <v>26</v>
      </c>
      <c r="M1525" s="7" t="s">
        <v>26</v>
      </c>
    </row>
    <row r="1526" spans="2:13" s="6" customFormat="1">
      <c r="B1526" s="177"/>
      <c r="C1526" s="7" t="s">
        <v>26</v>
      </c>
      <c r="D1526" s="7">
        <v>0.7828207859420887</v>
      </c>
      <c r="E1526" s="7">
        <v>1.4372766665247413E-2</v>
      </c>
      <c r="F1526" s="7"/>
      <c r="G1526" s="7"/>
      <c r="H1526" s="7"/>
      <c r="I1526" s="7"/>
      <c r="J1526" s="7"/>
      <c r="K1526" s="7" t="s">
        <v>26</v>
      </c>
      <c r="L1526" s="7" t="s">
        <v>26</v>
      </c>
      <c r="M1526" s="7" t="s">
        <v>26</v>
      </c>
    </row>
    <row r="1527" spans="2:13" s="6" customFormat="1">
      <c r="B1527" s="177"/>
      <c r="C1527" s="7" t="s">
        <v>26</v>
      </c>
      <c r="D1527" s="7">
        <v>0.88503979350915241</v>
      </c>
      <c r="E1527" s="7" t="s">
        <v>26</v>
      </c>
      <c r="F1527" s="7"/>
      <c r="G1527" s="7"/>
      <c r="H1527" s="7"/>
      <c r="I1527" s="7"/>
      <c r="J1527" s="7"/>
      <c r="K1527" s="7" t="s">
        <v>26</v>
      </c>
      <c r="L1527" s="7" t="s">
        <v>26</v>
      </c>
      <c r="M1527" s="7" t="s">
        <v>26</v>
      </c>
    </row>
    <row r="1528" spans="2:13" s="6" customFormat="1">
      <c r="B1528" s="177"/>
      <c r="C1528" s="7" t="s">
        <v>26</v>
      </c>
      <c r="D1528" s="7">
        <v>0.39046984656390099</v>
      </c>
      <c r="E1528" s="7" t="s">
        <v>26</v>
      </c>
      <c r="F1528" s="7"/>
      <c r="G1528" s="7"/>
      <c r="H1528" s="7"/>
      <c r="I1528" s="7"/>
      <c r="J1528" s="7"/>
      <c r="K1528" s="7" t="s">
        <v>26</v>
      </c>
      <c r="L1528" s="7" t="s">
        <v>26</v>
      </c>
      <c r="M1528" s="7" t="s">
        <v>26</v>
      </c>
    </row>
    <row r="1529" spans="2:13" s="6" customFormat="1">
      <c r="B1529" s="177"/>
      <c r="C1529" s="7" t="s">
        <v>26</v>
      </c>
      <c r="D1529" s="7">
        <v>0.72122481822566431</v>
      </c>
      <c r="E1529" s="7" t="s">
        <v>26</v>
      </c>
      <c r="F1529" s="7"/>
      <c r="G1529" s="7"/>
      <c r="H1529" s="7"/>
      <c r="I1529" s="7"/>
      <c r="J1529" s="7"/>
      <c r="K1529" s="7" t="s">
        <v>26</v>
      </c>
      <c r="L1529" s="7" t="s">
        <v>26</v>
      </c>
      <c r="M1529" s="7" t="s">
        <v>26</v>
      </c>
    </row>
    <row r="1530" spans="2:13" s="6" customFormat="1">
      <c r="B1530" s="177"/>
      <c r="C1530" s="7" t="s">
        <v>26</v>
      </c>
      <c r="D1530" s="7" t="s">
        <v>26</v>
      </c>
      <c r="E1530" s="7" t="s">
        <v>26</v>
      </c>
      <c r="F1530" s="7"/>
      <c r="G1530" s="7"/>
      <c r="H1530" s="7"/>
      <c r="I1530" s="7"/>
      <c r="J1530" s="7"/>
      <c r="K1530" s="7" t="s">
        <v>26</v>
      </c>
      <c r="L1530" s="7" t="s">
        <v>26</v>
      </c>
      <c r="M1530" s="7" t="s">
        <v>26</v>
      </c>
    </row>
    <row r="1531" spans="2:13" s="6" customFormat="1">
      <c r="B1531" s="177"/>
      <c r="C1531" s="7" t="s">
        <v>26</v>
      </c>
      <c r="D1531" s="7" t="s">
        <v>26</v>
      </c>
      <c r="E1531" s="7" t="s">
        <v>26</v>
      </c>
      <c r="F1531" s="7"/>
      <c r="G1531" s="7"/>
      <c r="H1531" s="7"/>
      <c r="I1531" s="7"/>
      <c r="J1531" s="7"/>
      <c r="K1531" s="7" t="s">
        <v>26</v>
      </c>
      <c r="L1531" s="7" t="s">
        <v>26</v>
      </c>
      <c r="M1531" s="7" t="s">
        <v>26</v>
      </c>
    </row>
    <row r="1532" spans="2:13" s="6" customFormat="1">
      <c r="B1532" s="177"/>
      <c r="C1532" s="7" t="s">
        <v>26</v>
      </c>
      <c r="D1532" s="7" t="s">
        <v>26</v>
      </c>
      <c r="E1532" s="7" t="s">
        <v>26</v>
      </c>
      <c r="F1532" s="7"/>
      <c r="G1532" s="7"/>
      <c r="H1532" s="7"/>
      <c r="I1532" s="7"/>
      <c r="J1532" s="7"/>
      <c r="K1532" s="7" t="s">
        <v>26</v>
      </c>
      <c r="L1532" s="7" t="s">
        <v>26</v>
      </c>
      <c r="M1532" s="7" t="s">
        <v>26</v>
      </c>
    </row>
    <row r="1533" spans="2:13" s="6" customFormat="1">
      <c r="B1533" s="177"/>
      <c r="C1533" s="7" t="s">
        <v>26</v>
      </c>
      <c r="D1533" s="7" t="s">
        <v>26</v>
      </c>
      <c r="E1533" s="7" t="s">
        <v>26</v>
      </c>
      <c r="F1533" s="7"/>
      <c r="G1533" s="7"/>
      <c r="H1533" s="7"/>
      <c r="I1533" s="7"/>
      <c r="J1533" s="7"/>
      <c r="K1533" s="7">
        <v>0.28438637675691525</v>
      </c>
      <c r="L1533" s="7" t="s">
        <v>26</v>
      </c>
      <c r="M1533" s="7">
        <v>1.5642928946138834E-2</v>
      </c>
    </row>
    <row r="1534" spans="2:13" s="6" customFormat="1">
      <c r="B1534" s="177"/>
      <c r="C1534" s="7" t="s">
        <v>26</v>
      </c>
      <c r="D1534" s="7" t="s">
        <v>26</v>
      </c>
      <c r="E1534" s="7" t="s">
        <v>26</v>
      </c>
      <c r="F1534" s="7"/>
      <c r="G1534" s="7"/>
      <c r="H1534" s="7"/>
      <c r="I1534" s="7"/>
      <c r="J1534" s="7"/>
      <c r="K1534" s="7">
        <v>0.41837565222989603</v>
      </c>
      <c r="L1534" s="7" t="s">
        <v>26</v>
      </c>
      <c r="M1534" s="7">
        <v>6.2746892815284006E-2</v>
      </c>
    </row>
    <row r="1535" spans="2:13" s="6" customFormat="1">
      <c r="B1535" s="177"/>
      <c r="C1535" s="7" t="s">
        <v>26</v>
      </c>
      <c r="D1535" s="7" t="s">
        <v>26</v>
      </c>
      <c r="E1535" s="7" t="s">
        <v>26</v>
      </c>
      <c r="F1535" s="7"/>
      <c r="G1535" s="7"/>
      <c r="H1535" s="7"/>
      <c r="I1535" s="7"/>
      <c r="J1535" s="7"/>
      <c r="K1535" s="7">
        <v>0.48006279943079244</v>
      </c>
      <c r="L1535" s="7" t="s">
        <v>26</v>
      </c>
      <c r="M1535" s="7">
        <v>0.28712021431898616</v>
      </c>
    </row>
    <row r="1536" spans="2:13" s="6" customFormat="1">
      <c r="B1536" s="177"/>
      <c r="C1536" s="7" t="s">
        <v>26</v>
      </c>
      <c r="D1536" s="7" t="s">
        <v>26</v>
      </c>
      <c r="E1536" s="7" t="s">
        <v>26</v>
      </c>
      <c r="F1536" s="7"/>
      <c r="G1536" s="7"/>
      <c r="H1536" s="7"/>
      <c r="I1536" s="7"/>
      <c r="J1536" s="7"/>
      <c r="K1536" s="7">
        <v>0.53003302061793567</v>
      </c>
      <c r="L1536" s="7" t="s">
        <v>26</v>
      </c>
      <c r="M1536" s="7">
        <v>0.38635754860948945</v>
      </c>
    </row>
    <row r="1537" spans="2:13" s="6" customFormat="1">
      <c r="B1537" s="177"/>
      <c r="C1537" s="7" t="s">
        <v>26</v>
      </c>
      <c r="D1537" s="7" t="s">
        <v>26</v>
      </c>
      <c r="E1537" s="7" t="s">
        <v>26</v>
      </c>
      <c r="F1537" s="7"/>
      <c r="G1537" s="7"/>
      <c r="H1537" s="7"/>
      <c r="I1537" s="7"/>
      <c r="J1537" s="7"/>
      <c r="K1537" s="7">
        <v>0.57007957493153549</v>
      </c>
      <c r="L1537" s="7" t="s">
        <v>26</v>
      </c>
      <c r="M1537" s="7">
        <v>0.25162279061656934</v>
      </c>
    </row>
    <row r="1538" spans="2:13" s="6" customFormat="1">
      <c r="B1538" s="177"/>
      <c r="C1538" s="7" t="s">
        <v>26</v>
      </c>
      <c r="D1538" s="7" t="s">
        <v>26</v>
      </c>
      <c r="E1538" s="7" t="s">
        <v>26</v>
      </c>
      <c r="F1538" s="7"/>
      <c r="G1538" s="7"/>
      <c r="H1538" s="7"/>
      <c r="I1538" s="7"/>
      <c r="J1538" s="7"/>
      <c r="K1538" s="7">
        <v>0.44210116003912692</v>
      </c>
      <c r="L1538" s="7" t="s">
        <v>26</v>
      </c>
      <c r="M1538" s="7">
        <v>0.18963570838808141</v>
      </c>
    </row>
    <row r="1539" spans="2:13" s="6" customFormat="1">
      <c r="B1539" s="177"/>
      <c r="C1539" s="7" t="s">
        <v>26</v>
      </c>
      <c r="D1539" s="7" t="s">
        <v>26</v>
      </c>
      <c r="E1539" s="7" t="s">
        <v>26</v>
      </c>
      <c r="F1539" s="7"/>
      <c r="G1539" s="7"/>
      <c r="H1539" s="7"/>
      <c r="I1539" s="7"/>
      <c r="J1539" s="7"/>
      <c r="K1539" s="7">
        <v>0.46476456341733041</v>
      </c>
      <c r="L1539" s="7" t="s">
        <v>26</v>
      </c>
      <c r="M1539" s="7">
        <v>0.35773493014199542</v>
      </c>
    </row>
    <row r="1540" spans="2:13" s="6" customFormat="1">
      <c r="B1540" s="177"/>
      <c r="C1540" s="7" t="s">
        <v>26</v>
      </c>
      <c r="D1540" s="7" t="s">
        <v>26</v>
      </c>
      <c r="E1540" s="7" t="s">
        <v>26</v>
      </c>
      <c r="F1540" s="7"/>
      <c r="G1540" s="7"/>
      <c r="H1540" s="7"/>
      <c r="I1540" s="7"/>
      <c r="J1540" s="7"/>
      <c r="K1540" s="7">
        <v>0.16463133006699793</v>
      </c>
      <c r="L1540" s="7" t="s">
        <v>26</v>
      </c>
      <c r="M1540" s="7">
        <v>0.38129052554611409</v>
      </c>
    </row>
    <row r="1541" spans="2:13" s="6" customFormat="1">
      <c r="B1541" s="177"/>
      <c r="C1541" s="7" t="s">
        <v>26</v>
      </c>
      <c r="D1541" s="7" t="s">
        <v>26</v>
      </c>
      <c r="E1541" s="7" t="s">
        <v>26</v>
      </c>
      <c r="F1541" s="7"/>
      <c r="G1541" s="7"/>
      <c r="H1541" s="7"/>
      <c r="I1541" s="7"/>
      <c r="J1541" s="7"/>
      <c r="K1541" s="7">
        <v>0.36482749013825899</v>
      </c>
      <c r="L1541" s="7" t="s">
        <v>26</v>
      </c>
      <c r="M1541" s="7">
        <v>0.30681612156416749</v>
      </c>
    </row>
    <row r="1542" spans="2:13" s="6" customFormat="1">
      <c r="B1542" s="177"/>
      <c r="C1542" s="7" t="s">
        <v>26</v>
      </c>
      <c r="D1542" s="7" t="s">
        <v>26</v>
      </c>
      <c r="E1542" s="7" t="s">
        <v>26</v>
      </c>
      <c r="F1542" s="7"/>
      <c r="G1542" s="7"/>
      <c r="H1542" s="7"/>
      <c r="I1542" s="7"/>
      <c r="J1542" s="7"/>
      <c r="K1542" s="7">
        <v>0.6650734187180416</v>
      </c>
      <c r="L1542" s="7" t="s">
        <v>26</v>
      </c>
      <c r="M1542" s="7">
        <v>0.17813703994753227</v>
      </c>
    </row>
    <row r="1543" spans="2:13" s="6" customFormat="1">
      <c r="B1543" s="177"/>
      <c r="C1543" s="7" t="s">
        <v>26</v>
      </c>
      <c r="D1543" s="7" t="s">
        <v>26</v>
      </c>
      <c r="E1543" s="7" t="s">
        <v>26</v>
      </c>
      <c r="F1543" s="7"/>
      <c r="G1543" s="7"/>
      <c r="H1543" s="7"/>
      <c r="I1543" s="7"/>
      <c r="J1543" s="7"/>
      <c r="K1543" s="7">
        <v>0.25727705549359603</v>
      </c>
      <c r="L1543" s="7" t="s">
        <v>26</v>
      </c>
      <c r="M1543" s="7">
        <v>0.15093742804701904</v>
      </c>
    </row>
    <row r="1544" spans="2:13" s="6" customFormat="1">
      <c r="B1544" s="177"/>
      <c r="C1544" s="7" t="s">
        <v>26</v>
      </c>
      <c r="D1544" s="7" t="s">
        <v>26</v>
      </c>
      <c r="E1544" s="7" t="s">
        <v>26</v>
      </c>
      <c r="F1544" s="7"/>
      <c r="G1544" s="7"/>
      <c r="H1544" s="7"/>
      <c r="I1544" s="7"/>
      <c r="J1544" s="7"/>
      <c r="K1544" s="7">
        <v>0.59015362771997104</v>
      </c>
      <c r="L1544" s="7" t="s">
        <v>26</v>
      </c>
      <c r="M1544" s="7">
        <v>6.6819686159026448E-2</v>
      </c>
    </row>
    <row r="1545" spans="2:13" s="6" customFormat="1">
      <c r="B1545" s="177"/>
      <c r="C1545" s="7" t="s">
        <v>26</v>
      </c>
      <c r="D1545" s="7" t="s">
        <v>26</v>
      </c>
      <c r="E1545" s="7" t="s">
        <v>26</v>
      </c>
      <c r="F1545" s="7"/>
      <c r="G1545" s="7"/>
      <c r="H1545" s="7"/>
      <c r="I1545" s="7"/>
      <c r="J1545" s="7"/>
      <c r="K1545" s="7">
        <v>0.33916720375000531</v>
      </c>
      <c r="L1545" s="7" t="s">
        <v>26</v>
      </c>
      <c r="M1545" s="7">
        <v>0.3872082517268447</v>
      </c>
    </row>
    <row r="1546" spans="2:13" s="6" customFormat="1">
      <c r="B1546" s="177"/>
      <c r="C1546" s="7" t="s">
        <v>26</v>
      </c>
      <c r="D1546" s="7" t="s">
        <v>26</v>
      </c>
      <c r="E1546" s="7" t="s">
        <v>26</v>
      </c>
      <c r="F1546" s="7"/>
      <c r="G1546" s="7"/>
      <c r="H1546" s="7"/>
      <c r="I1546" s="7"/>
      <c r="J1546" s="7"/>
      <c r="K1546" s="7">
        <v>0.14755993108969467</v>
      </c>
      <c r="L1546" s="7" t="s">
        <v>26</v>
      </c>
      <c r="M1546" s="7">
        <v>0.10346726039685983</v>
      </c>
    </row>
    <row r="1547" spans="2:13" s="6" customFormat="1">
      <c r="B1547" s="177"/>
      <c r="C1547" s="7" t="s">
        <v>26</v>
      </c>
      <c r="D1547" s="7" t="s">
        <v>26</v>
      </c>
      <c r="E1547" s="7" t="s">
        <v>26</v>
      </c>
      <c r="F1547" s="7"/>
      <c r="G1547" s="7"/>
      <c r="H1547" s="7"/>
      <c r="I1547" s="7"/>
      <c r="J1547" s="7"/>
      <c r="K1547" s="7">
        <v>0.13292446441631034</v>
      </c>
      <c r="L1547" s="7" t="s">
        <v>26</v>
      </c>
      <c r="M1547" s="7">
        <v>0.1204390770836079</v>
      </c>
    </row>
    <row r="1548" spans="2:13" s="6" customFormat="1">
      <c r="B1548" s="177"/>
      <c r="C1548" s="7" t="s">
        <v>26</v>
      </c>
      <c r="D1548" s="7" t="s">
        <v>26</v>
      </c>
      <c r="E1548" s="7" t="s">
        <v>26</v>
      </c>
      <c r="F1548" s="7"/>
      <c r="G1548" s="7"/>
      <c r="H1548" s="7"/>
      <c r="I1548" s="7"/>
      <c r="J1548" s="7"/>
      <c r="K1548" s="7">
        <v>0.29030951226407953</v>
      </c>
      <c r="L1548" s="7" t="s">
        <v>26</v>
      </c>
      <c r="M1548" s="7">
        <v>6.1076749645227801E-2</v>
      </c>
    </row>
    <row r="1549" spans="2:13" s="6" customFormat="1">
      <c r="B1549" s="177"/>
      <c r="C1549" s="7" t="s">
        <v>26</v>
      </c>
      <c r="D1549" s="7" t="s">
        <v>26</v>
      </c>
      <c r="E1549" s="7" t="s">
        <v>26</v>
      </c>
      <c r="F1549" s="7"/>
      <c r="G1549" s="7"/>
      <c r="H1549" s="7"/>
      <c r="I1549" s="7"/>
      <c r="J1549" s="7"/>
      <c r="K1549" s="7">
        <v>0.12018269868352571</v>
      </c>
      <c r="L1549" s="7" t="s">
        <v>26</v>
      </c>
      <c r="M1549" s="7">
        <v>0.27131878160437806</v>
      </c>
    </row>
    <row r="1550" spans="2:13" s="6" customFormat="1">
      <c r="B1550" s="177"/>
      <c r="C1550" s="7" t="s">
        <v>26</v>
      </c>
      <c r="D1550" s="7" t="s">
        <v>26</v>
      </c>
      <c r="E1550" s="7" t="s">
        <v>26</v>
      </c>
      <c r="F1550" s="7"/>
      <c r="G1550" s="7"/>
      <c r="H1550" s="7"/>
      <c r="I1550" s="7"/>
      <c r="J1550" s="7"/>
      <c r="K1550" s="7">
        <v>6.9653363113834743E-2</v>
      </c>
      <c r="L1550" s="7" t="s">
        <v>26</v>
      </c>
      <c r="M1550" s="7">
        <v>0.25342036660855172</v>
      </c>
    </row>
    <row r="1551" spans="2:13" s="6" customFormat="1">
      <c r="B1551" s="177"/>
      <c r="C1551" s="7" t="s">
        <v>26</v>
      </c>
      <c r="D1551" s="7" t="s">
        <v>26</v>
      </c>
      <c r="E1551" s="7" t="s">
        <v>26</v>
      </c>
      <c r="F1551" s="7"/>
      <c r="G1551" s="7"/>
      <c r="H1551" s="7"/>
      <c r="I1551" s="7"/>
      <c r="J1551" s="7"/>
      <c r="K1551" s="7">
        <v>0.78982622374516798</v>
      </c>
      <c r="L1551" s="7" t="s">
        <v>26</v>
      </c>
      <c r="M1551" s="7">
        <v>0.75070492758032503</v>
      </c>
    </row>
    <row r="1552" spans="2:13" s="6" customFormat="1">
      <c r="B1552" s="177"/>
      <c r="C1552" s="7" t="s">
        <v>26</v>
      </c>
      <c r="D1552" s="7" t="s">
        <v>26</v>
      </c>
      <c r="E1552" s="7" t="s">
        <v>26</v>
      </c>
      <c r="F1552" s="7"/>
      <c r="G1552" s="7"/>
      <c r="H1552" s="7"/>
      <c r="I1552" s="7"/>
      <c r="J1552" s="7"/>
      <c r="K1552" s="7">
        <v>0.6513558060197544</v>
      </c>
      <c r="L1552" s="7" t="s">
        <v>26</v>
      </c>
      <c r="M1552" s="7">
        <v>0.65299514715600115</v>
      </c>
    </row>
    <row r="1553" spans="2:13" s="6" customFormat="1">
      <c r="B1553" s="177"/>
      <c r="C1553" s="7" t="s">
        <v>26</v>
      </c>
      <c r="D1553" s="7" t="s">
        <v>26</v>
      </c>
      <c r="E1553" s="7" t="s">
        <v>26</v>
      </c>
      <c r="F1553" s="7"/>
      <c r="G1553" s="7"/>
      <c r="H1553" s="7"/>
      <c r="I1553" s="7"/>
      <c r="J1553" s="7"/>
      <c r="K1553" s="7">
        <v>0.82710176881369213</v>
      </c>
      <c r="L1553" s="7" t="s">
        <v>26</v>
      </c>
      <c r="M1553" s="7">
        <v>0.68781374847223653</v>
      </c>
    </row>
    <row r="1554" spans="2:13" s="6" customFormat="1">
      <c r="B1554" s="177"/>
      <c r="C1554" s="7" t="s">
        <v>26</v>
      </c>
      <c r="D1554" s="7" t="s">
        <v>26</v>
      </c>
      <c r="E1554" s="7" t="s">
        <v>26</v>
      </c>
      <c r="F1554" s="7"/>
      <c r="G1554" s="7"/>
      <c r="H1554" s="7"/>
      <c r="I1554" s="7"/>
      <c r="J1554" s="7"/>
      <c r="K1554" s="7">
        <v>0.12041957720967311</v>
      </c>
      <c r="L1554" s="7" t="s">
        <v>26</v>
      </c>
      <c r="M1554" s="7">
        <v>0.65518954851102573</v>
      </c>
    </row>
    <row r="1555" spans="2:13" s="6" customFormat="1">
      <c r="B1555" s="177"/>
      <c r="C1555" s="7" t="s">
        <v>26</v>
      </c>
      <c r="D1555" s="7" t="s">
        <v>26</v>
      </c>
      <c r="E1555" s="7" t="s">
        <v>26</v>
      </c>
      <c r="F1555" s="7"/>
      <c r="G1555" s="7"/>
      <c r="H1555" s="7"/>
      <c r="I1555" s="7"/>
      <c r="J1555" s="7"/>
      <c r="K1555" s="7">
        <v>0.23461867531592795</v>
      </c>
      <c r="L1555" s="7" t="s">
        <v>26</v>
      </c>
      <c r="M1555" s="7">
        <v>0.53165394113441677</v>
      </c>
    </row>
    <row r="1556" spans="2:13" s="6" customFormat="1">
      <c r="B1556" s="177"/>
      <c r="C1556" s="7" t="s">
        <v>26</v>
      </c>
      <c r="D1556" s="7" t="s">
        <v>26</v>
      </c>
      <c r="E1556" s="7" t="s">
        <v>26</v>
      </c>
      <c r="F1556" s="7"/>
      <c r="G1556" s="7"/>
      <c r="H1556" s="7"/>
      <c r="I1556" s="7"/>
      <c r="J1556" s="7"/>
      <c r="K1556" s="7">
        <v>0.56026023518724855</v>
      </c>
      <c r="L1556" s="7" t="s">
        <v>26</v>
      </c>
      <c r="M1556" s="7">
        <v>0.38788239644589606</v>
      </c>
    </row>
    <row r="1557" spans="2:13" s="6" customFormat="1">
      <c r="B1557" s="177"/>
      <c r="C1557" s="7" t="s">
        <v>26</v>
      </c>
      <c r="D1557" s="7" t="s">
        <v>26</v>
      </c>
      <c r="E1557" s="7" t="s">
        <v>26</v>
      </c>
      <c r="F1557" s="7"/>
      <c r="G1557" s="7"/>
      <c r="H1557" s="7"/>
      <c r="I1557" s="7"/>
      <c r="J1557" s="7"/>
      <c r="K1557" s="7">
        <v>0.3243895403163165</v>
      </c>
      <c r="L1557" s="7" t="s">
        <v>26</v>
      </c>
      <c r="M1557" s="7">
        <v>0.34339103287195405</v>
      </c>
    </row>
    <row r="1558" spans="2:13" s="6" customFormat="1">
      <c r="B1558" s="177"/>
      <c r="C1558" s="7" t="s">
        <v>26</v>
      </c>
      <c r="D1558" s="7" t="s">
        <v>26</v>
      </c>
      <c r="E1558" s="7" t="s">
        <v>26</v>
      </c>
      <c r="F1558" s="7"/>
      <c r="G1558" s="7"/>
      <c r="H1558" s="7"/>
      <c r="I1558" s="7"/>
      <c r="J1558" s="7"/>
      <c r="K1558" s="7">
        <v>0.14495389699572858</v>
      </c>
      <c r="L1558" s="7" t="s">
        <v>26</v>
      </c>
      <c r="M1558" s="7">
        <v>0.26730572361737703</v>
      </c>
    </row>
    <row r="1559" spans="2:13" s="6" customFormat="1">
      <c r="B1559" s="177"/>
      <c r="C1559" s="7" t="s">
        <v>26</v>
      </c>
      <c r="D1559" s="7" t="s">
        <v>26</v>
      </c>
      <c r="E1559" s="7" t="s">
        <v>26</v>
      </c>
      <c r="F1559" s="7"/>
      <c r="G1559" s="7"/>
      <c r="H1559" s="7"/>
      <c r="I1559" s="7"/>
      <c r="J1559" s="7"/>
      <c r="K1559" s="7">
        <v>0.26760554327768471</v>
      </c>
      <c r="L1559" s="7" t="s">
        <v>26</v>
      </c>
      <c r="M1559" s="7">
        <v>0.3420786704894172</v>
      </c>
    </row>
    <row r="1560" spans="2:13" s="6" customFormat="1">
      <c r="B1560" s="177"/>
      <c r="C1560" s="7" t="s">
        <v>26</v>
      </c>
      <c r="D1560" s="7" t="s">
        <v>26</v>
      </c>
      <c r="E1560" s="7" t="s">
        <v>26</v>
      </c>
      <c r="F1560" s="7"/>
      <c r="G1560" s="7"/>
      <c r="H1560" s="7"/>
      <c r="I1560" s="7"/>
      <c r="J1560" s="7"/>
      <c r="K1560" s="7">
        <v>0.20064929241094109</v>
      </c>
      <c r="L1560" s="7" t="s">
        <v>26</v>
      </c>
      <c r="M1560" s="7">
        <v>0.40439411995226004</v>
      </c>
    </row>
    <row r="1561" spans="2:13" s="6" customFormat="1">
      <c r="B1561" s="177"/>
      <c r="C1561" s="7" t="s">
        <v>26</v>
      </c>
      <c r="D1561" s="7" t="s">
        <v>26</v>
      </c>
      <c r="E1561" s="7" t="s">
        <v>26</v>
      </c>
      <c r="F1561" s="7"/>
      <c r="G1561" s="7"/>
      <c r="H1561" s="7"/>
      <c r="I1561" s="7"/>
      <c r="J1561" s="7"/>
      <c r="K1561" s="7">
        <v>0.38787473735094524</v>
      </c>
      <c r="L1561" s="7" t="s">
        <v>26</v>
      </c>
      <c r="M1561" s="7">
        <v>0.61902297782037174</v>
      </c>
    </row>
    <row r="1562" spans="2:13" s="6" customFormat="1">
      <c r="B1562" s="177"/>
      <c r="C1562" s="7" t="s">
        <v>26</v>
      </c>
      <c r="D1562" s="7" t="s">
        <v>26</v>
      </c>
      <c r="E1562" s="7" t="s">
        <v>26</v>
      </c>
      <c r="F1562" s="7"/>
      <c r="G1562" s="7"/>
      <c r="H1562" s="7"/>
      <c r="I1562" s="7"/>
      <c r="J1562" s="7"/>
      <c r="K1562" s="7">
        <v>0.39480004147501679</v>
      </c>
      <c r="L1562" s="7" t="s">
        <v>26</v>
      </c>
      <c r="M1562" s="7">
        <v>0.49106088500728062</v>
      </c>
    </row>
    <row r="1563" spans="2:13" s="6" customFormat="1">
      <c r="B1563" s="177"/>
      <c r="C1563" s="7" t="s">
        <v>26</v>
      </c>
      <c r="D1563" s="7" t="s">
        <v>26</v>
      </c>
      <c r="E1563" s="7" t="s">
        <v>26</v>
      </c>
      <c r="F1563" s="7"/>
      <c r="G1563" s="7"/>
      <c r="H1563" s="7"/>
      <c r="I1563" s="7"/>
      <c r="J1563" s="7"/>
      <c r="K1563" s="7">
        <v>0.32109706221085454</v>
      </c>
      <c r="L1563" s="7" t="s">
        <v>26</v>
      </c>
      <c r="M1563" s="7">
        <v>0.60909004414399281</v>
      </c>
    </row>
    <row r="1564" spans="2:13" s="6" customFormat="1">
      <c r="B1564" s="177"/>
      <c r="C1564" s="7" t="s">
        <v>26</v>
      </c>
      <c r="D1564" s="7" t="s">
        <v>26</v>
      </c>
      <c r="E1564" s="7" t="s">
        <v>26</v>
      </c>
      <c r="F1564" s="7"/>
      <c r="G1564" s="7"/>
      <c r="H1564" s="7"/>
      <c r="I1564" s="7"/>
      <c r="J1564" s="7"/>
      <c r="K1564" s="7">
        <v>7.5337508800514819E-2</v>
      </c>
      <c r="L1564" s="7" t="s">
        <v>26</v>
      </c>
      <c r="M1564" s="7">
        <v>0.1364675633882817</v>
      </c>
    </row>
    <row r="1565" spans="2:13" s="6" customFormat="1">
      <c r="B1565" s="177"/>
      <c r="C1565" s="7" t="s">
        <v>26</v>
      </c>
      <c r="D1565" s="7" t="s">
        <v>26</v>
      </c>
      <c r="E1565" s="7" t="s">
        <v>26</v>
      </c>
      <c r="F1565" s="7"/>
      <c r="G1565" s="7"/>
      <c r="H1565" s="7"/>
      <c r="I1565" s="7"/>
      <c r="J1565" s="7"/>
      <c r="K1565" s="7">
        <v>0.11762386165672445</v>
      </c>
      <c r="L1565" s="7" t="s">
        <v>26</v>
      </c>
      <c r="M1565" s="7">
        <v>0.11332637223927122</v>
      </c>
    </row>
    <row r="1566" spans="2:13" s="6" customFormat="1">
      <c r="B1566" s="177"/>
      <c r="C1566" s="7" t="s">
        <v>26</v>
      </c>
      <c r="D1566" s="7" t="s">
        <v>26</v>
      </c>
      <c r="E1566" s="7" t="s">
        <v>26</v>
      </c>
      <c r="F1566" s="7"/>
      <c r="G1566" s="7"/>
      <c r="H1566" s="7"/>
      <c r="I1566" s="7"/>
      <c r="J1566" s="7"/>
      <c r="K1566" s="7">
        <v>0.4380213564862615</v>
      </c>
      <c r="L1566" s="7" t="s">
        <v>26</v>
      </c>
      <c r="M1566" s="7">
        <v>4.2992631901605405E-2</v>
      </c>
    </row>
    <row r="1567" spans="2:13" s="6" customFormat="1">
      <c r="B1567" s="177"/>
      <c r="C1567" s="7" t="s">
        <v>26</v>
      </c>
      <c r="D1567" s="7" t="s">
        <v>26</v>
      </c>
      <c r="E1567" s="7" t="s">
        <v>26</v>
      </c>
      <c r="F1567" s="7"/>
      <c r="G1567" s="7"/>
      <c r="H1567" s="7"/>
      <c r="I1567" s="7"/>
      <c r="J1567" s="7"/>
      <c r="K1567" s="7">
        <v>0.50947513231319486</v>
      </c>
      <c r="L1567" s="7" t="s">
        <v>26</v>
      </c>
      <c r="M1567" s="7">
        <v>6.0864640836465034E-2</v>
      </c>
    </row>
    <row r="1568" spans="2:13" s="6" customFormat="1">
      <c r="B1568" s="177"/>
      <c r="C1568" s="7" t="s">
        <v>26</v>
      </c>
      <c r="D1568" s="7" t="s">
        <v>26</v>
      </c>
      <c r="E1568" s="7" t="s">
        <v>26</v>
      </c>
      <c r="F1568" s="7"/>
      <c r="G1568" s="7"/>
      <c r="H1568" s="7"/>
      <c r="I1568" s="7"/>
      <c r="J1568" s="7"/>
      <c r="K1568" s="7">
        <v>0.68640913345752064</v>
      </c>
      <c r="L1568" s="7" t="s">
        <v>26</v>
      </c>
      <c r="M1568" s="7">
        <v>0.68710743192781498</v>
      </c>
    </row>
    <row r="1569" spans="2:13" s="6" customFormat="1">
      <c r="B1569" s="177"/>
      <c r="C1569" s="7">
        <v>1.6495032237875664</v>
      </c>
      <c r="D1569" s="7" t="s">
        <v>26</v>
      </c>
      <c r="E1569" s="7" t="s">
        <v>26</v>
      </c>
      <c r="F1569" s="7"/>
      <c r="G1569" s="7"/>
      <c r="H1569" s="7"/>
      <c r="I1569" s="7"/>
      <c r="J1569" s="7"/>
      <c r="K1569" s="7">
        <v>0.53423761597553066</v>
      </c>
      <c r="L1569" s="7" t="s">
        <v>26</v>
      </c>
      <c r="M1569" s="7">
        <v>0.70595918960251691</v>
      </c>
    </row>
    <row r="1570" spans="2:13" s="6" customFormat="1">
      <c r="B1570" s="177"/>
      <c r="C1570" s="7">
        <v>2.0388783776155606</v>
      </c>
      <c r="D1570" s="7" t="s">
        <v>26</v>
      </c>
      <c r="E1570" s="7" t="s">
        <v>26</v>
      </c>
      <c r="F1570" s="7"/>
      <c r="G1570" s="7"/>
      <c r="H1570" s="7"/>
      <c r="I1570" s="7"/>
      <c r="J1570" s="7"/>
      <c r="K1570" s="7">
        <v>0.42549750068102277</v>
      </c>
      <c r="L1570" s="7" t="s">
        <v>26</v>
      </c>
      <c r="M1570" s="7">
        <v>0.39604117988276277</v>
      </c>
    </row>
    <row r="1571" spans="2:13" s="6" customFormat="1">
      <c r="B1571" s="177"/>
      <c r="C1571" s="7">
        <v>0.74887865900503425</v>
      </c>
      <c r="D1571" s="7" t="s">
        <v>26</v>
      </c>
      <c r="E1571" s="7" t="s">
        <v>26</v>
      </c>
      <c r="F1571" s="7"/>
      <c r="G1571" s="7"/>
      <c r="H1571" s="7"/>
      <c r="I1571" s="7"/>
      <c r="J1571" s="7"/>
      <c r="K1571" s="7">
        <v>0.23383302704192976</v>
      </c>
      <c r="L1571" s="7" t="s">
        <v>26</v>
      </c>
      <c r="M1571" s="7">
        <v>0.26519368350849026</v>
      </c>
    </row>
    <row r="1572" spans="2:13" s="6" customFormat="1">
      <c r="B1572" s="177"/>
      <c r="C1572" s="7">
        <v>0.64166289745496485</v>
      </c>
      <c r="D1572" s="7" t="s">
        <v>26</v>
      </c>
      <c r="E1572" s="7" t="s">
        <v>26</v>
      </c>
      <c r="F1572" s="7"/>
      <c r="G1572" s="7"/>
      <c r="H1572" s="7"/>
      <c r="I1572" s="7"/>
      <c r="J1572" s="7"/>
      <c r="K1572" s="7">
        <v>4.9015015988029487E-2</v>
      </c>
      <c r="L1572" s="7" t="s">
        <v>26</v>
      </c>
      <c r="M1572" s="7">
        <v>0.43977514889230718</v>
      </c>
    </row>
    <row r="1573" spans="2:13" s="6" customFormat="1">
      <c r="B1573" s="177"/>
      <c r="C1573" s="7">
        <v>0.91128360610023962</v>
      </c>
      <c r="D1573" s="7" t="s">
        <v>26</v>
      </c>
      <c r="E1573" s="7" t="s">
        <v>26</v>
      </c>
      <c r="F1573" s="7"/>
      <c r="G1573" s="7"/>
      <c r="H1573" s="7"/>
      <c r="I1573" s="7"/>
      <c r="J1573" s="7"/>
      <c r="K1573" s="7">
        <v>0.32613291960941582</v>
      </c>
      <c r="L1573" s="7" t="s">
        <v>26</v>
      </c>
      <c r="M1573" s="7">
        <v>0.6660258170406218</v>
      </c>
    </row>
    <row r="1574" spans="2:13" s="6" customFormat="1">
      <c r="B1574" s="177"/>
      <c r="C1574" s="7">
        <v>0.63052350829739345</v>
      </c>
      <c r="D1574" s="7" t="s">
        <v>26</v>
      </c>
      <c r="E1574" s="7" t="s">
        <v>26</v>
      </c>
      <c r="F1574" s="7"/>
      <c r="G1574" s="7"/>
      <c r="H1574" s="7"/>
      <c r="I1574" s="7"/>
      <c r="J1574" s="7"/>
      <c r="K1574" s="7">
        <v>0.29983041321229209</v>
      </c>
      <c r="L1574" s="7" t="s">
        <v>26</v>
      </c>
      <c r="M1574" s="7">
        <v>0.50577544463194901</v>
      </c>
    </row>
    <row r="1575" spans="2:13" s="6" customFormat="1">
      <c r="B1575" s="177"/>
      <c r="C1575" s="7">
        <v>0.91496893714204086</v>
      </c>
      <c r="D1575" s="7" t="s">
        <v>26</v>
      </c>
      <c r="E1575" s="7" t="s">
        <v>26</v>
      </c>
      <c r="F1575" s="7"/>
      <c r="G1575" s="7"/>
      <c r="H1575" s="7"/>
      <c r="I1575" s="7"/>
      <c r="J1575" s="7"/>
      <c r="K1575" s="7">
        <v>0.44480105144670268</v>
      </c>
      <c r="L1575" s="7" t="s">
        <v>26</v>
      </c>
      <c r="M1575" s="7">
        <v>0.31872013027620305</v>
      </c>
    </row>
    <row r="1576" spans="2:13" s="6" customFormat="1">
      <c r="B1576" s="177"/>
      <c r="C1576" s="7">
        <v>1.176151065866522</v>
      </c>
      <c r="D1576" s="7" t="s">
        <v>26</v>
      </c>
      <c r="E1576" s="7" t="s">
        <v>26</v>
      </c>
      <c r="F1576" s="7"/>
      <c r="G1576" s="7"/>
      <c r="H1576" s="7"/>
      <c r="I1576" s="7"/>
      <c r="J1576" s="7"/>
      <c r="K1576" s="7">
        <v>0.56919985788832306</v>
      </c>
      <c r="L1576" s="7" t="s">
        <v>26</v>
      </c>
      <c r="M1576" s="7">
        <v>0.33485524104540987</v>
      </c>
    </row>
    <row r="1577" spans="2:13" s="6" customFormat="1">
      <c r="B1577" s="177"/>
      <c r="C1577" s="7">
        <v>1.4496874971290301</v>
      </c>
      <c r="D1577" s="7" t="s">
        <v>26</v>
      </c>
      <c r="E1577" s="7" t="s">
        <v>26</v>
      </c>
      <c r="F1577" s="7"/>
      <c r="G1577" s="7"/>
      <c r="H1577" s="7"/>
      <c r="I1577" s="7"/>
      <c r="J1577" s="7"/>
      <c r="K1577" s="7">
        <v>0.20094222689951424</v>
      </c>
      <c r="L1577" s="7" t="s">
        <v>26</v>
      </c>
      <c r="M1577" s="7">
        <v>0.22995136301796104</v>
      </c>
    </row>
    <row r="1578" spans="2:13" s="6" customFormat="1">
      <c r="B1578" s="177"/>
      <c r="C1578" s="7">
        <v>1.2914878365990052</v>
      </c>
      <c r="D1578" s="7" t="s">
        <v>26</v>
      </c>
      <c r="E1578" s="7" t="s">
        <v>26</v>
      </c>
      <c r="F1578" s="7"/>
      <c r="G1578" s="7"/>
      <c r="H1578" s="7"/>
      <c r="I1578" s="7"/>
      <c r="J1578" s="7"/>
      <c r="K1578" s="7">
        <v>0.16482466189788836</v>
      </c>
      <c r="L1578" s="7" t="s">
        <v>26</v>
      </c>
      <c r="M1578" s="7">
        <v>0.11256079532443897</v>
      </c>
    </row>
    <row r="1579" spans="2:13" s="6" customFormat="1">
      <c r="B1579" s="177"/>
      <c r="C1579" s="7">
        <v>0.4571790199986539</v>
      </c>
      <c r="D1579" s="7" t="s">
        <v>26</v>
      </c>
      <c r="E1579" s="7" t="s">
        <v>26</v>
      </c>
      <c r="F1579" s="7"/>
      <c r="G1579" s="7"/>
      <c r="H1579" s="7"/>
      <c r="I1579" s="7"/>
      <c r="J1579" s="7"/>
      <c r="K1579" s="7">
        <v>5.6043398217793361E-2</v>
      </c>
      <c r="L1579" s="7" t="s">
        <v>26</v>
      </c>
      <c r="M1579" s="7">
        <v>0.21946970493430218</v>
      </c>
    </row>
    <row r="1580" spans="2:13" s="6" customFormat="1">
      <c r="B1580" s="177"/>
      <c r="C1580" s="7">
        <v>1.098023891400614</v>
      </c>
      <c r="D1580" s="7" t="s">
        <v>26</v>
      </c>
      <c r="E1580" s="7" t="s">
        <v>26</v>
      </c>
      <c r="F1580" s="7"/>
      <c r="G1580" s="7"/>
      <c r="H1580" s="7"/>
      <c r="I1580" s="7"/>
      <c r="J1580" s="7"/>
      <c r="K1580" s="7">
        <v>9.0331273806482981E-2</v>
      </c>
      <c r="L1580" s="7" t="s">
        <v>26</v>
      </c>
      <c r="M1580" s="7">
        <v>0.20026451883141139</v>
      </c>
    </row>
    <row r="1581" spans="2:13" s="6" customFormat="1">
      <c r="B1581" s="177"/>
      <c r="C1581" s="7">
        <v>1.3848717891781552</v>
      </c>
      <c r="D1581" s="7" t="s">
        <v>26</v>
      </c>
      <c r="E1581" s="7" t="s">
        <v>26</v>
      </c>
      <c r="F1581" s="7"/>
      <c r="G1581" s="7"/>
      <c r="H1581" s="7"/>
      <c r="I1581" s="7"/>
      <c r="J1581" s="7"/>
      <c r="K1581" s="7">
        <v>0.3301367740643496</v>
      </c>
      <c r="L1581" s="7" t="s">
        <v>26</v>
      </c>
      <c r="M1581" s="7">
        <v>0.18076586663466843</v>
      </c>
    </row>
    <row r="1582" spans="2:13" s="6" customFormat="1">
      <c r="B1582" s="177"/>
      <c r="C1582" s="7">
        <v>0.56374393650861965</v>
      </c>
      <c r="D1582" s="7" t="s">
        <v>26</v>
      </c>
      <c r="E1582" s="7" t="s">
        <v>26</v>
      </c>
      <c r="F1582" s="7"/>
      <c r="G1582" s="7"/>
      <c r="H1582" s="7"/>
      <c r="I1582" s="7"/>
      <c r="J1582" s="7"/>
      <c r="K1582" s="7">
        <v>0.58539544721887649</v>
      </c>
      <c r="L1582" s="7" t="s">
        <v>26</v>
      </c>
      <c r="M1582" s="7">
        <v>0.11432579315098845</v>
      </c>
    </row>
    <row r="1583" spans="2:13" s="6" customFormat="1">
      <c r="B1583" s="177"/>
      <c r="C1583" s="7">
        <v>1.4483818092345651</v>
      </c>
      <c r="D1583" s="7" t="s">
        <v>26</v>
      </c>
      <c r="E1583" s="7" t="s">
        <v>26</v>
      </c>
      <c r="F1583" s="7"/>
      <c r="G1583" s="7"/>
      <c r="H1583" s="7"/>
      <c r="I1583" s="7"/>
      <c r="J1583" s="7"/>
      <c r="K1583" s="7">
        <v>0.28267698685916898</v>
      </c>
      <c r="L1583" s="7" t="s">
        <v>26</v>
      </c>
      <c r="M1583" s="7">
        <v>9.5144954372388346E-2</v>
      </c>
    </row>
    <row r="1584" spans="2:13" s="6" customFormat="1">
      <c r="B1584" s="177"/>
      <c r="C1584" s="7">
        <v>0.69002175170567048</v>
      </c>
      <c r="D1584" s="7" t="s">
        <v>26</v>
      </c>
      <c r="E1584" s="7" t="s">
        <v>26</v>
      </c>
      <c r="F1584" s="7"/>
      <c r="G1584" s="7"/>
      <c r="H1584" s="7"/>
      <c r="I1584" s="7"/>
      <c r="J1584" s="7"/>
      <c r="K1584" s="7">
        <v>0.23149370211142872</v>
      </c>
      <c r="L1584" s="7" t="s">
        <v>26</v>
      </c>
      <c r="M1584" s="7">
        <v>0.35050677859165025</v>
      </c>
    </row>
    <row r="1585" spans="2:13" s="6" customFormat="1">
      <c r="B1585" s="177"/>
      <c r="C1585" s="7">
        <v>1.4536871684674613</v>
      </c>
      <c r="D1585" s="7" t="s">
        <v>26</v>
      </c>
      <c r="E1585" s="7" t="s">
        <v>26</v>
      </c>
      <c r="F1585" s="7"/>
      <c r="G1585" s="7"/>
      <c r="H1585" s="7"/>
      <c r="I1585" s="7"/>
      <c r="J1585" s="7"/>
      <c r="K1585" s="7">
        <v>0.34500787490564022</v>
      </c>
      <c r="L1585" s="7" t="s">
        <v>26</v>
      </c>
      <c r="M1585" s="7">
        <v>0.35474144533032703</v>
      </c>
    </row>
    <row r="1586" spans="2:13" s="6" customFormat="1">
      <c r="B1586" s="177"/>
      <c r="C1586" s="7">
        <v>1.0492132230478022</v>
      </c>
      <c r="D1586" s="7" t="s">
        <v>26</v>
      </c>
      <c r="E1586" s="7" t="s">
        <v>26</v>
      </c>
      <c r="F1586" s="7"/>
      <c r="G1586" s="7"/>
      <c r="H1586" s="7"/>
      <c r="I1586" s="7"/>
      <c r="J1586" s="7"/>
      <c r="K1586" s="7">
        <v>0.43760902033795168</v>
      </c>
      <c r="L1586" s="7" t="s">
        <v>26</v>
      </c>
      <c r="M1586" s="7">
        <v>0.10638512083659379</v>
      </c>
    </row>
    <row r="1587" spans="2:13" s="6" customFormat="1">
      <c r="B1587" s="177"/>
      <c r="C1587" s="7">
        <v>0.99230538314647099</v>
      </c>
      <c r="D1587" s="7" t="s">
        <v>26</v>
      </c>
      <c r="E1587" s="7" t="s">
        <v>26</v>
      </c>
      <c r="F1587" s="7"/>
      <c r="G1587" s="7"/>
      <c r="H1587" s="7"/>
      <c r="I1587" s="7"/>
      <c r="J1587" s="7"/>
      <c r="K1587" s="7">
        <v>0.55851790828893233</v>
      </c>
      <c r="L1587" s="7" t="s">
        <v>26</v>
      </c>
      <c r="M1587" s="7">
        <v>0.13808205419361685</v>
      </c>
    </row>
    <row r="1588" spans="2:13" s="6" customFormat="1">
      <c r="B1588" s="177"/>
      <c r="C1588" s="7">
        <v>0.73248931647207982</v>
      </c>
      <c r="D1588" s="7" t="s">
        <v>26</v>
      </c>
      <c r="E1588" s="7" t="s">
        <v>26</v>
      </c>
      <c r="F1588" s="7"/>
      <c r="G1588" s="7"/>
      <c r="H1588" s="7"/>
      <c r="I1588" s="7"/>
      <c r="J1588" s="7"/>
      <c r="K1588" s="7">
        <v>0.47516492983229819</v>
      </c>
      <c r="L1588" s="7" t="s">
        <v>26</v>
      </c>
      <c r="M1588" s="7">
        <v>8.1086377937215293E-2</v>
      </c>
    </row>
    <row r="1589" spans="2:13" s="6" customFormat="1">
      <c r="B1589" s="177"/>
      <c r="C1589" s="7">
        <v>0.98589642477140549</v>
      </c>
      <c r="D1589" s="7" t="s">
        <v>26</v>
      </c>
      <c r="E1589" s="7" t="s">
        <v>26</v>
      </c>
      <c r="F1589" s="7"/>
      <c r="G1589" s="7"/>
      <c r="H1589" s="7"/>
      <c r="I1589" s="7"/>
      <c r="J1589" s="7"/>
      <c r="K1589" s="7">
        <v>0.22874806448291807</v>
      </c>
      <c r="L1589" s="7" t="s">
        <v>26</v>
      </c>
      <c r="M1589" s="7">
        <v>0.15762419911804026</v>
      </c>
    </row>
    <row r="1590" spans="2:13" s="6" customFormat="1">
      <c r="B1590" s="177"/>
      <c r="C1590" s="7">
        <v>0.37868778316619095</v>
      </c>
      <c r="D1590" s="7" t="s">
        <v>26</v>
      </c>
      <c r="E1590" s="7" t="s">
        <v>26</v>
      </c>
      <c r="F1590" s="7"/>
      <c r="G1590" s="7"/>
      <c r="H1590" s="7"/>
      <c r="I1590" s="7"/>
      <c r="J1590" s="7"/>
      <c r="K1590" s="7">
        <v>0.57317075109508597</v>
      </c>
      <c r="L1590" s="7" t="s">
        <v>26</v>
      </c>
      <c r="M1590" s="7">
        <v>0.28359664562071707</v>
      </c>
    </row>
    <row r="1591" spans="2:13" s="6" customFormat="1">
      <c r="B1591" s="177"/>
      <c r="C1591" s="7">
        <v>0.9666685233932788</v>
      </c>
      <c r="D1591" s="7" t="s">
        <v>26</v>
      </c>
      <c r="E1591" s="7" t="s">
        <v>26</v>
      </c>
      <c r="F1591" s="7"/>
      <c r="G1591" s="7"/>
      <c r="H1591" s="7"/>
      <c r="I1591" s="7"/>
      <c r="J1591" s="7"/>
      <c r="K1591" s="7">
        <v>0.69697312431360814</v>
      </c>
      <c r="L1591" s="7" t="s">
        <v>26</v>
      </c>
      <c r="M1591" s="7">
        <v>0.46088476484726282</v>
      </c>
    </row>
    <row r="1592" spans="2:13" s="6" customFormat="1">
      <c r="B1592" s="177"/>
      <c r="C1592" s="7">
        <v>0.74539496890797607</v>
      </c>
      <c r="D1592" s="7" t="s">
        <v>26</v>
      </c>
      <c r="E1592" s="7" t="s">
        <v>26</v>
      </c>
      <c r="F1592" s="7"/>
      <c r="G1592" s="7"/>
      <c r="H1592" s="7"/>
      <c r="I1592" s="7"/>
      <c r="J1592" s="7"/>
      <c r="K1592" s="7">
        <v>0.34467638580385551</v>
      </c>
      <c r="L1592" s="7" t="s">
        <v>26</v>
      </c>
      <c r="M1592" s="7">
        <v>0.4711907964976928</v>
      </c>
    </row>
    <row r="1593" spans="2:13" s="6" customFormat="1">
      <c r="B1593" s="177"/>
      <c r="C1593" s="7">
        <v>2.0725576796298659</v>
      </c>
      <c r="D1593" s="7" t="s">
        <v>26</v>
      </c>
      <c r="E1593" s="7" t="s">
        <v>26</v>
      </c>
      <c r="F1593" s="7"/>
      <c r="G1593" s="7"/>
      <c r="H1593" s="7"/>
      <c r="I1593" s="7"/>
      <c r="J1593" s="7"/>
      <c r="K1593" s="7">
        <v>0.28017805854984967</v>
      </c>
      <c r="L1593" s="7" t="s">
        <v>26</v>
      </c>
      <c r="M1593" s="7">
        <v>8.1602234045532129E-2</v>
      </c>
    </row>
    <row r="1594" spans="2:13" s="6" customFormat="1">
      <c r="B1594" s="177"/>
      <c r="C1594" s="7">
        <v>0.45819946910481385</v>
      </c>
      <c r="D1594" s="7" t="s">
        <v>26</v>
      </c>
      <c r="E1594" s="7" t="s">
        <v>26</v>
      </c>
      <c r="F1594" s="7"/>
      <c r="G1594" s="7"/>
      <c r="H1594" s="7"/>
      <c r="I1594" s="7"/>
      <c r="J1594" s="7"/>
      <c r="K1594" s="7">
        <v>0.35481933361936102</v>
      </c>
      <c r="L1594" s="7" t="s">
        <v>26</v>
      </c>
      <c r="M1594" s="7">
        <v>0.18569592767023813</v>
      </c>
    </row>
    <row r="1595" spans="2:13" s="6" customFormat="1">
      <c r="B1595" s="177"/>
      <c r="C1595" s="7">
        <v>0.68251718882582135</v>
      </c>
      <c r="D1595" s="7" t="s">
        <v>26</v>
      </c>
      <c r="E1595" s="7" t="s">
        <v>26</v>
      </c>
      <c r="F1595" s="7"/>
      <c r="G1595" s="7"/>
      <c r="H1595" s="7"/>
      <c r="I1595" s="7"/>
      <c r="J1595" s="7"/>
      <c r="K1595" s="7">
        <v>0.47430405329156633</v>
      </c>
      <c r="L1595" s="7" t="s">
        <v>26</v>
      </c>
      <c r="M1595" s="7">
        <v>0.11052468394303872</v>
      </c>
    </row>
    <row r="1596" spans="2:13" s="6" customFormat="1">
      <c r="B1596" s="177"/>
      <c r="C1596" s="7">
        <v>6.0800875658607853E-2</v>
      </c>
      <c r="D1596" s="7" t="s">
        <v>26</v>
      </c>
      <c r="E1596" s="7" t="s">
        <v>26</v>
      </c>
      <c r="F1596" s="7"/>
      <c r="G1596" s="7"/>
      <c r="H1596" s="7"/>
      <c r="I1596" s="7"/>
      <c r="J1596" s="7"/>
      <c r="K1596" s="7">
        <v>0.59145404595825157</v>
      </c>
      <c r="L1596" s="7" t="s">
        <v>26</v>
      </c>
      <c r="M1596" s="7">
        <v>0.15803001546422002</v>
      </c>
    </row>
    <row r="1597" spans="2:13" s="6" customFormat="1">
      <c r="B1597" s="177"/>
      <c r="C1597" s="7">
        <v>0.95153442563123125</v>
      </c>
      <c r="D1597" s="7" t="s">
        <v>26</v>
      </c>
      <c r="E1597" s="7" t="s">
        <v>26</v>
      </c>
      <c r="F1597" s="7"/>
      <c r="G1597" s="7"/>
      <c r="H1597" s="7"/>
      <c r="I1597" s="7"/>
      <c r="J1597" s="7"/>
      <c r="K1597" s="7">
        <v>0.52150414161112257</v>
      </c>
      <c r="L1597" s="7" t="s">
        <v>26</v>
      </c>
      <c r="M1597" s="7">
        <v>0.24465335340597383</v>
      </c>
    </row>
    <row r="1598" spans="2:13" s="6" customFormat="1">
      <c r="B1598" s="177"/>
      <c r="C1598" s="7">
        <v>1.5898065176538854</v>
      </c>
      <c r="D1598" s="7" t="s">
        <v>26</v>
      </c>
      <c r="E1598" s="7" t="s">
        <v>26</v>
      </c>
      <c r="F1598" s="7"/>
      <c r="G1598" s="7"/>
      <c r="H1598" s="7"/>
      <c r="I1598" s="7"/>
      <c r="J1598" s="7"/>
      <c r="K1598" s="7">
        <v>0.51396066931102991</v>
      </c>
      <c r="L1598" s="7" t="s">
        <v>26</v>
      </c>
      <c r="M1598" s="7">
        <v>0.17219348264465251</v>
      </c>
    </row>
    <row r="1599" spans="2:13" s="6" customFormat="1">
      <c r="B1599" s="177"/>
      <c r="C1599" s="7">
        <v>0.52253540694706313</v>
      </c>
      <c r="D1599" s="7" t="s">
        <v>26</v>
      </c>
      <c r="E1599" s="7" t="s">
        <v>26</v>
      </c>
      <c r="F1599" s="7"/>
      <c r="G1599" s="7"/>
      <c r="H1599" s="7"/>
      <c r="I1599" s="7"/>
      <c r="J1599" s="7"/>
      <c r="K1599" s="7">
        <v>0.48274823356823227</v>
      </c>
      <c r="L1599" s="7" t="s">
        <v>26</v>
      </c>
      <c r="M1599" s="7">
        <v>0.87186407488512219</v>
      </c>
    </row>
    <row r="1600" spans="2:13" s="6" customFormat="1">
      <c r="B1600" s="177"/>
      <c r="C1600" s="7">
        <v>0.70283708386847044</v>
      </c>
      <c r="D1600" s="7" t="s">
        <v>26</v>
      </c>
      <c r="E1600" s="7" t="s">
        <v>26</v>
      </c>
      <c r="F1600" s="7"/>
      <c r="G1600" s="7"/>
      <c r="H1600" s="7"/>
      <c r="I1600" s="7"/>
      <c r="J1600" s="7"/>
      <c r="K1600" s="7">
        <v>0.85887028259231668</v>
      </c>
      <c r="L1600" s="7" t="s">
        <v>26</v>
      </c>
      <c r="M1600" s="7">
        <v>0.84794598521287678</v>
      </c>
    </row>
    <row r="1601" spans="2:13" s="6" customFormat="1">
      <c r="B1601" s="177"/>
      <c r="C1601" s="7">
        <v>1.1123025133805771</v>
      </c>
      <c r="D1601" s="7" t="s">
        <v>26</v>
      </c>
      <c r="E1601" s="7" t="s">
        <v>26</v>
      </c>
      <c r="F1601" s="7"/>
      <c r="G1601" s="7"/>
      <c r="H1601" s="7"/>
      <c r="I1601" s="7"/>
      <c r="J1601" s="7"/>
      <c r="K1601" s="7" t="s">
        <v>26</v>
      </c>
      <c r="L1601" s="7" t="s">
        <v>26</v>
      </c>
      <c r="M1601" s="7">
        <v>0.16841227089023991</v>
      </c>
    </row>
    <row r="1602" spans="2:13" s="6" customFormat="1">
      <c r="B1602" s="177"/>
      <c r="C1602" s="7">
        <v>0.64968578344227523</v>
      </c>
      <c r="D1602" s="7" t="s">
        <v>26</v>
      </c>
      <c r="E1602" s="7" t="s">
        <v>26</v>
      </c>
      <c r="F1602" s="7"/>
      <c r="G1602" s="7"/>
      <c r="H1602" s="7"/>
      <c r="I1602" s="7"/>
      <c r="J1602" s="7"/>
      <c r="K1602" s="7" t="s">
        <v>26</v>
      </c>
      <c r="L1602" s="7" t="s">
        <v>26</v>
      </c>
      <c r="M1602" s="7">
        <v>6.9396829615954614E-2</v>
      </c>
    </row>
    <row r="1603" spans="2:13" s="6" customFormat="1">
      <c r="B1603" s="177"/>
      <c r="C1603" s="7">
        <v>2.6918139104746026</v>
      </c>
      <c r="D1603" s="7" t="s">
        <v>26</v>
      </c>
      <c r="E1603" s="7" t="s">
        <v>26</v>
      </c>
      <c r="F1603" s="7"/>
      <c r="G1603" s="7"/>
      <c r="H1603" s="7"/>
      <c r="I1603" s="7"/>
      <c r="J1603" s="7"/>
      <c r="K1603" s="7" t="s">
        <v>26</v>
      </c>
      <c r="L1603" s="7" t="s">
        <v>26</v>
      </c>
      <c r="M1603" s="7">
        <v>0.35397741485943879</v>
      </c>
    </row>
    <row r="1604" spans="2:13" s="6" customFormat="1">
      <c r="B1604" s="177"/>
      <c r="C1604" s="7">
        <v>0.91856499713029216</v>
      </c>
      <c r="D1604" s="7" t="s">
        <v>26</v>
      </c>
      <c r="E1604" s="7" t="s">
        <v>26</v>
      </c>
      <c r="F1604" s="7"/>
      <c r="G1604" s="7"/>
      <c r="H1604" s="7"/>
      <c r="I1604" s="7"/>
      <c r="J1604" s="7"/>
      <c r="K1604" s="7" t="s">
        <v>26</v>
      </c>
      <c r="L1604" s="7" t="s">
        <v>26</v>
      </c>
      <c r="M1604" s="7">
        <v>0.36920890010030671</v>
      </c>
    </row>
    <row r="1605" spans="2:13" s="6" customFormat="1">
      <c r="B1605" s="177"/>
      <c r="C1605" s="7">
        <v>0.51303080652961297</v>
      </c>
      <c r="D1605" s="7" t="s">
        <v>26</v>
      </c>
      <c r="E1605" s="7" t="s">
        <v>26</v>
      </c>
      <c r="F1605" s="7"/>
      <c r="G1605" s="7"/>
      <c r="H1605" s="7"/>
      <c r="I1605" s="7"/>
      <c r="J1605" s="7"/>
      <c r="K1605" s="7" t="s">
        <v>26</v>
      </c>
      <c r="L1605" s="7" t="s">
        <v>26</v>
      </c>
      <c r="M1605" s="7">
        <v>8.5256312519848998E-2</v>
      </c>
    </row>
    <row r="1606" spans="2:13" s="6" customFormat="1">
      <c r="B1606" s="177"/>
      <c r="C1606" s="7">
        <v>0.86084057727614804</v>
      </c>
      <c r="D1606" s="7" t="s">
        <v>26</v>
      </c>
      <c r="E1606" s="7" t="s">
        <v>26</v>
      </c>
      <c r="F1606" s="7"/>
      <c r="G1606" s="7"/>
      <c r="H1606" s="7"/>
      <c r="I1606" s="7"/>
      <c r="J1606" s="7"/>
      <c r="K1606" s="7" t="s">
        <v>26</v>
      </c>
      <c r="L1606" s="7" t="s">
        <v>26</v>
      </c>
      <c r="M1606" s="7">
        <v>8.8852435159711529E-2</v>
      </c>
    </row>
    <row r="1607" spans="2:13" s="6" customFormat="1">
      <c r="B1607" s="177"/>
      <c r="C1607" s="7">
        <v>1.2717384406065588</v>
      </c>
      <c r="D1607" s="7" t="s">
        <v>26</v>
      </c>
      <c r="E1607" s="7" t="s">
        <v>26</v>
      </c>
      <c r="F1607" s="7"/>
      <c r="G1607" s="7"/>
      <c r="H1607" s="7"/>
      <c r="I1607" s="7"/>
      <c r="J1607" s="7"/>
      <c r="K1607" s="7" t="s">
        <v>26</v>
      </c>
      <c r="L1607" s="7" t="s">
        <v>26</v>
      </c>
      <c r="M1607" s="7">
        <v>0.52967993745426267</v>
      </c>
    </row>
    <row r="1608" spans="2:13" s="6" customFormat="1">
      <c r="B1608" s="177"/>
      <c r="C1608" s="7">
        <v>0.15258658522331622</v>
      </c>
      <c r="D1608" s="7" t="s">
        <v>26</v>
      </c>
      <c r="E1608" s="7" t="s">
        <v>26</v>
      </c>
      <c r="F1608" s="7"/>
      <c r="G1608" s="7"/>
      <c r="H1608" s="7"/>
      <c r="I1608" s="7"/>
      <c r="J1608" s="7"/>
      <c r="K1608" s="7" t="s">
        <v>26</v>
      </c>
      <c r="L1608" s="7" t="s">
        <v>26</v>
      </c>
      <c r="M1608" s="7">
        <v>0.47769564727815084</v>
      </c>
    </row>
    <row r="1609" spans="2:13" s="6" customFormat="1">
      <c r="B1609" s="177"/>
      <c r="C1609" s="7">
        <v>1.6203558422178683</v>
      </c>
      <c r="D1609" s="7" t="s">
        <v>26</v>
      </c>
      <c r="E1609" s="7" t="s">
        <v>26</v>
      </c>
      <c r="F1609" s="7"/>
      <c r="G1609" s="7"/>
      <c r="H1609" s="7"/>
      <c r="I1609" s="7"/>
      <c r="J1609" s="7"/>
      <c r="K1609" s="7" t="s">
        <v>26</v>
      </c>
      <c r="L1609" s="7" t="s">
        <v>26</v>
      </c>
      <c r="M1609" s="7">
        <v>0.71251303460295334</v>
      </c>
    </row>
    <row r="1610" spans="2:13" s="6" customFormat="1">
      <c r="B1610" s="177"/>
      <c r="C1610" s="7">
        <v>2.3373515757544854</v>
      </c>
      <c r="D1610" s="7" t="s">
        <v>26</v>
      </c>
      <c r="E1610" s="7" t="s">
        <v>26</v>
      </c>
      <c r="F1610" s="7"/>
      <c r="G1610" s="7"/>
      <c r="H1610" s="7"/>
      <c r="I1610" s="7"/>
      <c r="J1610" s="7"/>
      <c r="K1610" s="7" t="s">
        <v>26</v>
      </c>
      <c r="L1610" s="7" t="s">
        <v>26</v>
      </c>
      <c r="M1610" s="7">
        <v>0.61900597632913601</v>
      </c>
    </row>
    <row r="1611" spans="2:13" s="6" customFormat="1">
      <c r="B1611" s="177"/>
      <c r="C1611" s="7">
        <v>0.36524262636961119</v>
      </c>
      <c r="D1611" s="7" t="s">
        <v>26</v>
      </c>
      <c r="E1611" s="7" t="s">
        <v>26</v>
      </c>
      <c r="F1611" s="7"/>
      <c r="G1611" s="7"/>
      <c r="H1611" s="7"/>
      <c r="I1611" s="7"/>
      <c r="J1611" s="7"/>
      <c r="K1611" s="7" t="s">
        <v>26</v>
      </c>
      <c r="L1611" s="7" t="s">
        <v>26</v>
      </c>
      <c r="M1611" s="7">
        <v>0.67429199609823032</v>
      </c>
    </row>
    <row r="1612" spans="2:13" s="6" customFormat="1">
      <c r="B1612" s="177"/>
      <c r="C1612" s="7">
        <v>1.7681927654500422</v>
      </c>
      <c r="D1612" s="7" t="s">
        <v>26</v>
      </c>
      <c r="E1612" s="7" t="s">
        <v>26</v>
      </c>
      <c r="F1612" s="7"/>
      <c r="G1612" s="7"/>
      <c r="H1612" s="7"/>
      <c r="I1612" s="7"/>
      <c r="J1612" s="7"/>
      <c r="K1612" s="7" t="s">
        <v>26</v>
      </c>
      <c r="L1612" s="7" t="s">
        <v>26</v>
      </c>
      <c r="M1612" s="7">
        <v>0.4111067512657508</v>
      </c>
    </row>
    <row r="1613" spans="2:13" s="6" customFormat="1">
      <c r="B1613" s="177"/>
      <c r="C1613" s="7">
        <v>0.37758684739901438</v>
      </c>
      <c r="D1613" s="7" t="s">
        <v>26</v>
      </c>
      <c r="E1613" s="7" t="s">
        <v>26</v>
      </c>
      <c r="F1613" s="7"/>
      <c r="G1613" s="7"/>
      <c r="H1613" s="7"/>
      <c r="I1613" s="7"/>
      <c r="J1613" s="7"/>
      <c r="K1613" s="7" t="s">
        <v>26</v>
      </c>
      <c r="L1613" s="7" t="s">
        <v>26</v>
      </c>
      <c r="M1613" s="7">
        <v>0.72550439740209516</v>
      </c>
    </row>
    <row r="1614" spans="2:13" s="6" customFormat="1">
      <c r="B1614" s="177"/>
      <c r="C1614" s="7">
        <v>0.84398519370153313</v>
      </c>
      <c r="D1614" s="7" t="s">
        <v>26</v>
      </c>
      <c r="E1614" s="7" t="s">
        <v>26</v>
      </c>
      <c r="F1614" s="7"/>
      <c r="G1614" s="7"/>
      <c r="H1614" s="7"/>
      <c r="I1614" s="7"/>
      <c r="J1614" s="7"/>
      <c r="K1614" s="7" t="s">
        <v>26</v>
      </c>
      <c r="L1614" s="7" t="s">
        <v>26</v>
      </c>
      <c r="M1614" s="7">
        <v>0.54679545901606563</v>
      </c>
    </row>
    <row r="1615" spans="2:13" s="6" customFormat="1">
      <c r="B1615" s="177"/>
      <c r="C1615" s="7">
        <v>2.2117867729342695</v>
      </c>
      <c r="D1615" s="7" t="s">
        <v>26</v>
      </c>
      <c r="E1615" s="7" t="s">
        <v>26</v>
      </c>
      <c r="F1615" s="7"/>
      <c r="G1615" s="7"/>
      <c r="H1615" s="7"/>
      <c r="I1615" s="7"/>
      <c r="J1615" s="7"/>
      <c r="K1615" s="7" t="s">
        <v>26</v>
      </c>
      <c r="L1615" s="7" t="s">
        <v>26</v>
      </c>
      <c r="M1615" s="7">
        <v>7.5923090886724665E-2</v>
      </c>
    </row>
    <row r="1616" spans="2:13" s="6" customFormat="1">
      <c r="B1616" s="177"/>
      <c r="C1616" s="7">
        <v>2.50815943825731</v>
      </c>
      <c r="D1616" s="7" t="s">
        <v>26</v>
      </c>
      <c r="E1616" s="7" t="s">
        <v>26</v>
      </c>
      <c r="F1616" s="7"/>
      <c r="G1616" s="7"/>
      <c r="H1616" s="7"/>
      <c r="I1616" s="7"/>
      <c r="J1616" s="7"/>
      <c r="K1616" s="7" t="s">
        <v>26</v>
      </c>
      <c r="L1616" s="7" t="s">
        <v>26</v>
      </c>
      <c r="M1616" s="7">
        <v>7.4018029277480579E-3</v>
      </c>
    </row>
    <row r="1617" spans="2:13" s="6" customFormat="1">
      <c r="B1617" s="177"/>
      <c r="C1617" s="7">
        <v>0.5475016045006037</v>
      </c>
      <c r="D1617" s="7" t="s">
        <v>26</v>
      </c>
      <c r="E1617" s="7" t="s">
        <v>26</v>
      </c>
      <c r="F1617" s="7"/>
      <c r="G1617" s="7"/>
      <c r="H1617" s="7"/>
      <c r="I1617" s="7"/>
      <c r="J1617" s="7"/>
      <c r="K1617" s="7" t="s">
        <v>26</v>
      </c>
      <c r="L1617" s="7" t="s">
        <v>26</v>
      </c>
      <c r="M1617" s="7">
        <v>2.7552766256579542E-2</v>
      </c>
    </row>
    <row r="1618" spans="2:13" s="6" customFormat="1">
      <c r="B1618" s="177"/>
      <c r="C1618" s="7">
        <v>1.7583393993619882</v>
      </c>
      <c r="D1618" s="7" t="s">
        <v>26</v>
      </c>
      <c r="E1618" s="7" t="s">
        <v>26</v>
      </c>
      <c r="F1618" s="7"/>
      <c r="G1618" s="7"/>
      <c r="H1618" s="7"/>
      <c r="I1618" s="7"/>
      <c r="J1618" s="7"/>
      <c r="K1618" s="7" t="s">
        <v>26</v>
      </c>
      <c r="L1618" s="7" t="s">
        <v>26</v>
      </c>
      <c r="M1618" s="7">
        <v>2.0486453256031156E-2</v>
      </c>
    </row>
    <row r="1619" spans="2:13" s="6" customFormat="1">
      <c r="B1619" s="177"/>
      <c r="C1619" s="7">
        <v>0.82358511122330869</v>
      </c>
      <c r="D1619" s="7" t="s">
        <v>26</v>
      </c>
      <c r="E1619" s="7" t="s">
        <v>26</v>
      </c>
      <c r="F1619" s="7"/>
      <c r="G1619" s="7"/>
      <c r="H1619" s="7"/>
      <c r="I1619" s="7"/>
      <c r="J1619" s="7"/>
      <c r="K1619" s="7" t="s">
        <v>26</v>
      </c>
      <c r="L1619" s="7" t="s">
        <v>26</v>
      </c>
      <c r="M1619" s="7">
        <v>1.4618723461463423E-2</v>
      </c>
    </row>
    <row r="1620" spans="2:13" s="6" customFormat="1">
      <c r="B1620" s="177"/>
      <c r="C1620" s="7">
        <v>0.53016335388418634</v>
      </c>
      <c r="D1620" s="7" t="s">
        <v>26</v>
      </c>
      <c r="E1620" s="7" t="s">
        <v>26</v>
      </c>
      <c r="F1620" s="7"/>
      <c r="G1620" s="7"/>
      <c r="H1620" s="7"/>
      <c r="I1620" s="7"/>
      <c r="J1620" s="7"/>
      <c r="K1620" s="7" t="s">
        <v>26</v>
      </c>
      <c r="L1620" s="7" t="s">
        <v>26</v>
      </c>
      <c r="M1620" s="7">
        <v>1.8542050048215852E-2</v>
      </c>
    </row>
    <row r="1621" spans="2:13" s="6" customFormat="1">
      <c r="B1621" s="177"/>
      <c r="C1621" s="7">
        <v>2.1746658691991332</v>
      </c>
      <c r="D1621" s="7" t="s">
        <v>26</v>
      </c>
      <c r="E1621" s="7" t="s">
        <v>26</v>
      </c>
      <c r="F1621" s="7"/>
      <c r="G1621" s="7"/>
      <c r="H1621" s="7"/>
      <c r="I1621" s="7"/>
      <c r="J1621" s="7"/>
      <c r="K1621" s="7" t="s">
        <v>26</v>
      </c>
      <c r="L1621" s="7" t="s">
        <v>26</v>
      </c>
      <c r="M1621" s="7">
        <v>0.21192412145662431</v>
      </c>
    </row>
    <row r="1622" spans="2:13" s="6" customFormat="1">
      <c r="B1622" s="177"/>
      <c r="C1622" s="7">
        <v>0.4397819931197493</v>
      </c>
      <c r="D1622" s="7" t="s">
        <v>26</v>
      </c>
      <c r="E1622" s="7" t="s">
        <v>26</v>
      </c>
      <c r="F1622" s="7"/>
      <c r="G1622" s="7"/>
      <c r="H1622" s="7"/>
      <c r="I1622" s="7"/>
      <c r="J1622" s="7"/>
      <c r="K1622" s="7" t="s">
        <v>26</v>
      </c>
      <c r="L1622" s="7" t="s">
        <v>26</v>
      </c>
      <c r="M1622" s="7">
        <v>0.17934998246886569</v>
      </c>
    </row>
    <row r="1623" spans="2:13" s="6" customFormat="1">
      <c r="B1623" s="177"/>
      <c r="C1623" s="7">
        <v>1.8415010940396448</v>
      </c>
      <c r="D1623" s="7" t="s">
        <v>26</v>
      </c>
      <c r="E1623" s="7" t="s">
        <v>26</v>
      </c>
      <c r="F1623" s="7"/>
      <c r="G1623" s="7"/>
      <c r="H1623" s="7"/>
      <c r="I1623" s="7"/>
      <c r="J1623" s="7"/>
      <c r="K1623" s="7" t="s">
        <v>26</v>
      </c>
      <c r="L1623" s="7" t="s">
        <v>26</v>
      </c>
      <c r="M1623" s="7">
        <v>0.31180797836761753</v>
      </c>
    </row>
    <row r="1624" spans="2:13" s="6" customFormat="1">
      <c r="B1624" s="177"/>
      <c r="C1624" s="7">
        <v>0.91120237222365708</v>
      </c>
      <c r="D1624" s="7" t="s">
        <v>26</v>
      </c>
      <c r="E1624" s="7" t="s">
        <v>26</v>
      </c>
      <c r="F1624" s="7"/>
      <c r="G1624" s="7"/>
      <c r="H1624" s="7"/>
      <c r="I1624" s="7"/>
      <c r="J1624" s="7"/>
      <c r="K1624" s="7" t="s">
        <v>26</v>
      </c>
      <c r="L1624" s="7" t="s">
        <v>26</v>
      </c>
      <c r="M1624" s="7">
        <v>0.24248560974466993</v>
      </c>
    </row>
    <row r="1625" spans="2:13" s="6" customFormat="1">
      <c r="B1625" s="177"/>
      <c r="C1625" s="7">
        <v>0.54240481203995872</v>
      </c>
      <c r="D1625" s="7" t="s">
        <v>26</v>
      </c>
      <c r="E1625" s="7" t="s">
        <v>26</v>
      </c>
      <c r="F1625" s="7"/>
      <c r="G1625" s="7"/>
      <c r="H1625" s="7"/>
      <c r="I1625" s="7"/>
      <c r="J1625" s="7"/>
      <c r="K1625" s="7" t="s">
        <v>26</v>
      </c>
      <c r="L1625" s="7" t="s">
        <v>26</v>
      </c>
      <c r="M1625" s="7">
        <v>0.46920821879481989</v>
      </c>
    </row>
    <row r="1626" spans="2:13" s="6" customFormat="1">
      <c r="B1626" s="177"/>
      <c r="C1626" s="7">
        <v>0.90283018941391713</v>
      </c>
      <c r="D1626" s="7" t="s">
        <v>26</v>
      </c>
      <c r="E1626" s="7" t="s">
        <v>26</v>
      </c>
      <c r="F1626" s="7"/>
      <c r="G1626" s="7"/>
      <c r="H1626" s="7"/>
      <c r="I1626" s="7"/>
      <c r="J1626" s="7"/>
      <c r="K1626" s="7" t="s">
        <v>26</v>
      </c>
      <c r="L1626" s="7" t="s">
        <v>26</v>
      </c>
      <c r="M1626" s="7">
        <v>0.30088727438738183</v>
      </c>
    </row>
    <row r="1627" spans="2:13" s="6" customFormat="1">
      <c r="B1627" s="177"/>
      <c r="C1627" s="7">
        <v>1.0733945277068877</v>
      </c>
      <c r="D1627" s="7" t="s">
        <v>26</v>
      </c>
      <c r="E1627" s="7" t="s">
        <v>26</v>
      </c>
      <c r="F1627" s="7"/>
      <c r="G1627" s="7"/>
      <c r="H1627" s="7"/>
      <c r="I1627" s="7"/>
      <c r="J1627" s="7"/>
      <c r="K1627" s="7" t="s">
        <v>26</v>
      </c>
      <c r="L1627" s="7" t="s">
        <v>26</v>
      </c>
      <c r="M1627" s="7">
        <v>0.32338333895523208</v>
      </c>
    </row>
    <row r="1628" spans="2:13" s="6" customFormat="1">
      <c r="B1628" s="177"/>
      <c r="C1628" s="7">
        <v>0.79147751919769349</v>
      </c>
      <c r="D1628" s="7" t="s">
        <v>26</v>
      </c>
      <c r="E1628" s="7" t="s">
        <v>26</v>
      </c>
      <c r="F1628" s="7"/>
      <c r="G1628" s="7"/>
      <c r="H1628" s="7"/>
      <c r="I1628" s="7"/>
      <c r="J1628" s="7"/>
      <c r="K1628" s="7" t="s">
        <v>26</v>
      </c>
      <c r="L1628" s="7" t="s">
        <v>26</v>
      </c>
      <c r="M1628" s="7">
        <v>0.16801242319756482</v>
      </c>
    </row>
    <row r="1629" spans="2:13" s="6" customFormat="1">
      <c r="B1629" s="177"/>
      <c r="C1629" s="7">
        <v>1.2017686722562095</v>
      </c>
      <c r="D1629" s="7" t="s">
        <v>26</v>
      </c>
      <c r="E1629" s="7" t="s">
        <v>26</v>
      </c>
      <c r="F1629" s="7"/>
      <c r="G1629" s="7"/>
      <c r="H1629" s="7"/>
      <c r="I1629" s="7"/>
      <c r="J1629" s="7"/>
      <c r="K1629" s="7" t="s">
        <v>26</v>
      </c>
      <c r="L1629" s="7" t="s">
        <v>26</v>
      </c>
      <c r="M1629" s="7">
        <v>0.28663381327059279</v>
      </c>
    </row>
    <row r="1630" spans="2:13" s="6" customFormat="1">
      <c r="B1630" s="177"/>
      <c r="C1630" s="7">
        <v>0.74363530983942883</v>
      </c>
      <c r="D1630" s="7" t="s">
        <v>26</v>
      </c>
      <c r="E1630" s="7" t="s">
        <v>26</v>
      </c>
      <c r="F1630" s="7"/>
      <c r="G1630" s="7"/>
      <c r="H1630" s="7"/>
      <c r="I1630" s="7"/>
      <c r="J1630" s="7"/>
      <c r="K1630" s="7" t="s">
        <v>26</v>
      </c>
      <c r="L1630" s="7" t="s">
        <v>26</v>
      </c>
      <c r="M1630" s="7">
        <v>0.38568237807976513</v>
      </c>
    </row>
    <row r="1631" spans="2:13" s="6" customFormat="1">
      <c r="B1631" s="177"/>
      <c r="C1631" s="7">
        <v>1.4034203696471512</v>
      </c>
      <c r="D1631" s="7" t="s">
        <v>26</v>
      </c>
      <c r="E1631" s="7" t="s">
        <v>26</v>
      </c>
      <c r="F1631" s="7"/>
      <c r="G1631" s="7"/>
      <c r="H1631" s="7"/>
      <c r="I1631" s="7"/>
      <c r="J1631" s="7"/>
      <c r="K1631" s="7" t="s">
        <v>26</v>
      </c>
      <c r="L1631" s="7" t="s">
        <v>26</v>
      </c>
      <c r="M1631" s="7">
        <v>3.9819080716695487E-2</v>
      </c>
    </row>
    <row r="1632" spans="2:13" s="6" customFormat="1">
      <c r="B1632" s="177"/>
      <c r="C1632" s="7" t="s">
        <v>26</v>
      </c>
      <c r="D1632" s="7" t="s">
        <v>26</v>
      </c>
      <c r="E1632" s="7" t="s">
        <v>26</v>
      </c>
      <c r="F1632" s="7"/>
      <c r="G1632" s="7"/>
      <c r="H1632" s="7"/>
      <c r="I1632" s="7"/>
      <c r="J1632" s="7"/>
      <c r="K1632" s="7" t="s">
        <v>26</v>
      </c>
      <c r="L1632" s="7" t="s">
        <v>26</v>
      </c>
      <c r="M1632" s="7">
        <v>7.2790811329365379E-2</v>
      </c>
    </row>
    <row r="1633" spans="2:13" s="6" customFormat="1">
      <c r="B1633" s="177"/>
      <c r="C1633" s="7" t="s">
        <v>26</v>
      </c>
      <c r="D1633" s="7" t="s">
        <v>26</v>
      </c>
      <c r="E1633" s="7" t="s">
        <v>26</v>
      </c>
      <c r="F1633" s="7"/>
      <c r="G1633" s="7"/>
      <c r="H1633" s="7"/>
      <c r="I1633" s="7"/>
      <c r="J1633" s="7"/>
      <c r="K1633" s="7" t="s">
        <v>26</v>
      </c>
      <c r="L1633" s="7" t="s">
        <v>26</v>
      </c>
      <c r="M1633" s="7">
        <v>0.35709886297576499</v>
      </c>
    </row>
    <row r="1634" spans="2:13" s="6" customFormat="1">
      <c r="B1634" s="177"/>
      <c r="C1634" s="7" t="s">
        <v>26</v>
      </c>
      <c r="D1634" s="7" t="s">
        <v>26</v>
      </c>
      <c r="E1634" s="7" t="s">
        <v>26</v>
      </c>
      <c r="F1634" s="7"/>
      <c r="G1634" s="7"/>
      <c r="H1634" s="7"/>
      <c r="I1634" s="7"/>
      <c r="J1634" s="7"/>
      <c r="K1634" s="7" t="s">
        <v>26</v>
      </c>
      <c r="L1634" s="7" t="s">
        <v>26</v>
      </c>
      <c r="M1634" s="7">
        <v>0.44888053800451089</v>
      </c>
    </row>
    <row r="1635" spans="2:13" s="6" customFormat="1">
      <c r="B1635" s="177"/>
      <c r="C1635" s="7" t="s">
        <v>26</v>
      </c>
      <c r="D1635" s="7" t="s">
        <v>26</v>
      </c>
      <c r="E1635" s="7" t="s">
        <v>26</v>
      </c>
      <c r="F1635" s="7"/>
      <c r="G1635" s="7"/>
      <c r="H1635" s="7"/>
      <c r="I1635" s="7"/>
      <c r="J1635" s="7"/>
      <c r="K1635" s="7" t="s">
        <v>26</v>
      </c>
      <c r="L1635" s="7" t="s">
        <v>26</v>
      </c>
      <c r="M1635" s="7">
        <v>0.37488725307474147</v>
      </c>
    </row>
    <row r="1636" spans="2:13" s="6" customFormat="1">
      <c r="B1636" s="177"/>
      <c r="C1636" s="7" t="s">
        <v>26</v>
      </c>
      <c r="D1636" s="7" t="s">
        <v>26</v>
      </c>
      <c r="E1636" s="7" t="s">
        <v>26</v>
      </c>
      <c r="F1636" s="7"/>
      <c r="G1636" s="7"/>
      <c r="H1636" s="7"/>
      <c r="I1636" s="7"/>
      <c r="J1636" s="7"/>
      <c r="K1636" s="7" t="s">
        <v>26</v>
      </c>
      <c r="L1636" s="7" t="s">
        <v>26</v>
      </c>
      <c r="M1636" s="7">
        <v>0.36577725785562909</v>
      </c>
    </row>
    <row r="1637" spans="2:13" s="6" customFormat="1">
      <c r="B1637" s="177"/>
      <c r="C1637" s="7" t="s">
        <v>26</v>
      </c>
      <c r="D1637" s="7" t="s">
        <v>26</v>
      </c>
      <c r="E1637" s="7" t="s">
        <v>26</v>
      </c>
      <c r="F1637" s="7"/>
      <c r="G1637" s="7"/>
      <c r="H1637" s="7"/>
      <c r="I1637" s="7"/>
      <c r="J1637" s="7"/>
      <c r="K1637" s="7" t="s">
        <v>26</v>
      </c>
      <c r="L1637" s="7" t="s">
        <v>26</v>
      </c>
      <c r="M1637" s="7">
        <v>0.57213435595245088</v>
      </c>
    </row>
    <row r="1638" spans="2:13" s="6" customFormat="1">
      <c r="B1638" s="177"/>
      <c r="C1638" s="7" t="s">
        <v>26</v>
      </c>
      <c r="D1638" s="7" t="s">
        <v>26</v>
      </c>
      <c r="E1638" s="7" t="s">
        <v>26</v>
      </c>
      <c r="F1638" s="7"/>
      <c r="G1638" s="7"/>
      <c r="H1638" s="7"/>
      <c r="I1638" s="7"/>
      <c r="J1638" s="7"/>
      <c r="K1638" s="7" t="s">
        <v>26</v>
      </c>
      <c r="L1638" s="7" t="s">
        <v>26</v>
      </c>
      <c r="M1638" s="7">
        <v>0.37617283761478282</v>
      </c>
    </row>
    <row r="1639" spans="2:13" s="6" customFormat="1">
      <c r="B1639" s="177"/>
      <c r="C1639" s="7" t="s">
        <v>26</v>
      </c>
      <c r="D1639" s="7" t="s">
        <v>26</v>
      </c>
      <c r="E1639" s="7" t="s">
        <v>26</v>
      </c>
      <c r="F1639" s="7"/>
      <c r="G1639" s="7"/>
      <c r="H1639" s="7"/>
      <c r="I1639" s="7"/>
      <c r="J1639" s="7"/>
      <c r="K1639" s="7" t="s">
        <v>26</v>
      </c>
      <c r="L1639" s="7" t="s">
        <v>26</v>
      </c>
      <c r="M1639" s="7">
        <v>0.13473078307961961</v>
      </c>
    </row>
    <row r="1640" spans="2:13" s="6" customFormat="1">
      <c r="B1640" s="177"/>
      <c r="C1640" s="7" t="s">
        <v>26</v>
      </c>
      <c r="D1640" s="7" t="s">
        <v>26</v>
      </c>
      <c r="E1640" s="7" t="s">
        <v>26</v>
      </c>
      <c r="F1640" s="7"/>
      <c r="G1640" s="7"/>
      <c r="H1640" s="7"/>
      <c r="I1640" s="7"/>
      <c r="J1640" s="7"/>
      <c r="K1640" s="7" t="s">
        <v>26</v>
      </c>
      <c r="L1640" s="7" t="s">
        <v>26</v>
      </c>
      <c r="M1640" s="7">
        <v>0.20304591189671306</v>
      </c>
    </row>
    <row r="1641" spans="2:13" s="6" customFormat="1">
      <c r="B1641" s="177"/>
      <c r="C1641" s="7" t="s">
        <v>26</v>
      </c>
      <c r="D1641" s="7" t="s">
        <v>26</v>
      </c>
      <c r="E1641" s="7" t="s">
        <v>26</v>
      </c>
      <c r="F1641" s="7"/>
      <c r="G1641" s="7"/>
      <c r="H1641" s="7"/>
      <c r="I1641" s="7"/>
      <c r="J1641" s="7"/>
      <c r="K1641" s="7" t="s">
        <v>26</v>
      </c>
      <c r="L1641" s="7" t="s">
        <v>26</v>
      </c>
      <c r="M1641" s="7">
        <v>0.62541458308412112</v>
      </c>
    </row>
    <row r="1642" spans="2:13" s="6" customFormat="1">
      <c r="B1642" s="177"/>
      <c r="C1642" s="7" t="s">
        <v>26</v>
      </c>
      <c r="D1642" s="7" t="s">
        <v>26</v>
      </c>
      <c r="E1642" s="7" t="s">
        <v>26</v>
      </c>
      <c r="F1642" s="7"/>
      <c r="G1642" s="7"/>
      <c r="H1642" s="7"/>
      <c r="I1642" s="7"/>
      <c r="J1642" s="7"/>
      <c r="K1642" s="7" t="s">
        <v>26</v>
      </c>
      <c r="L1642" s="7" t="s">
        <v>26</v>
      </c>
      <c r="M1642" s="7">
        <v>0.55235473150623748</v>
      </c>
    </row>
    <row r="1643" spans="2:13" s="6" customFormat="1">
      <c r="B1643" s="177"/>
      <c r="C1643" s="7" t="s">
        <v>26</v>
      </c>
      <c r="D1643" s="7" t="s">
        <v>26</v>
      </c>
      <c r="E1643" s="7" t="s">
        <v>26</v>
      </c>
      <c r="F1643" s="7"/>
      <c r="G1643" s="7"/>
      <c r="H1643" s="7"/>
      <c r="I1643" s="7"/>
      <c r="J1643" s="7"/>
      <c r="K1643" s="7" t="s">
        <v>26</v>
      </c>
      <c r="L1643" s="7" t="s">
        <v>26</v>
      </c>
      <c r="M1643" s="7">
        <v>0.20557652451110986</v>
      </c>
    </row>
    <row r="1644" spans="2:13" s="6" customFormat="1">
      <c r="B1644" s="177"/>
      <c r="C1644" s="7" t="s">
        <v>26</v>
      </c>
      <c r="D1644" s="7" t="s">
        <v>26</v>
      </c>
      <c r="E1644" s="7" t="s">
        <v>26</v>
      </c>
      <c r="F1644" s="7"/>
      <c r="G1644" s="7"/>
      <c r="H1644" s="7"/>
      <c r="I1644" s="7"/>
      <c r="J1644" s="7"/>
      <c r="K1644" s="7" t="s">
        <v>26</v>
      </c>
      <c r="L1644" s="7" t="s">
        <v>26</v>
      </c>
      <c r="M1644" s="7">
        <v>0.35985026852209834</v>
      </c>
    </row>
    <row r="1645" spans="2:13" s="6" customFormat="1">
      <c r="B1645" s="177"/>
      <c r="C1645" s="7" t="s">
        <v>26</v>
      </c>
      <c r="D1645" s="7" t="s">
        <v>26</v>
      </c>
      <c r="E1645" s="7" t="s">
        <v>26</v>
      </c>
      <c r="F1645" s="7"/>
      <c r="G1645" s="7"/>
      <c r="H1645" s="7"/>
      <c r="I1645" s="7"/>
      <c r="J1645" s="7"/>
      <c r="K1645" s="7" t="s">
        <v>26</v>
      </c>
      <c r="L1645" s="7" t="s">
        <v>26</v>
      </c>
      <c r="M1645" s="7">
        <v>0.31440005612602684</v>
      </c>
    </row>
    <row r="1646" spans="2:13" s="6" customFormat="1">
      <c r="B1646" s="177"/>
      <c r="C1646" s="7" t="s">
        <v>26</v>
      </c>
      <c r="D1646" s="7" t="s">
        <v>26</v>
      </c>
      <c r="E1646" s="7" t="s">
        <v>26</v>
      </c>
      <c r="F1646" s="7"/>
      <c r="G1646" s="7"/>
      <c r="H1646" s="7"/>
      <c r="I1646" s="7"/>
      <c r="J1646" s="7"/>
      <c r="K1646" s="7" t="s">
        <v>26</v>
      </c>
      <c r="L1646" s="7" t="s">
        <v>26</v>
      </c>
      <c r="M1646" s="7">
        <v>0.61229200515282745</v>
      </c>
    </row>
    <row r="1647" spans="2:13" s="6" customFormat="1">
      <c r="B1647" s="177"/>
      <c r="C1647" s="7" t="s">
        <v>26</v>
      </c>
      <c r="D1647" s="7" t="s">
        <v>26</v>
      </c>
      <c r="E1647" s="7" t="s">
        <v>26</v>
      </c>
      <c r="F1647" s="7"/>
      <c r="G1647" s="7"/>
      <c r="H1647" s="7"/>
      <c r="I1647" s="7"/>
      <c r="J1647" s="7"/>
      <c r="K1647" s="7" t="s">
        <v>26</v>
      </c>
      <c r="L1647" s="7" t="s">
        <v>26</v>
      </c>
      <c r="M1647" s="7">
        <v>0.57926395909652295</v>
      </c>
    </row>
    <row r="1648" spans="2:13" s="6" customFormat="1">
      <c r="B1648" s="177"/>
      <c r="C1648" s="7" t="s">
        <v>26</v>
      </c>
      <c r="D1648" s="7" t="s">
        <v>26</v>
      </c>
      <c r="E1648" s="7" t="s">
        <v>26</v>
      </c>
      <c r="F1648" s="7"/>
      <c r="G1648" s="7"/>
      <c r="H1648" s="7"/>
      <c r="I1648" s="7"/>
      <c r="J1648" s="7"/>
      <c r="K1648" s="7" t="s">
        <v>26</v>
      </c>
      <c r="L1648" s="7" t="s">
        <v>26</v>
      </c>
      <c r="M1648" s="7">
        <v>0.49352010882175301</v>
      </c>
    </row>
    <row r="1649" spans="2:13" s="6" customFormat="1">
      <c r="B1649" s="177"/>
      <c r="C1649" s="7" t="s">
        <v>26</v>
      </c>
      <c r="D1649" s="7" t="s">
        <v>26</v>
      </c>
      <c r="E1649" s="7" t="s">
        <v>26</v>
      </c>
      <c r="F1649" s="7"/>
      <c r="G1649" s="7"/>
      <c r="H1649" s="7"/>
      <c r="I1649" s="7"/>
      <c r="J1649" s="7"/>
      <c r="K1649" s="7" t="s">
        <v>26</v>
      </c>
      <c r="L1649" s="7" t="s">
        <v>26</v>
      </c>
      <c r="M1649" s="7">
        <v>0.32336313080524159</v>
      </c>
    </row>
    <row r="1650" spans="2:13" s="6" customFormat="1">
      <c r="B1650" s="177"/>
      <c r="C1650" s="7" t="s">
        <v>26</v>
      </c>
      <c r="D1650" s="7" t="s">
        <v>26</v>
      </c>
      <c r="E1650" s="7" t="s">
        <v>26</v>
      </c>
      <c r="F1650" s="7"/>
      <c r="G1650" s="7"/>
      <c r="H1650" s="7"/>
      <c r="I1650" s="7"/>
      <c r="J1650" s="7"/>
      <c r="K1650" s="7" t="s">
        <v>26</v>
      </c>
      <c r="L1650" s="7" t="s">
        <v>26</v>
      </c>
      <c r="M1650" s="7">
        <v>0.54503374512626579</v>
      </c>
    </row>
    <row r="1651" spans="2:13" s="6" customFormat="1">
      <c r="B1651" s="177"/>
      <c r="C1651" s="7" t="s">
        <v>26</v>
      </c>
      <c r="D1651" s="7" t="s">
        <v>26</v>
      </c>
      <c r="E1651" s="7" t="s">
        <v>26</v>
      </c>
      <c r="F1651" s="7"/>
      <c r="G1651" s="7"/>
      <c r="H1651" s="7"/>
      <c r="I1651" s="7"/>
      <c r="J1651" s="7"/>
      <c r="K1651" s="7" t="s">
        <v>26</v>
      </c>
      <c r="L1651" s="7" t="s">
        <v>26</v>
      </c>
      <c r="M1651" s="7">
        <v>0.39075044385967661</v>
      </c>
    </row>
    <row r="1652" spans="2:13" s="6" customFormat="1">
      <c r="B1652" s="177"/>
      <c r="C1652" s="7" t="s">
        <v>26</v>
      </c>
      <c r="D1652" s="7" t="s">
        <v>26</v>
      </c>
      <c r="E1652" s="7" t="s">
        <v>26</v>
      </c>
      <c r="F1652" s="7"/>
      <c r="G1652" s="7"/>
      <c r="H1652" s="7"/>
      <c r="I1652" s="7"/>
      <c r="J1652" s="7"/>
      <c r="K1652" s="7" t="s">
        <v>26</v>
      </c>
      <c r="L1652" s="7" t="s">
        <v>26</v>
      </c>
      <c r="M1652" s="7">
        <v>0.16347659745610021</v>
      </c>
    </row>
    <row r="1653" spans="2:13" s="6" customFormat="1">
      <c r="B1653" s="177"/>
      <c r="C1653" s="7" t="s">
        <v>26</v>
      </c>
      <c r="D1653" s="7" t="s">
        <v>26</v>
      </c>
      <c r="E1653" s="7" t="s">
        <v>26</v>
      </c>
      <c r="F1653" s="7"/>
      <c r="G1653" s="7"/>
      <c r="H1653" s="7"/>
      <c r="I1653" s="7"/>
      <c r="J1653" s="7"/>
      <c r="K1653" s="7" t="s">
        <v>26</v>
      </c>
      <c r="L1653" s="7" t="s">
        <v>26</v>
      </c>
      <c r="M1653" s="7">
        <v>0.17747560798749262</v>
      </c>
    </row>
    <row r="1654" spans="2:13" s="6" customFormat="1">
      <c r="B1654" s="177"/>
      <c r="C1654" s="7" t="s">
        <v>26</v>
      </c>
      <c r="D1654" s="7" t="s">
        <v>26</v>
      </c>
      <c r="E1654" s="7" t="s">
        <v>26</v>
      </c>
      <c r="F1654" s="7"/>
      <c r="G1654" s="7"/>
      <c r="H1654" s="7"/>
      <c r="I1654" s="7"/>
      <c r="J1654" s="7"/>
      <c r="K1654" s="7" t="s">
        <v>26</v>
      </c>
      <c r="L1654" s="7" t="s">
        <v>26</v>
      </c>
      <c r="M1654" s="7">
        <v>0.1420838937175064</v>
      </c>
    </row>
    <row r="1655" spans="2:13" s="6" customFormat="1">
      <c r="B1655" s="177"/>
      <c r="C1655" s="7" t="s">
        <v>26</v>
      </c>
      <c r="D1655" s="7" t="s">
        <v>26</v>
      </c>
      <c r="E1655" s="7" t="s">
        <v>26</v>
      </c>
      <c r="F1655" s="7"/>
      <c r="G1655" s="7"/>
      <c r="H1655" s="7"/>
      <c r="I1655" s="7"/>
      <c r="J1655" s="7"/>
      <c r="K1655" s="7" t="s">
        <v>26</v>
      </c>
      <c r="L1655" s="7" t="s">
        <v>26</v>
      </c>
      <c r="M1655" s="7">
        <v>0.23031029657231195</v>
      </c>
    </row>
    <row r="1656" spans="2:13" s="6" customFormat="1">
      <c r="B1656" s="177"/>
      <c r="C1656" s="7" t="s">
        <v>26</v>
      </c>
      <c r="D1656" s="7" t="s">
        <v>26</v>
      </c>
      <c r="E1656" s="7" t="s">
        <v>26</v>
      </c>
      <c r="F1656" s="7"/>
      <c r="G1656" s="7"/>
      <c r="H1656" s="7"/>
      <c r="I1656" s="7"/>
      <c r="J1656" s="7"/>
      <c r="K1656" s="7" t="s">
        <v>26</v>
      </c>
      <c r="L1656" s="7" t="s">
        <v>26</v>
      </c>
      <c r="M1656" s="7">
        <v>0.47559307832400766</v>
      </c>
    </row>
    <row r="1657" spans="2:13" s="6" customFormat="1">
      <c r="B1657" s="177"/>
      <c r="C1657" s="7" t="s">
        <v>26</v>
      </c>
      <c r="D1657" s="7" t="s">
        <v>26</v>
      </c>
      <c r="E1657" s="7" t="s">
        <v>26</v>
      </c>
      <c r="F1657" s="7"/>
      <c r="G1657" s="7"/>
      <c r="H1657" s="7"/>
      <c r="I1657" s="7"/>
      <c r="J1657" s="7"/>
      <c r="K1657" s="7" t="s">
        <v>26</v>
      </c>
      <c r="L1657" s="7" t="s">
        <v>26</v>
      </c>
      <c r="M1657" s="7">
        <v>0.39379600634336398</v>
      </c>
    </row>
    <row r="1658" spans="2:13" s="6" customFormat="1">
      <c r="B1658" s="177"/>
      <c r="C1658" s="7" t="s">
        <v>26</v>
      </c>
      <c r="D1658" s="7" t="s">
        <v>26</v>
      </c>
      <c r="E1658" s="7" t="s">
        <v>26</v>
      </c>
      <c r="F1658" s="7"/>
      <c r="G1658" s="7"/>
      <c r="H1658" s="7"/>
      <c r="I1658" s="7"/>
      <c r="J1658" s="7"/>
      <c r="K1658" s="7" t="s">
        <v>26</v>
      </c>
      <c r="L1658" s="7" t="s">
        <v>26</v>
      </c>
      <c r="M1658" s="7">
        <v>0.74394593863012581</v>
      </c>
    </row>
    <row r="1659" spans="2:13" s="6" customFormat="1">
      <c r="B1659" s="177"/>
      <c r="C1659" s="7" t="s">
        <v>26</v>
      </c>
      <c r="D1659" s="7" t="s">
        <v>26</v>
      </c>
      <c r="E1659" s="7" t="s">
        <v>26</v>
      </c>
      <c r="F1659" s="7"/>
      <c r="G1659" s="7"/>
      <c r="H1659" s="7"/>
      <c r="I1659" s="7"/>
      <c r="J1659" s="7"/>
      <c r="K1659" s="7" t="s">
        <v>26</v>
      </c>
      <c r="L1659" s="7" t="s">
        <v>26</v>
      </c>
      <c r="M1659" s="7">
        <v>0.53139235620369596</v>
      </c>
    </row>
    <row r="1660" spans="2:13" s="6" customFormat="1">
      <c r="B1660" s="177"/>
      <c r="C1660" s="7" t="s">
        <v>26</v>
      </c>
      <c r="D1660" s="7" t="s">
        <v>26</v>
      </c>
      <c r="E1660" s="7" t="s">
        <v>26</v>
      </c>
      <c r="F1660" s="7"/>
      <c r="G1660" s="7"/>
      <c r="H1660" s="7"/>
      <c r="I1660" s="7"/>
      <c r="J1660" s="7"/>
      <c r="K1660" s="7" t="s">
        <v>26</v>
      </c>
      <c r="L1660" s="7" t="s">
        <v>26</v>
      </c>
      <c r="M1660" s="7">
        <v>0.36621887943206999</v>
      </c>
    </row>
    <row r="1661" spans="2:13" s="6" customFormat="1">
      <c r="B1661" s="177"/>
      <c r="C1661" s="7" t="s">
        <v>26</v>
      </c>
      <c r="D1661" s="7" t="s">
        <v>26</v>
      </c>
      <c r="E1661" s="7" t="s">
        <v>26</v>
      </c>
      <c r="F1661" s="7"/>
      <c r="G1661" s="7"/>
      <c r="H1661" s="7"/>
      <c r="I1661" s="7"/>
      <c r="J1661" s="7"/>
      <c r="K1661" s="7" t="s">
        <v>26</v>
      </c>
      <c r="L1661" s="7" t="s">
        <v>26</v>
      </c>
      <c r="M1661" s="7">
        <v>0.4335257779134063</v>
      </c>
    </row>
    <row r="1662" spans="2:13" s="6" customFormat="1">
      <c r="B1662" s="177"/>
      <c r="C1662" s="7" t="s">
        <v>26</v>
      </c>
      <c r="D1662" s="7" t="s">
        <v>26</v>
      </c>
      <c r="E1662" s="7" t="s">
        <v>26</v>
      </c>
      <c r="F1662" s="7"/>
      <c r="G1662" s="7"/>
      <c r="H1662" s="7"/>
      <c r="I1662" s="7"/>
      <c r="J1662" s="7"/>
      <c r="K1662" s="7" t="s">
        <v>26</v>
      </c>
      <c r="L1662" s="7" t="s">
        <v>26</v>
      </c>
      <c r="M1662" s="7">
        <v>0.41081384019538847</v>
      </c>
    </row>
    <row r="1663" spans="2:13" s="6" customFormat="1">
      <c r="B1663" s="177"/>
      <c r="C1663" s="7" t="s">
        <v>26</v>
      </c>
      <c r="D1663" s="7" t="s">
        <v>26</v>
      </c>
      <c r="E1663" s="7" t="s">
        <v>26</v>
      </c>
      <c r="F1663" s="7"/>
      <c r="G1663" s="7"/>
      <c r="H1663" s="7"/>
      <c r="I1663" s="7"/>
      <c r="J1663" s="7"/>
      <c r="K1663" s="7" t="s">
        <v>26</v>
      </c>
      <c r="L1663" s="7" t="s">
        <v>26</v>
      </c>
      <c r="M1663" s="7">
        <v>0.2467535330054681</v>
      </c>
    </row>
    <row r="1664" spans="2:13" s="6" customFormat="1">
      <c r="B1664" s="177"/>
      <c r="C1664" s="7" t="s">
        <v>26</v>
      </c>
      <c r="D1664" s="7" t="s">
        <v>26</v>
      </c>
      <c r="E1664" s="7" t="s">
        <v>26</v>
      </c>
      <c r="F1664" s="7"/>
      <c r="G1664" s="7"/>
      <c r="H1664" s="7"/>
      <c r="I1664" s="7"/>
      <c r="J1664" s="7"/>
      <c r="K1664" s="7" t="s">
        <v>26</v>
      </c>
      <c r="L1664" s="7" t="s">
        <v>26</v>
      </c>
      <c r="M1664" s="7">
        <v>0.42043131100558884</v>
      </c>
    </row>
    <row r="1665" spans="2:13" s="6" customFormat="1">
      <c r="B1665" s="177"/>
      <c r="C1665" s="7" t="s">
        <v>26</v>
      </c>
      <c r="D1665" s="7" t="s">
        <v>26</v>
      </c>
      <c r="E1665" s="7" t="s">
        <v>26</v>
      </c>
      <c r="F1665" s="7"/>
      <c r="G1665" s="7"/>
      <c r="H1665" s="7"/>
      <c r="I1665" s="7"/>
      <c r="J1665" s="7"/>
      <c r="K1665" s="7" t="s">
        <v>26</v>
      </c>
      <c r="L1665" s="7" t="s">
        <v>26</v>
      </c>
      <c r="M1665" s="7">
        <v>0.18979246687905182</v>
      </c>
    </row>
    <row r="1666" spans="2:13" s="6" customFormat="1">
      <c r="B1666" s="177"/>
      <c r="C1666" s="7" t="s">
        <v>26</v>
      </c>
      <c r="D1666" s="7" t="s">
        <v>26</v>
      </c>
      <c r="E1666" s="7" t="s">
        <v>26</v>
      </c>
      <c r="F1666" s="7"/>
      <c r="G1666" s="7"/>
      <c r="H1666" s="7"/>
      <c r="I1666" s="7"/>
      <c r="J1666" s="7"/>
      <c r="K1666" s="7" t="s">
        <v>26</v>
      </c>
      <c r="L1666" s="7" t="s">
        <v>26</v>
      </c>
      <c r="M1666" s="7">
        <v>0.66350341565719895</v>
      </c>
    </row>
    <row r="1667" spans="2:13" s="6" customFormat="1">
      <c r="B1667" s="177"/>
      <c r="C1667" s="7" t="s">
        <v>26</v>
      </c>
      <c r="D1667" s="7" t="s">
        <v>26</v>
      </c>
      <c r="E1667" s="7" t="s">
        <v>26</v>
      </c>
      <c r="F1667" s="7"/>
      <c r="G1667" s="7"/>
      <c r="H1667" s="7"/>
      <c r="I1667" s="7"/>
      <c r="J1667" s="7"/>
      <c r="K1667" s="7" t="s">
        <v>26</v>
      </c>
      <c r="L1667" s="7" t="s">
        <v>26</v>
      </c>
      <c r="M1667" s="7">
        <v>0.35877790097459061</v>
      </c>
    </row>
    <row r="1668" spans="2:13" s="6" customFormat="1">
      <c r="B1668" s="177"/>
      <c r="C1668" s="7" t="s">
        <v>26</v>
      </c>
      <c r="D1668" s="7" t="s">
        <v>26</v>
      </c>
      <c r="E1668" s="7" t="s">
        <v>26</v>
      </c>
      <c r="F1668" s="7"/>
      <c r="G1668" s="7"/>
      <c r="H1668" s="7"/>
      <c r="I1668" s="7"/>
      <c r="J1668" s="7"/>
      <c r="K1668" s="7" t="s">
        <v>26</v>
      </c>
      <c r="L1668" s="7" t="s">
        <v>26</v>
      </c>
      <c r="M1668" s="7">
        <v>0.47050469081543778</v>
      </c>
    </row>
    <row r="1669" spans="2:13" s="6" customFormat="1">
      <c r="B1669" s="177"/>
      <c r="C1669" s="7" t="s">
        <v>26</v>
      </c>
      <c r="D1669" s="7" t="s">
        <v>26</v>
      </c>
      <c r="E1669" s="7" t="s">
        <v>26</v>
      </c>
      <c r="F1669" s="7"/>
      <c r="G1669" s="7"/>
      <c r="H1669" s="7"/>
      <c r="I1669" s="7"/>
      <c r="J1669" s="7"/>
      <c r="K1669" s="7" t="s">
        <v>26</v>
      </c>
      <c r="L1669" s="7" t="s">
        <v>26</v>
      </c>
      <c r="M1669" s="7">
        <v>0.50459044601852332</v>
      </c>
    </row>
    <row r="1670" spans="2:13" s="6" customFormat="1">
      <c r="B1670" s="177"/>
      <c r="C1670" s="7" t="s">
        <v>26</v>
      </c>
      <c r="D1670" s="7" t="s">
        <v>26</v>
      </c>
      <c r="E1670" s="7" t="s">
        <v>26</v>
      </c>
      <c r="F1670" s="7"/>
      <c r="G1670" s="7"/>
      <c r="H1670" s="7"/>
      <c r="I1670" s="7"/>
      <c r="J1670" s="7"/>
      <c r="K1670" s="7" t="s">
        <v>26</v>
      </c>
      <c r="L1670" s="7" t="s">
        <v>26</v>
      </c>
      <c r="M1670" s="7">
        <v>5.3155321734662531E-2</v>
      </c>
    </row>
    <row r="1671" spans="2:13" s="6" customFormat="1">
      <c r="B1671" s="177"/>
      <c r="C1671" s="7" t="s">
        <v>26</v>
      </c>
      <c r="D1671" s="7" t="s">
        <v>26</v>
      </c>
      <c r="E1671" s="7" t="s">
        <v>26</v>
      </c>
      <c r="F1671" s="7"/>
      <c r="G1671" s="7"/>
      <c r="H1671" s="7"/>
      <c r="I1671" s="7"/>
      <c r="J1671" s="7"/>
      <c r="K1671" s="7" t="s">
        <v>26</v>
      </c>
      <c r="L1671" s="7" t="s">
        <v>26</v>
      </c>
      <c r="M1671" s="7">
        <v>4.8790917312940274E-2</v>
      </c>
    </row>
    <row r="1672" spans="2:13" s="6" customFormat="1">
      <c r="B1672" s="177"/>
      <c r="C1672" s="7" t="s">
        <v>26</v>
      </c>
      <c r="D1672" s="7" t="s">
        <v>26</v>
      </c>
      <c r="E1672" s="7" t="s">
        <v>26</v>
      </c>
      <c r="F1672" s="7"/>
      <c r="G1672" s="7"/>
      <c r="H1672" s="7"/>
      <c r="I1672" s="7"/>
      <c r="J1672" s="7"/>
      <c r="K1672" s="7" t="s">
        <v>26</v>
      </c>
      <c r="L1672" s="7" t="s">
        <v>26</v>
      </c>
      <c r="M1672" s="7">
        <v>0.81906062003737923</v>
      </c>
    </row>
    <row r="1673" spans="2:13" s="6" customFormat="1">
      <c r="B1673" s="177"/>
      <c r="C1673" s="7" t="s">
        <v>26</v>
      </c>
      <c r="D1673" s="7" t="s">
        <v>26</v>
      </c>
      <c r="E1673" s="7" t="s">
        <v>26</v>
      </c>
      <c r="F1673" s="7"/>
      <c r="G1673" s="7"/>
      <c r="H1673" s="7"/>
      <c r="I1673" s="7"/>
      <c r="J1673" s="7"/>
      <c r="K1673" s="7" t="s">
        <v>26</v>
      </c>
      <c r="L1673" s="7" t="s">
        <v>26</v>
      </c>
      <c r="M1673" s="7">
        <v>0.64263857377712452</v>
      </c>
    </row>
    <row r="1674" spans="2:13" s="6" customFormat="1">
      <c r="B1674" s="177"/>
      <c r="C1674" s="7" t="s">
        <v>26</v>
      </c>
      <c r="D1674" s="7" t="s">
        <v>26</v>
      </c>
      <c r="E1674" s="7" t="s">
        <v>26</v>
      </c>
      <c r="F1674" s="7"/>
      <c r="G1674" s="7"/>
      <c r="H1674" s="7"/>
      <c r="I1674" s="7"/>
      <c r="J1674" s="7"/>
      <c r="K1674" s="7" t="s">
        <v>26</v>
      </c>
      <c r="L1674" s="7" t="s">
        <v>26</v>
      </c>
      <c r="M1674" s="7">
        <v>0.24305936229318925</v>
      </c>
    </row>
    <row r="1675" spans="2:13" s="6" customFormat="1">
      <c r="B1675" s="177"/>
      <c r="C1675" s="7" t="s">
        <v>26</v>
      </c>
      <c r="D1675" s="7" t="s">
        <v>26</v>
      </c>
      <c r="E1675" s="7" t="s">
        <v>26</v>
      </c>
      <c r="F1675" s="7"/>
      <c r="G1675" s="7"/>
      <c r="H1675" s="7"/>
      <c r="I1675" s="7"/>
      <c r="J1675" s="7"/>
      <c r="K1675" s="7" t="s">
        <v>26</v>
      </c>
      <c r="L1675" s="7" t="s">
        <v>26</v>
      </c>
      <c r="M1675" s="7">
        <v>0.2786532370078072</v>
      </c>
    </row>
    <row r="1676" spans="2:13" s="6" customFormat="1">
      <c r="B1676" s="177"/>
      <c r="C1676" s="7" t="s">
        <v>26</v>
      </c>
      <c r="D1676" s="7" t="s">
        <v>26</v>
      </c>
      <c r="E1676" s="7" t="s">
        <v>26</v>
      </c>
      <c r="F1676" s="7"/>
      <c r="G1676" s="7"/>
      <c r="H1676" s="7"/>
      <c r="I1676" s="7"/>
      <c r="J1676" s="7"/>
      <c r="K1676" s="7" t="s">
        <v>26</v>
      </c>
      <c r="L1676" s="7" t="s">
        <v>26</v>
      </c>
      <c r="M1676" s="7">
        <v>0.36088852844528185</v>
      </c>
    </row>
    <row r="1677" spans="2:13" s="6" customFormat="1">
      <c r="B1677" s="177"/>
      <c r="C1677" s="7" t="s">
        <v>26</v>
      </c>
      <c r="D1677" s="7" t="s">
        <v>26</v>
      </c>
      <c r="E1677" s="7" t="s">
        <v>26</v>
      </c>
      <c r="F1677" s="7"/>
      <c r="G1677" s="7"/>
      <c r="H1677" s="7"/>
      <c r="I1677" s="7"/>
      <c r="J1677" s="7"/>
      <c r="K1677" s="7" t="s">
        <v>26</v>
      </c>
      <c r="L1677" s="7" t="s">
        <v>26</v>
      </c>
      <c r="M1677" s="7">
        <v>0.4902399761522962</v>
      </c>
    </row>
    <row r="1678" spans="2:13" s="6" customFormat="1">
      <c r="B1678" s="177"/>
      <c r="C1678" s="7" t="s">
        <v>26</v>
      </c>
      <c r="D1678" s="7" t="s">
        <v>26</v>
      </c>
      <c r="E1678" s="7" t="s">
        <v>26</v>
      </c>
      <c r="F1678" s="7"/>
      <c r="G1678" s="7"/>
      <c r="H1678" s="7"/>
      <c r="I1678" s="7"/>
      <c r="J1678" s="7"/>
      <c r="K1678" s="7" t="s">
        <v>26</v>
      </c>
      <c r="L1678" s="7" t="s">
        <v>26</v>
      </c>
      <c r="M1678" s="7">
        <v>0.1572006449002965</v>
      </c>
    </row>
    <row r="1679" spans="2:13" s="6" customFormat="1">
      <c r="B1679" s="177"/>
      <c r="C1679" s="7" t="s">
        <v>26</v>
      </c>
      <c r="D1679" s="7" t="s">
        <v>26</v>
      </c>
      <c r="E1679" s="7" t="s">
        <v>26</v>
      </c>
      <c r="F1679" s="7"/>
      <c r="G1679" s="7"/>
      <c r="H1679" s="7"/>
      <c r="I1679" s="7"/>
      <c r="J1679" s="7"/>
      <c r="K1679" s="7" t="s">
        <v>26</v>
      </c>
      <c r="L1679" s="7" t="s">
        <v>26</v>
      </c>
      <c r="M1679" s="7">
        <v>0.55124266330531846</v>
      </c>
    </row>
    <row r="1680" spans="2:13" s="6" customFormat="1">
      <c r="B1680" s="177"/>
      <c r="C1680" s="7" t="s">
        <v>26</v>
      </c>
      <c r="D1680" s="7" t="s">
        <v>26</v>
      </c>
      <c r="E1680" s="7" t="s">
        <v>26</v>
      </c>
      <c r="F1680" s="7"/>
      <c r="G1680" s="7"/>
      <c r="H1680" s="7"/>
      <c r="I1680" s="7"/>
      <c r="J1680" s="7"/>
      <c r="K1680" s="7" t="s">
        <v>26</v>
      </c>
      <c r="L1680" s="7" t="s">
        <v>26</v>
      </c>
      <c r="M1680" s="7">
        <v>0.48106577805725848</v>
      </c>
    </row>
    <row r="1681" spans="2:13" s="6" customFormat="1">
      <c r="B1681" s="177"/>
      <c r="C1681" s="7" t="s">
        <v>26</v>
      </c>
      <c r="D1681" s="7" t="s">
        <v>26</v>
      </c>
      <c r="E1681" s="7" t="s">
        <v>26</v>
      </c>
      <c r="F1681" s="7"/>
      <c r="G1681" s="7"/>
      <c r="H1681" s="7"/>
      <c r="I1681" s="7"/>
      <c r="J1681" s="7"/>
      <c r="K1681" s="7" t="s">
        <v>26</v>
      </c>
      <c r="L1681" s="7" t="s">
        <v>26</v>
      </c>
      <c r="M1681" s="7">
        <v>0.30871343148131913</v>
      </c>
    </row>
    <row r="1682" spans="2:13" s="6" customFormat="1">
      <c r="B1682" s="177"/>
      <c r="C1682" s="7" t="s">
        <v>26</v>
      </c>
      <c r="D1682" s="7" t="s">
        <v>26</v>
      </c>
      <c r="E1682" s="7" t="s">
        <v>26</v>
      </c>
      <c r="F1682" s="7"/>
      <c r="G1682" s="7"/>
      <c r="H1682" s="7"/>
      <c r="I1682" s="7"/>
      <c r="J1682" s="7"/>
      <c r="K1682" s="7" t="s">
        <v>26</v>
      </c>
      <c r="L1682" s="7" t="s">
        <v>26</v>
      </c>
      <c r="M1682" s="7">
        <v>0.40445301884577101</v>
      </c>
    </row>
    <row r="1683" spans="2:13" s="6" customFormat="1">
      <c r="B1683" s="177"/>
      <c r="C1683" s="7" t="s">
        <v>26</v>
      </c>
      <c r="D1683" s="7" t="s">
        <v>26</v>
      </c>
      <c r="E1683" s="7" t="s">
        <v>26</v>
      </c>
      <c r="F1683" s="7"/>
      <c r="G1683" s="7"/>
      <c r="H1683" s="7"/>
      <c r="I1683" s="7"/>
      <c r="J1683" s="7"/>
      <c r="K1683" s="7" t="s">
        <v>26</v>
      </c>
      <c r="L1683" s="7" t="s">
        <v>26</v>
      </c>
      <c r="M1683" s="7">
        <v>0.19414707842264289</v>
      </c>
    </row>
    <row r="1684" spans="2:13" s="6" customFormat="1">
      <c r="B1684" s="177"/>
      <c r="C1684" s="7" t="s">
        <v>26</v>
      </c>
      <c r="D1684" s="7" t="s">
        <v>26</v>
      </c>
      <c r="E1684" s="7" t="s">
        <v>26</v>
      </c>
      <c r="F1684" s="7"/>
      <c r="G1684" s="7"/>
      <c r="H1684" s="7"/>
      <c r="I1684" s="7"/>
      <c r="J1684" s="7"/>
      <c r="K1684" s="7" t="s">
        <v>26</v>
      </c>
      <c r="L1684" s="7" t="s">
        <v>26</v>
      </c>
      <c r="M1684" s="7">
        <v>0.12470868445246897</v>
      </c>
    </row>
    <row r="1685" spans="2:13" s="6" customFormat="1">
      <c r="B1685" s="177"/>
      <c r="C1685" s="7" t="s">
        <v>26</v>
      </c>
      <c r="D1685" s="7" t="s">
        <v>26</v>
      </c>
      <c r="E1685" s="7" t="s">
        <v>26</v>
      </c>
      <c r="F1685" s="7"/>
      <c r="G1685" s="7"/>
      <c r="H1685" s="7"/>
      <c r="I1685" s="7"/>
      <c r="J1685" s="7"/>
      <c r="K1685" s="7" t="s">
        <v>26</v>
      </c>
      <c r="L1685" s="7" t="s">
        <v>26</v>
      </c>
      <c r="M1685" s="7">
        <v>1.6292027205362158E-2</v>
      </c>
    </row>
    <row r="1686" spans="2:13" s="6" customFormat="1">
      <c r="B1686" s="177"/>
      <c r="C1686" s="7" t="s">
        <v>26</v>
      </c>
      <c r="D1686" s="7" t="s">
        <v>26</v>
      </c>
      <c r="E1686" s="7" t="s">
        <v>26</v>
      </c>
      <c r="F1686" s="7"/>
      <c r="G1686" s="7"/>
      <c r="H1686" s="7"/>
      <c r="I1686" s="7"/>
      <c r="J1686" s="7"/>
      <c r="K1686" s="7" t="s">
        <v>26</v>
      </c>
      <c r="L1686" s="7" t="s">
        <v>26</v>
      </c>
      <c r="M1686" s="7">
        <v>0.1007890266207383</v>
      </c>
    </row>
    <row r="1687" spans="2:13" s="6" customFormat="1">
      <c r="B1687" s="177"/>
      <c r="C1687" s="7" t="s">
        <v>26</v>
      </c>
      <c r="D1687" s="7" t="s">
        <v>26</v>
      </c>
      <c r="E1687" s="7" t="s">
        <v>26</v>
      </c>
      <c r="F1687" s="7"/>
      <c r="G1687" s="7"/>
      <c r="H1687" s="7"/>
      <c r="I1687" s="7"/>
      <c r="J1687" s="7"/>
      <c r="K1687" s="7" t="s">
        <v>26</v>
      </c>
      <c r="L1687" s="7" t="s">
        <v>26</v>
      </c>
      <c r="M1687" s="7">
        <v>8.4180352777448841E-2</v>
      </c>
    </row>
    <row r="1688" spans="2:13" s="6" customFormat="1">
      <c r="B1688" s="177"/>
      <c r="C1688" s="7" t="s">
        <v>26</v>
      </c>
      <c r="D1688" s="7" t="s">
        <v>26</v>
      </c>
      <c r="E1688" s="7" t="s">
        <v>26</v>
      </c>
      <c r="F1688" s="7"/>
      <c r="G1688" s="7"/>
      <c r="H1688" s="7"/>
      <c r="I1688" s="7"/>
      <c r="J1688" s="7"/>
      <c r="K1688" s="7" t="s">
        <v>26</v>
      </c>
      <c r="L1688" s="7" t="s">
        <v>26</v>
      </c>
      <c r="M1688" s="7">
        <v>0.10351050523275629</v>
      </c>
    </row>
    <row r="1689" spans="2:13" s="6" customFormat="1">
      <c r="B1689" s="177"/>
      <c r="C1689" s="7" t="s">
        <v>26</v>
      </c>
      <c r="D1689" s="7" t="s">
        <v>26</v>
      </c>
      <c r="E1689" s="7" t="s">
        <v>26</v>
      </c>
      <c r="F1689" s="7"/>
      <c r="G1689" s="7"/>
      <c r="H1689" s="7"/>
      <c r="I1689" s="7"/>
      <c r="J1689" s="7"/>
      <c r="K1689" s="7" t="s">
        <v>26</v>
      </c>
      <c r="L1689" s="7" t="s">
        <v>26</v>
      </c>
      <c r="M1689" s="7" t="s">
        <v>26</v>
      </c>
    </row>
    <row r="1690" spans="2:13" s="6" customFormat="1">
      <c r="B1690" s="177"/>
      <c r="C1690" s="7" t="s">
        <v>26</v>
      </c>
      <c r="D1690" s="7" t="s">
        <v>26</v>
      </c>
      <c r="E1690" s="7" t="s">
        <v>26</v>
      </c>
      <c r="F1690" s="7"/>
      <c r="G1690" s="7"/>
      <c r="H1690" s="7"/>
      <c r="I1690" s="7"/>
      <c r="J1690" s="7"/>
      <c r="K1690" s="7" t="s">
        <v>26</v>
      </c>
      <c r="L1690" s="7" t="s">
        <v>26</v>
      </c>
      <c r="M1690" s="7" t="s">
        <v>26</v>
      </c>
    </row>
    <row r="1691" spans="2:13" s="6" customFormat="1">
      <c r="B1691" s="177"/>
      <c r="C1691" s="7" t="s">
        <v>26</v>
      </c>
      <c r="D1691" s="7" t="s">
        <v>26</v>
      </c>
      <c r="E1691" s="7" t="s">
        <v>26</v>
      </c>
      <c r="F1691" s="7"/>
      <c r="G1691" s="7"/>
      <c r="H1691" s="7"/>
      <c r="I1691" s="7"/>
      <c r="J1691" s="7"/>
      <c r="K1691" s="7" t="s">
        <v>26</v>
      </c>
      <c r="L1691" s="7" t="s">
        <v>26</v>
      </c>
      <c r="M1691" s="7" t="s">
        <v>26</v>
      </c>
    </row>
    <row r="1692" spans="2:13" s="6" customFormat="1">
      <c r="B1692" s="177"/>
      <c r="C1692" s="7" t="s">
        <v>26</v>
      </c>
      <c r="D1692" s="7" t="s">
        <v>26</v>
      </c>
      <c r="E1692" s="7" t="s">
        <v>26</v>
      </c>
      <c r="F1692" s="7"/>
      <c r="G1692" s="7"/>
      <c r="H1692" s="7"/>
      <c r="I1692" s="7"/>
      <c r="J1692" s="7"/>
      <c r="K1692" s="7" t="s">
        <v>26</v>
      </c>
      <c r="L1692" s="7" t="s">
        <v>26</v>
      </c>
      <c r="M1692" s="7" t="s">
        <v>26</v>
      </c>
    </row>
    <row r="1693" spans="2:13" s="6" customFormat="1">
      <c r="B1693" s="177"/>
      <c r="C1693" s="7" t="s">
        <v>26</v>
      </c>
      <c r="D1693" s="7" t="s">
        <v>26</v>
      </c>
      <c r="E1693" s="7" t="s">
        <v>26</v>
      </c>
      <c r="F1693" s="7"/>
      <c r="G1693" s="7"/>
      <c r="H1693" s="7"/>
      <c r="I1693" s="7"/>
      <c r="J1693" s="7"/>
      <c r="K1693" s="7" t="s">
        <v>26</v>
      </c>
      <c r="L1693" s="7" t="s">
        <v>26</v>
      </c>
      <c r="M1693" s="7" t="s">
        <v>26</v>
      </c>
    </row>
    <row r="1694" spans="2:13" s="6" customFormat="1">
      <c r="B1694" s="177"/>
      <c r="C1694" s="7" t="s">
        <v>26</v>
      </c>
      <c r="D1694" s="7" t="s">
        <v>26</v>
      </c>
      <c r="E1694" s="7" t="s">
        <v>26</v>
      </c>
      <c r="F1694" s="7"/>
      <c r="G1694" s="7"/>
      <c r="H1694" s="7"/>
      <c r="I1694" s="7"/>
      <c r="J1694" s="7"/>
      <c r="K1694" s="7" t="s">
        <v>26</v>
      </c>
      <c r="L1694" s="7" t="s">
        <v>26</v>
      </c>
      <c r="M1694" s="7" t="s">
        <v>26</v>
      </c>
    </row>
    <row r="1695" spans="2:13" s="6" customFormat="1">
      <c r="B1695" s="177"/>
      <c r="C1695" s="7" t="s">
        <v>26</v>
      </c>
      <c r="D1695" s="7" t="s">
        <v>26</v>
      </c>
      <c r="E1695" s="7" t="s">
        <v>26</v>
      </c>
      <c r="F1695" s="7"/>
      <c r="G1695" s="7"/>
      <c r="H1695" s="7"/>
      <c r="I1695" s="7"/>
      <c r="J1695" s="7"/>
      <c r="K1695" s="7" t="s">
        <v>26</v>
      </c>
      <c r="L1695" s="7" t="s">
        <v>26</v>
      </c>
      <c r="M1695" s="7" t="s">
        <v>26</v>
      </c>
    </row>
    <row r="1696" spans="2:13" s="6" customFormat="1">
      <c r="B1696" s="177"/>
      <c r="C1696" s="7" t="s">
        <v>26</v>
      </c>
      <c r="D1696" s="7" t="s">
        <v>26</v>
      </c>
      <c r="E1696" s="7" t="s">
        <v>26</v>
      </c>
      <c r="F1696" s="7"/>
      <c r="G1696" s="7"/>
      <c r="H1696" s="7"/>
      <c r="I1696" s="7"/>
      <c r="J1696" s="7"/>
      <c r="K1696" s="7" t="s">
        <v>26</v>
      </c>
      <c r="L1696" s="7" t="s">
        <v>26</v>
      </c>
      <c r="M1696" s="7" t="s">
        <v>26</v>
      </c>
    </row>
    <row r="1697" spans="2:13" s="6" customFormat="1">
      <c r="B1697" s="177"/>
      <c r="C1697" s="7" t="s">
        <v>26</v>
      </c>
      <c r="D1697" s="7" t="s">
        <v>26</v>
      </c>
      <c r="E1697" s="7" t="s">
        <v>26</v>
      </c>
      <c r="F1697" s="7"/>
      <c r="G1697" s="7"/>
      <c r="H1697" s="7"/>
      <c r="I1697" s="7"/>
      <c r="J1697" s="7"/>
      <c r="K1697" s="7" t="s">
        <v>26</v>
      </c>
      <c r="L1697" s="7" t="s">
        <v>26</v>
      </c>
      <c r="M1697" s="7" t="s">
        <v>26</v>
      </c>
    </row>
    <row r="1698" spans="2:13" s="6" customFormat="1">
      <c r="B1698" s="177"/>
      <c r="C1698" s="7" t="s">
        <v>26</v>
      </c>
      <c r="D1698" s="7" t="s">
        <v>26</v>
      </c>
      <c r="E1698" s="7" t="s">
        <v>26</v>
      </c>
      <c r="F1698" s="7"/>
      <c r="G1698" s="7"/>
      <c r="H1698" s="7"/>
      <c r="I1698" s="7"/>
      <c r="J1698" s="7"/>
      <c r="K1698" s="7" t="s">
        <v>26</v>
      </c>
      <c r="L1698" s="7" t="s">
        <v>26</v>
      </c>
      <c r="M1698" s="7" t="s">
        <v>26</v>
      </c>
    </row>
    <row r="1699" spans="2:13" s="6" customFormat="1">
      <c r="B1699" s="177"/>
      <c r="C1699" s="7" t="s">
        <v>26</v>
      </c>
      <c r="D1699" s="7" t="s">
        <v>26</v>
      </c>
      <c r="E1699" s="7" t="s">
        <v>26</v>
      </c>
      <c r="F1699" s="7"/>
      <c r="G1699" s="7"/>
      <c r="H1699" s="7"/>
      <c r="I1699" s="7"/>
      <c r="J1699" s="7"/>
      <c r="K1699" s="7" t="s">
        <v>26</v>
      </c>
      <c r="L1699" s="7" t="s">
        <v>26</v>
      </c>
      <c r="M1699" s="7" t="s">
        <v>26</v>
      </c>
    </row>
    <row r="1700" spans="2:13" s="6" customFormat="1">
      <c r="B1700" s="177"/>
      <c r="C1700" s="7" t="s">
        <v>26</v>
      </c>
      <c r="D1700" s="7" t="s">
        <v>26</v>
      </c>
      <c r="E1700" s="7" t="s">
        <v>26</v>
      </c>
      <c r="F1700" s="7"/>
      <c r="G1700" s="7"/>
      <c r="H1700" s="7"/>
      <c r="I1700" s="7"/>
      <c r="J1700" s="7"/>
      <c r="K1700" s="7" t="s">
        <v>26</v>
      </c>
      <c r="L1700" s="7" t="s">
        <v>26</v>
      </c>
      <c r="M1700" s="7" t="s">
        <v>26</v>
      </c>
    </row>
    <row r="1701" spans="2:13" s="6" customFormat="1">
      <c r="B1701" s="177"/>
      <c r="C1701" s="7" t="s">
        <v>26</v>
      </c>
      <c r="D1701" s="7" t="s">
        <v>26</v>
      </c>
      <c r="E1701" s="7" t="s">
        <v>26</v>
      </c>
      <c r="F1701" s="7"/>
      <c r="G1701" s="7"/>
      <c r="H1701" s="7"/>
      <c r="I1701" s="7"/>
      <c r="J1701" s="7"/>
      <c r="K1701" s="7" t="s">
        <v>26</v>
      </c>
      <c r="L1701" s="7" t="s">
        <v>26</v>
      </c>
      <c r="M1701" s="7" t="s">
        <v>26</v>
      </c>
    </row>
    <row r="1702" spans="2:13" s="6" customFormat="1">
      <c r="B1702" s="177"/>
      <c r="C1702" s="7" t="s">
        <v>26</v>
      </c>
      <c r="D1702" s="7" t="s">
        <v>26</v>
      </c>
      <c r="E1702" s="7" t="s">
        <v>26</v>
      </c>
      <c r="F1702" s="7"/>
      <c r="G1702" s="7"/>
      <c r="H1702" s="7"/>
      <c r="I1702" s="7"/>
      <c r="J1702" s="7"/>
      <c r="K1702" s="7" t="s">
        <v>26</v>
      </c>
      <c r="L1702" s="7" t="s">
        <v>26</v>
      </c>
      <c r="M1702" s="7" t="s">
        <v>26</v>
      </c>
    </row>
    <row r="1703" spans="2:13" s="6" customFormat="1">
      <c r="B1703" s="177"/>
      <c r="C1703" s="7" t="s">
        <v>26</v>
      </c>
      <c r="D1703" s="7" t="s">
        <v>26</v>
      </c>
      <c r="E1703" s="7" t="s">
        <v>26</v>
      </c>
      <c r="F1703" s="7"/>
      <c r="G1703" s="7"/>
      <c r="H1703" s="7"/>
      <c r="I1703" s="7"/>
      <c r="J1703" s="7"/>
      <c r="K1703" s="7" t="s">
        <v>26</v>
      </c>
      <c r="L1703" s="7" t="s">
        <v>26</v>
      </c>
      <c r="M1703" s="7" t="s">
        <v>26</v>
      </c>
    </row>
    <row r="1704" spans="2:13" s="6" customFormat="1">
      <c r="B1704" s="177"/>
      <c r="C1704" s="7" t="s">
        <v>26</v>
      </c>
      <c r="D1704" s="7" t="s">
        <v>26</v>
      </c>
      <c r="E1704" s="7" t="s">
        <v>26</v>
      </c>
      <c r="F1704" s="7"/>
      <c r="G1704" s="7"/>
      <c r="H1704" s="7"/>
      <c r="I1704" s="7"/>
      <c r="J1704" s="7"/>
      <c r="K1704" s="7" t="s">
        <v>26</v>
      </c>
      <c r="L1704" s="7" t="s">
        <v>26</v>
      </c>
      <c r="M1704" s="7" t="s">
        <v>26</v>
      </c>
    </row>
    <row r="1705" spans="2:13" s="6" customFormat="1">
      <c r="B1705" s="177"/>
      <c r="C1705" s="7" t="s">
        <v>26</v>
      </c>
      <c r="D1705" s="7" t="s">
        <v>26</v>
      </c>
      <c r="E1705" s="7" t="s">
        <v>26</v>
      </c>
      <c r="F1705" s="7"/>
      <c r="G1705" s="7"/>
      <c r="H1705" s="7"/>
      <c r="I1705" s="7"/>
      <c r="J1705" s="7"/>
      <c r="K1705" s="7" t="s">
        <v>26</v>
      </c>
      <c r="L1705" s="7" t="s">
        <v>26</v>
      </c>
      <c r="M1705" s="7" t="s">
        <v>26</v>
      </c>
    </row>
    <row r="1706" spans="2:13" s="6" customFormat="1">
      <c r="B1706" s="177"/>
      <c r="C1706" s="7" t="s">
        <v>26</v>
      </c>
      <c r="D1706" s="7" t="s">
        <v>26</v>
      </c>
      <c r="E1706" s="7" t="s">
        <v>26</v>
      </c>
      <c r="F1706" s="7"/>
      <c r="G1706" s="7"/>
      <c r="H1706" s="7"/>
      <c r="I1706" s="7"/>
      <c r="J1706" s="7"/>
      <c r="K1706" s="7" t="s">
        <v>26</v>
      </c>
      <c r="L1706" s="7" t="s">
        <v>26</v>
      </c>
      <c r="M1706" s="7" t="s">
        <v>26</v>
      </c>
    </row>
    <row r="1707" spans="2:13" s="6" customFormat="1">
      <c r="B1707" s="177"/>
      <c r="C1707" s="7" t="s">
        <v>26</v>
      </c>
      <c r="D1707" s="7" t="s">
        <v>26</v>
      </c>
      <c r="E1707" s="7" t="s">
        <v>26</v>
      </c>
      <c r="F1707" s="7"/>
      <c r="G1707" s="7"/>
      <c r="H1707" s="7"/>
      <c r="I1707" s="7"/>
      <c r="J1707" s="7"/>
      <c r="K1707" s="7" t="s">
        <v>26</v>
      </c>
      <c r="L1707" s="7" t="s">
        <v>26</v>
      </c>
      <c r="M1707" s="7" t="s">
        <v>26</v>
      </c>
    </row>
    <row r="1708" spans="2:13" s="6" customFormat="1">
      <c r="B1708" s="177"/>
      <c r="C1708" s="7" t="s">
        <v>26</v>
      </c>
      <c r="D1708" s="7" t="s">
        <v>26</v>
      </c>
      <c r="E1708" s="7" t="s">
        <v>26</v>
      </c>
      <c r="F1708" s="7"/>
      <c r="G1708" s="7"/>
      <c r="H1708" s="7"/>
      <c r="I1708" s="7"/>
      <c r="J1708" s="7"/>
      <c r="K1708" s="7" t="s">
        <v>26</v>
      </c>
      <c r="L1708" s="7" t="s">
        <v>26</v>
      </c>
      <c r="M1708" s="7" t="s">
        <v>26</v>
      </c>
    </row>
    <row r="1709" spans="2:13" s="6" customFormat="1">
      <c r="B1709" s="177"/>
      <c r="C1709" s="7" t="s">
        <v>26</v>
      </c>
      <c r="D1709" s="7" t="s">
        <v>26</v>
      </c>
      <c r="E1709" s="7" t="s">
        <v>26</v>
      </c>
      <c r="F1709" s="7"/>
      <c r="G1709" s="7"/>
      <c r="H1709" s="7"/>
      <c r="I1709" s="7"/>
      <c r="J1709" s="7"/>
      <c r="K1709" s="7" t="s">
        <v>26</v>
      </c>
      <c r="L1709" s="7" t="s">
        <v>26</v>
      </c>
      <c r="M1709" s="7" t="s">
        <v>26</v>
      </c>
    </row>
    <row r="1710" spans="2:13" s="6" customFormat="1">
      <c r="B1710" s="177"/>
      <c r="C1710" s="7" t="s">
        <v>26</v>
      </c>
      <c r="D1710" s="7" t="s">
        <v>26</v>
      </c>
      <c r="E1710" s="7" t="s">
        <v>26</v>
      </c>
      <c r="F1710" s="7"/>
      <c r="G1710" s="7"/>
      <c r="H1710" s="7"/>
      <c r="I1710" s="7"/>
      <c r="J1710" s="7"/>
      <c r="K1710" s="7" t="s">
        <v>26</v>
      </c>
      <c r="L1710" s="7" t="s">
        <v>26</v>
      </c>
      <c r="M1710" s="7" t="s">
        <v>26</v>
      </c>
    </row>
    <row r="1711" spans="2:13" s="6" customFormat="1">
      <c r="B1711" s="177"/>
      <c r="C1711" s="7" t="s">
        <v>26</v>
      </c>
      <c r="D1711" s="7" t="s">
        <v>26</v>
      </c>
      <c r="E1711" s="7" t="s">
        <v>26</v>
      </c>
      <c r="F1711" s="7"/>
      <c r="G1711" s="7"/>
      <c r="H1711" s="7"/>
      <c r="I1711" s="7"/>
      <c r="J1711" s="7"/>
      <c r="K1711" s="7" t="s">
        <v>26</v>
      </c>
      <c r="L1711" s="7" t="s">
        <v>26</v>
      </c>
      <c r="M1711" s="7" t="s">
        <v>26</v>
      </c>
    </row>
    <row r="1712" spans="2:13" s="6" customFormat="1">
      <c r="B1712" s="177"/>
      <c r="C1712" s="7" t="s">
        <v>26</v>
      </c>
      <c r="D1712" s="7" t="s">
        <v>26</v>
      </c>
      <c r="E1712" s="7" t="s">
        <v>26</v>
      </c>
      <c r="F1712" s="7"/>
      <c r="G1712" s="7"/>
      <c r="H1712" s="7"/>
      <c r="I1712" s="7"/>
      <c r="J1712" s="7"/>
      <c r="K1712" s="7" t="s">
        <v>26</v>
      </c>
      <c r="L1712" s="7" t="s">
        <v>26</v>
      </c>
      <c r="M1712" s="7" t="s">
        <v>26</v>
      </c>
    </row>
    <row r="1713" spans="2:13" s="6" customFormat="1">
      <c r="B1713" s="177"/>
      <c r="C1713" s="7" t="s">
        <v>26</v>
      </c>
      <c r="D1713" s="7" t="s">
        <v>26</v>
      </c>
      <c r="E1713" s="7" t="s">
        <v>26</v>
      </c>
      <c r="F1713" s="7"/>
      <c r="G1713" s="7"/>
      <c r="H1713" s="7"/>
      <c r="I1713" s="7"/>
      <c r="J1713" s="7"/>
      <c r="K1713" s="7" t="s">
        <v>26</v>
      </c>
      <c r="L1713" s="7" t="s">
        <v>26</v>
      </c>
      <c r="M1713" s="7" t="s">
        <v>26</v>
      </c>
    </row>
    <row r="1714" spans="2:13" s="6" customFormat="1">
      <c r="B1714" s="177"/>
      <c r="C1714" s="7" t="s">
        <v>26</v>
      </c>
      <c r="D1714" s="7" t="s">
        <v>26</v>
      </c>
      <c r="E1714" s="7" t="s">
        <v>26</v>
      </c>
      <c r="F1714" s="7"/>
      <c r="G1714" s="7"/>
      <c r="H1714" s="7"/>
      <c r="I1714" s="7"/>
      <c r="J1714" s="7"/>
      <c r="K1714" s="7" t="s">
        <v>26</v>
      </c>
      <c r="L1714" s="7" t="s">
        <v>26</v>
      </c>
      <c r="M1714" s="7" t="s">
        <v>26</v>
      </c>
    </row>
    <row r="1715" spans="2:13" s="6" customFormat="1">
      <c r="B1715" s="177"/>
      <c r="C1715" s="7" t="s">
        <v>26</v>
      </c>
      <c r="D1715" s="7" t="s">
        <v>26</v>
      </c>
      <c r="E1715" s="7" t="s">
        <v>26</v>
      </c>
      <c r="F1715" s="7"/>
      <c r="G1715" s="7"/>
      <c r="H1715" s="7"/>
      <c r="I1715" s="7"/>
      <c r="J1715" s="7"/>
      <c r="K1715" s="7" t="s">
        <v>26</v>
      </c>
      <c r="L1715" s="7" t="s">
        <v>26</v>
      </c>
      <c r="M1715" s="7" t="s">
        <v>26</v>
      </c>
    </row>
    <row r="1716" spans="2:13" s="6" customFormat="1">
      <c r="B1716" s="177"/>
      <c r="C1716" s="7" t="s">
        <v>26</v>
      </c>
      <c r="D1716" s="7" t="s">
        <v>26</v>
      </c>
      <c r="E1716" s="7" t="s">
        <v>26</v>
      </c>
      <c r="F1716" s="7"/>
      <c r="G1716" s="7"/>
      <c r="H1716" s="7"/>
      <c r="I1716" s="7"/>
      <c r="J1716" s="7"/>
      <c r="K1716" s="7" t="s">
        <v>26</v>
      </c>
      <c r="L1716" s="7" t="s">
        <v>26</v>
      </c>
      <c r="M1716" s="7" t="s">
        <v>26</v>
      </c>
    </row>
    <row r="1717" spans="2:13" s="6" customFormat="1">
      <c r="B1717" s="177"/>
      <c r="C1717" s="7" t="s">
        <v>26</v>
      </c>
      <c r="D1717" s="7" t="s">
        <v>26</v>
      </c>
      <c r="E1717" s="7" t="s">
        <v>26</v>
      </c>
      <c r="F1717" s="7"/>
      <c r="G1717" s="7"/>
      <c r="H1717" s="7"/>
      <c r="I1717" s="7"/>
      <c r="J1717" s="7"/>
      <c r="K1717" s="7" t="s">
        <v>26</v>
      </c>
      <c r="L1717" s="7" t="s">
        <v>26</v>
      </c>
      <c r="M1717" s="7" t="s">
        <v>26</v>
      </c>
    </row>
    <row r="1718" spans="2:13" s="6" customFormat="1">
      <c r="B1718" s="177"/>
      <c r="C1718" s="7" t="s">
        <v>26</v>
      </c>
      <c r="D1718" s="7" t="s">
        <v>26</v>
      </c>
      <c r="E1718" s="7" t="s">
        <v>26</v>
      </c>
      <c r="F1718" s="7"/>
      <c r="G1718" s="7"/>
      <c r="H1718" s="7"/>
      <c r="I1718" s="7"/>
      <c r="J1718" s="7"/>
      <c r="K1718" s="7" t="s">
        <v>26</v>
      </c>
      <c r="L1718" s="7" t="s">
        <v>26</v>
      </c>
      <c r="M1718" s="7" t="s">
        <v>26</v>
      </c>
    </row>
    <row r="1719" spans="2:13" s="6" customFormat="1">
      <c r="B1719" s="177"/>
      <c r="C1719" s="7" t="s">
        <v>26</v>
      </c>
      <c r="D1719" s="7" t="s">
        <v>26</v>
      </c>
      <c r="E1719" s="7" t="s">
        <v>26</v>
      </c>
      <c r="F1719" s="7"/>
      <c r="G1719" s="7"/>
      <c r="H1719" s="7"/>
      <c r="I1719" s="7"/>
      <c r="J1719" s="7"/>
      <c r="K1719" s="7" t="s">
        <v>26</v>
      </c>
      <c r="L1719" s="7" t="s">
        <v>26</v>
      </c>
      <c r="M1719" s="7" t="s">
        <v>26</v>
      </c>
    </row>
    <row r="1720" spans="2:13" s="6" customFormat="1">
      <c r="B1720" s="177"/>
      <c r="C1720" s="7" t="s">
        <v>26</v>
      </c>
      <c r="D1720" s="7" t="s">
        <v>26</v>
      </c>
      <c r="E1720" s="7" t="s">
        <v>26</v>
      </c>
      <c r="F1720" s="7"/>
      <c r="G1720" s="7"/>
      <c r="H1720" s="7"/>
      <c r="I1720" s="7"/>
      <c r="J1720" s="7"/>
      <c r="K1720" s="7" t="s">
        <v>26</v>
      </c>
      <c r="L1720" s="7" t="s">
        <v>26</v>
      </c>
      <c r="M1720" s="7" t="s">
        <v>26</v>
      </c>
    </row>
    <row r="1721" spans="2:13" s="6" customFormat="1">
      <c r="B1721" s="177"/>
      <c r="C1721" s="7" t="s">
        <v>26</v>
      </c>
      <c r="D1721" s="7" t="s">
        <v>26</v>
      </c>
      <c r="E1721" s="7" t="s">
        <v>26</v>
      </c>
      <c r="F1721" s="7"/>
      <c r="G1721" s="7"/>
      <c r="H1721" s="7"/>
      <c r="I1721" s="7"/>
      <c r="J1721" s="7"/>
      <c r="K1721" s="7" t="s">
        <v>26</v>
      </c>
      <c r="L1721" s="7" t="s">
        <v>26</v>
      </c>
      <c r="M1721" s="7" t="s">
        <v>26</v>
      </c>
    </row>
    <row r="1722" spans="2:13" s="6" customFormat="1">
      <c r="B1722" s="177"/>
      <c r="C1722" s="7" t="s">
        <v>26</v>
      </c>
      <c r="D1722" s="7" t="s">
        <v>26</v>
      </c>
      <c r="E1722" s="7" t="s">
        <v>26</v>
      </c>
      <c r="F1722" s="7"/>
      <c r="G1722" s="7"/>
      <c r="H1722" s="7"/>
      <c r="I1722" s="7"/>
      <c r="J1722" s="7"/>
      <c r="K1722" s="7" t="s">
        <v>26</v>
      </c>
      <c r="L1722" s="7" t="s">
        <v>26</v>
      </c>
      <c r="M1722" s="7" t="s">
        <v>26</v>
      </c>
    </row>
    <row r="1723" spans="2:13" s="6" customFormat="1">
      <c r="B1723" s="177"/>
      <c r="C1723" s="7" t="s">
        <v>26</v>
      </c>
      <c r="D1723" s="7" t="s">
        <v>26</v>
      </c>
      <c r="E1723" s="7" t="s">
        <v>26</v>
      </c>
      <c r="F1723" s="7"/>
      <c r="G1723" s="7"/>
      <c r="H1723" s="7"/>
      <c r="I1723" s="7"/>
      <c r="J1723" s="7"/>
      <c r="K1723" s="7" t="s">
        <v>26</v>
      </c>
      <c r="L1723" s="7" t="s">
        <v>26</v>
      </c>
      <c r="M1723" s="7" t="s">
        <v>26</v>
      </c>
    </row>
    <row r="1724" spans="2:13" s="6" customFormat="1">
      <c r="B1724" s="177"/>
      <c r="C1724" s="7" t="s">
        <v>26</v>
      </c>
      <c r="D1724" s="7" t="s">
        <v>26</v>
      </c>
      <c r="E1724" s="7" t="s">
        <v>26</v>
      </c>
      <c r="F1724" s="7"/>
      <c r="G1724" s="7"/>
      <c r="H1724" s="7"/>
      <c r="I1724" s="7"/>
      <c r="J1724" s="7"/>
      <c r="K1724" s="7" t="s">
        <v>26</v>
      </c>
      <c r="L1724" s="7" t="s">
        <v>26</v>
      </c>
      <c r="M1724" s="7" t="s">
        <v>26</v>
      </c>
    </row>
    <row r="1725" spans="2:13" s="6" customFormat="1">
      <c r="B1725" s="177"/>
      <c r="C1725" s="7" t="s">
        <v>26</v>
      </c>
      <c r="D1725" s="7" t="s">
        <v>26</v>
      </c>
      <c r="E1725" s="7" t="s">
        <v>26</v>
      </c>
      <c r="F1725" s="7"/>
      <c r="G1725" s="7"/>
      <c r="H1725" s="7"/>
      <c r="I1725" s="7"/>
      <c r="J1725" s="7"/>
      <c r="K1725" s="7" t="s">
        <v>26</v>
      </c>
      <c r="L1725" s="7" t="s">
        <v>26</v>
      </c>
      <c r="M1725" s="7" t="s">
        <v>26</v>
      </c>
    </row>
    <row r="1726" spans="2:13" s="6" customFormat="1">
      <c r="B1726" s="177"/>
      <c r="C1726" s="7" t="s">
        <v>26</v>
      </c>
      <c r="D1726" s="7" t="s">
        <v>26</v>
      </c>
      <c r="E1726" s="7" t="s">
        <v>26</v>
      </c>
      <c r="F1726" s="7"/>
      <c r="G1726" s="7"/>
      <c r="H1726" s="7"/>
      <c r="I1726" s="7"/>
      <c r="J1726" s="7"/>
      <c r="K1726" s="7" t="s">
        <v>26</v>
      </c>
      <c r="L1726" s="7" t="s">
        <v>26</v>
      </c>
      <c r="M1726" s="7" t="s">
        <v>26</v>
      </c>
    </row>
    <row r="1727" spans="2:13" s="6" customFormat="1">
      <c r="B1727" s="177"/>
      <c r="C1727" s="7" t="s">
        <v>26</v>
      </c>
      <c r="D1727" s="7" t="s">
        <v>26</v>
      </c>
      <c r="E1727" s="7" t="s">
        <v>26</v>
      </c>
      <c r="F1727" s="7"/>
      <c r="G1727" s="7"/>
      <c r="H1727" s="7"/>
      <c r="I1727" s="7"/>
      <c r="J1727" s="7"/>
      <c r="K1727" s="7" t="s">
        <v>26</v>
      </c>
      <c r="L1727" s="7" t="s">
        <v>26</v>
      </c>
      <c r="M1727" s="7" t="s">
        <v>26</v>
      </c>
    </row>
    <row r="1728" spans="2:13" s="6" customFormat="1">
      <c r="B1728" s="177"/>
      <c r="C1728" s="7" t="s">
        <v>26</v>
      </c>
      <c r="D1728" s="7" t="s">
        <v>26</v>
      </c>
      <c r="E1728" s="7" t="s">
        <v>26</v>
      </c>
      <c r="F1728" s="7"/>
      <c r="G1728" s="7"/>
      <c r="H1728" s="7"/>
      <c r="I1728" s="7"/>
      <c r="J1728" s="7"/>
      <c r="K1728" s="7" t="s">
        <v>26</v>
      </c>
      <c r="L1728" s="7" t="s">
        <v>26</v>
      </c>
      <c r="M1728" s="7" t="s">
        <v>26</v>
      </c>
    </row>
    <row r="1729" spans="2:13" s="6" customFormat="1">
      <c r="B1729" s="177"/>
      <c r="C1729" s="7" t="s">
        <v>26</v>
      </c>
      <c r="D1729" s="7" t="s">
        <v>26</v>
      </c>
      <c r="E1729" s="7" t="s">
        <v>26</v>
      </c>
      <c r="F1729" s="7"/>
      <c r="G1729" s="7"/>
      <c r="H1729" s="7"/>
      <c r="I1729" s="7"/>
      <c r="J1729" s="7"/>
      <c r="K1729" s="7" t="s">
        <v>26</v>
      </c>
      <c r="L1729" s="7" t="s">
        <v>26</v>
      </c>
      <c r="M1729" s="7" t="s">
        <v>26</v>
      </c>
    </row>
    <row r="1730" spans="2:13" s="6" customFormat="1">
      <c r="B1730" s="177"/>
      <c r="C1730" s="7" t="s">
        <v>26</v>
      </c>
      <c r="D1730" s="7" t="s">
        <v>26</v>
      </c>
      <c r="E1730" s="7" t="s">
        <v>26</v>
      </c>
      <c r="F1730" s="7"/>
      <c r="G1730" s="7"/>
      <c r="H1730" s="7"/>
      <c r="I1730" s="7"/>
      <c r="J1730" s="7"/>
      <c r="K1730" s="7" t="s">
        <v>26</v>
      </c>
      <c r="L1730" s="7" t="s">
        <v>26</v>
      </c>
      <c r="M1730" s="7" t="s">
        <v>26</v>
      </c>
    </row>
    <row r="1731" spans="2:13" s="6" customFormat="1">
      <c r="B1731" s="177"/>
      <c r="C1731" s="7" t="s">
        <v>26</v>
      </c>
      <c r="D1731" s="7" t="s">
        <v>26</v>
      </c>
      <c r="E1731" s="7" t="s">
        <v>26</v>
      </c>
      <c r="F1731" s="7"/>
      <c r="G1731" s="7"/>
      <c r="H1731" s="7"/>
      <c r="I1731" s="7"/>
      <c r="J1731" s="7"/>
      <c r="K1731" s="7" t="s">
        <v>26</v>
      </c>
      <c r="L1731" s="7" t="s">
        <v>26</v>
      </c>
      <c r="M1731" s="7" t="s">
        <v>26</v>
      </c>
    </row>
    <row r="1732" spans="2:13" s="6" customFormat="1">
      <c r="B1732" s="177"/>
      <c r="C1732" s="7" t="s">
        <v>26</v>
      </c>
      <c r="D1732" s="7" t="s">
        <v>26</v>
      </c>
      <c r="E1732" s="7" t="s">
        <v>26</v>
      </c>
      <c r="F1732" s="7"/>
      <c r="G1732" s="7"/>
      <c r="H1732" s="7"/>
      <c r="I1732" s="7"/>
      <c r="J1732" s="7"/>
      <c r="K1732" s="7" t="s">
        <v>26</v>
      </c>
      <c r="L1732" s="7" t="s">
        <v>26</v>
      </c>
      <c r="M1732" s="7" t="s">
        <v>26</v>
      </c>
    </row>
    <row r="1733" spans="2:13" s="6" customFormat="1">
      <c r="B1733" s="177"/>
      <c r="C1733" s="7" t="s">
        <v>26</v>
      </c>
      <c r="D1733" s="7" t="s">
        <v>26</v>
      </c>
      <c r="E1733" s="7" t="s">
        <v>26</v>
      </c>
      <c r="F1733" s="7"/>
      <c r="G1733" s="7"/>
      <c r="H1733" s="7"/>
      <c r="I1733" s="7"/>
      <c r="J1733" s="7"/>
      <c r="K1733" s="7" t="s">
        <v>26</v>
      </c>
      <c r="L1733" s="7" t="s">
        <v>26</v>
      </c>
      <c r="M1733" s="7" t="s">
        <v>26</v>
      </c>
    </row>
    <row r="1734" spans="2:13" s="6" customFormat="1">
      <c r="B1734" s="177"/>
      <c r="C1734" s="7" t="s">
        <v>26</v>
      </c>
      <c r="D1734" s="7" t="s">
        <v>26</v>
      </c>
      <c r="E1734" s="7" t="s">
        <v>26</v>
      </c>
      <c r="F1734" s="7"/>
      <c r="G1734" s="7"/>
      <c r="H1734" s="7"/>
      <c r="I1734" s="7"/>
      <c r="J1734" s="7"/>
      <c r="K1734" s="7" t="s">
        <v>26</v>
      </c>
      <c r="L1734" s="7" t="s">
        <v>26</v>
      </c>
      <c r="M1734" s="7" t="s">
        <v>26</v>
      </c>
    </row>
    <row r="1735" spans="2:13" s="6" customFormat="1">
      <c r="B1735" s="177"/>
      <c r="C1735" s="7" t="s">
        <v>26</v>
      </c>
      <c r="D1735" s="7" t="s">
        <v>26</v>
      </c>
      <c r="E1735" s="7" t="s">
        <v>26</v>
      </c>
      <c r="F1735" s="7"/>
      <c r="G1735" s="7"/>
      <c r="H1735" s="7"/>
      <c r="I1735" s="7"/>
      <c r="J1735" s="7"/>
      <c r="K1735" s="7" t="s">
        <v>26</v>
      </c>
      <c r="L1735" s="7" t="s">
        <v>26</v>
      </c>
      <c r="M1735" s="7" t="s">
        <v>26</v>
      </c>
    </row>
    <row r="1736" spans="2:13" s="6" customFormat="1">
      <c r="B1736" s="177"/>
      <c r="C1736" s="7" t="s">
        <v>26</v>
      </c>
      <c r="D1736" s="7" t="s">
        <v>26</v>
      </c>
      <c r="E1736" s="7" t="s">
        <v>26</v>
      </c>
      <c r="F1736" s="7"/>
      <c r="G1736" s="7"/>
      <c r="H1736" s="7"/>
      <c r="I1736" s="7"/>
      <c r="J1736" s="7"/>
      <c r="K1736" s="7" t="s">
        <v>26</v>
      </c>
      <c r="L1736" s="7" t="s">
        <v>26</v>
      </c>
      <c r="M1736" s="7" t="s">
        <v>26</v>
      </c>
    </row>
    <row r="1737" spans="2:13" s="6" customFormat="1">
      <c r="B1737" s="177"/>
      <c r="C1737" s="7" t="s">
        <v>26</v>
      </c>
      <c r="D1737" s="7" t="s">
        <v>26</v>
      </c>
      <c r="E1737" s="7" t="s">
        <v>26</v>
      </c>
      <c r="F1737" s="7"/>
      <c r="G1737" s="7"/>
      <c r="H1737" s="7"/>
      <c r="I1737" s="7"/>
      <c r="J1737" s="7"/>
      <c r="K1737" s="7" t="s">
        <v>26</v>
      </c>
      <c r="L1737" s="7" t="s">
        <v>26</v>
      </c>
      <c r="M1737" s="7" t="s">
        <v>26</v>
      </c>
    </row>
    <row r="1738" spans="2:13" s="6" customFormat="1">
      <c r="B1738" s="177"/>
      <c r="C1738" s="7" t="s">
        <v>26</v>
      </c>
      <c r="D1738" s="7" t="s">
        <v>26</v>
      </c>
      <c r="E1738" s="7" t="s">
        <v>26</v>
      </c>
      <c r="F1738" s="7"/>
      <c r="G1738" s="7"/>
      <c r="H1738" s="7"/>
      <c r="I1738" s="7"/>
      <c r="J1738" s="7"/>
      <c r="K1738" s="7" t="s">
        <v>26</v>
      </c>
      <c r="L1738" s="7" t="s">
        <v>26</v>
      </c>
      <c r="M1738" s="7" t="s">
        <v>26</v>
      </c>
    </row>
    <row r="1739" spans="2:13" s="6" customFormat="1">
      <c r="B1739" s="177"/>
      <c r="C1739" s="7" t="s">
        <v>26</v>
      </c>
      <c r="D1739" s="7" t="s">
        <v>26</v>
      </c>
      <c r="E1739" s="7" t="s">
        <v>26</v>
      </c>
      <c r="F1739" s="7"/>
      <c r="G1739" s="7"/>
      <c r="H1739" s="7"/>
      <c r="I1739" s="7"/>
      <c r="J1739" s="7"/>
      <c r="K1739" s="7" t="s">
        <v>26</v>
      </c>
      <c r="L1739" s="7" t="s">
        <v>26</v>
      </c>
      <c r="M1739" s="7" t="s">
        <v>26</v>
      </c>
    </row>
    <row r="1740" spans="2:13" s="6" customFormat="1">
      <c r="B1740" s="177"/>
      <c r="C1740" s="7" t="s">
        <v>26</v>
      </c>
      <c r="D1740" s="7" t="s">
        <v>26</v>
      </c>
      <c r="E1740" s="7" t="s">
        <v>26</v>
      </c>
      <c r="F1740" s="7"/>
      <c r="G1740" s="7"/>
      <c r="H1740" s="7"/>
      <c r="I1740" s="7"/>
      <c r="J1740" s="7"/>
      <c r="K1740" s="7" t="s">
        <v>26</v>
      </c>
      <c r="L1740" s="7" t="s">
        <v>26</v>
      </c>
      <c r="M1740" s="7" t="s">
        <v>26</v>
      </c>
    </row>
    <row r="1741" spans="2:13" s="6" customFormat="1">
      <c r="B1741" s="177"/>
      <c r="C1741" s="7" t="s">
        <v>26</v>
      </c>
      <c r="D1741" s="7" t="s">
        <v>26</v>
      </c>
      <c r="E1741" s="7" t="s">
        <v>26</v>
      </c>
      <c r="F1741" s="7"/>
      <c r="G1741" s="7"/>
      <c r="H1741" s="7"/>
      <c r="I1741" s="7"/>
      <c r="J1741" s="7"/>
      <c r="K1741" s="7" t="s">
        <v>26</v>
      </c>
      <c r="L1741" s="7" t="s">
        <v>26</v>
      </c>
      <c r="M1741" s="7" t="s">
        <v>26</v>
      </c>
    </row>
    <row r="1742" spans="2:13" s="6" customFormat="1">
      <c r="B1742" s="177"/>
      <c r="C1742" s="7" t="s">
        <v>26</v>
      </c>
      <c r="D1742" s="7" t="s">
        <v>26</v>
      </c>
      <c r="E1742" s="7" t="s">
        <v>26</v>
      </c>
      <c r="F1742" s="7"/>
      <c r="G1742" s="7"/>
      <c r="H1742" s="7"/>
      <c r="I1742" s="7"/>
      <c r="J1742" s="7"/>
      <c r="K1742" s="7" t="s">
        <v>26</v>
      </c>
      <c r="L1742" s="7" t="s">
        <v>26</v>
      </c>
      <c r="M1742" s="7" t="s">
        <v>26</v>
      </c>
    </row>
    <row r="1743" spans="2:13" s="6" customFormat="1">
      <c r="B1743" s="177"/>
      <c r="C1743" s="7" t="s">
        <v>26</v>
      </c>
      <c r="D1743" s="7" t="s">
        <v>26</v>
      </c>
      <c r="E1743" s="7" t="s">
        <v>26</v>
      </c>
      <c r="F1743" s="7"/>
      <c r="G1743" s="7"/>
      <c r="H1743" s="7"/>
      <c r="I1743" s="7"/>
      <c r="J1743" s="7"/>
      <c r="K1743" s="7" t="s">
        <v>26</v>
      </c>
      <c r="L1743" s="7" t="s">
        <v>26</v>
      </c>
      <c r="M1743" s="7" t="s">
        <v>26</v>
      </c>
    </row>
    <row r="1744" spans="2:13" s="6" customFormat="1">
      <c r="B1744" s="177"/>
      <c r="C1744" s="7" t="s">
        <v>26</v>
      </c>
      <c r="D1744" s="7" t="s">
        <v>26</v>
      </c>
      <c r="E1744" s="7" t="s">
        <v>26</v>
      </c>
      <c r="F1744" s="7"/>
      <c r="G1744" s="7"/>
      <c r="H1744" s="7"/>
      <c r="I1744" s="7"/>
      <c r="J1744" s="7"/>
      <c r="K1744" s="7" t="s">
        <v>26</v>
      </c>
      <c r="L1744" s="7" t="s">
        <v>26</v>
      </c>
      <c r="M1744" s="7" t="s">
        <v>26</v>
      </c>
    </row>
    <row r="1745" spans="2:13" s="6" customFormat="1">
      <c r="B1745" s="177"/>
      <c r="C1745" s="7" t="s">
        <v>26</v>
      </c>
      <c r="D1745" s="7" t="s">
        <v>26</v>
      </c>
      <c r="E1745" s="7" t="s">
        <v>26</v>
      </c>
      <c r="F1745" s="7"/>
      <c r="G1745" s="7"/>
      <c r="H1745" s="7"/>
      <c r="I1745" s="7"/>
      <c r="J1745" s="7"/>
      <c r="K1745" s="7" t="s">
        <v>26</v>
      </c>
      <c r="L1745" s="7" t="s">
        <v>26</v>
      </c>
      <c r="M1745" s="7" t="s">
        <v>26</v>
      </c>
    </row>
    <row r="1746" spans="2:13" s="6" customFormat="1">
      <c r="B1746" s="177"/>
      <c r="C1746" s="7" t="s">
        <v>26</v>
      </c>
      <c r="D1746" s="7" t="s">
        <v>26</v>
      </c>
      <c r="E1746" s="7" t="s">
        <v>26</v>
      </c>
      <c r="F1746" s="7"/>
      <c r="G1746" s="7"/>
      <c r="H1746" s="7"/>
      <c r="I1746" s="7"/>
      <c r="J1746" s="7"/>
      <c r="K1746" s="7" t="s">
        <v>26</v>
      </c>
      <c r="L1746" s="7" t="s">
        <v>26</v>
      </c>
      <c r="M1746" s="7" t="s">
        <v>26</v>
      </c>
    </row>
    <row r="1747" spans="2:13" s="6" customFormat="1">
      <c r="B1747" s="177"/>
      <c r="C1747" s="7" t="s">
        <v>26</v>
      </c>
      <c r="D1747" s="7" t="s">
        <v>26</v>
      </c>
      <c r="E1747" s="7" t="s">
        <v>26</v>
      </c>
      <c r="F1747" s="7"/>
      <c r="G1747" s="7"/>
      <c r="H1747" s="7"/>
      <c r="I1747" s="7"/>
      <c r="J1747" s="7"/>
      <c r="K1747" s="7" t="s">
        <v>26</v>
      </c>
      <c r="L1747" s="7" t="s">
        <v>26</v>
      </c>
      <c r="M1747" s="7" t="s">
        <v>26</v>
      </c>
    </row>
    <row r="1748" spans="2:13" s="6" customFormat="1">
      <c r="B1748" s="177"/>
      <c r="C1748" s="7" t="s">
        <v>26</v>
      </c>
      <c r="D1748" s="7" t="s">
        <v>26</v>
      </c>
      <c r="E1748" s="7" t="s">
        <v>26</v>
      </c>
      <c r="F1748" s="7"/>
      <c r="G1748" s="7"/>
      <c r="H1748" s="7"/>
      <c r="I1748" s="7"/>
      <c r="J1748" s="7"/>
      <c r="K1748" s="7" t="s">
        <v>26</v>
      </c>
      <c r="L1748" s="7" t="s">
        <v>26</v>
      </c>
      <c r="M1748" s="7" t="s">
        <v>26</v>
      </c>
    </row>
    <row r="1749" spans="2:13" s="6" customFormat="1">
      <c r="B1749" s="177"/>
      <c r="C1749" s="7" t="s">
        <v>26</v>
      </c>
      <c r="D1749" s="7" t="s">
        <v>26</v>
      </c>
      <c r="E1749" s="7" t="s">
        <v>26</v>
      </c>
      <c r="F1749" s="7"/>
      <c r="G1749" s="7"/>
      <c r="H1749" s="7"/>
      <c r="I1749" s="7"/>
      <c r="J1749" s="7"/>
      <c r="K1749" s="7" t="s">
        <v>26</v>
      </c>
      <c r="L1749" s="7" t="s">
        <v>26</v>
      </c>
      <c r="M1749" s="7" t="s">
        <v>26</v>
      </c>
    </row>
    <row r="1750" spans="2:13" s="6" customFormat="1">
      <c r="B1750" s="177"/>
      <c r="C1750" s="7" t="s">
        <v>26</v>
      </c>
      <c r="D1750" s="7" t="s">
        <v>26</v>
      </c>
      <c r="E1750" s="7" t="s">
        <v>26</v>
      </c>
      <c r="F1750" s="7"/>
      <c r="G1750" s="7"/>
      <c r="H1750" s="7"/>
      <c r="I1750" s="7"/>
      <c r="J1750" s="7"/>
      <c r="K1750" s="7" t="s">
        <v>26</v>
      </c>
      <c r="L1750" s="7" t="s">
        <v>26</v>
      </c>
      <c r="M1750" s="7" t="s">
        <v>26</v>
      </c>
    </row>
    <row r="1751" spans="2:13" s="6" customFormat="1">
      <c r="B1751" s="177"/>
      <c r="C1751" s="7" t="s">
        <v>26</v>
      </c>
      <c r="D1751" s="7" t="s">
        <v>26</v>
      </c>
      <c r="E1751" s="7" t="s">
        <v>26</v>
      </c>
      <c r="F1751" s="7"/>
      <c r="G1751" s="7"/>
      <c r="H1751" s="7"/>
      <c r="I1751" s="7"/>
      <c r="J1751" s="7"/>
      <c r="K1751" s="7" t="s">
        <v>26</v>
      </c>
      <c r="L1751" s="7" t="s">
        <v>26</v>
      </c>
      <c r="M1751" s="7" t="s">
        <v>26</v>
      </c>
    </row>
    <row r="1752" spans="2:13" s="6" customFormat="1">
      <c r="B1752" s="177"/>
      <c r="C1752" s="7" t="s">
        <v>26</v>
      </c>
      <c r="D1752" s="7" t="s">
        <v>26</v>
      </c>
      <c r="E1752" s="7" t="s">
        <v>26</v>
      </c>
      <c r="F1752" s="7"/>
      <c r="G1752" s="7"/>
      <c r="H1752" s="7"/>
      <c r="I1752" s="7"/>
      <c r="J1752" s="7"/>
      <c r="K1752" s="7" t="s">
        <v>26</v>
      </c>
      <c r="L1752" s="7" t="s">
        <v>26</v>
      </c>
      <c r="M1752" s="7" t="s">
        <v>26</v>
      </c>
    </row>
    <row r="1753" spans="2:13" s="6" customFormat="1">
      <c r="B1753" s="177"/>
      <c r="C1753" s="7" t="s">
        <v>26</v>
      </c>
      <c r="D1753" s="7" t="s">
        <v>26</v>
      </c>
      <c r="E1753" s="7" t="s">
        <v>26</v>
      </c>
      <c r="F1753" s="7"/>
      <c r="G1753" s="7"/>
      <c r="H1753" s="7"/>
      <c r="I1753" s="7"/>
      <c r="J1753" s="7"/>
      <c r="K1753" s="7" t="s">
        <v>26</v>
      </c>
      <c r="L1753" s="7" t="s">
        <v>26</v>
      </c>
      <c r="M1753" s="7" t="s">
        <v>26</v>
      </c>
    </row>
    <row r="1754" spans="2:13" s="6" customFormat="1">
      <c r="B1754" s="177"/>
      <c r="C1754" s="7" t="s">
        <v>26</v>
      </c>
      <c r="D1754" s="7" t="s">
        <v>26</v>
      </c>
      <c r="E1754" s="7" t="s">
        <v>26</v>
      </c>
      <c r="F1754" s="7"/>
      <c r="G1754" s="7"/>
      <c r="H1754" s="7"/>
      <c r="I1754" s="7"/>
      <c r="J1754" s="7"/>
      <c r="K1754" s="7" t="s">
        <v>26</v>
      </c>
      <c r="L1754" s="7" t="s">
        <v>26</v>
      </c>
      <c r="M1754" s="7" t="s">
        <v>26</v>
      </c>
    </row>
    <row r="1755" spans="2:13" s="6" customFormat="1">
      <c r="B1755" s="177"/>
      <c r="C1755" s="7" t="s">
        <v>26</v>
      </c>
      <c r="D1755" s="7" t="s">
        <v>26</v>
      </c>
      <c r="E1755" s="7" t="s">
        <v>26</v>
      </c>
      <c r="F1755" s="7"/>
      <c r="G1755" s="7"/>
      <c r="H1755" s="7"/>
      <c r="I1755" s="7"/>
      <c r="J1755" s="7"/>
      <c r="K1755" s="7" t="s">
        <v>26</v>
      </c>
      <c r="L1755" s="7" t="s">
        <v>26</v>
      </c>
      <c r="M1755" s="7" t="s">
        <v>26</v>
      </c>
    </row>
    <row r="1756" spans="2:13" s="6" customFormat="1">
      <c r="B1756" s="177"/>
      <c r="C1756" s="7" t="s">
        <v>26</v>
      </c>
      <c r="D1756" s="7" t="s">
        <v>26</v>
      </c>
      <c r="E1756" s="7" t="s">
        <v>26</v>
      </c>
      <c r="F1756" s="7"/>
      <c r="G1756" s="7"/>
      <c r="H1756" s="7"/>
      <c r="I1756" s="7"/>
      <c r="J1756" s="7"/>
      <c r="K1756" s="7" t="s">
        <v>26</v>
      </c>
      <c r="L1756" s="7" t="s">
        <v>26</v>
      </c>
      <c r="M1756" s="7" t="s">
        <v>26</v>
      </c>
    </row>
    <row r="1757" spans="2:13" s="6" customFormat="1">
      <c r="B1757" s="177"/>
      <c r="C1757" s="7" t="s">
        <v>26</v>
      </c>
      <c r="D1757" s="7" t="s">
        <v>26</v>
      </c>
      <c r="E1757" s="7" t="s">
        <v>26</v>
      </c>
      <c r="F1757" s="7"/>
      <c r="G1757" s="7"/>
      <c r="H1757" s="7"/>
      <c r="I1757" s="7"/>
      <c r="J1757" s="7"/>
      <c r="K1757" s="7" t="s">
        <v>26</v>
      </c>
      <c r="L1757" s="7" t="s">
        <v>26</v>
      </c>
      <c r="M1757" s="7" t="s">
        <v>26</v>
      </c>
    </row>
    <row r="1758" spans="2:13" s="6" customFormat="1">
      <c r="B1758" s="177"/>
      <c r="C1758" s="7" t="s">
        <v>26</v>
      </c>
      <c r="D1758" s="7" t="s">
        <v>26</v>
      </c>
      <c r="E1758" s="7" t="s">
        <v>26</v>
      </c>
      <c r="F1758" s="7"/>
      <c r="G1758" s="7"/>
      <c r="H1758" s="7"/>
      <c r="I1758" s="7"/>
      <c r="J1758" s="7"/>
      <c r="K1758" s="7" t="s">
        <v>26</v>
      </c>
      <c r="L1758" s="7" t="s">
        <v>26</v>
      </c>
      <c r="M1758" s="7" t="s">
        <v>26</v>
      </c>
    </row>
    <row r="1759" spans="2:13" s="6" customFormat="1">
      <c r="B1759" s="177"/>
      <c r="C1759" s="7" t="s">
        <v>26</v>
      </c>
      <c r="D1759" s="7" t="s">
        <v>26</v>
      </c>
      <c r="E1759" s="7" t="s">
        <v>26</v>
      </c>
      <c r="F1759" s="7"/>
      <c r="G1759" s="7"/>
      <c r="H1759" s="7"/>
      <c r="I1759" s="7"/>
      <c r="J1759" s="7"/>
      <c r="K1759" s="7" t="s">
        <v>26</v>
      </c>
      <c r="L1759" s="7" t="s">
        <v>26</v>
      </c>
      <c r="M1759" s="7" t="s">
        <v>26</v>
      </c>
    </row>
    <row r="1760" spans="2:13" s="6" customFormat="1">
      <c r="B1760" s="177"/>
      <c r="C1760" s="7" t="s">
        <v>26</v>
      </c>
      <c r="D1760" s="7" t="s">
        <v>26</v>
      </c>
      <c r="E1760" s="7" t="s">
        <v>26</v>
      </c>
      <c r="F1760" s="7"/>
      <c r="G1760" s="7"/>
      <c r="H1760" s="7"/>
      <c r="I1760" s="7"/>
      <c r="J1760" s="7"/>
      <c r="K1760" s="7" t="s">
        <v>26</v>
      </c>
      <c r="L1760" s="7" t="s">
        <v>26</v>
      </c>
      <c r="M1760" s="7" t="s">
        <v>26</v>
      </c>
    </row>
    <row r="1761" spans="2:13" s="6" customFormat="1">
      <c r="B1761" s="177"/>
      <c r="C1761" s="7" t="s">
        <v>26</v>
      </c>
      <c r="D1761" s="7" t="s">
        <v>26</v>
      </c>
      <c r="E1761" s="7" t="s">
        <v>26</v>
      </c>
      <c r="F1761" s="7"/>
      <c r="G1761" s="7"/>
      <c r="H1761" s="7"/>
      <c r="I1761" s="7"/>
      <c r="J1761" s="7"/>
      <c r="K1761" s="7" t="s">
        <v>26</v>
      </c>
      <c r="L1761" s="7" t="s">
        <v>26</v>
      </c>
      <c r="M1761" s="7" t="s">
        <v>26</v>
      </c>
    </row>
    <row r="1762" spans="2:13" s="6" customFormat="1">
      <c r="B1762" s="177"/>
      <c r="C1762" s="7" t="s">
        <v>26</v>
      </c>
      <c r="D1762" s="7" t="s">
        <v>26</v>
      </c>
      <c r="E1762" s="7" t="s">
        <v>26</v>
      </c>
      <c r="F1762" s="7"/>
      <c r="G1762" s="7"/>
      <c r="H1762" s="7"/>
      <c r="I1762" s="7"/>
      <c r="J1762" s="7"/>
      <c r="K1762" s="7" t="s">
        <v>26</v>
      </c>
      <c r="L1762" s="7" t="s">
        <v>26</v>
      </c>
      <c r="M1762" s="7" t="s">
        <v>26</v>
      </c>
    </row>
    <row r="1763" spans="2:13" s="6" customFormat="1">
      <c r="B1763" s="177"/>
      <c r="C1763" s="7" t="s">
        <v>26</v>
      </c>
      <c r="D1763" s="7" t="s">
        <v>26</v>
      </c>
      <c r="E1763" s="7" t="s">
        <v>26</v>
      </c>
      <c r="F1763" s="7"/>
      <c r="G1763" s="7"/>
      <c r="H1763" s="7"/>
      <c r="I1763" s="7"/>
      <c r="J1763" s="7"/>
      <c r="K1763" s="7" t="s">
        <v>26</v>
      </c>
      <c r="L1763" s="7" t="s">
        <v>26</v>
      </c>
      <c r="M1763" s="7" t="s">
        <v>26</v>
      </c>
    </row>
    <row r="1764" spans="2:13" s="6" customFormat="1">
      <c r="B1764" s="177"/>
      <c r="C1764" s="7" t="s">
        <v>26</v>
      </c>
      <c r="D1764" s="7" t="s">
        <v>26</v>
      </c>
      <c r="E1764" s="7" t="s">
        <v>26</v>
      </c>
      <c r="F1764" s="7"/>
      <c r="G1764" s="7"/>
      <c r="H1764" s="7"/>
      <c r="I1764" s="7"/>
      <c r="J1764" s="7"/>
      <c r="K1764" s="7" t="s">
        <v>26</v>
      </c>
      <c r="L1764" s="7" t="s">
        <v>26</v>
      </c>
      <c r="M1764" s="7" t="s">
        <v>26</v>
      </c>
    </row>
    <row r="1765" spans="2:13" s="6" customFormat="1">
      <c r="B1765" s="177"/>
      <c r="C1765" s="7" t="s">
        <v>26</v>
      </c>
      <c r="D1765" s="7" t="s">
        <v>26</v>
      </c>
      <c r="E1765" s="7" t="s">
        <v>26</v>
      </c>
      <c r="F1765" s="7"/>
      <c r="G1765" s="7"/>
      <c r="H1765" s="7"/>
      <c r="I1765" s="7"/>
      <c r="J1765" s="7"/>
      <c r="K1765" s="7" t="s">
        <v>26</v>
      </c>
      <c r="L1765" s="7" t="s">
        <v>26</v>
      </c>
      <c r="M1765" s="7" t="s">
        <v>26</v>
      </c>
    </row>
    <row r="1766" spans="2:13" s="6" customFormat="1">
      <c r="B1766" s="177"/>
      <c r="C1766" s="7" t="s">
        <v>26</v>
      </c>
      <c r="D1766" s="7" t="s">
        <v>26</v>
      </c>
      <c r="E1766" s="7" t="s">
        <v>26</v>
      </c>
      <c r="F1766" s="7"/>
      <c r="G1766" s="7"/>
      <c r="H1766" s="7"/>
      <c r="I1766" s="7"/>
      <c r="J1766" s="7"/>
      <c r="K1766" s="7" t="s">
        <v>26</v>
      </c>
      <c r="L1766" s="7" t="s">
        <v>26</v>
      </c>
      <c r="M1766" s="7" t="s">
        <v>26</v>
      </c>
    </row>
    <row r="1767" spans="2:13" s="6" customFormat="1">
      <c r="B1767" s="177"/>
      <c r="C1767" s="7" t="s">
        <v>26</v>
      </c>
      <c r="D1767" s="7" t="s">
        <v>26</v>
      </c>
      <c r="E1767" s="7" t="s">
        <v>26</v>
      </c>
      <c r="F1767" s="7"/>
      <c r="G1767" s="7"/>
      <c r="H1767" s="7"/>
      <c r="I1767" s="7"/>
      <c r="J1767" s="7"/>
      <c r="K1767" s="7" t="s">
        <v>26</v>
      </c>
      <c r="L1767" s="7" t="s">
        <v>26</v>
      </c>
      <c r="M1767" s="7" t="s">
        <v>26</v>
      </c>
    </row>
    <row r="1768" spans="2:13" s="6" customFormat="1">
      <c r="B1768" s="177"/>
      <c r="C1768" s="7" t="s">
        <v>26</v>
      </c>
      <c r="D1768" s="7" t="s">
        <v>26</v>
      </c>
      <c r="E1768" s="7" t="s">
        <v>26</v>
      </c>
      <c r="F1768" s="7"/>
      <c r="G1768" s="7"/>
      <c r="H1768" s="7"/>
      <c r="I1768" s="7"/>
      <c r="J1768" s="7"/>
      <c r="K1768" s="7" t="s">
        <v>26</v>
      </c>
      <c r="L1768" s="7" t="s">
        <v>26</v>
      </c>
      <c r="M1768" s="7" t="s">
        <v>26</v>
      </c>
    </row>
    <row r="1769" spans="2:13" s="6" customFormat="1">
      <c r="B1769" s="177"/>
      <c r="C1769" s="7" t="s">
        <v>26</v>
      </c>
      <c r="D1769" s="7" t="s">
        <v>26</v>
      </c>
      <c r="E1769" s="7" t="s">
        <v>26</v>
      </c>
      <c r="F1769" s="7"/>
      <c r="G1769" s="7"/>
      <c r="H1769" s="7"/>
      <c r="I1769" s="7"/>
      <c r="J1769" s="7"/>
      <c r="K1769" s="7" t="s">
        <v>26</v>
      </c>
      <c r="L1769" s="7" t="s">
        <v>26</v>
      </c>
      <c r="M1769" s="7" t="s">
        <v>26</v>
      </c>
    </row>
    <row r="1770" spans="2:13" s="6" customFormat="1">
      <c r="B1770" s="177"/>
      <c r="C1770" s="7" t="s">
        <v>26</v>
      </c>
      <c r="D1770" s="7" t="s">
        <v>26</v>
      </c>
      <c r="E1770" s="7" t="s">
        <v>26</v>
      </c>
      <c r="F1770" s="7"/>
      <c r="G1770" s="7"/>
      <c r="H1770" s="7"/>
      <c r="I1770" s="7"/>
      <c r="J1770" s="7"/>
      <c r="K1770" s="7" t="s">
        <v>26</v>
      </c>
      <c r="L1770" s="7" t="s">
        <v>26</v>
      </c>
      <c r="M1770" s="7" t="s">
        <v>26</v>
      </c>
    </row>
    <row r="1771" spans="2:13" s="6" customFormat="1">
      <c r="B1771" s="177"/>
      <c r="C1771" s="7" t="s">
        <v>26</v>
      </c>
      <c r="D1771" s="7" t="s">
        <v>26</v>
      </c>
      <c r="E1771" s="7" t="s">
        <v>26</v>
      </c>
      <c r="F1771" s="7"/>
      <c r="G1771" s="7"/>
      <c r="H1771" s="7"/>
      <c r="I1771" s="7"/>
      <c r="J1771" s="7"/>
      <c r="K1771" s="7" t="s">
        <v>26</v>
      </c>
      <c r="L1771" s="7" t="s">
        <v>26</v>
      </c>
      <c r="M1771" s="7" t="s">
        <v>26</v>
      </c>
    </row>
    <row r="1772" spans="2:13" s="6" customFormat="1">
      <c r="B1772" s="177"/>
      <c r="C1772" s="7" t="s">
        <v>26</v>
      </c>
      <c r="D1772" s="7" t="s">
        <v>26</v>
      </c>
      <c r="E1772" s="7" t="s">
        <v>26</v>
      </c>
      <c r="F1772" s="7"/>
      <c r="G1772" s="7"/>
      <c r="H1772" s="7"/>
      <c r="I1772" s="7"/>
      <c r="J1772" s="7"/>
      <c r="K1772" s="7" t="s">
        <v>26</v>
      </c>
      <c r="L1772" s="7" t="s">
        <v>26</v>
      </c>
      <c r="M1772" s="7" t="s">
        <v>26</v>
      </c>
    </row>
    <row r="1773" spans="2:13" s="6" customFormat="1">
      <c r="B1773" s="177"/>
      <c r="C1773" s="7" t="s">
        <v>26</v>
      </c>
      <c r="D1773" s="7" t="s">
        <v>26</v>
      </c>
      <c r="E1773" s="7" t="s">
        <v>26</v>
      </c>
      <c r="F1773" s="7"/>
      <c r="G1773" s="7"/>
      <c r="H1773" s="7"/>
      <c r="I1773" s="7"/>
      <c r="J1773" s="7"/>
      <c r="K1773" s="7" t="s">
        <v>26</v>
      </c>
      <c r="L1773" s="7" t="s">
        <v>26</v>
      </c>
      <c r="M1773" s="7" t="s">
        <v>26</v>
      </c>
    </row>
    <row r="1774" spans="2:13" s="6" customFormat="1">
      <c r="B1774" s="177"/>
      <c r="C1774" s="7" t="s">
        <v>26</v>
      </c>
      <c r="D1774" s="7" t="s">
        <v>26</v>
      </c>
      <c r="E1774" s="7" t="s">
        <v>26</v>
      </c>
      <c r="F1774" s="7"/>
      <c r="G1774" s="7"/>
      <c r="H1774" s="7"/>
      <c r="I1774" s="7"/>
      <c r="J1774" s="7"/>
      <c r="K1774" s="7" t="s">
        <v>26</v>
      </c>
      <c r="L1774" s="7" t="s">
        <v>26</v>
      </c>
      <c r="M1774" s="7" t="s">
        <v>26</v>
      </c>
    </row>
    <row r="1775" spans="2:13" s="6" customFormat="1">
      <c r="B1775" s="177"/>
      <c r="C1775" s="7" t="s">
        <v>26</v>
      </c>
      <c r="D1775" s="7" t="s">
        <v>26</v>
      </c>
      <c r="E1775" s="7" t="s">
        <v>26</v>
      </c>
      <c r="F1775" s="7"/>
      <c r="G1775" s="7"/>
      <c r="H1775" s="7"/>
      <c r="I1775" s="7"/>
      <c r="J1775" s="7"/>
      <c r="K1775" s="7" t="s">
        <v>26</v>
      </c>
      <c r="L1775" s="7" t="s">
        <v>26</v>
      </c>
      <c r="M1775" s="7" t="s">
        <v>26</v>
      </c>
    </row>
    <row r="1776" spans="2:13" s="6" customFormat="1">
      <c r="B1776" s="177"/>
      <c r="C1776" s="7" t="s">
        <v>26</v>
      </c>
      <c r="D1776" s="7" t="s">
        <v>26</v>
      </c>
      <c r="E1776" s="7" t="s">
        <v>26</v>
      </c>
      <c r="F1776" s="7"/>
      <c r="G1776" s="7"/>
      <c r="H1776" s="7"/>
      <c r="I1776" s="7"/>
      <c r="J1776" s="7"/>
      <c r="K1776" s="7" t="s">
        <v>26</v>
      </c>
      <c r="L1776" s="7" t="s">
        <v>26</v>
      </c>
      <c r="M1776" s="7" t="s">
        <v>26</v>
      </c>
    </row>
    <row r="1777" spans="2:13" s="6" customFormat="1">
      <c r="B1777" s="177"/>
      <c r="C1777" s="7" t="s">
        <v>26</v>
      </c>
      <c r="D1777" s="7" t="s">
        <v>26</v>
      </c>
      <c r="E1777" s="7" t="s">
        <v>26</v>
      </c>
      <c r="F1777" s="7"/>
      <c r="G1777" s="7"/>
      <c r="H1777" s="7"/>
      <c r="I1777" s="7"/>
      <c r="J1777" s="7"/>
      <c r="K1777" s="7" t="s">
        <v>26</v>
      </c>
      <c r="L1777" s="7" t="s">
        <v>26</v>
      </c>
      <c r="M1777" s="7" t="s">
        <v>26</v>
      </c>
    </row>
    <row r="1778" spans="2:13" s="6" customFormat="1">
      <c r="B1778" s="177"/>
      <c r="C1778" s="7" t="s">
        <v>26</v>
      </c>
      <c r="D1778" s="7" t="s">
        <v>26</v>
      </c>
      <c r="E1778" s="7" t="s">
        <v>26</v>
      </c>
      <c r="F1778" s="7"/>
      <c r="G1778" s="7"/>
      <c r="H1778" s="7"/>
      <c r="I1778" s="7"/>
      <c r="J1778" s="7"/>
      <c r="K1778" s="7" t="s">
        <v>26</v>
      </c>
      <c r="L1778" s="7" t="s">
        <v>26</v>
      </c>
      <c r="M1778" s="7" t="s">
        <v>26</v>
      </c>
    </row>
    <row r="1779" spans="2:13" s="6" customFormat="1">
      <c r="B1779" s="177"/>
      <c r="C1779" s="7" t="s">
        <v>26</v>
      </c>
      <c r="D1779" s="7" t="s">
        <v>26</v>
      </c>
      <c r="E1779" s="7" t="s">
        <v>26</v>
      </c>
      <c r="F1779" s="7"/>
      <c r="G1779" s="7"/>
      <c r="H1779" s="7"/>
      <c r="I1779" s="7"/>
      <c r="J1779" s="7"/>
      <c r="K1779" s="7" t="s">
        <v>26</v>
      </c>
      <c r="L1779" s="7" t="s">
        <v>26</v>
      </c>
      <c r="M1779" s="7" t="s">
        <v>26</v>
      </c>
    </row>
    <row r="1780" spans="2:13" s="6" customFormat="1">
      <c r="B1780" s="177"/>
      <c r="C1780" s="7" t="s">
        <v>26</v>
      </c>
      <c r="D1780" s="7" t="s">
        <v>26</v>
      </c>
      <c r="E1780" s="7" t="s">
        <v>26</v>
      </c>
      <c r="F1780" s="7"/>
      <c r="G1780" s="7"/>
      <c r="H1780" s="7"/>
      <c r="I1780" s="7"/>
      <c r="J1780" s="7"/>
      <c r="K1780" s="7" t="s">
        <v>26</v>
      </c>
      <c r="L1780" s="7" t="s">
        <v>26</v>
      </c>
      <c r="M1780" s="7" t="s">
        <v>26</v>
      </c>
    </row>
    <row r="1781" spans="2:13" s="6" customFormat="1">
      <c r="B1781" s="177"/>
      <c r="C1781" s="7" t="s">
        <v>26</v>
      </c>
      <c r="D1781" s="7" t="s">
        <v>26</v>
      </c>
      <c r="E1781" s="7" t="s">
        <v>26</v>
      </c>
      <c r="F1781" s="7"/>
      <c r="G1781" s="7"/>
      <c r="H1781" s="7"/>
      <c r="I1781" s="7"/>
      <c r="J1781" s="7"/>
      <c r="K1781" s="7" t="s">
        <v>26</v>
      </c>
      <c r="L1781" s="7" t="s">
        <v>26</v>
      </c>
      <c r="M1781" s="7" t="s">
        <v>26</v>
      </c>
    </row>
    <row r="1782" spans="2:13" s="6" customFormat="1">
      <c r="B1782" s="177"/>
      <c r="C1782" s="7" t="s">
        <v>26</v>
      </c>
      <c r="D1782" s="7" t="s">
        <v>26</v>
      </c>
      <c r="E1782" s="7" t="s">
        <v>26</v>
      </c>
      <c r="F1782" s="7"/>
      <c r="G1782" s="7"/>
      <c r="H1782" s="7"/>
      <c r="I1782" s="7"/>
      <c r="J1782" s="7"/>
      <c r="K1782" s="7" t="s">
        <v>26</v>
      </c>
      <c r="L1782" s="7" t="s">
        <v>26</v>
      </c>
      <c r="M1782" s="7" t="s">
        <v>26</v>
      </c>
    </row>
    <row r="1783" spans="2:13" s="6" customFormat="1">
      <c r="B1783" s="177"/>
      <c r="C1783" s="7" t="s">
        <v>26</v>
      </c>
      <c r="D1783" s="7" t="s">
        <v>26</v>
      </c>
      <c r="E1783" s="7" t="s">
        <v>26</v>
      </c>
      <c r="F1783" s="7"/>
      <c r="G1783" s="7"/>
      <c r="H1783" s="7"/>
      <c r="I1783" s="7"/>
      <c r="J1783" s="7"/>
      <c r="K1783" s="7" t="s">
        <v>26</v>
      </c>
      <c r="L1783" s="7" t="s">
        <v>26</v>
      </c>
      <c r="M1783" s="7" t="s">
        <v>26</v>
      </c>
    </row>
    <row r="1784" spans="2:13" s="6" customFormat="1">
      <c r="B1784" s="177"/>
      <c r="C1784" s="7" t="s">
        <v>26</v>
      </c>
      <c r="D1784" s="7" t="s">
        <v>26</v>
      </c>
      <c r="E1784" s="7" t="s">
        <v>26</v>
      </c>
      <c r="F1784" s="7"/>
      <c r="G1784" s="7"/>
      <c r="H1784" s="7"/>
      <c r="I1784" s="7"/>
      <c r="J1784" s="7"/>
      <c r="K1784" s="7" t="s">
        <v>26</v>
      </c>
      <c r="L1784" s="7" t="s">
        <v>26</v>
      </c>
      <c r="M1784" s="7" t="s">
        <v>26</v>
      </c>
    </row>
    <row r="1785" spans="2:13" s="6" customFormat="1">
      <c r="B1785" s="177"/>
      <c r="C1785" s="7" t="s">
        <v>26</v>
      </c>
      <c r="D1785" s="7" t="s">
        <v>26</v>
      </c>
      <c r="E1785" s="7" t="s">
        <v>26</v>
      </c>
      <c r="F1785" s="7"/>
      <c r="G1785" s="7"/>
      <c r="H1785" s="7"/>
      <c r="I1785" s="7"/>
      <c r="J1785" s="7"/>
      <c r="K1785" s="7" t="s">
        <v>26</v>
      </c>
      <c r="L1785" s="7" t="s">
        <v>26</v>
      </c>
      <c r="M1785" s="7" t="s">
        <v>26</v>
      </c>
    </row>
    <row r="1786" spans="2:13" s="6" customFormat="1">
      <c r="B1786" s="177"/>
      <c r="C1786" s="7" t="s">
        <v>26</v>
      </c>
      <c r="D1786" s="7" t="s">
        <v>26</v>
      </c>
      <c r="E1786" s="7" t="s">
        <v>26</v>
      </c>
      <c r="F1786" s="7"/>
      <c r="G1786" s="7"/>
      <c r="H1786" s="7"/>
      <c r="I1786" s="7"/>
      <c r="J1786" s="7"/>
      <c r="K1786" s="7" t="s">
        <v>26</v>
      </c>
      <c r="L1786" s="7" t="s">
        <v>26</v>
      </c>
      <c r="M1786" s="7" t="s">
        <v>26</v>
      </c>
    </row>
    <row r="1787" spans="2:13" s="6" customFormat="1">
      <c r="B1787" s="177"/>
      <c r="C1787" s="7" t="s">
        <v>26</v>
      </c>
      <c r="D1787" s="7" t="s">
        <v>26</v>
      </c>
      <c r="E1787" s="7" t="s">
        <v>26</v>
      </c>
      <c r="F1787" s="7"/>
      <c r="G1787" s="7"/>
      <c r="H1787" s="7"/>
      <c r="I1787" s="7"/>
      <c r="J1787" s="7"/>
      <c r="K1787" s="7" t="s">
        <v>26</v>
      </c>
      <c r="L1787" s="7" t="s">
        <v>26</v>
      </c>
      <c r="M1787" s="7" t="s">
        <v>26</v>
      </c>
    </row>
    <row r="1788" spans="2:13" s="6" customFormat="1">
      <c r="B1788" s="177"/>
      <c r="C1788" s="7" t="s">
        <v>26</v>
      </c>
      <c r="D1788" s="7" t="s">
        <v>26</v>
      </c>
      <c r="E1788" s="7" t="s">
        <v>26</v>
      </c>
      <c r="F1788" s="7"/>
      <c r="G1788" s="7"/>
      <c r="H1788" s="7"/>
      <c r="I1788" s="7"/>
      <c r="J1788" s="7"/>
      <c r="K1788" s="7" t="s">
        <v>26</v>
      </c>
      <c r="L1788" s="7" t="s">
        <v>26</v>
      </c>
      <c r="M1788" s="7" t="s">
        <v>26</v>
      </c>
    </row>
    <row r="1789" spans="2:13" s="6" customFormat="1">
      <c r="B1789" s="177"/>
      <c r="C1789" s="7" t="s">
        <v>26</v>
      </c>
      <c r="D1789" s="7" t="s">
        <v>26</v>
      </c>
      <c r="E1789" s="7" t="s">
        <v>26</v>
      </c>
      <c r="F1789" s="7"/>
      <c r="G1789" s="7"/>
      <c r="H1789" s="7"/>
      <c r="I1789" s="7"/>
      <c r="J1789" s="7"/>
      <c r="K1789" s="7" t="s">
        <v>26</v>
      </c>
      <c r="L1789" s="7" t="s">
        <v>26</v>
      </c>
      <c r="M1789" s="7" t="s">
        <v>26</v>
      </c>
    </row>
    <row r="1790" spans="2:13" s="6" customFormat="1">
      <c r="B1790" s="177"/>
      <c r="C1790" s="7" t="s">
        <v>26</v>
      </c>
      <c r="D1790" s="7" t="s">
        <v>26</v>
      </c>
      <c r="E1790" s="7" t="s">
        <v>26</v>
      </c>
      <c r="F1790" s="7"/>
      <c r="G1790" s="7"/>
      <c r="H1790" s="7"/>
      <c r="I1790" s="7"/>
      <c r="J1790" s="7"/>
      <c r="K1790" s="7" t="s">
        <v>26</v>
      </c>
      <c r="L1790" s="7" t="s">
        <v>26</v>
      </c>
      <c r="M1790" s="7" t="s">
        <v>26</v>
      </c>
    </row>
    <row r="1791" spans="2:13" s="6" customFormat="1">
      <c r="B1791" s="177"/>
      <c r="C1791" s="7" t="s">
        <v>26</v>
      </c>
      <c r="D1791" s="7" t="s">
        <v>26</v>
      </c>
      <c r="E1791" s="7" t="s">
        <v>26</v>
      </c>
      <c r="F1791" s="7"/>
      <c r="G1791" s="7"/>
      <c r="H1791" s="7"/>
      <c r="I1791" s="7"/>
      <c r="J1791" s="7"/>
      <c r="K1791" s="7" t="s">
        <v>26</v>
      </c>
      <c r="L1791" s="7" t="s">
        <v>26</v>
      </c>
      <c r="M1791" s="7" t="s">
        <v>26</v>
      </c>
    </row>
    <row r="1792" spans="2:13" s="6" customFormat="1">
      <c r="B1792" s="177"/>
      <c r="C1792" s="7" t="s">
        <v>26</v>
      </c>
      <c r="D1792" s="7" t="s">
        <v>26</v>
      </c>
      <c r="E1792" s="7" t="s">
        <v>26</v>
      </c>
      <c r="F1792" s="7"/>
      <c r="G1792" s="7"/>
      <c r="H1792" s="7"/>
      <c r="I1792" s="7"/>
      <c r="J1792" s="7"/>
      <c r="K1792" s="7" t="s">
        <v>26</v>
      </c>
      <c r="L1792" s="7" t="s">
        <v>26</v>
      </c>
      <c r="M1792" s="7" t="s">
        <v>26</v>
      </c>
    </row>
    <row r="1793" spans="2:13" s="6" customFormat="1">
      <c r="B1793" s="177"/>
      <c r="C1793" s="7" t="s">
        <v>26</v>
      </c>
      <c r="D1793" s="7" t="s">
        <v>26</v>
      </c>
      <c r="E1793" s="7" t="s">
        <v>26</v>
      </c>
      <c r="F1793" s="7"/>
      <c r="G1793" s="7"/>
      <c r="H1793" s="7"/>
      <c r="I1793" s="7"/>
      <c r="J1793" s="7"/>
      <c r="K1793" s="7" t="s">
        <v>26</v>
      </c>
      <c r="L1793" s="7" t="s">
        <v>26</v>
      </c>
      <c r="M1793" s="7" t="s">
        <v>26</v>
      </c>
    </row>
    <row r="1794" spans="2:13" s="6" customFormat="1">
      <c r="B1794" s="177"/>
      <c r="C1794" s="7" t="s">
        <v>26</v>
      </c>
      <c r="D1794" s="7" t="s">
        <v>26</v>
      </c>
      <c r="E1794" s="7" t="s">
        <v>26</v>
      </c>
      <c r="F1794" s="7"/>
      <c r="G1794" s="7"/>
      <c r="H1794" s="7"/>
      <c r="I1794" s="7"/>
      <c r="J1794" s="7"/>
      <c r="K1794" s="7" t="s">
        <v>26</v>
      </c>
      <c r="L1794" s="7" t="s">
        <v>26</v>
      </c>
      <c r="M1794" s="7" t="s">
        <v>26</v>
      </c>
    </row>
    <row r="1795" spans="2:13" s="6" customFormat="1">
      <c r="B1795" s="177"/>
      <c r="C1795" s="7" t="s">
        <v>26</v>
      </c>
      <c r="D1795" s="7" t="s">
        <v>26</v>
      </c>
      <c r="E1795" s="7" t="s">
        <v>26</v>
      </c>
      <c r="F1795" s="7"/>
      <c r="G1795" s="7"/>
      <c r="H1795" s="7"/>
      <c r="I1795" s="7"/>
      <c r="J1795" s="7"/>
      <c r="K1795" s="7" t="s">
        <v>26</v>
      </c>
      <c r="L1795" s="7" t="s">
        <v>26</v>
      </c>
      <c r="M1795" s="7" t="s">
        <v>26</v>
      </c>
    </row>
    <row r="1796" spans="2:13" s="6" customFormat="1">
      <c r="B1796" s="177"/>
      <c r="C1796" s="7" t="s">
        <v>26</v>
      </c>
      <c r="D1796" s="7" t="s">
        <v>26</v>
      </c>
      <c r="E1796" s="7" t="s">
        <v>26</v>
      </c>
      <c r="F1796" s="7"/>
      <c r="G1796" s="7"/>
      <c r="H1796" s="7"/>
      <c r="I1796" s="7"/>
      <c r="J1796" s="7"/>
      <c r="K1796" s="7" t="s">
        <v>26</v>
      </c>
      <c r="L1796" s="7" t="s">
        <v>26</v>
      </c>
      <c r="M1796" s="7" t="s">
        <v>26</v>
      </c>
    </row>
    <row r="1797" spans="2:13" s="6" customFormat="1">
      <c r="B1797" s="177"/>
      <c r="C1797" s="7" t="s">
        <v>26</v>
      </c>
      <c r="D1797" s="7" t="s">
        <v>26</v>
      </c>
      <c r="E1797" s="7" t="s">
        <v>26</v>
      </c>
      <c r="F1797" s="7"/>
      <c r="G1797" s="7"/>
      <c r="H1797" s="7"/>
      <c r="I1797" s="7"/>
      <c r="J1797" s="7"/>
      <c r="K1797" s="7" t="s">
        <v>26</v>
      </c>
      <c r="L1797" s="7" t="s">
        <v>26</v>
      </c>
      <c r="M1797" s="7" t="s">
        <v>26</v>
      </c>
    </row>
    <row r="1798" spans="2:13" s="6" customFormat="1">
      <c r="B1798" s="177"/>
      <c r="C1798" s="7" t="s">
        <v>26</v>
      </c>
      <c r="D1798" s="7" t="s">
        <v>26</v>
      </c>
      <c r="E1798" s="7" t="s">
        <v>26</v>
      </c>
      <c r="F1798" s="7"/>
      <c r="G1798" s="7"/>
      <c r="H1798" s="7"/>
      <c r="I1798" s="7"/>
      <c r="J1798" s="7"/>
      <c r="K1798" s="7" t="s">
        <v>26</v>
      </c>
      <c r="L1798" s="7" t="s">
        <v>26</v>
      </c>
      <c r="M1798" s="7" t="s">
        <v>26</v>
      </c>
    </row>
    <row r="1799" spans="2:13" s="6" customFormat="1">
      <c r="B1799" s="177"/>
      <c r="C1799" s="7" t="s">
        <v>26</v>
      </c>
      <c r="D1799" s="7" t="s">
        <v>26</v>
      </c>
      <c r="E1799" s="7" t="s">
        <v>26</v>
      </c>
      <c r="F1799" s="7"/>
      <c r="G1799" s="7"/>
      <c r="H1799" s="7"/>
      <c r="I1799" s="7"/>
      <c r="J1799" s="7"/>
      <c r="K1799" s="7" t="s">
        <v>26</v>
      </c>
      <c r="L1799" s="7" t="s">
        <v>26</v>
      </c>
      <c r="M1799" s="7" t="s">
        <v>26</v>
      </c>
    </row>
    <row r="1800" spans="2:13" s="6" customFormat="1">
      <c r="B1800" s="177"/>
      <c r="C1800" s="7" t="s">
        <v>26</v>
      </c>
      <c r="D1800" s="7" t="s">
        <v>26</v>
      </c>
      <c r="E1800" s="7" t="s">
        <v>26</v>
      </c>
      <c r="F1800" s="7"/>
      <c r="G1800" s="7"/>
      <c r="H1800" s="7"/>
      <c r="I1800" s="7"/>
      <c r="J1800" s="7"/>
      <c r="K1800" s="7" t="s">
        <v>26</v>
      </c>
      <c r="L1800" s="7" t="s">
        <v>26</v>
      </c>
      <c r="M1800" s="7" t="s">
        <v>26</v>
      </c>
    </row>
    <row r="1801" spans="2:13" s="6" customFormat="1">
      <c r="B1801" s="177"/>
      <c r="C1801" s="7" t="s">
        <v>26</v>
      </c>
      <c r="D1801" s="7" t="s">
        <v>26</v>
      </c>
      <c r="E1801" s="7" t="s">
        <v>26</v>
      </c>
      <c r="F1801" s="7"/>
      <c r="G1801" s="7"/>
      <c r="H1801" s="7"/>
      <c r="I1801" s="7"/>
      <c r="J1801" s="7"/>
      <c r="K1801" s="7" t="s">
        <v>26</v>
      </c>
      <c r="L1801" s="7" t="s">
        <v>26</v>
      </c>
      <c r="M1801" s="7" t="s">
        <v>26</v>
      </c>
    </row>
    <row r="1802" spans="2:13" s="6" customFormat="1">
      <c r="B1802" s="177"/>
      <c r="C1802" s="7" t="s">
        <v>26</v>
      </c>
      <c r="D1802" s="7" t="s">
        <v>26</v>
      </c>
      <c r="E1802" s="7" t="s">
        <v>26</v>
      </c>
      <c r="F1802" s="7"/>
      <c r="G1802" s="7"/>
      <c r="H1802" s="7"/>
      <c r="I1802" s="7"/>
      <c r="J1802" s="7"/>
      <c r="K1802" s="7" t="s">
        <v>26</v>
      </c>
      <c r="L1802" s="7" t="s">
        <v>26</v>
      </c>
      <c r="M1802" s="7" t="s">
        <v>26</v>
      </c>
    </row>
    <row r="1803" spans="2:13" s="6" customFormat="1">
      <c r="B1803" s="177"/>
      <c r="C1803" s="7" t="s">
        <v>26</v>
      </c>
      <c r="D1803" s="7" t="s">
        <v>26</v>
      </c>
      <c r="E1803" s="7" t="s">
        <v>26</v>
      </c>
      <c r="F1803" s="7"/>
      <c r="G1803" s="7"/>
      <c r="H1803" s="7"/>
      <c r="I1803" s="7"/>
      <c r="J1803" s="7"/>
      <c r="K1803" s="7" t="s">
        <v>26</v>
      </c>
      <c r="L1803" s="7" t="s">
        <v>26</v>
      </c>
      <c r="M1803" s="7" t="s">
        <v>26</v>
      </c>
    </row>
    <row r="1804" spans="2:13" s="6" customFormat="1">
      <c r="B1804" s="177"/>
      <c r="C1804" s="7" t="s">
        <v>26</v>
      </c>
      <c r="D1804" s="7" t="s">
        <v>26</v>
      </c>
      <c r="E1804" s="7" t="s">
        <v>26</v>
      </c>
      <c r="F1804" s="7"/>
      <c r="G1804" s="7"/>
      <c r="H1804" s="7"/>
      <c r="I1804" s="7"/>
      <c r="J1804" s="7"/>
      <c r="K1804" s="7" t="s">
        <v>26</v>
      </c>
      <c r="L1804" s="7" t="s">
        <v>26</v>
      </c>
      <c r="M1804" s="7" t="s">
        <v>26</v>
      </c>
    </row>
    <row r="1805" spans="2:13" s="6" customFormat="1">
      <c r="B1805" s="177"/>
      <c r="C1805" s="7" t="s">
        <v>26</v>
      </c>
      <c r="D1805" s="7" t="s">
        <v>26</v>
      </c>
      <c r="E1805" s="7" t="s">
        <v>26</v>
      </c>
      <c r="F1805" s="7"/>
      <c r="G1805" s="7"/>
      <c r="H1805" s="7"/>
      <c r="I1805" s="7"/>
      <c r="J1805" s="7"/>
      <c r="K1805" s="7" t="s">
        <v>26</v>
      </c>
      <c r="L1805" s="7" t="s">
        <v>26</v>
      </c>
      <c r="M1805" s="7" t="s">
        <v>26</v>
      </c>
    </row>
    <row r="1806" spans="2:13" s="6" customFormat="1">
      <c r="B1806" s="177"/>
      <c r="C1806" s="7" t="s">
        <v>26</v>
      </c>
      <c r="D1806" s="7" t="s">
        <v>26</v>
      </c>
      <c r="E1806" s="7" t="s">
        <v>26</v>
      </c>
      <c r="F1806" s="7"/>
      <c r="G1806" s="7"/>
      <c r="H1806" s="7"/>
      <c r="I1806" s="7"/>
      <c r="J1806" s="7"/>
      <c r="K1806" s="7" t="s">
        <v>26</v>
      </c>
      <c r="L1806" s="7" t="s">
        <v>26</v>
      </c>
      <c r="M1806" s="7" t="s">
        <v>26</v>
      </c>
    </row>
    <row r="1807" spans="2:13" s="6" customFormat="1">
      <c r="B1807" s="177"/>
      <c r="C1807" s="7" t="s">
        <v>26</v>
      </c>
      <c r="D1807" s="7" t="s">
        <v>26</v>
      </c>
      <c r="E1807" s="7" t="s">
        <v>26</v>
      </c>
      <c r="F1807" s="7"/>
      <c r="G1807" s="7"/>
      <c r="H1807" s="7"/>
      <c r="I1807" s="7"/>
      <c r="J1807" s="7"/>
      <c r="K1807" s="7" t="s">
        <v>26</v>
      </c>
      <c r="L1807" s="7" t="s">
        <v>26</v>
      </c>
      <c r="M1807" s="7" t="s">
        <v>26</v>
      </c>
    </row>
    <row r="1808" spans="2:13" s="6" customFormat="1">
      <c r="B1808" s="177"/>
      <c r="C1808" s="7" t="s">
        <v>26</v>
      </c>
      <c r="D1808" s="7" t="s">
        <v>26</v>
      </c>
      <c r="E1808" s="7" t="s">
        <v>26</v>
      </c>
      <c r="F1808" s="7"/>
      <c r="G1808" s="7"/>
      <c r="H1808" s="7"/>
      <c r="I1808" s="7"/>
      <c r="J1808" s="7"/>
      <c r="K1808" s="7" t="s">
        <v>26</v>
      </c>
      <c r="L1808" s="7" t="s">
        <v>26</v>
      </c>
      <c r="M1808" s="7" t="s">
        <v>26</v>
      </c>
    </row>
    <row r="1809" spans="2:13" s="6" customFormat="1">
      <c r="B1809" s="177"/>
      <c r="C1809" s="7" t="s">
        <v>26</v>
      </c>
      <c r="D1809" s="7" t="s">
        <v>26</v>
      </c>
      <c r="E1809" s="7" t="s">
        <v>26</v>
      </c>
      <c r="F1809" s="7"/>
      <c r="G1809" s="7"/>
      <c r="H1809" s="7"/>
      <c r="I1809" s="7"/>
      <c r="J1809" s="7"/>
      <c r="K1809" s="7" t="s">
        <v>26</v>
      </c>
      <c r="L1809" s="7" t="s">
        <v>26</v>
      </c>
      <c r="M1809" s="7" t="s">
        <v>26</v>
      </c>
    </row>
    <row r="1810" spans="2:13" s="6" customFormat="1">
      <c r="B1810" s="177"/>
      <c r="C1810" s="7" t="s">
        <v>26</v>
      </c>
      <c r="D1810" s="7" t="s">
        <v>26</v>
      </c>
      <c r="E1810" s="7" t="s">
        <v>26</v>
      </c>
      <c r="F1810" s="7"/>
      <c r="G1810" s="7"/>
      <c r="H1810" s="7"/>
      <c r="I1810" s="7"/>
      <c r="J1810" s="7"/>
      <c r="K1810" s="7" t="s">
        <v>26</v>
      </c>
      <c r="L1810" s="7" t="s">
        <v>26</v>
      </c>
      <c r="M1810" s="7" t="s">
        <v>26</v>
      </c>
    </row>
    <row r="1811" spans="2:13" s="6" customFormat="1">
      <c r="B1811" s="177"/>
      <c r="C1811" s="7" t="s">
        <v>26</v>
      </c>
      <c r="D1811" s="7" t="s">
        <v>26</v>
      </c>
      <c r="E1811" s="7" t="s">
        <v>26</v>
      </c>
      <c r="F1811" s="7"/>
      <c r="G1811" s="7"/>
      <c r="H1811" s="7"/>
      <c r="I1811" s="7"/>
      <c r="J1811" s="7"/>
      <c r="K1811" s="7" t="s">
        <v>26</v>
      </c>
      <c r="L1811" s="7" t="s">
        <v>26</v>
      </c>
      <c r="M1811" s="7" t="s">
        <v>26</v>
      </c>
    </row>
    <row r="1812" spans="2:13" s="6" customFormat="1">
      <c r="B1812" s="177"/>
      <c r="C1812" s="7" t="s">
        <v>26</v>
      </c>
      <c r="D1812" s="7" t="s">
        <v>26</v>
      </c>
      <c r="E1812" s="7" t="s">
        <v>26</v>
      </c>
      <c r="F1812" s="7"/>
      <c r="G1812" s="7"/>
      <c r="H1812" s="7"/>
      <c r="I1812" s="7"/>
      <c r="J1812" s="7"/>
      <c r="K1812" s="7" t="s">
        <v>26</v>
      </c>
      <c r="L1812" s="7" t="s">
        <v>26</v>
      </c>
      <c r="M1812" s="7" t="s">
        <v>26</v>
      </c>
    </row>
    <row r="1813" spans="2:13" s="6" customFormat="1">
      <c r="B1813" s="177"/>
      <c r="C1813" s="7" t="s">
        <v>26</v>
      </c>
      <c r="D1813" s="7" t="s">
        <v>26</v>
      </c>
      <c r="E1813" s="7" t="s">
        <v>26</v>
      </c>
      <c r="F1813" s="7"/>
      <c r="G1813" s="7"/>
      <c r="H1813" s="7"/>
      <c r="I1813" s="7"/>
      <c r="J1813" s="7"/>
      <c r="K1813" s="7" t="s">
        <v>26</v>
      </c>
      <c r="L1813" s="7" t="s">
        <v>26</v>
      </c>
      <c r="M1813" s="7" t="s">
        <v>26</v>
      </c>
    </row>
    <row r="1814" spans="2:13" s="6" customFormat="1">
      <c r="B1814" s="177"/>
      <c r="C1814" s="7" t="s">
        <v>26</v>
      </c>
      <c r="D1814" s="7" t="s">
        <v>26</v>
      </c>
      <c r="E1814" s="7" t="s">
        <v>26</v>
      </c>
      <c r="F1814" s="7"/>
      <c r="G1814" s="7"/>
      <c r="H1814" s="7"/>
      <c r="I1814" s="7"/>
      <c r="J1814" s="7"/>
      <c r="K1814" s="7" t="s">
        <v>26</v>
      </c>
      <c r="L1814" s="7" t="s">
        <v>26</v>
      </c>
      <c r="M1814" s="7" t="s">
        <v>26</v>
      </c>
    </row>
    <row r="1815" spans="2:13" s="6" customFormat="1">
      <c r="B1815" s="177"/>
      <c r="C1815" s="7" t="s">
        <v>26</v>
      </c>
      <c r="D1815" s="7" t="s">
        <v>26</v>
      </c>
      <c r="E1815" s="7" t="s">
        <v>26</v>
      </c>
      <c r="F1815" s="7"/>
      <c r="G1815" s="7"/>
      <c r="H1815" s="7"/>
      <c r="I1815" s="7"/>
      <c r="J1815" s="7"/>
      <c r="K1815" s="7" t="s">
        <v>26</v>
      </c>
      <c r="L1815" s="7" t="s">
        <v>26</v>
      </c>
      <c r="M1815" s="7" t="s">
        <v>26</v>
      </c>
    </row>
    <row r="1816" spans="2:13" s="6" customFormat="1">
      <c r="B1816" s="177"/>
      <c r="C1816" s="7" t="s">
        <v>26</v>
      </c>
      <c r="D1816" s="7" t="s">
        <v>26</v>
      </c>
      <c r="E1816" s="7" t="s">
        <v>26</v>
      </c>
      <c r="F1816" s="7"/>
      <c r="G1816" s="7"/>
      <c r="H1816" s="7"/>
      <c r="I1816" s="7"/>
      <c r="J1816" s="7"/>
      <c r="K1816" s="7" t="s">
        <v>26</v>
      </c>
      <c r="L1816" s="7" t="s">
        <v>26</v>
      </c>
      <c r="M1816" s="7" t="s">
        <v>26</v>
      </c>
    </row>
    <row r="1817" spans="2:13" s="6" customFormat="1">
      <c r="B1817" s="177"/>
      <c r="C1817" s="7" t="s">
        <v>26</v>
      </c>
      <c r="D1817" s="7" t="s">
        <v>26</v>
      </c>
      <c r="E1817" s="7" t="s">
        <v>26</v>
      </c>
      <c r="F1817" s="7"/>
      <c r="G1817" s="7"/>
      <c r="H1817" s="7"/>
      <c r="I1817" s="7"/>
      <c r="J1817" s="7"/>
      <c r="K1817" s="7" t="s">
        <v>26</v>
      </c>
      <c r="L1817" s="7" t="s">
        <v>26</v>
      </c>
      <c r="M1817" s="7" t="s">
        <v>26</v>
      </c>
    </row>
    <row r="1818" spans="2:13" s="6" customFormat="1">
      <c r="B1818" s="177"/>
      <c r="C1818" s="7" t="s">
        <v>26</v>
      </c>
      <c r="D1818" s="7" t="s">
        <v>26</v>
      </c>
      <c r="E1818" s="7" t="s">
        <v>26</v>
      </c>
      <c r="F1818" s="7"/>
      <c r="G1818" s="7"/>
      <c r="H1818" s="7"/>
      <c r="I1818" s="7"/>
      <c r="J1818" s="7"/>
      <c r="K1818" s="7" t="s">
        <v>26</v>
      </c>
      <c r="L1818" s="7" t="s">
        <v>26</v>
      </c>
      <c r="M1818" s="7" t="s">
        <v>26</v>
      </c>
    </row>
    <row r="1819" spans="2:13" s="6" customFormat="1">
      <c r="B1819" s="177"/>
      <c r="C1819" s="7" t="s">
        <v>26</v>
      </c>
      <c r="D1819" s="7" t="s">
        <v>26</v>
      </c>
      <c r="E1819" s="7" t="s">
        <v>26</v>
      </c>
      <c r="F1819" s="7"/>
      <c r="G1819" s="7"/>
      <c r="H1819" s="7"/>
      <c r="I1819" s="7"/>
      <c r="J1819" s="7"/>
      <c r="K1819" s="7" t="s">
        <v>26</v>
      </c>
      <c r="L1819" s="7" t="s">
        <v>26</v>
      </c>
      <c r="M1819" s="7" t="s">
        <v>26</v>
      </c>
    </row>
    <row r="1820" spans="2:13" s="6" customFormat="1">
      <c r="B1820" s="177"/>
      <c r="C1820" s="7" t="s">
        <v>26</v>
      </c>
      <c r="D1820" s="7" t="s">
        <v>26</v>
      </c>
      <c r="E1820" s="7" t="s">
        <v>26</v>
      </c>
      <c r="F1820" s="7"/>
      <c r="G1820" s="7"/>
      <c r="H1820" s="7"/>
      <c r="I1820" s="7"/>
      <c r="J1820" s="7"/>
      <c r="K1820" s="7" t="s">
        <v>26</v>
      </c>
      <c r="L1820" s="7" t="s">
        <v>26</v>
      </c>
      <c r="M1820" s="7" t="s">
        <v>26</v>
      </c>
    </row>
    <row r="1821" spans="2:13" s="6" customFormat="1">
      <c r="B1821" s="177"/>
      <c r="C1821" s="7" t="s">
        <v>26</v>
      </c>
      <c r="D1821" s="7" t="s">
        <v>26</v>
      </c>
      <c r="E1821" s="7" t="s">
        <v>26</v>
      </c>
      <c r="F1821" s="7"/>
      <c r="G1821" s="7"/>
      <c r="H1821" s="7"/>
      <c r="I1821" s="7"/>
      <c r="J1821" s="7"/>
      <c r="K1821" s="7" t="s">
        <v>26</v>
      </c>
      <c r="L1821" s="7" t="s">
        <v>26</v>
      </c>
      <c r="M1821" s="7" t="s">
        <v>26</v>
      </c>
    </row>
    <row r="1822" spans="2:13" s="6" customFormat="1">
      <c r="B1822" s="177"/>
      <c r="C1822" s="7" t="s">
        <v>26</v>
      </c>
      <c r="D1822" s="7" t="s">
        <v>26</v>
      </c>
      <c r="E1822" s="7" t="s">
        <v>26</v>
      </c>
      <c r="F1822" s="7"/>
      <c r="G1822" s="7"/>
      <c r="H1822" s="7"/>
      <c r="I1822" s="7"/>
      <c r="J1822" s="7"/>
      <c r="K1822" s="7" t="s">
        <v>26</v>
      </c>
      <c r="L1822" s="7" t="s">
        <v>26</v>
      </c>
      <c r="M1822" s="7" t="s">
        <v>26</v>
      </c>
    </row>
    <row r="1823" spans="2:13" s="6" customFormat="1">
      <c r="B1823" s="177"/>
      <c r="C1823" s="7" t="s">
        <v>26</v>
      </c>
      <c r="D1823" s="7" t="s">
        <v>26</v>
      </c>
      <c r="E1823" s="7" t="s">
        <v>26</v>
      </c>
      <c r="F1823" s="7"/>
      <c r="G1823" s="7"/>
      <c r="H1823" s="7"/>
      <c r="I1823" s="7"/>
      <c r="J1823" s="7"/>
      <c r="K1823" s="7" t="s">
        <v>26</v>
      </c>
      <c r="L1823" s="7" t="s">
        <v>26</v>
      </c>
      <c r="M1823" s="7" t="s">
        <v>26</v>
      </c>
    </row>
    <row r="1824" spans="2:13" s="6" customFormat="1">
      <c r="B1824" s="177"/>
      <c r="C1824" s="7" t="s">
        <v>26</v>
      </c>
      <c r="D1824" s="7" t="s">
        <v>26</v>
      </c>
      <c r="E1824" s="7" t="s">
        <v>26</v>
      </c>
      <c r="F1824" s="7"/>
      <c r="G1824" s="7"/>
      <c r="H1824" s="7"/>
      <c r="I1824" s="7"/>
      <c r="J1824" s="7"/>
      <c r="K1824" s="7" t="s">
        <v>26</v>
      </c>
      <c r="L1824" s="7" t="s">
        <v>26</v>
      </c>
      <c r="M1824" s="7" t="s">
        <v>26</v>
      </c>
    </row>
    <row r="1825" spans="2:13" s="6" customFormat="1">
      <c r="B1825" s="177"/>
      <c r="C1825" s="7" t="s">
        <v>26</v>
      </c>
      <c r="D1825" s="7" t="s">
        <v>26</v>
      </c>
      <c r="E1825" s="7" t="s">
        <v>26</v>
      </c>
      <c r="F1825" s="7"/>
      <c r="G1825" s="7"/>
      <c r="H1825" s="7"/>
      <c r="I1825" s="7"/>
      <c r="J1825" s="7"/>
      <c r="K1825" s="7" t="s">
        <v>26</v>
      </c>
      <c r="L1825" s="7" t="s">
        <v>26</v>
      </c>
      <c r="M1825" s="7" t="s">
        <v>26</v>
      </c>
    </row>
    <row r="1826" spans="2:13" s="6" customFormat="1">
      <c r="B1826" s="177"/>
      <c r="C1826" s="7" t="s">
        <v>26</v>
      </c>
      <c r="D1826" s="7" t="s">
        <v>26</v>
      </c>
      <c r="E1826" s="7" t="s">
        <v>26</v>
      </c>
      <c r="F1826" s="7"/>
      <c r="G1826" s="7"/>
      <c r="H1826" s="7"/>
      <c r="I1826" s="7"/>
      <c r="J1826" s="7"/>
      <c r="K1826" s="7" t="s">
        <v>26</v>
      </c>
      <c r="L1826" s="7" t="s">
        <v>26</v>
      </c>
      <c r="M1826" s="7" t="s">
        <v>26</v>
      </c>
    </row>
    <row r="1827" spans="2:13" s="6" customFormat="1">
      <c r="B1827" s="177"/>
      <c r="C1827" s="7" t="s">
        <v>26</v>
      </c>
      <c r="D1827" s="7" t="s">
        <v>26</v>
      </c>
      <c r="E1827" s="7" t="s">
        <v>26</v>
      </c>
      <c r="F1827" s="7"/>
      <c r="G1827" s="7"/>
      <c r="H1827" s="7"/>
      <c r="I1827" s="7"/>
      <c r="J1827" s="7"/>
      <c r="K1827" s="7" t="s">
        <v>26</v>
      </c>
      <c r="L1827" s="7" t="s">
        <v>26</v>
      </c>
      <c r="M1827" s="7" t="s">
        <v>26</v>
      </c>
    </row>
    <row r="1828" spans="2:13" s="6" customFormat="1">
      <c r="B1828" s="177"/>
      <c r="C1828" s="7" t="s">
        <v>26</v>
      </c>
      <c r="D1828" s="7" t="s">
        <v>26</v>
      </c>
      <c r="E1828" s="7" t="s">
        <v>26</v>
      </c>
      <c r="F1828" s="7"/>
      <c r="G1828" s="7"/>
      <c r="H1828" s="7"/>
      <c r="I1828" s="7"/>
      <c r="J1828" s="7"/>
      <c r="K1828" s="7" t="s">
        <v>26</v>
      </c>
      <c r="L1828" s="7" t="s">
        <v>26</v>
      </c>
      <c r="M1828" s="7" t="s">
        <v>26</v>
      </c>
    </row>
    <row r="1829" spans="2:13" s="6" customFormat="1">
      <c r="B1829" s="177"/>
      <c r="C1829" s="7" t="s">
        <v>26</v>
      </c>
      <c r="D1829" s="7" t="s">
        <v>26</v>
      </c>
      <c r="E1829" s="7" t="s">
        <v>26</v>
      </c>
      <c r="F1829" s="7"/>
      <c r="G1829" s="7"/>
      <c r="H1829" s="7"/>
      <c r="I1829" s="7"/>
      <c r="J1829" s="7"/>
      <c r="K1829" s="7" t="s">
        <v>26</v>
      </c>
      <c r="L1829" s="7" t="s">
        <v>26</v>
      </c>
      <c r="M1829" s="7" t="s">
        <v>26</v>
      </c>
    </row>
    <row r="1830" spans="2:13" s="6" customFormat="1">
      <c r="B1830" s="177"/>
      <c r="C1830" s="7" t="s">
        <v>26</v>
      </c>
      <c r="D1830" s="7" t="s">
        <v>26</v>
      </c>
      <c r="E1830" s="7" t="s">
        <v>26</v>
      </c>
      <c r="F1830" s="7"/>
      <c r="G1830" s="7"/>
      <c r="H1830" s="7"/>
      <c r="I1830" s="7"/>
      <c r="J1830" s="7"/>
      <c r="K1830" s="7" t="s">
        <v>26</v>
      </c>
      <c r="L1830" s="7" t="s">
        <v>26</v>
      </c>
      <c r="M1830" s="7" t="s">
        <v>26</v>
      </c>
    </row>
    <row r="1831" spans="2:13" s="6" customFormat="1">
      <c r="B1831" s="177"/>
      <c r="C1831" s="7" t="s">
        <v>26</v>
      </c>
      <c r="D1831" s="7" t="s">
        <v>26</v>
      </c>
      <c r="E1831" s="7" t="s">
        <v>26</v>
      </c>
      <c r="F1831" s="7"/>
      <c r="G1831" s="7"/>
      <c r="H1831" s="7"/>
      <c r="I1831" s="7"/>
      <c r="J1831" s="7"/>
      <c r="K1831" s="7" t="s">
        <v>26</v>
      </c>
      <c r="L1831" s="7" t="s">
        <v>26</v>
      </c>
      <c r="M1831" s="7" t="s">
        <v>26</v>
      </c>
    </row>
    <row r="1832" spans="2:13" s="6" customFormat="1">
      <c r="B1832" s="177"/>
      <c r="C1832" s="7" t="s">
        <v>26</v>
      </c>
      <c r="D1832" s="7" t="s">
        <v>26</v>
      </c>
      <c r="E1832" s="7" t="s">
        <v>26</v>
      </c>
      <c r="F1832" s="7"/>
      <c r="G1832" s="7"/>
      <c r="H1832" s="7"/>
      <c r="I1832" s="7"/>
      <c r="J1832" s="7"/>
      <c r="K1832" s="7" t="s">
        <v>26</v>
      </c>
      <c r="L1832" s="7" t="s">
        <v>26</v>
      </c>
      <c r="M1832" s="7" t="s">
        <v>26</v>
      </c>
    </row>
    <row r="1833" spans="2:13" s="6" customFormat="1">
      <c r="B1833" s="177"/>
      <c r="C1833" s="7" t="s">
        <v>26</v>
      </c>
      <c r="D1833" s="7" t="s">
        <v>26</v>
      </c>
      <c r="E1833" s="7" t="s">
        <v>26</v>
      </c>
      <c r="F1833" s="7"/>
      <c r="G1833" s="7"/>
      <c r="H1833" s="7"/>
      <c r="I1833" s="7"/>
      <c r="J1833" s="7"/>
      <c r="K1833" s="7" t="s">
        <v>26</v>
      </c>
      <c r="L1833" s="7" t="s">
        <v>26</v>
      </c>
      <c r="M1833" s="7" t="s">
        <v>26</v>
      </c>
    </row>
    <row r="1834" spans="2:13" s="6" customFormat="1">
      <c r="B1834" s="177"/>
      <c r="C1834" s="7" t="s">
        <v>26</v>
      </c>
      <c r="D1834" s="7" t="s">
        <v>26</v>
      </c>
      <c r="E1834" s="7" t="s">
        <v>26</v>
      </c>
      <c r="F1834" s="7"/>
      <c r="G1834" s="7"/>
      <c r="H1834" s="7"/>
      <c r="I1834" s="7"/>
      <c r="J1834" s="7"/>
      <c r="K1834" s="7" t="s">
        <v>26</v>
      </c>
      <c r="L1834" s="7" t="s">
        <v>26</v>
      </c>
      <c r="M1834" s="7" t="s">
        <v>26</v>
      </c>
    </row>
    <row r="1835" spans="2:13" s="6" customFormat="1">
      <c r="B1835" s="177"/>
      <c r="C1835" s="7" t="s">
        <v>26</v>
      </c>
      <c r="D1835" s="7" t="s">
        <v>26</v>
      </c>
      <c r="E1835" s="7" t="s">
        <v>26</v>
      </c>
      <c r="F1835" s="7"/>
      <c r="G1835" s="7"/>
      <c r="H1835" s="7"/>
      <c r="I1835" s="7"/>
      <c r="J1835" s="7"/>
      <c r="K1835" s="7" t="s">
        <v>26</v>
      </c>
      <c r="L1835" s="7" t="s">
        <v>26</v>
      </c>
      <c r="M1835" s="7" t="s">
        <v>26</v>
      </c>
    </row>
    <row r="1836" spans="2:13" s="6" customFormat="1">
      <c r="B1836" s="177"/>
      <c r="C1836" s="7" t="s">
        <v>26</v>
      </c>
      <c r="D1836" s="7" t="s">
        <v>26</v>
      </c>
      <c r="E1836" s="7" t="s">
        <v>26</v>
      </c>
      <c r="F1836" s="7"/>
      <c r="G1836" s="7"/>
      <c r="H1836" s="7"/>
      <c r="I1836" s="7"/>
      <c r="J1836" s="7"/>
      <c r="K1836" s="7" t="s">
        <v>26</v>
      </c>
      <c r="L1836" s="7" t="s">
        <v>26</v>
      </c>
      <c r="M1836" s="7" t="s">
        <v>26</v>
      </c>
    </row>
    <row r="1837" spans="2:13" s="6" customFormat="1">
      <c r="B1837" s="177"/>
      <c r="C1837" s="7" t="s">
        <v>26</v>
      </c>
      <c r="D1837" s="7" t="s">
        <v>26</v>
      </c>
      <c r="E1837" s="7" t="s">
        <v>26</v>
      </c>
      <c r="F1837" s="7"/>
      <c r="G1837" s="7"/>
      <c r="H1837" s="7"/>
      <c r="I1837" s="7"/>
      <c r="J1837" s="7"/>
      <c r="K1837" s="7" t="s">
        <v>26</v>
      </c>
      <c r="L1837" s="7" t="s">
        <v>26</v>
      </c>
      <c r="M1837" s="7" t="s">
        <v>26</v>
      </c>
    </row>
    <row r="1838" spans="2:13" s="6" customFormat="1">
      <c r="B1838" s="177"/>
      <c r="C1838" s="7" t="s">
        <v>26</v>
      </c>
      <c r="D1838" s="7" t="s">
        <v>26</v>
      </c>
      <c r="E1838" s="7" t="s">
        <v>26</v>
      </c>
      <c r="F1838" s="7"/>
      <c r="G1838" s="7"/>
      <c r="H1838" s="7"/>
      <c r="I1838" s="7"/>
      <c r="J1838" s="7"/>
      <c r="K1838" s="7" t="s">
        <v>26</v>
      </c>
      <c r="L1838" s="7" t="s">
        <v>26</v>
      </c>
      <c r="M1838" s="7" t="s">
        <v>26</v>
      </c>
    </row>
    <row r="1839" spans="2:13" s="6" customFormat="1">
      <c r="B1839" s="177"/>
      <c r="C1839" s="7" t="s">
        <v>26</v>
      </c>
      <c r="D1839" s="7" t="s">
        <v>26</v>
      </c>
      <c r="E1839" s="7" t="s">
        <v>26</v>
      </c>
      <c r="F1839" s="7"/>
      <c r="G1839" s="7"/>
      <c r="H1839" s="7"/>
      <c r="I1839" s="7"/>
      <c r="J1839" s="7"/>
      <c r="K1839" s="7" t="s">
        <v>26</v>
      </c>
      <c r="L1839" s="7" t="s">
        <v>26</v>
      </c>
      <c r="M1839" s="7" t="s">
        <v>26</v>
      </c>
    </row>
    <row r="1840" spans="2:13" s="6" customFormat="1">
      <c r="B1840" s="177"/>
      <c r="C1840" s="7" t="s">
        <v>26</v>
      </c>
      <c r="D1840" s="7" t="s">
        <v>26</v>
      </c>
      <c r="E1840" s="7" t="s">
        <v>26</v>
      </c>
      <c r="F1840" s="7"/>
      <c r="G1840" s="7"/>
      <c r="H1840" s="7"/>
      <c r="I1840" s="7"/>
      <c r="J1840" s="7"/>
      <c r="K1840" s="7" t="s">
        <v>26</v>
      </c>
      <c r="L1840" s="7" t="s">
        <v>26</v>
      </c>
      <c r="M1840" s="7" t="s">
        <v>26</v>
      </c>
    </row>
    <row r="1841" spans="2:13" s="6" customFormat="1">
      <c r="B1841" s="177"/>
      <c r="C1841" s="7" t="s">
        <v>26</v>
      </c>
      <c r="D1841" s="7" t="s">
        <v>26</v>
      </c>
      <c r="E1841" s="7" t="s">
        <v>26</v>
      </c>
      <c r="F1841" s="7"/>
      <c r="G1841" s="7"/>
      <c r="H1841" s="7"/>
      <c r="I1841" s="7"/>
      <c r="J1841" s="7"/>
      <c r="K1841" s="7" t="s">
        <v>26</v>
      </c>
      <c r="L1841" s="7" t="s">
        <v>26</v>
      </c>
      <c r="M1841" s="7" t="s">
        <v>26</v>
      </c>
    </row>
    <row r="1842" spans="2:13" s="6" customFormat="1">
      <c r="B1842" s="177"/>
      <c r="C1842" s="7" t="s">
        <v>26</v>
      </c>
      <c r="D1842" s="7" t="s">
        <v>26</v>
      </c>
      <c r="E1842" s="7" t="s">
        <v>26</v>
      </c>
      <c r="F1842" s="7"/>
      <c r="G1842" s="7"/>
      <c r="H1842" s="7"/>
      <c r="I1842" s="7"/>
      <c r="J1842" s="7"/>
      <c r="K1842" s="7" t="s">
        <v>26</v>
      </c>
      <c r="L1842" s="7" t="s">
        <v>26</v>
      </c>
      <c r="M1842" s="7" t="s">
        <v>26</v>
      </c>
    </row>
    <row r="1843" spans="2:13" s="6" customFormat="1">
      <c r="B1843" s="177"/>
      <c r="C1843" s="7" t="s">
        <v>26</v>
      </c>
      <c r="D1843" s="7" t="s">
        <v>26</v>
      </c>
      <c r="E1843" s="7" t="s">
        <v>26</v>
      </c>
      <c r="F1843" s="7"/>
      <c r="G1843" s="7"/>
      <c r="H1843" s="7"/>
      <c r="I1843" s="7"/>
      <c r="J1843" s="7"/>
      <c r="K1843" s="7" t="s">
        <v>26</v>
      </c>
      <c r="L1843" s="7" t="s">
        <v>26</v>
      </c>
      <c r="M1843" s="7" t="s">
        <v>26</v>
      </c>
    </row>
    <row r="1844" spans="2:13" s="6" customFormat="1">
      <c r="B1844" s="177"/>
      <c r="C1844" s="7" t="s">
        <v>26</v>
      </c>
      <c r="D1844" s="7" t="s">
        <v>26</v>
      </c>
      <c r="E1844" s="7" t="s">
        <v>26</v>
      </c>
      <c r="F1844" s="7"/>
      <c r="G1844" s="7"/>
      <c r="H1844" s="7"/>
      <c r="I1844" s="7"/>
      <c r="J1844" s="7"/>
      <c r="K1844" s="7" t="s">
        <v>26</v>
      </c>
      <c r="L1844" s="7" t="s">
        <v>26</v>
      </c>
      <c r="M1844" s="7" t="s">
        <v>26</v>
      </c>
    </row>
    <row r="1845" spans="2:13" s="6" customFormat="1">
      <c r="B1845" s="177"/>
      <c r="C1845" s="7" t="s">
        <v>26</v>
      </c>
      <c r="D1845" s="7" t="s">
        <v>26</v>
      </c>
      <c r="E1845" s="7" t="s">
        <v>26</v>
      </c>
      <c r="F1845" s="7"/>
      <c r="G1845" s="7"/>
      <c r="H1845" s="7"/>
      <c r="I1845" s="7"/>
      <c r="J1845" s="7"/>
      <c r="K1845" s="7" t="s">
        <v>26</v>
      </c>
      <c r="L1845" s="7" t="s">
        <v>26</v>
      </c>
      <c r="M1845" s="7" t="s">
        <v>26</v>
      </c>
    </row>
    <row r="1846" spans="2:13" s="6" customFormat="1">
      <c r="B1846" s="177"/>
      <c r="C1846" s="7" t="s">
        <v>26</v>
      </c>
      <c r="D1846" s="7" t="s">
        <v>26</v>
      </c>
      <c r="E1846" s="7" t="s">
        <v>26</v>
      </c>
      <c r="F1846" s="7"/>
      <c r="G1846" s="7"/>
      <c r="H1846" s="7"/>
      <c r="I1846" s="7"/>
      <c r="J1846" s="7"/>
      <c r="K1846" s="7" t="s">
        <v>26</v>
      </c>
      <c r="L1846" s="7" t="s">
        <v>26</v>
      </c>
      <c r="M1846" s="7" t="s">
        <v>26</v>
      </c>
    </row>
    <row r="1847" spans="2:13" s="6" customFormat="1">
      <c r="B1847" s="177"/>
      <c r="C1847" s="7" t="s">
        <v>26</v>
      </c>
      <c r="D1847" s="7" t="s">
        <v>26</v>
      </c>
      <c r="E1847" s="7" t="s">
        <v>26</v>
      </c>
      <c r="F1847" s="7"/>
      <c r="G1847" s="7"/>
      <c r="H1847" s="7"/>
      <c r="I1847" s="7"/>
      <c r="J1847" s="7"/>
      <c r="K1847" s="7" t="s">
        <v>26</v>
      </c>
      <c r="L1847" s="7" t="s">
        <v>26</v>
      </c>
      <c r="M1847" s="7" t="s">
        <v>26</v>
      </c>
    </row>
    <row r="1848" spans="2:13" s="6" customFormat="1">
      <c r="B1848" s="177"/>
      <c r="C1848" s="7" t="s">
        <v>26</v>
      </c>
      <c r="D1848" s="7" t="s">
        <v>26</v>
      </c>
      <c r="E1848" s="7" t="s">
        <v>26</v>
      </c>
      <c r="F1848" s="7"/>
      <c r="G1848" s="7"/>
      <c r="H1848" s="7"/>
      <c r="I1848" s="7"/>
      <c r="J1848" s="7"/>
      <c r="K1848" s="7" t="s">
        <v>26</v>
      </c>
      <c r="L1848" s="7" t="s">
        <v>26</v>
      </c>
      <c r="M1848" s="7" t="s">
        <v>26</v>
      </c>
    </row>
    <row r="1849" spans="2:13" s="6" customFormat="1">
      <c r="B1849" s="177"/>
      <c r="C1849" s="7" t="s">
        <v>26</v>
      </c>
      <c r="D1849" s="7" t="s">
        <v>26</v>
      </c>
      <c r="E1849" s="7" t="s">
        <v>26</v>
      </c>
      <c r="F1849" s="7"/>
      <c r="G1849" s="7"/>
      <c r="H1849" s="7"/>
      <c r="I1849" s="7"/>
      <c r="J1849" s="7"/>
      <c r="K1849" s="7" t="s">
        <v>26</v>
      </c>
      <c r="L1849" s="7" t="s">
        <v>26</v>
      </c>
      <c r="M1849" s="7" t="s">
        <v>26</v>
      </c>
    </row>
    <row r="1850" spans="2:13" s="6" customFormat="1">
      <c r="B1850" s="177"/>
      <c r="C1850" s="7" t="s">
        <v>26</v>
      </c>
      <c r="D1850" s="7" t="s">
        <v>26</v>
      </c>
      <c r="E1850" s="7" t="s">
        <v>26</v>
      </c>
      <c r="F1850" s="7"/>
      <c r="G1850" s="7"/>
      <c r="H1850" s="7"/>
      <c r="I1850" s="7"/>
      <c r="J1850" s="7"/>
      <c r="K1850" s="7" t="s">
        <v>26</v>
      </c>
      <c r="L1850" s="7" t="s">
        <v>26</v>
      </c>
      <c r="M1850" s="7" t="s">
        <v>26</v>
      </c>
    </row>
    <row r="1851" spans="2:13" s="6" customFormat="1">
      <c r="B1851" s="177"/>
      <c r="C1851" s="7" t="s">
        <v>26</v>
      </c>
      <c r="D1851" s="7" t="s">
        <v>26</v>
      </c>
      <c r="E1851" s="7" t="s">
        <v>26</v>
      </c>
      <c r="F1851" s="7"/>
      <c r="G1851" s="7"/>
      <c r="H1851" s="7"/>
      <c r="I1851" s="7"/>
      <c r="J1851" s="7"/>
      <c r="K1851" s="7" t="s">
        <v>26</v>
      </c>
      <c r="L1851" s="7" t="s">
        <v>26</v>
      </c>
      <c r="M1851" s="7" t="s">
        <v>26</v>
      </c>
    </row>
    <row r="1852" spans="2:13" s="6" customFormat="1">
      <c r="B1852" s="177"/>
      <c r="C1852" s="7" t="s">
        <v>26</v>
      </c>
      <c r="D1852" s="7" t="s">
        <v>26</v>
      </c>
      <c r="E1852" s="7" t="s">
        <v>26</v>
      </c>
      <c r="F1852" s="7"/>
      <c r="G1852" s="7"/>
      <c r="H1852" s="7"/>
      <c r="I1852" s="7"/>
      <c r="J1852" s="7"/>
      <c r="K1852" s="7" t="s">
        <v>26</v>
      </c>
      <c r="L1852" s="7" t="s">
        <v>26</v>
      </c>
      <c r="M1852" s="7" t="s">
        <v>26</v>
      </c>
    </row>
    <row r="1853" spans="2:13" s="6" customFormat="1">
      <c r="B1853" s="177"/>
      <c r="C1853" s="7" t="s">
        <v>26</v>
      </c>
      <c r="D1853" s="7" t="s">
        <v>26</v>
      </c>
      <c r="E1853" s="7" t="s">
        <v>26</v>
      </c>
      <c r="F1853" s="7"/>
      <c r="G1853" s="7"/>
      <c r="H1853" s="7"/>
      <c r="I1853" s="7"/>
      <c r="J1853" s="7"/>
      <c r="K1853" s="7" t="s">
        <v>26</v>
      </c>
      <c r="L1853" s="7" t="s">
        <v>26</v>
      </c>
      <c r="M1853" s="7" t="s">
        <v>26</v>
      </c>
    </row>
    <row r="1854" spans="2:13" s="6" customFormat="1">
      <c r="B1854" s="177"/>
      <c r="C1854" s="7" t="s">
        <v>26</v>
      </c>
      <c r="D1854" s="7" t="s">
        <v>26</v>
      </c>
      <c r="E1854" s="7" t="s">
        <v>26</v>
      </c>
      <c r="F1854" s="7"/>
      <c r="G1854" s="7"/>
      <c r="H1854" s="7"/>
      <c r="I1854" s="7"/>
      <c r="J1854" s="7"/>
      <c r="K1854" s="7" t="s">
        <v>26</v>
      </c>
      <c r="L1854" s="7" t="s">
        <v>26</v>
      </c>
      <c r="M1854" s="7" t="s">
        <v>26</v>
      </c>
    </row>
    <row r="1855" spans="2:13" s="6" customFormat="1">
      <c r="B1855" s="177"/>
      <c r="C1855" s="7" t="s">
        <v>26</v>
      </c>
      <c r="D1855" s="7" t="s">
        <v>26</v>
      </c>
      <c r="E1855" s="7" t="s">
        <v>26</v>
      </c>
      <c r="F1855" s="7"/>
      <c r="G1855" s="7"/>
      <c r="H1855" s="7"/>
      <c r="I1855" s="7"/>
      <c r="J1855" s="7"/>
      <c r="K1855" s="7" t="s">
        <v>26</v>
      </c>
      <c r="L1855" s="7" t="s">
        <v>26</v>
      </c>
      <c r="M1855" s="7" t="s">
        <v>26</v>
      </c>
    </row>
    <row r="1856" spans="2:13" s="6" customFormat="1">
      <c r="B1856" s="177"/>
      <c r="C1856" s="7" t="s">
        <v>26</v>
      </c>
      <c r="D1856" s="7" t="s">
        <v>26</v>
      </c>
      <c r="E1856" s="7" t="s">
        <v>26</v>
      </c>
      <c r="F1856" s="7"/>
      <c r="G1856" s="7"/>
      <c r="H1856" s="7"/>
      <c r="I1856" s="7"/>
      <c r="J1856" s="7"/>
      <c r="K1856" s="7" t="s">
        <v>26</v>
      </c>
      <c r="L1856" s="7" t="s">
        <v>26</v>
      </c>
      <c r="M1856" s="7" t="s">
        <v>26</v>
      </c>
    </row>
    <row r="1857" spans="2:13" s="6" customFormat="1">
      <c r="B1857" s="177"/>
      <c r="C1857" s="7" t="s">
        <v>26</v>
      </c>
      <c r="D1857" s="7" t="s">
        <v>26</v>
      </c>
      <c r="E1857" s="7" t="s">
        <v>26</v>
      </c>
      <c r="F1857" s="7"/>
      <c r="G1857" s="7"/>
      <c r="H1857" s="7"/>
      <c r="I1857" s="7"/>
      <c r="J1857" s="7"/>
      <c r="K1857" s="7" t="s">
        <v>26</v>
      </c>
      <c r="L1857" s="7" t="s">
        <v>26</v>
      </c>
      <c r="M1857" s="7" t="s">
        <v>26</v>
      </c>
    </row>
    <row r="1858" spans="2:13" s="6" customFormat="1">
      <c r="B1858" s="177"/>
      <c r="C1858" s="7" t="s">
        <v>26</v>
      </c>
      <c r="D1858" s="7" t="s">
        <v>26</v>
      </c>
      <c r="E1858" s="7" t="s">
        <v>26</v>
      </c>
      <c r="F1858" s="7"/>
      <c r="G1858" s="7"/>
      <c r="H1858" s="7"/>
      <c r="I1858" s="7"/>
      <c r="J1858" s="7"/>
      <c r="K1858" s="7" t="s">
        <v>26</v>
      </c>
      <c r="L1858" s="7" t="s">
        <v>26</v>
      </c>
      <c r="M1858" s="7" t="s">
        <v>26</v>
      </c>
    </row>
    <row r="1859" spans="2:13" s="6" customFormat="1">
      <c r="B1859" s="177"/>
      <c r="C1859" s="7" t="s">
        <v>26</v>
      </c>
      <c r="D1859" s="7" t="s">
        <v>26</v>
      </c>
      <c r="E1859" s="7" t="s">
        <v>26</v>
      </c>
      <c r="F1859" s="7"/>
      <c r="G1859" s="7"/>
      <c r="H1859" s="7"/>
      <c r="I1859" s="7"/>
      <c r="J1859" s="7"/>
      <c r="K1859" s="7" t="s">
        <v>26</v>
      </c>
      <c r="L1859" s="7" t="s">
        <v>26</v>
      </c>
      <c r="M1859" s="7" t="s">
        <v>26</v>
      </c>
    </row>
    <row r="1860" spans="2:13" s="6" customFormat="1">
      <c r="B1860" s="177"/>
      <c r="C1860" s="7" t="s">
        <v>26</v>
      </c>
      <c r="D1860" s="7" t="s">
        <v>26</v>
      </c>
      <c r="E1860" s="7" t="s">
        <v>26</v>
      </c>
      <c r="F1860" s="7"/>
      <c r="G1860" s="7"/>
      <c r="H1860" s="7"/>
      <c r="I1860" s="7"/>
      <c r="J1860" s="7"/>
      <c r="K1860" s="7" t="s">
        <v>26</v>
      </c>
      <c r="L1860" s="7" t="s">
        <v>26</v>
      </c>
      <c r="M1860" s="7" t="s">
        <v>26</v>
      </c>
    </row>
    <row r="1861" spans="2:13" s="6" customFormat="1">
      <c r="B1861" s="177"/>
      <c r="C1861" s="7" t="s">
        <v>26</v>
      </c>
      <c r="D1861" s="7" t="s">
        <v>26</v>
      </c>
      <c r="E1861" s="7" t="s">
        <v>26</v>
      </c>
      <c r="F1861" s="7"/>
      <c r="G1861" s="7"/>
      <c r="H1861" s="7"/>
      <c r="I1861" s="7"/>
      <c r="J1861" s="7"/>
      <c r="K1861" s="7" t="s">
        <v>26</v>
      </c>
      <c r="L1861" s="7" t="s">
        <v>26</v>
      </c>
      <c r="M1861" s="7" t="s">
        <v>26</v>
      </c>
    </row>
    <row r="1862" spans="2:13" s="6" customFormat="1">
      <c r="B1862" s="177"/>
      <c r="C1862" s="7" t="s">
        <v>26</v>
      </c>
      <c r="D1862" s="7" t="s">
        <v>26</v>
      </c>
      <c r="E1862" s="7" t="s">
        <v>26</v>
      </c>
      <c r="F1862" s="7"/>
      <c r="G1862" s="7"/>
      <c r="H1862" s="7"/>
      <c r="I1862" s="7"/>
      <c r="J1862" s="7"/>
      <c r="K1862" s="7" t="s">
        <v>26</v>
      </c>
      <c r="L1862" s="7" t="s">
        <v>26</v>
      </c>
      <c r="M1862" s="7" t="s">
        <v>26</v>
      </c>
    </row>
    <row r="1863" spans="2:13" s="6" customFormat="1">
      <c r="B1863" s="177"/>
      <c r="C1863" s="7" t="s">
        <v>26</v>
      </c>
      <c r="D1863" s="7" t="s">
        <v>26</v>
      </c>
      <c r="E1863" s="7" t="s">
        <v>26</v>
      </c>
      <c r="F1863" s="7"/>
      <c r="G1863" s="7"/>
      <c r="H1863" s="7"/>
      <c r="I1863" s="7"/>
      <c r="J1863" s="7"/>
      <c r="K1863" s="7" t="s">
        <v>26</v>
      </c>
      <c r="L1863" s="7" t="s">
        <v>26</v>
      </c>
      <c r="M1863" s="7" t="s">
        <v>26</v>
      </c>
    </row>
    <row r="1864" spans="2:13" s="6" customFormat="1">
      <c r="B1864" s="177"/>
      <c r="C1864" s="7" t="s">
        <v>26</v>
      </c>
      <c r="D1864" s="7" t="s">
        <v>26</v>
      </c>
      <c r="E1864" s="7" t="s">
        <v>26</v>
      </c>
      <c r="F1864" s="7"/>
      <c r="G1864" s="7"/>
      <c r="H1864" s="7"/>
      <c r="I1864" s="7"/>
      <c r="J1864" s="7"/>
      <c r="K1864" s="7" t="s">
        <v>26</v>
      </c>
      <c r="L1864" s="7" t="s">
        <v>26</v>
      </c>
      <c r="M1864" s="7" t="s">
        <v>26</v>
      </c>
    </row>
    <row r="1865" spans="2:13" s="6" customFormat="1">
      <c r="B1865" s="177"/>
      <c r="C1865" s="7" t="s">
        <v>26</v>
      </c>
      <c r="D1865" s="7" t="s">
        <v>26</v>
      </c>
      <c r="E1865" s="7" t="s">
        <v>26</v>
      </c>
      <c r="F1865" s="7"/>
      <c r="G1865" s="7"/>
      <c r="H1865" s="7"/>
      <c r="I1865" s="7"/>
      <c r="J1865" s="7"/>
      <c r="K1865" s="7" t="s">
        <v>26</v>
      </c>
      <c r="L1865" s="7" t="s">
        <v>26</v>
      </c>
      <c r="M1865" s="7" t="s">
        <v>26</v>
      </c>
    </row>
    <row r="1866" spans="2:13" s="6" customFormat="1">
      <c r="B1866" s="177"/>
      <c r="C1866" s="7" t="s">
        <v>26</v>
      </c>
      <c r="D1866" s="7" t="s">
        <v>26</v>
      </c>
      <c r="E1866" s="7" t="s">
        <v>26</v>
      </c>
      <c r="F1866" s="7"/>
      <c r="G1866" s="7"/>
      <c r="H1866" s="7"/>
      <c r="I1866" s="7"/>
      <c r="J1866" s="7"/>
      <c r="K1866" s="7" t="s">
        <v>26</v>
      </c>
      <c r="L1866" s="7" t="s">
        <v>26</v>
      </c>
      <c r="M1866" s="7" t="s">
        <v>26</v>
      </c>
    </row>
    <row r="1867" spans="2:13" s="6" customFormat="1">
      <c r="B1867" s="177"/>
      <c r="C1867" s="7" t="s">
        <v>26</v>
      </c>
      <c r="D1867" s="7" t="s">
        <v>26</v>
      </c>
      <c r="E1867" s="7" t="s">
        <v>26</v>
      </c>
      <c r="F1867" s="7"/>
      <c r="G1867" s="7"/>
      <c r="H1867" s="7"/>
      <c r="I1867" s="7"/>
      <c r="J1867" s="7"/>
      <c r="K1867" s="7" t="s">
        <v>26</v>
      </c>
      <c r="L1867" s="7" t="s">
        <v>26</v>
      </c>
      <c r="M1867" s="7" t="s">
        <v>26</v>
      </c>
    </row>
    <row r="1868" spans="2:13" s="6" customFormat="1">
      <c r="B1868" s="177"/>
      <c r="C1868" s="7" t="s">
        <v>26</v>
      </c>
      <c r="D1868" s="7" t="s">
        <v>26</v>
      </c>
      <c r="E1868" s="7" t="s">
        <v>26</v>
      </c>
      <c r="F1868" s="7"/>
      <c r="G1868" s="7"/>
      <c r="H1868" s="7"/>
      <c r="I1868" s="7"/>
      <c r="J1868" s="7"/>
      <c r="K1868" s="7" t="s">
        <v>26</v>
      </c>
      <c r="L1868" s="7" t="s">
        <v>26</v>
      </c>
      <c r="M1868" s="7" t="s">
        <v>26</v>
      </c>
    </row>
    <row r="1869" spans="2:13" s="6" customFormat="1">
      <c r="B1869" s="177"/>
      <c r="C1869" s="7" t="s">
        <v>26</v>
      </c>
      <c r="D1869" s="7" t="s">
        <v>26</v>
      </c>
      <c r="E1869" s="7" t="s">
        <v>26</v>
      </c>
      <c r="F1869" s="7"/>
      <c r="G1869" s="7"/>
      <c r="H1869" s="7"/>
      <c r="I1869" s="7"/>
      <c r="J1869" s="7"/>
      <c r="K1869" s="7" t="s">
        <v>26</v>
      </c>
      <c r="L1869" s="7" t="s">
        <v>26</v>
      </c>
      <c r="M1869" s="7" t="s">
        <v>26</v>
      </c>
    </row>
    <row r="1870" spans="2:13" s="6" customFormat="1">
      <c r="B1870" s="177"/>
      <c r="C1870" s="7" t="s">
        <v>26</v>
      </c>
      <c r="D1870" s="7" t="s">
        <v>26</v>
      </c>
      <c r="E1870" s="7" t="s">
        <v>26</v>
      </c>
      <c r="F1870" s="7"/>
      <c r="G1870" s="7"/>
      <c r="H1870" s="7"/>
      <c r="I1870" s="7"/>
      <c r="J1870" s="7"/>
      <c r="K1870" s="7" t="s">
        <v>26</v>
      </c>
      <c r="L1870" s="7" t="s">
        <v>26</v>
      </c>
      <c r="M1870" s="7" t="s">
        <v>26</v>
      </c>
    </row>
    <row r="1871" spans="2:13" s="6" customFormat="1">
      <c r="B1871" s="177"/>
      <c r="C1871" s="7" t="s">
        <v>26</v>
      </c>
      <c r="D1871" s="7" t="s">
        <v>26</v>
      </c>
      <c r="E1871" s="7" t="s">
        <v>26</v>
      </c>
      <c r="F1871" s="7"/>
      <c r="G1871" s="7"/>
      <c r="H1871" s="7"/>
      <c r="I1871" s="7"/>
      <c r="J1871" s="7"/>
      <c r="K1871" s="7" t="s">
        <v>26</v>
      </c>
      <c r="L1871" s="7" t="s">
        <v>26</v>
      </c>
      <c r="M1871" s="7" t="s">
        <v>26</v>
      </c>
    </row>
    <row r="1872" spans="2:13" s="6" customFormat="1">
      <c r="B1872" s="177"/>
      <c r="C1872" s="7" t="s">
        <v>26</v>
      </c>
      <c r="D1872" s="7" t="s">
        <v>26</v>
      </c>
      <c r="E1872" s="7" t="s">
        <v>26</v>
      </c>
      <c r="F1872" s="7"/>
      <c r="G1872" s="7"/>
      <c r="H1872" s="7"/>
      <c r="I1872" s="7"/>
      <c r="J1872" s="7"/>
      <c r="K1872" s="7" t="s">
        <v>26</v>
      </c>
      <c r="L1872" s="7" t="s">
        <v>26</v>
      </c>
      <c r="M1872" s="7" t="s">
        <v>26</v>
      </c>
    </row>
    <row r="1873" spans="2:13" s="6" customFormat="1">
      <c r="B1873" s="177"/>
      <c r="C1873" s="7" t="s">
        <v>26</v>
      </c>
      <c r="D1873" s="7" t="s">
        <v>26</v>
      </c>
      <c r="E1873" s="7" t="s">
        <v>26</v>
      </c>
      <c r="F1873" s="7"/>
      <c r="G1873" s="7"/>
      <c r="H1873" s="7"/>
      <c r="I1873" s="7"/>
      <c r="J1873" s="7"/>
      <c r="K1873" s="7" t="s">
        <v>26</v>
      </c>
      <c r="L1873" s="7" t="s">
        <v>26</v>
      </c>
      <c r="M1873" s="7" t="s">
        <v>26</v>
      </c>
    </row>
    <row r="1874" spans="2:13" s="6" customFormat="1">
      <c r="B1874" s="177"/>
      <c r="C1874" s="7" t="s">
        <v>26</v>
      </c>
      <c r="D1874" s="7" t="s">
        <v>26</v>
      </c>
      <c r="E1874" s="7" t="s">
        <v>26</v>
      </c>
      <c r="F1874" s="7"/>
      <c r="G1874" s="7"/>
      <c r="H1874" s="7"/>
      <c r="I1874" s="7"/>
      <c r="J1874" s="7"/>
      <c r="K1874" s="7" t="s">
        <v>26</v>
      </c>
      <c r="L1874" s="7" t="s">
        <v>26</v>
      </c>
      <c r="M1874" s="7" t="s">
        <v>26</v>
      </c>
    </row>
    <row r="1875" spans="2:13" s="6" customFormat="1">
      <c r="B1875" s="177"/>
      <c r="C1875" s="7" t="s">
        <v>26</v>
      </c>
      <c r="D1875" s="7" t="s">
        <v>26</v>
      </c>
      <c r="E1875" s="7" t="s">
        <v>26</v>
      </c>
      <c r="F1875" s="7"/>
      <c r="G1875" s="7"/>
      <c r="H1875" s="7"/>
      <c r="I1875" s="7"/>
      <c r="J1875" s="7"/>
      <c r="K1875" s="7" t="s">
        <v>26</v>
      </c>
      <c r="L1875" s="7" t="s">
        <v>26</v>
      </c>
      <c r="M1875" s="7" t="s">
        <v>26</v>
      </c>
    </row>
    <row r="1876" spans="2:13" s="6" customFormat="1">
      <c r="B1876" s="177"/>
      <c r="C1876" s="7" t="s">
        <v>26</v>
      </c>
      <c r="D1876" s="7" t="s">
        <v>26</v>
      </c>
      <c r="E1876" s="7" t="s">
        <v>26</v>
      </c>
      <c r="F1876" s="7"/>
      <c r="G1876" s="7"/>
      <c r="H1876" s="7"/>
      <c r="I1876" s="7"/>
      <c r="J1876" s="7"/>
      <c r="K1876" s="7" t="s">
        <v>26</v>
      </c>
      <c r="L1876" s="7" t="s">
        <v>26</v>
      </c>
      <c r="M1876" s="7" t="s">
        <v>26</v>
      </c>
    </row>
    <row r="1877" spans="2:13" s="6" customFormat="1">
      <c r="B1877" s="177"/>
      <c r="C1877" s="7" t="s">
        <v>26</v>
      </c>
      <c r="D1877" s="7" t="s">
        <v>26</v>
      </c>
      <c r="E1877" s="7" t="s">
        <v>26</v>
      </c>
      <c r="F1877" s="7"/>
      <c r="G1877" s="7"/>
      <c r="H1877" s="7"/>
      <c r="I1877" s="7"/>
      <c r="J1877" s="7"/>
      <c r="K1877" s="7" t="s">
        <v>26</v>
      </c>
      <c r="L1877" s="7" t="s">
        <v>26</v>
      </c>
      <c r="M1877" s="7" t="s">
        <v>26</v>
      </c>
    </row>
    <row r="1878" spans="2:13" s="6" customFormat="1">
      <c r="B1878" s="177"/>
      <c r="C1878" s="7" t="s">
        <v>26</v>
      </c>
      <c r="D1878" s="7" t="s">
        <v>26</v>
      </c>
      <c r="E1878" s="7" t="s">
        <v>26</v>
      </c>
      <c r="F1878" s="7"/>
      <c r="G1878" s="7"/>
      <c r="H1878" s="7"/>
      <c r="I1878" s="7"/>
      <c r="J1878" s="7"/>
      <c r="K1878" s="7" t="s">
        <v>26</v>
      </c>
      <c r="L1878" s="7" t="s">
        <v>26</v>
      </c>
      <c r="M1878" s="7" t="s">
        <v>26</v>
      </c>
    </row>
    <row r="1879" spans="2:13" s="6" customFormat="1">
      <c r="B1879" s="177"/>
      <c r="C1879" s="7" t="s">
        <v>26</v>
      </c>
      <c r="D1879" s="7" t="s">
        <v>26</v>
      </c>
      <c r="E1879" s="7" t="s">
        <v>26</v>
      </c>
      <c r="F1879" s="7"/>
      <c r="G1879" s="7"/>
      <c r="H1879" s="7"/>
      <c r="I1879" s="7"/>
      <c r="J1879" s="7"/>
      <c r="K1879" s="7" t="s">
        <v>26</v>
      </c>
      <c r="L1879" s="7" t="s">
        <v>26</v>
      </c>
      <c r="M1879" s="7" t="s">
        <v>26</v>
      </c>
    </row>
    <row r="1880" spans="2:13" s="6" customFormat="1">
      <c r="B1880" s="177"/>
      <c r="C1880" s="7" t="s">
        <v>26</v>
      </c>
      <c r="D1880" s="7" t="s">
        <v>26</v>
      </c>
      <c r="E1880" s="7" t="s">
        <v>26</v>
      </c>
      <c r="F1880" s="7"/>
      <c r="G1880" s="7"/>
      <c r="H1880" s="7"/>
      <c r="I1880" s="7"/>
      <c r="J1880" s="7"/>
      <c r="K1880" s="7" t="s">
        <v>26</v>
      </c>
      <c r="L1880" s="7" t="s">
        <v>26</v>
      </c>
      <c r="M1880" s="7" t="s">
        <v>26</v>
      </c>
    </row>
    <row r="1881" spans="2:13" s="6" customFormat="1">
      <c r="B1881" s="177"/>
      <c r="C1881" s="7" t="s">
        <v>26</v>
      </c>
      <c r="D1881" s="7" t="s">
        <v>26</v>
      </c>
      <c r="E1881" s="7" t="s">
        <v>26</v>
      </c>
      <c r="F1881" s="7"/>
      <c r="G1881" s="7"/>
      <c r="H1881" s="7"/>
      <c r="I1881" s="7"/>
      <c r="J1881" s="7"/>
      <c r="K1881" s="7" t="s">
        <v>26</v>
      </c>
      <c r="L1881" s="7" t="s">
        <v>26</v>
      </c>
      <c r="M1881" s="7" t="s">
        <v>26</v>
      </c>
    </row>
    <row r="1882" spans="2:13" s="6" customFormat="1">
      <c r="B1882" s="177"/>
      <c r="C1882" s="7" t="s">
        <v>26</v>
      </c>
      <c r="D1882" s="7" t="s">
        <v>26</v>
      </c>
      <c r="E1882" s="7" t="s">
        <v>26</v>
      </c>
      <c r="F1882" s="7"/>
      <c r="G1882" s="7"/>
      <c r="H1882" s="7"/>
      <c r="I1882" s="7"/>
      <c r="J1882" s="7"/>
      <c r="K1882" s="7" t="s">
        <v>26</v>
      </c>
      <c r="L1882" s="7" t="s">
        <v>26</v>
      </c>
      <c r="M1882" s="7" t="s">
        <v>26</v>
      </c>
    </row>
    <row r="1883" spans="2:13" s="6" customFormat="1">
      <c r="B1883" s="177"/>
      <c r="C1883" s="7" t="s">
        <v>26</v>
      </c>
      <c r="D1883" s="7" t="s">
        <v>26</v>
      </c>
      <c r="E1883" s="7" t="s">
        <v>26</v>
      </c>
      <c r="F1883" s="7"/>
      <c r="G1883" s="7"/>
      <c r="H1883" s="7"/>
      <c r="I1883" s="7"/>
      <c r="J1883" s="7"/>
      <c r="K1883" s="7" t="s">
        <v>26</v>
      </c>
      <c r="L1883" s="7" t="s">
        <v>26</v>
      </c>
      <c r="M1883" s="7" t="s">
        <v>26</v>
      </c>
    </row>
    <row r="1884" spans="2:13" s="6" customFormat="1">
      <c r="B1884" s="177"/>
      <c r="C1884" s="7" t="s">
        <v>26</v>
      </c>
      <c r="D1884" s="7" t="s">
        <v>26</v>
      </c>
      <c r="E1884" s="7" t="s">
        <v>26</v>
      </c>
      <c r="F1884" s="7"/>
      <c r="G1884" s="7"/>
      <c r="H1884" s="7"/>
      <c r="I1884" s="7"/>
      <c r="J1884" s="7"/>
      <c r="K1884" s="7" t="s">
        <v>26</v>
      </c>
      <c r="L1884" s="7" t="s">
        <v>26</v>
      </c>
      <c r="M1884" s="7" t="s">
        <v>26</v>
      </c>
    </row>
    <row r="1885" spans="2:13" s="6" customFormat="1">
      <c r="B1885" s="177"/>
      <c r="C1885" s="7" t="s">
        <v>26</v>
      </c>
      <c r="D1885" s="7" t="s">
        <v>26</v>
      </c>
      <c r="E1885" s="7" t="s">
        <v>26</v>
      </c>
      <c r="F1885" s="7"/>
      <c r="G1885" s="7"/>
      <c r="H1885" s="7"/>
      <c r="I1885" s="7"/>
      <c r="J1885" s="7"/>
      <c r="K1885" s="7" t="s">
        <v>26</v>
      </c>
      <c r="L1885" s="7" t="s">
        <v>26</v>
      </c>
      <c r="M1885" s="7" t="s">
        <v>26</v>
      </c>
    </row>
    <row r="1886" spans="2:13" s="6" customFormat="1">
      <c r="B1886" s="177"/>
      <c r="C1886" s="7" t="s">
        <v>26</v>
      </c>
      <c r="D1886" s="7" t="s">
        <v>26</v>
      </c>
      <c r="E1886" s="7" t="s">
        <v>26</v>
      </c>
      <c r="F1886" s="7"/>
      <c r="G1886" s="7"/>
      <c r="H1886" s="7"/>
      <c r="I1886" s="7"/>
      <c r="J1886" s="7"/>
      <c r="K1886" s="7" t="s">
        <v>26</v>
      </c>
      <c r="L1886" s="7" t="s">
        <v>26</v>
      </c>
      <c r="M1886" s="7" t="s">
        <v>26</v>
      </c>
    </row>
    <row r="1887" spans="2:13" s="6" customFormat="1">
      <c r="B1887" s="177"/>
      <c r="C1887" s="7" t="s">
        <v>26</v>
      </c>
      <c r="D1887" s="7" t="s">
        <v>26</v>
      </c>
      <c r="E1887" s="7" t="s">
        <v>26</v>
      </c>
      <c r="F1887" s="7"/>
      <c r="G1887" s="7"/>
      <c r="H1887" s="7"/>
      <c r="I1887" s="7"/>
      <c r="J1887" s="7"/>
      <c r="K1887" s="7" t="s">
        <v>26</v>
      </c>
      <c r="L1887" s="7" t="s">
        <v>26</v>
      </c>
      <c r="M1887" s="7" t="s">
        <v>26</v>
      </c>
    </row>
    <row r="1888" spans="2:13" s="6" customFormat="1">
      <c r="B1888" s="177"/>
      <c r="C1888" s="7" t="s">
        <v>26</v>
      </c>
      <c r="D1888" s="7" t="s">
        <v>26</v>
      </c>
      <c r="E1888" s="7" t="s">
        <v>26</v>
      </c>
      <c r="F1888" s="7"/>
      <c r="G1888" s="7"/>
      <c r="H1888" s="7"/>
      <c r="I1888" s="7"/>
      <c r="J1888" s="7"/>
      <c r="K1888" s="7" t="s">
        <v>26</v>
      </c>
      <c r="L1888" s="7" t="s">
        <v>26</v>
      </c>
      <c r="M1888" s="7" t="s">
        <v>26</v>
      </c>
    </row>
    <row r="1889" spans="2:13" s="6" customFormat="1">
      <c r="B1889" s="177"/>
      <c r="C1889" s="7" t="s">
        <v>26</v>
      </c>
      <c r="D1889" s="7" t="s">
        <v>26</v>
      </c>
      <c r="E1889" s="7" t="s">
        <v>26</v>
      </c>
      <c r="F1889" s="7"/>
      <c r="G1889" s="7"/>
      <c r="H1889" s="7"/>
      <c r="I1889" s="7"/>
      <c r="J1889" s="7"/>
      <c r="K1889" s="7" t="s">
        <v>26</v>
      </c>
      <c r="L1889" s="7" t="s">
        <v>26</v>
      </c>
      <c r="M1889" s="7" t="s">
        <v>26</v>
      </c>
    </row>
    <row r="1890" spans="2:13" s="6" customFormat="1">
      <c r="B1890" s="177"/>
      <c r="C1890" s="7" t="s">
        <v>26</v>
      </c>
      <c r="D1890" s="7" t="s">
        <v>26</v>
      </c>
      <c r="E1890" s="7" t="s">
        <v>26</v>
      </c>
      <c r="F1890" s="7"/>
      <c r="G1890" s="7"/>
      <c r="H1890" s="7"/>
      <c r="I1890" s="7"/>
      <c r="J1890" s="7"/>
      <c r="K1890" s="7" t="s">
        <v>26</v>
      </c>
      <c r="L1890" s="7" t="s">
        <v>26</v>
      </c>
      <c r="M1890" s="7" t="s">
        <v>26</v>
      </c>
    </row>
    <row r="1891" spans="2:13" s="6" customFormat="1">
      <c r="B1891" s="177"/>
      <c r="C1891" s="7" t="s">
        <v>26</v>
      </c>
      <c r="D1891" s="7" t="s">
        <v>26</v>
      </c>
      <c r="E1891" s="7" t="s">
        <v>26</v>
      </c>
      <c r="F1891" s="7"/>
      <c r="G1891" s="7"/>
      <c r="H1891" s="7"/>
      <c r="I1891" s="7"/>
      <c r="J1891" s="7"/>
      <c r="K1891" s="7" t="s">
        <v>26</v>
      </c>
      <c r="L1891" s="7" t="s">
        <v>26</v>
      </c>
      <c r="M1891" s="7" t="s">
        <v>26</v>
      </c>
    </row>
    <row r="1892" spans="2:13" s="6" customFormat="1">
      <c r="B1892" s="177"/>
      <c r="C1892" s="7" t="s">
        <v>26</v>
      </c>
      <c r="D1892" s="7" t="s">
        <v>26</v>
      </c>
      <c r="E1892" s="7" t="s">
        <v>26</v>
      </c>
      <c r="F1892" s="7"/>
      <c r="G1892" s="7"/>
      <c r="H1892" s="7"/>
      <c r="I1892" s="7"/>
      <c r="J1892" s="7"/>
      <c r="K1892" s="7" t="s">
        <v>26</v>
      </c>
      <c r="L1892" s="7" t="s">
        <v>26</v>
      </c>
      <c r="M1892" s="7" t="s">
        <v>26</v>
      </c>
    </row>
    <row r="1893" spans="2:13" s="6" customFormat="1">
      <c r="B1893" s="177"/>
      <c r="C1893" s="7" t="s">
        <v>26</v>
      </c>
      <c r="D1893" s="7" t="s">
        <v>26</v>
      </c>
      <c r="E1893" s="7" t="s">
        <v>26</v>
      </c>
      <c r="F1893" s="7"/>
      <c r="G1893" s="7"/>
      <c r="H1893" s="7"/>
      <c r="I1893" s="7"/>
      <c r="J1893" s="7"/>
      <c r="K1893" s="7" t="s">
        <v>26</v>
      </c>
      <c r="L1893" s="7" t="s">
        <v>26</v>
      </c>
      <c r="M1893" s="7" t="s">
        <v>26</v>
      </c>
    </row>
    <row r="1894" spans="2:13" s="6" customFormat="1">
      <c r="B1894" s="177"/>
      <c r="C1894" s="7" t="s">
        <v>26</v>
      </c>
      <c r="D1894" s="7" t="s">
        <v>26</v>
      </c>
      <c r="E1894" s="7" t="s">
        <v>26</v>
      </c>
      <c r="F1894" s="7"/>
      <c r="G1894" s="7"/>
      <c r="H1894" s="7"/>
      <c r="I1894" s="7"/>
      <c r="J1894" s="7"/>
      <c r="K1894" s="7" t="s">
        <v>26</v>
      </c>
      <c r="L1894" s="7" t="s">
        <v>26</v>
      </c>
      <c r="M1894" s="7" t="s">
        <v>26</v>
      </c>
    </row>
    <row r="1895" spans="2:13" s="6" customFormat="1">
      <c r="B1895" s="177"/>
      <c r="C1895" s="7" t="s">
        <v>26</v>
      </c>
      <c r="D1895" s="7" t="s">
        <v>26</v>
      </c>
      <c r="E1895" s="7" t="s">
        <v>26</v>
      </c>
      <c r="F1895" s="7"/>
      <c r="G1895" s="7"/>
      <c r="H1895" s="7"/>
      <c r="I1895" s="7"/>
      <c r="J1895" s="7"/>
      <c r="K1895" s="7" t="s">
        <v>26</v>
      </c>
      <c r="L1895" s="7" t="s">
        <v>26</v>
      </c>
      <c r="M1895" s="7" t="s">
        <v>26</v>
      </c>
    </row>
    <row r="1896" spans="2:13" s="6" customFormat="1">
      <c r="B1896" s="177"/>
      <c r="C1896" s="7" t="s">
        <v>26</v>
      </c>
      <c r="D1896" s="7" t="s">
        <v>26</v>
      </c>
      <c r="E1896" s="7" t="s">
        <v>26</v>
      </c>
      <c r="F1896" s="7"/>
      <c r="G1896" s="7"/>
      <c r="H1896" s="7"/>
      <c r="I1896" s="7"/>
      <c r="J1896" s="7"/>
      <c r="K1896" s="7" t="s">
        <v>26</v>
      </c>
      <c r="L1896" s="7" t="s">
        <v>26</v>
      </c>
      <c r="M1896" s="7" t="s">
        <v>26</v>
      </c>
    </row>
    <row r="1897" spans="2:13" s="6" customFormat="1">
      <c r="B1897" s="177"/>
      <c r="C1897" s="7" t="s">
        <v>26</v>
      </c>
      <c r="D1897" s="7" t="s">
        <v>26</v>
      </c>
      <c r="E1897" s="7" t="s">
        <v>26</v>
      </c>
      <c r="F1897" s="7"/>
      <c r="G1897" s="7"/>
      <c r="H1897" s="7"/>
      <c r="I1897" s="7"/>
      <c r="J1897" s="7"/>
      <c r="K1897" s="7" t="s">
        <v>26</v>
      </c>
      <c r="L1897" s="7" t="s">
        <v>26</v>
      </c>
      <c r="M1897" s="7" t="s">
        <v>26</v>
      </c>
    </row>
    <row r="1898" spans="2:13" s="6" customFormat="1">
      <c r="B1898" s="177"/>
      <c r="C1898" s="7" t="s">
        <v>26</v>
      </c>
      <c r="D1898" s="7" t="s">
        <v>26</v>
      </c>
      <c r="E1898" s="7" t="s">
        <v>26</v>
      </c>
      <c r="F1898" s="7"/>
      <c r="G1898" s="7"/>
      <c r="H1898" s="7"/>
      <c r="I1898" s="7"/>
      <c r="J1898" s="7"/>
      <c r="K1898" s="7" t="s">
        <v>26</v>
      </c>
      <c r="L1898" s="7" t="s">
        <v>26</v>
      </c>
      <c r="M1898" s="7" t="s">
        <v>26</v>
      </c>
    </row>
    <row r="1899" spans="2:13" s="6" customFormat="1">
      <c r="B1899" s="177"/>
      <c r="C1899" s="7" t="s">
        <v>26</v>
      </c>
      <c r="D1899" s="7" t="s">
        <v>26</v>
      </c>
      <c r="E1899" s="7" t="s">
        <v>26</v>
      </c>
      <c r="F1899" s="7"/>
      <c r="G1899" s="7"/>
      <c r="H1899" s="7"/>
      <c r="I1899" s="7"/>
      <c r="J1899" s="7"/>
      <c r="K1899" s="7" t="s">
        <v>26</v>
      </c>
      <c r="L1899" s="7" t="s">
        <v>26</v>
      </c>
      <c r="M1899" s="7" t="s">
        <v>26</v>
      </c>
    </row>
    <row r="1900" spans="2:13" s="6" customFormat="1">
      <c r="B1900" s="177"/>
      <c r="C1900" s="7" t="s">
        <v>26</v>
      </c>
      <c r="D1900" s="7" t="s">
        <v>26</v>
      </c>
      <c r="E1900" s="7" t="s">
        <v>26</v>
      </c>
      <c r="F1900" s="7"/>
      <c r="G1900" s="7"/>
      <c r="H1900" s="7"/>
      <c r="I1900" s="7"/>
      <c r="J1900" s="7"/>
      <c r="K1900" s="7" t="s">
        <v>26</v>
      </c>
      <c r="L1900" s="7" t="s">
        <v>26</v>
      </c>
      <c r="M1900" s="7" t="s">
        <v>26</v>
      </c>
    </row>
    <row r="1901" spans="2:13" s="6" customFormat="1">
      <c r="B1901" s="177"/>
      <c r="C1901" s="7" t="s">
        <v>26</v>
      </c>
      <c r="D1901" s="7" t="s">
        <v>26</v>
      </c>
      <c r="E1901" s="7" t="s">
        <v>26</v>
      </c>
      <c r="F1901" s="7"/>
      <c r="G1901" s="7"/>
      <c r="H1901" s="7"/>
      <c r="I1901" s="7"/>
      <c r="J1901" s="7"/>
      <c r="K1901" s="7" t="s">
        <v>26</v>
      </c>
      <c r="L1901" s="7" t="s">
        <v>26</v>
      </c>
      <c r="M1901" s="7" t="s">
        <v>26</v>
      </c>
    </row>
    <row r="1902" spans="2:13" s="6" customFormat="1">
      <c r="B1902" s="177"/>
      <c r="C1902" s="7" t="s">
        <v>26</v>
      </c>
      <c r="D1902" s="7" t="s">
        <v>26</v>
      </c>
      <c r="E1902" s="7" t="s">
        <v>26</v>
      </c>
      <c r="F1902" s="7"/>
      <c r="G1902" s="7"/>
      <c r="H1902" s="7"/>
      <c r="I1902" s="7"/>
      <c r="J1902" s="7"/>
      <c r="K1902" s="7" t="s">
        <v>26</v>
      </c>
      <c r="L1902" s="7" t="s">
        <v>26</v>
      </c>
      <c r="M1902" s="7" t="s">
        <v>26</v>
      </c>
    </row>
    <row r="1903" spans="2:13" s="6" customFormat="1">
      <c r="B1903" s="177"/>
      <c r="C1903" s="7" t="s">
        <v>26</v>
      </c>
      <c r="D1903" s="7" t="s">
        <v>26</v>
      </c>
      <c r="E1903" s="7" t="s">
        <v>26</v>
      </c>
      <c r="F1903" s="7"/>
      <c r="G1903" s="7"/>
      <c r="H1903" s="7"/>
      <c r="I1903" s="7"/>
      <c r="J1903" s="7"/>
      <c r="K1903" s="7" t="s">
        <v>26</v>
      </c>
      <c r="L1903" s="7" t="s">
        <v>26</v>
      </c>
      <c r="M1903" s="7" t="s">
        <v>26</v>
      </c>
    </row>
    <row r="1904" spans="2:13" s="6" customFormat="1">
      <c r="B1904" s="177"/>
      <c r="C1904" s="7" t="s">
        <v>26</v>
      </c>
      <c r="D1904" s="7" t="s">
        <v>26</v>
      </c>
      <c r="E1904" s="7" t="s">
        <v>26</v>
      </c>
      <c r="F1904" s="7"/>
      <c r="G1904" s="7"/>
      <c r="H1904" s="7"/>
      <c r="I1904" s="7"/>
      <c r="J1904" s="7"/>
      <c r="K1904" s="7" t="s">
        <v>26</v>
      </c>
      <c r="L1904" s="7" t="s">
        <v>26</v>
      </c>
      <c r="M1904" s="7" t="s">
        <v>26</v>
      </c>
    </row>
    <row r="1905" spans="2:13" s="6" customFormat="1">
      <c r="B1905" s="177"/>
      <c r="C1905" s="7" t="s">
        <v>26</v>
      </c>
      <c r="D1905" s="7" t="s">
        <v>26</v>
      </c>
      <c r="E1905" s="7" t="s">
        <v>26</v>
      </c>
      <c r="F1905" s="7"/>
      <c r="G1905" s="7"/>
      <c r="H1905" s="7"/>
      <c r="I1905" s="7"/>
      <c r="J1905" s="7"/>
      <c r="K1905" s="7" t="s">
        <v>26</v>
      </c>
      <c r="L1905" s="7" t="s">
        <v>26</v>
      </c>
      <c r="M1905" s="7" t="s">
        <v>26</v>
      </c>
    </row>
    <row r="1906" spans="2:13" s="6" customFormat="1">
      <c r="B1906" s="177"/>
      <c r="C1906" s="7" t="s">
        <v>26</v>
      </c>
      <c r="D1906" s="7" t="s">
        <v>26</v>
      </c>
      <c r="E1906" s="7" t="s">
        <v>26</v>
      </c>
      <c r="F1906" s="7"/>
      <c r="G1906" s="7"/>
      <c r="H1906" s="7"/>
      <c r="I1906" s="7"/>
      <c r="J1906" s="7"/>
      <c r="K1906" s="7" t="s">
        <v>26</v>
      </c>
      <c r="L1906" s="7" t="s">
        <v>26</v>
      </c>
      <c r="M1906" s="7" t="s">
        <v>26</v>
      </c>
    </row>
    <row r="1907" spans="2:13" s="6" customFormat="1">
      <c r="B1907" s="177"/>
      <c r="C1907" s="7" t="s">
        <v>26</v>
      </c>
      <c r="D1907" s="7" t="s">
        <v>26</v>
      </c>
      <c r="E1907" s="7" t="s">
        <v>26</v>
      </c>
      <c r="F1907" s="7"/>
      <c r="G1907" s="7"/>
      <c r="H1907" s="7"/>
      <c r="I1907" s="7"/>
      <c r="J1907" s="7"/>
      <c r="K1907" s="7" t="s">
        <v>26</v>
      </c>
      <c r="L1907" s="7" t="s">
        <v>26</v>
      </c>
      <c r="M1907" s="7" t="s">
        <v>26</v>
      </c>
    </row>
    <row r="1908" spans="2:13" s="6" customFormat="1">
      <c r="B1908" s="177"/>
      <c r="C1908" s="7" t="s">
        <v>26</v>
      </c>
      <c r="D1908" s="7" t="s">
        <v>26</v>
      </c>
      <c r="E1908" s="7" t="s">
        <v>26</v>
      </c>
      <c r="F1908" s="7"/>
      <c r="G1908" s="7"/>
      <c r="H1908" s="7"/>
      <c r="I1908" s="7"/>
      <c r="J1908" s="7"/>
      <c r="K1908" s="7" t="s">
        <v>26</v>
      </c>
      <c r="L1908" s="7" t="s">
        <v>26</v>
      </c>
      <c r="M1908" s="7" t="s">
        <v>26</v>
      </c>
    </row>
    <row r="1909" spans="2:13" s="6" customFormat="1">
      <c r="B1909" s="177"/>
      <c r="C1909" s="7" t="s">
        <v>26</v>
      </c>
      <c r="D1909" s="7" t="s">
        <v>26</v>
      </c>
      <c r="E1909" s="7" t="s">
        <v>26</v>
      </c>
      <c r="F1909" s="7"/>
      <c r="G1909" s="7"/>
      <c r="H1909" s="7"/>
      <c r="I1909" s="7"/>
      <c r="J1909" s="7"/>
      <c r="K1909" s="7" t="s">
        <v>26</v>
      </c>
      <c r="L1909" s="7" t="s">
        <v>26</v>
      </c>
      <c r="M1909" s="7" t="s">
        <v>26</v>
      </c>
    </row>
    <row r="1910" spans="2:13" s="6" customFormat="1">
      <c r="B1910" s="177"/>
      <c r="C1910" s="7" t="s">
        <v>26</v>
      </c>
      <c r="D1910" s="7" t="s">
        <v>26</v>
      </c>
      <c r="E1910" s="7" t="s">
        <v>26</v>
      </c>
      <c r="F1910" s="7"/>
      <c r="G1910" s="7"/>
      <c r="H1910" s="7"/>
      <c r="I1910" s="7"/>
      <c r="J1910" s="7"/>
      <c r="K1910" s="7" t="s">
        <v>26</v>
      </c>
      <c r="L1910" s="7" t="s">
        <v>26</v>
      </c>
      <c r="M1910" s="7" t="s">
        <v>26</v>
      </c>
    </row>
    <row r="1911" spans="2:13" s="6" customFormat="1">
      <c r="B1911" s="177"/>
      <c r="C1911" s="7" t="s">
        <v>26</v>
      </c>
      <c r="D1911" s="7" t="s">
        <v>26</v>
      </c>
      <c r="E1911" s="7" t="s">
        <v>26</v>
      </c>
      <c r="F1911" s="7"/>
      <c r="G1911" s="7"/>
      <c r="H1911" s="7"/>
      <c r="I1911" s="7"/>
      <c r="J1911" s="7"/>
      <c r="K1911" s="7" t="s">
        <v>26</v>
      </c>
      <c r="L1911" s="7" t="s">
        <v>26</v>
      </c>
      <c r="M1911" s="7" t="s">
        <v>26</v>
      </c>
    </row>
    <row r="1912" spans="2:13" s="6" customFormat="1">
      <c r="B1912" s="177"/>
      <c r="C1912" s="7" t="s">
        <v>26</v>
      </c>
      <c r="D1912" s="7" t="s">
        <v>26</v>
      </c>
      <c r="E1912" s="7" t="s">
        <v>26</v>
      </c>
      <c r="F1912" s="7"/>
      <c r="G1912" s="7"/>
      <c r="H1912" s="7"/>
      <c r="I1912" s="7"/>
      <c r="J1912" s="7"/>
      <c r="K1912" s="7" t="s">
        <v>26</v>
      </c>
      <c r="L1912" s="7" t="s">
        <v>26</v>
      </c>
      <c r="M1912" s="7" t="s">
        <v>26</v>
      </c>
    </row>
    <row r="1913" spans="2:13" s="6" customFormat="1">
      <c r="B1913" s="177"/>
      <c r="C1913" s="7" t="s">
        <v>26</v>
      </c>
      <c r="D1913" s="7" t="s">
        <v>26</v>
      </c>
      <c r="E1913" s="7" t="s">
        <v>26</v>
      </c>
      <c r="F1913" s="7"/>
      <c r="G1913" s="7"/>
      <c r="H1913" s="7"/>
      <c r="I1913" s="7"/>
      <c r="J1913" s="7"/>
      <c r="K1913" s="7" t="s">
        <v>26</v>
      </c>
      <c r="L1913" s="7" t="s">
        <v>26</v>
      </c>
      <c r="M1913" s="7" t="s">
        <v>26</v>
      </c>
    </row>
    <row r="1914" spans="2:13" s="6" customFormat="1">
      <c r="B1914" s="177"/>
      <c r="C1914" s="7" t="s">
        <v>26</v>
      </c>
      <c r="D1914" s="7" t="s">
        <v>26</v>
      </c>
      <c r="E1914" s="7" t="s">
        <v>26</v>
      </c>
      <c r="F1914" s="7"/>
      <c r="G1914" s="7"/>
      <c r="H1914" s="7"/>
      <c r="I1914" s="7"/>
      <c r="J1914" s="7"/>
      <c r="K1914" s="7" t="s">
        <v>26</v>
      </c>
      <c r="L1914" s="7" t="s">
        <v>26</v>
      </c>
      <c r="M1914" s="7" t="s">
        <v>26</v>
      </c>
    </row>
    <row r="1915" spans="2:13" s="6" customFormat="1">
      <c r="B1915" s="177"/>
      <c r="C1915" s="7" t="s">
        <v>26</v>
      </c>
      <c r="D1915" s="7" t="s">
        <v>26</v>
      </c>
      <c r="E1915" s="7" t="s">
        <v>26</v>
      </c>
      <c r="F1915" s="7"/>
      <c r="G1915" s="7"/>
      <c r="H1915" s="7"/>
      <c r="I1915" s="7"/>
      <c r="J1915" s="7"/>
      <c r="K1915" s="7" t="s">
        <v>26</v>
      </c>
      <c r="L1915" s="7" t="s">
        <v>26</v>
      </c>
      <c r="M1915" s="7" t="s">
        <v>26</v>
      </c>
    </row>
    <row r="1916" spans="2:13" s="6" customFormat="1">
      <c r="B1916" s="177"/>
      <c r="C1916" s="7" t="s">
        <v>26</v>
      </c>
      <c r="D1916" s="7" t="s">
        <v>26</v>
      </c>
      <c r="E1916" s="7" t="s">
        <v>26</v>
      </c>
      <c r="F1916" s="7"/>
      <c r="G1916" s="7"/>
      <c r="H1916" s="7"/>
      <c r="I1916" s="7"/>
      <c r="J1916" s="7"/>
      <c r="K1916" s="7" t="s">
        <v>26</v>
      </c>
      <c r="L1916" s="7" t="s">
        <v>26</v>
      </c>
      <c r="M1916" s="7" t="s">
        <v>26</v>
      </c>
    </row>
    <row r="1917" spans="2:13" s="6" customFormat="1">
      <c r="B1917" s="177"/>
      <c r="C1917" s="7" t="s">
        <v>26</v>
      </c>
      <c r="D1917" s="7" t="s">
        <v>26</v>
      </c>
      <c r="E1917" s="7" t="s">
        <v>26</v>
      </c>
      <c r="F1917" s="7"/>
      <c r="G1917" s="7"/>
      <c r="H1917" s="7"/>
      <c r="I1917" s="7"/>
      <c r="J1917" s="7"/>
      <c r="K1917" s="7" t="s">
        <v>26</v>
      </c>
      <c r="L1917" s="7" t="s">
        <v>26</v>
      </c>
      <c r="M1917" s="7" t="s">
        <v>26</v>
      </c>
    </row>
    <row r="1918" spans="2:13" s="6" customFormat="1">
      <c r="B1918" s="177"/>
      <c r="C1918" s="7" t="s">
        <v>26</v>
      </c>
      <c r="D1918" s="7" t="s">
        <v>26</v>
      </c>
      <c r="E1918" s="7" t="s">
        <v>26</v>
      </c>
      <c r="F1918" s="7"/>
      <c r="G1918" s="7"/>
      <c r="H1918" s="7"/>
      <c r="I1918" s="7"/>
      <c r="J1918" s="7"/>
      <c r="K1918" s="7" t="s">
        <v>26</v>
      </c>
      <c r="L1918" s="7" t="s">
        <v>26</v>
      </c>
      <c r="M1918" s="7" t="s">
        <v>26</v>
      </c>
    </row>
    <row r="1919" spans="2:13" s="6" customFormat="1">
      <c r="B1919" s="177"/>
      <c r="C1919" s="7" t="s">
        <v>26</v>
      </c>
      <c r="D1919" s="7" t="s">
        <v>26</v>
      </c>
      <c r="E1919" s="7" t="s">
        <v>26</v>
      </c>
      <c r="F1919" s="7"/>
      <c r="G1919" s="7"/>
      <c r="H1919" s="7"/>
      <c r="I1919" s="7"/>
      <c r="J1919" s="7"/>
      <c r="K1919" s="7" t="s">
        <v>26</v>
      </c>
      <c r="L1919" s="7" t="s">
        <v>26</v>
      </c>
      <c r="M1919" s="7" t="s">
        <v>26</v>
      </c>
    </row>
    <row r="1920" spans="2:13" s="6" customFormat="1">
      <c r="B1920" s="177"/>
      <c r="C1920" s="7" t="s">
        <v>26</v>
      </c>
      <c r="D1920" s="7" t="s">
        <v>26</v>
      </c>
      <c r="E1920" s="7" t="s">
        <v>26</v>
      </c>
      <c r="F1920" s="7"/>
      <c r="G1920" s="7"/>
      <c r="H1920" s="7"/>
      <c r="I1920" s="7"/>
      <c r="J1920" s="7"/>
      <c r="K1920" s="7" t="s">
        <v>26</v>
      </c>
      <c r="L1920" s="7" t="s">
        <v>26</v>
      </c>
      <c r="M1920" s="7" t="s">
        <v>26</v>
      </c>
    </row>
    <row r="1921" spans="2:13" s="6" customFormat="1">
      <c r="B1921" s="177"/>
      <c r="C1921" s="7" t="s">
        <v>26</v>
      </c>
      <c r="D1921" s="7" t="s">
        <v>26</v>
      </c>
      <c r="E1921" s="7" t="s">
        <v>26</v>
      </c>
      <c r="F1921" s="7"/>
      <c r="G1921" s="7"/>
      <c r="H1921" s="7"/>
      <c r="I1921" s="7"/>
      <c r="J1921" s="7"/>
      <c r="K1921" s="7" t="s">
        <v>26</v>
      </c>
      <c r="L1921" s="7" t="s">
        <v>26</v>
      </c>
      <c r="M1921" s="7" t="s">
        <v>26</v>
      </c>
    </row>
    <row r="1922" spans="2:13" s="6" customFormat="1">
      <c r="B1922" s="177"/>
      <c r="C1922" s="7" t="s">
        <v>26</v>
      </c>
      <c r="D1922" s="7" t="s">
        <v>26</v>
      </c>
      <c r="E1922" s="7" t="s">
        <v>26</v>
      </c>
      <c r="F1922" s="7"/>
      <c r="G1922" s="7"/>
      <c r="H1922" s="7"/>
      <c r="I1922" s="7"/>
      <c r="J1922" s="7"/>
      <c r="K1922" s="7" t="s">
        <v>26</v>
      </c>
      <c r="L1922" s="7" t="s">
        <v>26</v>
      </c>
      <c r="M1922" s="7" t="s">
        <v>26</v>
      </c>
    </row>
    <row r="1923" spans="2:13" s="6" customFormat="1">
      <c r="B1923" s="177"/>
      <c r="C1923" s="7" t="s">
        <v>26</v>
      </c>
      <c r="D1923" s="7" t="s">
        <v>26</v>
      </c>
      <c r="E1923" s="7" t="s">
        <v>26</v>
      </c>
      <c r="F1923" s="7"/>
      <c r="G1923" s="7"/>
      <c r="H1923" s="7"/>
      <c r="I1923" s="7"/>
      <c r="J1923" s="7"/>
      <c r="K1923" s="7" t="s">
        <v>26</v>
      </c>
      <c r="L1923" s="7" t="s">
        <v>26</v>
      </c>
      <c r="M1923" s="7" t="s">
        <v>26</v>
      </c>
    </row>
    <row r="1924" spans="2:13" s="6" customFormat="1">
      <c r="B1924" s="177"/>
      <c r="C1924" s="7" t="s">
        <v>26</v>
      </c>
      <c r="D1924" s="7" t="s">
        <v>26</v>
      </c>
      <c r="E1924" s="7" t="s">
        <v>26</v>
      </c>
      <c r="F1924" s="7"/>
      <c r="G1924" s="7"/>
      <c r="H1924" s="7"/>
      <c r="I1924" s="7"/>
      <c r="J1924" s="7"/>
      <c r="K1924" s="7" t="s">
        <v>26</v>
      </c>
      <c r="L1924" s="7" t="s">
        <v>26</v>
      </c>
      <c r="M1924" s="7" t="s">
        <v>26</v>
      </c>
    </row>
    <row r="1925" spans="2:13" s="6" customFormat="1">
      <c r="B1925" s="177"/>
      <c r="C1925" s="7" t="s">
        <v>26</v>
      </c>
      <c r="D1925" s="7" t="s">
        <v>26</v>
      </c>
      <c r="E1925" s="7" t="s">
        <v>26</v>
      </c>
      <c r="F1925" s="7"/>
      <c r="G1925" s="7"/>
      <c r="H1925" s="7"/>
      <c r="I1925" s="7"/>
      <c r="J1925" s="7"/>
      <c r="K1925" s="7" t="s">
        <v>26</v>
      </c>
      <c r="L1925" s="7" t="s">
        <v>26</v>
      </c>
      <c r="M1925" s="7" t="s">
        <v>26</v>
      </c>
    </row>
    <row r="1926" spans="2:13" s="6" customFormat="1">
      <c r="B1926" s="177"/>
      <c r="C1926" s="7" t="s">
        <v>26</v>
      </c>
      <c r="D1926" s="7" t="s">
        <v>26</v>
      </c>
      <c r="E1926" s="7" t="s">
        <v>26</v>
      </c>
      <c r="F1926" s="7"/>
      <c r="G1926" s="7"/>
      <c r="H1926" s="7"/>
      <c r="I1926" s="7"/>
      <c r="J1926" s="7"/>
      <c r="K1926" s="7" t="s">
        <v>26</v>
      </c>
      <c r="L1926" s="7" t="s">
        <v>26</v>
      </c>
      <c r="M1926" s="7" t="s">
        <v>26</v>
      </c>
    </row>
    <row r="1927" spans="2:13" s="6" customFormat="1">
      <c r="B1927" s="177"/>
      <c r="C1927" s="7" t="s">
        <v>26</v>
      </c>
      <c r="D1927" s="7" t="s">
        <v>26</v>
      </c>
      <c r="E1927" s="7" t="s">
        <v>26</v>
      </c>
      <c r="F1927" s="7"/>
      <c r="G1927" s="7"/>
      <c r="H1927" s="7"/>
      <c r="I1927" s="7"/>
      <c r="J1927" s="7"/>
      <c r="K1927" s="7" t="s">
        <v>26</v>
      </c>
      <c r="L1927" s="7" t="s">
        <v>26</v>
      </c>
      <c r="M1927" s="7" t="s">
        <v>26</v>
      </c>
    </row>
    <row r="1928" spans="2:13" s="6" customFormat="1">
      <c r="B1928" s="177"/>
      <c r="C1928" s="7" t="s">
        <v>26</v>
      </c>
      <c r="D1928" s="7" t="s">
        <v>26</v>
      </c>
      <c r="E1928" s="7" t="s">
        <v>26</v>
      </c>
      <c r="F1928" s="7"/>
      <c r="G1928" s="7"/>
      <c r="H1928" s="7"/>
      <c r="I1928" s="7"/>
      <c r="J1928" s="7"/>
      <c r="K1928" s="7" t="s">
        <v>26</v>
      </c>
      <c r="L1928" s="7" t="s">
        <v>26</v>
      </c>
      <c r="M1928" s="7" t="s">
        <v>26</v>
      </c>
    </row>
    <row r="1929" spans="2:13" s="6" customFormat="1">
      <c r="B1929" s="177"/>
      <c r="C1929" s="7" t="s">
        <v>26</v>
      </c>
      <c r="D1929" s="7" t="s">
        <v>26</v>
      </c>
      <c r="E1929" s="7" t="s">
        <v>26</v>
      </c>
      <c r="F1929" s="7"/>
      <c r="G1929" s="7"/>
      <c r="H1929" s="7"/>
      <c r="I1929" s="7"/>
      <c r="J1929" s="7"/>
      <c r="K1929" s="7" t="s">
        <v>26</v>
      </c>
      <c r="L1929" s="7" t="s">
        <v>26</v>
      </c>
      <c r="M1929" s="7" t="s">
        <v>26</v>
      </c>
    </row>
    <row r="1930" spans="2:13" s="6" customFormat="1">
      <c r="B1930" s="177"/>
      <c r="C1930" s="7" t="s">
        <v>26</v>
      </c>
      <c r="D1930" s="7" t="s">
        <v>26</v>
      </c>
      <c r="E1930" s="7" t="s">
        <v>26</v>
      </c>
      <c r="F1930" s="7"/>
      <c r="G1930" s="7"/>
      <c r="H1930" s="7"/>
      <c r="I1930" s="7"/>
      <c r="J1930" s="7"/>
      <c r="K1930" s="7" t="s">
        <v>26</v>
      </c>
      <c r="L1930" s="7" t="s">
        <v>26</v>
      </c>
      <c r="M1930" s="7" t="s">
        <v>26</v>
      </c>
    </row>
    <row r="1931" spans="2:13" s="6" customFormat="1">
      <c r="B1931" s="177"/>
      <c r="C1931" s="7" t="s">
        <v>26</v>
      </c>
      <c r="D1931" s="7" t="s">
        <v>26</v>
      </c>
      <c r="E1931" s="7" t="s">
        <v>26</v>
      </c>
      <c r="F1931" s="7"/>
      <c r="G1931" s="7"/>
      <c r="H1931" s="7"/>
      <c r="I1931" s="7"/>
      <c r="J1931" s="7"/>
      <c r="K1931" s="7" t="s">
        <v>26</v>
      </c>
      <c r="L1931" s="7" t="s">
        <v>26</v>
      </c>
      <c r="M1931" s="7" t="s">
        <v>26</v>
      </c>
    </row>
    <row r="1932" spans="2:13" s="6" customFormat="1">
      <c r="B1932" s="177"/>
      <c r="C1932" s="7" t="s">
        <v>26</v>
      </c>
      <c r="D1932" s="7" t="s">
        <v>26</v>
      </c>
      <c r="E1932" s="7" t="s">
        <v>26</v>
      </c>
      <c r="F1932" s="7"/>
      <c r="G1932" s="7"/>
      <c r="H1932" s="7"/>
      <c r="I1932" s="7"/>
      <c r="J1932" s="7"/>
      <c r="K1932" s="7" t="s">
        <v>26</v>
      </c>
      <c r="L1932" s="7" t="s">
        <v>26</v>
      </c>
      <c r="M1932" s="7" t="s">
        <v>26</v>
      </c>
    </row>
    <row r="1933" spans="2:13" s="6" customFormat="1">
      <c r="B1933" s="177"/>
      <c r="C1933" s="7" t="s">
        <v>26</v>
      </c>
      <c r="D1933" s="7" t="s">
        <v>26</v>
      </c>
      <c r="E1933" s="7" t="s">
        <v>26</v>
      </c>
      <c r="F1933" s="7"/>
      <c r="G1933" s="7"/>
      <c r="H1933" s="7"/>
      <c r="I1933" s="7"/>
      <c r="J1933" s="7"/>
      <c r="K1933" s="7" t="s">
        <v>26</v>
      </c>
      <c r="L1933" s="7" t="s">
        <v>26</v>
      </c>
      <c r="M1933" s="7" t="s">
        <v>26</v>
      </c>
    </row>
    <row r="1934" spans="2:13" s="6" customFormat="1">
      <c r="B1934" s="177"/>
      <c r="C1934" s="7" t="s">
        <v>26</v>
      </c>
      <c r="D1934" s="7" t="s">
        <v>26</v>
      </c>
      <c r="E1934" s="7" t="s">
        <v>26</v>
      </c>
      <c r="F1934" s="7"/>
      <c r="G1934" s="7"/>
      <c r="H1934" s="7"/>
      <c r="I1934" s="7"/>
      <c r="J1934" s="7"/>
      <c r="K1934" s="7" t="s">
        <v>26</v>
      </c>
      <c r="L1934" s="7" t="s">
        <v>26</v>
      </c>
      <c r="M1934" s="7" t="s">
        <v>26</v>
      </c>
    </row>
    <row r="1935" spans="2:13" s="6" customFormat="1">
      <c r="B1935" s="177"/>
      <c r="C1935" s="7" t="s">
        <v>26</v>
      </c>
      <c r="D1935" s="7" t="s">
        <v>26</v>
      </c>
      <c r="E1935" s="7" t="s">
        <v>26</v>
      </c>
      <c r="F1935" s="7"/>
      <c r="G1935" s="7"/>
      <c r="H1935" s="7"/>
      <c r="I1935" s="7"/>
      <c r="J1935" s="7"/>
      <c r="K1935" s="7" t="s">
        <v>26</v>
      </c>
      <c r="L1935" s="7" t="s">
        <v>26</v>
      </c>
      <c r="M1935" s="7" t="s">
        <v>26</v>
      </c>
    </row>
    <row r="1936" spans="2:13" s="6" customFormat="1">
      <c r="B1936" s="177"/>
      <c r="C1936" s="7" t="s">
        <v>26</v>
      </c>
      <c r="D1936" s="7" t="s">
        <v>26</v>
      </c>
      <c r="E1936" s="7" t="s">
        <v>26</v>
      </c>
      <c r="F1936" s="7"/>
      <c r="G1936" s="7"/>
      <c r="H1936" s="7"/>
      <c r="I1936" s="7"/>
      <c r="J1936" s="7"/>
      <c r="K1936" s="7" t="s">
        <v>26</v>
      </c>
      <c r="L1936" s="7" t="s">
        <v>26</v>
      </c>
      <c r="M1936" s="7" t="s">
        <v>26</v>
      </c>
    </row>
    <row r="1937" spans="2:13" s="6" customFormat="1">
      <c r="B1937" s="177"/>
      <c r="C1937" s="7" t="s">
        <v>26</v>
      </c>
      <c r="D1937" s="7" t="s">
        <v>26</v>
      </c>
      <c r="E1937" s="7" t="s">
        <v>26</v>
      </c>
      <c r="F1937" s="7"/>
      <c r="G1937" s="7"/>
      <c r="H1937" s="7"/>
      <c r="I1937" s="7"/>
      <c r="J1937" s="7"/>
      <c r="K1937" s="7" t="s">
        <v>26</v>
      </c>
      <c r="L1937" s="7" t="s">
        <v>26</v>
      </c>
      <c r="M1937" s="7" t="s">
        <v>26</v>
      </c>
    </row>
    <row r="1938" spans="2:13" s="6" customFormat="1">
      <c r="B1938" s="177"/>
      <c r="C1938" s="7" t="s">
        <v>26</v>
      </c>
      <c r="D1938" s="7" t="s">
        <v>26</v>
      </c>
      <c r="E1938" s="7" t="s">
        <v>26</v>
      </c>
      <c r="F1938" s="7"/>
      <c r="G1938" s="7"/>
      <c r="H1938" s="7"/>
      <c r="I1938" s="7"/>
      <c r="J1938" s="7"/>
      <c r="K1938" s="7" t="s">
        <v>26</v>
      </c>
      <c r="L1938" s="7" t="s">
        <v>26</v>
      </c>
      <c r="M1938" s="7" t="s">
        <v>26</v>
      </c>
    </row>
    <row r="1939" spans="2:13" s="6" customFormat="1">
      <c r="B1939" s="177"/>
      <c r="C1939" s="7" t="s">
        <v>26</v>
      </c>
      <c r="D1939" s="7" t="s">
        <v>26</v>
      </c>
      <c r="E1939" s="7" t="s">
        <v>26</v>
      </c>
      <c r="F1939" s="7"/>
      <c r="G1939" s="7"/>
      <c r="H1939" s="7"/>
      <c r="I1939" s="7"/>
      <c r="J1939" s="7"/>
      <c r="K1939" s="7" t="s">
        <v>26</v>
      </c>
      <c r="L1939" s="7" t="s">
        <v>26</v>
      </c>
      <c r="M1939" s="7" t="s">
        <v>26</v>
      </c>
    </row>
    <row r="1940" spans="2:13" s="6" customFormat="1">
      <c r="B1940" s="177"/>
      <c r="C1940" s="7" t="s">
        <v>26</v>
      </c>
      <c r="D1940" s="7" t="s">
        <v>26</v>
      </c>
      <c r="E1940" s="7" t="s">
        <v>26</v>
      </c>
      <c r="F1940" s="7"/>
      <c r="G1940" s="7"/>
      <c r="H1940" s="7"/>
      <c r="I1940" s="7"/>
      <c r="J1940" s="7"/>
      <c r="K1940" s="7" t="s">
        <v>26</v>
      </c>
      <c r="L1940" s="7" t="s">
        <v>26</v>
      </c>
      <c r="M1940" s="7" t="s">
        <v>26</v>
      </c>
    </row>
    <row r="1941" spans="2:13" s="6" customFormat="1">
      <c r="B1941" s="177"/>
      <c r="C1941" s="7" t="s">
        <v>26</v>
      </c>
      <c r="D1941" s="7" t="s">
        <v>26</v>
      </c>
      <c r="E1941" s="7" t="s">
        <v>26</v>
      </c>
      <c r="F1941" s="7"/>
      <c r="G1941" s="7"/>
      <c r="H1941" s="7"/>
      <c r="I1941" s="7"/>
      <c r="J1941" s="7"/>
      <c r="K1941" s="7" t="s">
        <v>26</v>
      </c>
      <c r="L1941" s="7" t="s">
        <v>26</v>
      </c>
      <c r="M1941" s="7" t="s">
        <v>26</v>
      </c>
    </row>
    <row r="1942" spans="2:13" s="6" customFormat="1">
      <c r="B1942" s="177"/>
      <c r="C1942" s="7" t="s">
        <v>26</v>
      </c>
      <c r="D1942" s="7" t="s">
        <v>26</v>
      </c>
      <c r="E1942" s="7" t="s">
        <v>26</v>
      </c>
      <c r="F1942" s="7"/>
      <c r="G1942" s="7"/>
      <c r="H1942" s="7"/>
      <c r="I1942" s="7"/>
      <c r="J1942" s="7"/>
      <c r="K1942" s="7" t="s">
        <v>26</v>
      </c>
      <c r="L1942" s="7" t="s">
        <v>26</v>
      </c>
      <c r="M1942" s="7" t="s">
        <v>26</v>
      </c>
    </row>
    <row r="1943" spans="2:13" s="6" customFormat="1">
      <c r="B1943" s="177"/>
      <c r="C1943" s="7" t="s">
        <v>26</v>
      </c>
      <c r="D1943" s="7" t="s">
        <v>26</v>
      </c>
      <c r="E1943" s="7" t="s">
        <v>26</v>
      </c>
      <c r="F1943" s="7"/>
      <c r="G1943" s="7"/>
      <c r="H1943" s="7"/>
      <c r="I1943" s="7"/>
      <c r="J1943" s="7"/>
      <c r="K1943" s="7" t="s">
        <v>26</v>
      </c>
      <c r="L1943" s="7" t="s">
        <v>26</v>
      </c>
      <c r="M1943" s="7" t="s">
        <v>26</v>
      </c>
    </row>
    <row r="1944" spans="2:13" s="6" customFormat="1">
      <c r="B1944" s="177"/>
      <c r="C1944" s="7" t="s">
        <v>26</v>
      </c>
      <c r="D1944" s="7" t="s">
        <v>26</v>
      </c>
      <c r="E1944" s="7" t="s">
        <v>26</v>
      </c>
      <c r="F1944" s="7"/>
      <c r="G1944" s="7"/>
      <c r="H1944" s="7"/>
      <c r="I1944" s="7"/>
      <c r="J1944" s="7"/>
      <c r="K1944" s="7" t="s">
        <v>26</v>
      </c>
      <c r="L1944" s="7" t="s">
        <v>26</v>
      </c>
      <c r="M1944" s="7" t="s">
        <v>26</v>
      </c>
    </row>
    <row r="1945" spans="2:13" s="6" customFormat="1">
      <c r="B1945" s="177"/>
      <c r="C1945" s="7" t="s">
        <v>26</v>
      </c>
      <c r="D1945" s="7" t="s">
        <v>26</v>
      </c>
      <c r="E1945" s="7" t="s">
        <v>26</v>
      </c>
      <c r="F1945" s="7"/>
      <c r="G1945" s="7"/>
      <c r="H1945" s="7"/>
      <c r="I1945" s="7"/>
      <c r="J1945" s="7"/>
      <c r="K1945" s="7" t="s">
        <v>26</v>
      </c>
      <c r="L1945" s="7" t="s">
        <v>26</v>
      </c>
      <c r="M1945" s="7" t="s">
        <v>26</v>
      </c>
    </row>
    <row r="1946" spans="2:13" s="6" customFormat="1">
      <c r="B1946" s="177"/>
      <c r="C1946" s="7" t="s">
        <v>26</v>
      </c>
      <c r="D1946" s="7" t="s">
        <v>26</v>
      </c>
      <c r="E1946" s="7" t="s">
        <v>26</v>
      </c>
      <c r="F1946" s="7"/>
      <c r="G1946" s="7"/>
      <c r="H1946" s="7"/>
      <c r="I1946" s="7"/>
      <c r="J1946" s="7"/>
      <c r="K1946" s="7" t="s">
        <v>26</v>
      </c>
      <c r="L1946" s="7" t="s">
        <v>26</v>
      </c>
      <c r="M1946" s="7" t="s">
        <v>26</v>
      </c>
    </row>
  </sheetData>
  <pageMargins left="0.70000000000000007" right="0.70000000000000007" top="0.75" bottom="0.75" header="0.30000000000000004" footer="0.30000000000000004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F77"/>
  <sheetViews>
    <sheetView zoomScale="70" zoomScaleNormal="70" workbookViewId="0">
      <selection activeCell="E18" sqref="E18"/>
    </sheetView>
  </sheetViews>
  <sheetFormatPr defaultColWidth="9.1328125" defaultRowHeight="13.15"/>
  <cols>
    <col min="1" max="25" width="8.53125" style="6" customWidth="1"/>
    <col min="26" max="16384" width="9.1328125" style="6"/>
  </cols>
  <sheetData>
    <row r="1" spans="1:32" ht="15.75">
      <c r="A1" s="120" t="s">
        <v>280</v>
      </c>
    </row>
    <row r="2" spans="1:32">
      <c r="A2" s="6" t="s">
        <v>281</v>
      </c>
    </row>
    <row r="4" spans="1:32">
      <c r="A4" s="5"/>
      <c r="B4" s="5" t="s">
        <v>282</v>
      </c>
      <c r="C4" s="5">
        <v>7</v>
      </c>
      <c r="D4" s="5"/>
      <c r="E4" s="5" t="s">
        <v>282</v>
      </c>
      <c r="F4" s="5">
        <v>3</v>
      </c>
      <c r="G4" s="5"/>
      <c r="H4" s="5" t="s">
        <v>282</v>
      </c>
      <c r="I4" s="5">
        <v>4</v>
      </c>
      <c r="J4" s="5"/>
      <c r="K4" s="5" t="s">
        <v>282</v>
      </c>
      <c r="L4" s="5">
        <v>4</v>
      </c>
      <c r="M4" s="5"/>
      <c r="N4" s="5" t="s">
        <v>282</v>
      </c>
      <c r="O4" s="5">
        <v>10</v>
      </c>
      <c r="P4" s="5"/>
      <c r="Q4" s="5" t="s">
        <v>282</v>
      </c>
      <c r="R4" s="5">
        <v>3</v>
      </c>
      <c r="S4" s="5"/>
      <c r="T4" s="5" t="s">
        <v>282</v>
      </c>
      <c r="U4" s="5">
        <v>3</v>
      </c>
      <c r="V4" s="5"/>
      <c r="W4" s="5" t="s">
        <v>282</v>
      </c>
      <c r="X4" s="5">
        <v>3</v>
      </c>
      <c r="Y4" s="5"/>
      <c r="Z4" s="5"/>
      <c r="AA4" s="5"/>
      <c r="AB4" s="5"/>
      <c r="AC4" s="5"/>
      <c r="AD4" s="5"/>
      <c r="AE4" s="5"/>
      <c r="AF4" s="5"/>
    </row>
    <row r="5" spans="1:32">
      <c r="A5" s="5"/>
      <c r="B5" s="5" t="s">
        <v>3</v>
      </c>
      <c r="C5" s="5">
        <v>36</v>
      </c>
      <c r="D5" s="5"/>
      <c r="E5" s="5" t="s">
        <v>3</v>
      </c>
      <c r="F5" s="5">
        <v>24</v>
      </c>
      <c r="G5" s="5"/>
      <c r="H5" s="5" t="s">
        <v>3</v>
      </c>
      <c r="I5" s="5">
        <v>22</v>
      </c>
      <c r="J5" s="5"/>
      <c r="K5" s="5" t="s">
        <v>3</v>
      </c>
      <c r="L5" s="5">
        <v>23</v>
      </c>
      <c r="M5" s="5"/>
      <c r="N5" s="5" t="s">
        <v>3</v>
      </c>
      <c r="O5" s="5">
        <v>77</v>
      </c>
      <c r="P5" s="5"/>
      <c r="Q5" s="5" t="s">
        <v>3</v>
      </c>
      <c r="R5" s="5">
        <v>19</v>
      </c>
      <c r="S5" s="5"/>
      <c r="T5" s="5" t="s">
        <v>3</v>
      </c>
      <c r="U5" s="5">
        <v>15</v>
      </c>
      <c r="V5" s="5"/>
      <c r="W5" s="5" t="s">
        <v>3</v>
      </c>
      <c r="X5" s="5">
        <v>27</v>
      </c>
      <c r="Y5" s="5"/>
      <c r="Z5" s="5"/>
      <c r="AA5" s="5"/>
      <c r="AB5" s="5"/>
      <c r="AC5" s="5"/>
      <c r="AD5" s="5"/>
      <c r="AE5" s="5"/>
      <c r="AF5" s="5"/>
    </row>
    <row r="6" spans="1:32">
      <c r="A6" s="21"/>
      <c r="B6" s="21" t="s">
        <v>283</v>
      </c>
      <c r="C6" s="21"/>
      <c r="D6" s="5"/>
      <c r="E6" s="21" t="s">
        <v>284</v>
      </c>
      <c r="F6" s="21"/>
      <c r="G6" s="5"/>
      <c r="H6" s="21" t="s">
        <v>285</v>
      </c>
      <c r="I6" s="21"/>
      <c r="J6" s="5"/>
      <c r="K6" s="21" t="s">
        <v>286</v>
      </c>
      <c r="L6" s="21"/>
      <c r="M6" s="5"/>
      <c r="N6" s="21" t="s">
        <v>287</v>
      </c>
      <c r="O6" s="21"/>
      <c r="P6" s="5"/>
      <c r="Q6" s="21" t="s">
        <v>288</v>
      </c>
      <c r="R6" s="21"/>
      <c r="S6" s="5"/>
      <c r="T6" s="21" t="s">
        <v>289</v>
      </c>
      <c r="U6" s="21"/>
      <c r="V6" s="5"/>
      <c r="W6" s="21" t="s">
        <v>290</v>
      </c>
      <c r="X6" s="21"/>
      <c r="Y6" s="5"/>
      <c r="Z6" s="5"/>
      <c r="AA6" s="5"/>
      <c r="AB6" s="5"/>
      <c r="AC6" s="5"/>
      <c r="AD6" s="5"/>
      <c r="AE6" s="5"/>
      <c r="AF6" s="5"/>
    </row>
    <row r="7" spans="1:32">
      <c r="A7" s="21" t="s">
        <v>291</v>
      </c>
      <c r="B7" s="21" t="s">
        <v>292</v>
      </c>
      <c r="C7" s="21" t="s">
        <v>293</v>
      </c>
      <c r="D7" s="5"/>
      <c r="E7" s="21" t="s">
        <v>292</v>
      </c>
      <c r="F7" s="21" t="s">
        <v>293</v>
      </c>
      <c r="G7" s="5"/>
      <c r="H7" s="21" t="s">
        <v>292</v>
      </c>
      <c r="I7" s="21" t="s">
        <v>293</v>
      </c>
      <c r="J7" s="5"/>
      <c r="K7" s="21" t="s">
        <v>292</v>
      </c>
      <c r="L7" s="21" t="s">
        <v>293</v>
      </c>
      <c r="M7" s="5"/>
      <c r="N7" s="21" t="s">
        <v>292</v>
      </c>
      <c r="O7" s="21" t="s">
        <v>293</v>
      </c>
      <c r="P7" s="5"/>
      <c r="Q7" s="21" t="s">
        <v>292</v>
      </c>
      <c r="R7" s="21" t="s">
        <v>293</v>
      </c>
      <c r="S7" s="5"/>
      <c r="T7" s="21" t="s">
        <v>292</v>
      </c>
      <c r="U7" s="21" t="s">
        <v>293</v>
      </c>
      <c r="V7" s="5"/>
      <c r="W7" s="21" t="s">
        <v>292</v>
      </c>
      <c r="X7" s="21" t="s">
        <v>293</v>
      </c>
      <c r="Y7" s="5"/>
      <c r="Z7" s="5"/>
      <c r="AA7" s="5"/>
      <c r="AB7" s="5"/>
      <c r="AC7" s="5"/>
      <c r="AD7" s="5"/>
      <c r="AE7" s="5"/>
      <c r="AF7" s="5"/>
    </row>
    <row r="8" spans="1:32">
      <c r="A8" s="20">
        <v>0</v>
      </c>
      <c r="B8" s="7">
        <v>1</v>
      </c>
      <c r="C8" s="7">
        <v>0</v>
      </c>
      <c r="D8" s="7"/>
      <c r="E8" s="7">
        <v>1</v>
      </c>
      <c r="F8" s="7">
        <v>0</v>
      </c>
      <c r="G8" s="7"/>
      <c r="H8" s="7">
        <v>1</v>
      </c>
      <c r="I8" s="7">
        <v>0</v>
      </c>
      <c r="J8" s="7"/>
      <c r="K8" s="7">
        <v>1</v>
      </c>
      <c r="L8" s="7">
        <v>0</v>
      </c>
      <c r="M8" s="7"/>
      <c r="N8" s="7">
        <v>1</v>
      </c>
      <c r="O8" s="7">
        <v>0</v>
      </c>
      <c r="P8" s="7"/>
      <c r="Q8" s="7">
        <v>1</v>
      </c>
      <c r="R8" s="7">
        <v>0</v>
      </c>
      <c r="S8" s="7"/>
      <c r="T8" s="7">
        <v>1</v>
      </c>
      <c r="U8" s="7">
        <v>0</v>
      </c>
      <c r="V8" s="7"/>
      <c r="W8" s="7">
        <v>1</v>
      </c>
      <c r="X8" s="7">
        <v>0</v>
      </c>
      <c r="Y8" s="5"/>
      <c r="Z8" s="5"/>
      <c r="AA8" s="5"/>
      <c r="AB8" s="5"/>
      <c r="AC8" s="5"/>
      <c r="AD8" s="5"/>
      <c r="AE8" s="5"/>
      <c r="AF8" s="5"/>
    </row>
    <row r="9" spans="1:32">
      <c r="A9" s="20">
        <v>2.5</v>
      </c>
      <c r="B9" s="7">
        <v>0.99683713824490539</v>
      </c>
      <c r="C9" s="7">
        <v>1.4301758245130892E-2</v>
      </c>
      <c r="D9" s="7"/>
      <c r="E9" s="7">
        <v>1.0107864883968813</v>
      </c>
      <c r="F9" s="7">
        <v>1.6844641503152596E-2</v>
      </c>
      <c r="G9" s="7"/>
      <c r="H9" s="7">
        <v>0.97617966181547655</v>
      </c>
      <c r="I9" s="7">
        <v>5.5329160415278876E-2</v>
      </c>
      <c r="J9" s="7"/>
      <c r="K9" s="7">
        <v>1.003483545063613</v>
      </c>
      <c r="L9" s="7">
        <v>1.3009449205920799E-2</v>
      </c>
      <c r="M9" s="7"/>
      <c r="N9" s="7">
        <v>0.99658847547591312</v>
      </c>
      <c r="O9" s="7">
        <v>1.7323518186178763E-2</v>
      </c>
      <c r="P9" s="7"/>
      <c r="Q9" s="7">
        <v>1.0064461454504519</v>
      </c>
      <c r="R9" s="7">
        <v>9.7498402628612563E-3</v>
      </c>
      <c r="S9" s="7"/>
      <c r="T9" s="7">
        <v>0.99656299612372468</v>
      </c>
      <c r="U9" s="7">
        <v>1.4097680959605662E-2</v>
      </c>
      <c r="V9" s="7"/>
      <c r="W9" s="7">
        <v>1.0070726639647742</v>
      </c>
      <c r="X9" s="7">
        <v>1.7824552009943304E-2</v>
      </c>
      <c r="Y9" s="5"/>
      <c r="Z9" s="5"/>
      <c r="AA9" s="5"/>
      <c r="AB9" s="5"/>
      <c r="AC9" s="5"/>
      <c r="AD9" s="5"/>
      <c r="AE9" s="5"/>
      <c r="AF9" s="5"/>
    </row>
    <row r="10" spans="1:32">
      <c r="A10" s="20">
        <v>5</v>
      </c>
      <c r="B10" s="7">
        <v>0.98929324966890297</v>
      </c>
      <c r="C10" s="7">
        <v>2.0493096489348252E-2</v>
      </c>
      <c r="D10" s="7"/>
      <c r="E10" s="7">
        <v>1.0156941464517921</v>
      </c>
      <c r="F10" s="7">
        <v>2.3806002910334963E-2</v>
      </c>
      <c r="G10" s="7"/>
      <c r="H10" s="7">
        <v>0.98298467637090792</v>
      </c>
      <c r="I10" s="7">
        <v>1.4190448953749523E-2</v>
      </c>
      <c r="J10" s="7"/>
      <c r="K10" s="7">
        <v>1.004877545024077</v>
      </c>
      <c r="L10" s="7">
        <v>2.5110578492331344E-2</v>
      </c>
      <c r="M10" s="7"/>
      <c r="N10" s="7">
        <v>0.99496725557552346</v>
      </c>
      <c r="O10" s="7">
        <v>3.0961110098665111E-2</v>
      </c>
      <c r="P10" s="7"/>
      <c r="Q10" s="7">
        <v>1.0167533660590495</v>
      </c>
      <c r="R10" s="7">
        <v>1.956649571919216E-2</v>
      </c>
      <c r="S10" s="7"/>
      <c r="T10" s="7">
        <v>0.99605721802780434</v>
      </c>
      <c r="U10" s="7">
        <v>1.9517945903760704E-2</v>
      </c>
      <c r="V10" s="7"/>
      <c r="W10" s="7">
        <v>1.0134618622320253</v>
      </c>
      <c r="X10" s="7">
        <v>3.0704298892211469E-2</v>
      </c>
      <c r="Y10" s="5"/>
      <c r="Z10" s="5"/>
      <c r="AA10" s="5"/>
      <c r="AB10" s="5"/>
      <c r="AC10" s="5"/>
      <c r="AD10" s="5"/>
      <c r="AE10" s="5"/>
      <c r="AF10" s="5"/>
    </row>
    <row r="11" spans="1:32">
      <c r="A11" s="20">
        <v>7.5</v>
      </c>
      <c r="B11" s="7">
        <v>0.98558412684386376</v>
      </c>
      <c r="C11" s="7">
        <v>2.0137046802157117E-2</v>
      </c>
      <c r="D11" s="7"/>
      <c r="E11" s="7">
        <v>1.0203372115890563</v>
      </c>
      <c r="F11" s="7">
        <v>3.1119652491653434E-2</v>
      </c>
      <c r="G11" s="7"/>
      <c r="H11" s="7">
        <v>0.96065650900959842</v>
      </c>
      <c r="I11" s="7">
        <v>5.5093547775430206E-2</v>
      </c>
      <c r="J11" s="7"/>
      <c r="K11" s="7">
        <v>1.006026639858866</v>
      </c>
      <c r="L11" s="7">
        <v>3.0729036459643266E-2</v>
      </c>
      <c r="M11" s="7"/>
      <c r="N11" s="7">
        <v>0.99598313356429236</v>
      </c>
      <c r="O11" s="7">
        <v>4.1473794313858219E-2</v>
      </c>
      <c r="P11" s="7"/>
      <c r="Q11" s="7">
        <v>1.0313675424430651</v>
      </c>
      <c r="R11" s="7">
        <v>3.0071543855187316E-2</v>
      </c>
      <c r="S11" s="7"/>
      <c r="T11" s="7">
        <v>0.99736984314428812</v>
      </c>
      <c r="U11" s="7">
        <v>2.5080962349908989E-2</v>
      </c>
      <c r="V11" s="7"/>
      <c r="W11" s="7">
        <v>1.0195833192321955</v>
      </c>
      <c r="X11" s="7">
        <v>4.0103334923738521E-2</v>
      </c>
      <c r="Y11" s="5"/>
      <c r="Z11" s="5"/>
      <c r="AA11" s="5"/>
      <c r="AB11" s="5"/>
      <c r="AC11" s="5"/>
      <c r="AD11" s="5"/>
      <c r="AE11" s="5"/>
      <c r="AF11" s="5"/>
    </row>
    <row r="12" spans="1:32">
      <c r="A12" s="20">
        <v>10</v>
      </c>
      <c r="B12" s="7">
        <v>0.97904153830853446</v>
      </c>
      <c r="C12" s="7">
        <v>2.6189074733671994E-2</v>
      </c>
      <c r="D12" s="7"/>
      <c r="E12" s="7">
        <v>1.020930012896123</v>
      </c>
      <c r="F12" s="7">
        <v>3.7256641202934301E-2</v>
      </c>
      <c r="G12" s="7"/>
      <c r="H12" s="7">
        <v>0.94897474493361667</v>
      </c>
      <c r="I12" s="7">
        <v>5.7511024264952255E-2</v>
      </c>
      <c r="J12" s="7"/>
      <c r="K12" s="7">
        <v>1.0127474217903012</v>
      </c>
      <c r="L12" s="7">
        <v>3.9884994388876147E-2</v>
      </c>
      <c r="M12" s="7"/>
      <c r="N12" s="7">
        <v>0.99766630442962956</v>
      </c>
      <c r="O12" s="7">
        <v>5.0454455987049625E-2</v>
      </c>
      <c r="P12" s="7"/>
      <c r="Q12" s="7">
        <v>1.0531349922938034</v>
      </c>
      <c r="R12" s="7">
        <v>4.7208292775767859E-2</v>
      </c>
      <c r="S12" s="7"/>
      <c r="T12" s="7">
        <v>0.99468698775495024</v>
      </c>
      <c r="U12" s="7">
        <v>2.6561556868124579E-2</v>
      </c>
      <c r="V12" s="7"/>
      <c r="W12" s="7">
        <v>1.0230661879521283</v>
      </c>
      <c r="X12" s="7">
        <v>4.690557197661379E-2</v>
      </c>
      <c r="Y12" s="5"/>
      <c r="Z12" s="5"/>
      <c r="AA12" s="5"/>
      <c r="AB12" s="5"/>
      <c r="AC12" s="5"/>
      <c r="AD12" s="5"/>
      <c r="AE12" s="5"/>
      <c r="AF12" s="5"/>
    </row>
    <row r="13" spans="1:32">
      <c r="A13" s="20">
        <v>12.5</v>
      </c>
      <c r="B13" s="7">
        <v>0.97395951416427551</v>
      </c>
      <c r="C13" s="7">
        <v>2.4987384225863635E-2</v>
      </c>
      <c r="D13" s="7"/>
      <c r="E13" s="7">
        <v>1.0224004055229041</v>
      </c>
      <c r="F13" s="7">
        <v>4.2744645397662033E-2</v>
      </c>
      <c r="G13" s="7"/>
      <c r="H13" s="7">
        <v>0.94229788815891002</v>
      </c>
      <c r="I13" s="7">
        <v>5.4241772099227627E-2</v>
      </c>
      <c r="J13" s="7"/>
      <c r="K13" s="7">
        <v>1.0222019587442257</v>
      </c>
      <c r="L13" s="7">
        <v>4.7035473356941797E-2</v>
      </c>
      <c r="M13" s="7"/>
      <c r="N13" s="7">
        <v>1.0062047094395163</v>
      </c>
      <c r="O13" s="7">
        <v>6.2469725459407328E-2</v>
      </c>
      <c r="P13" s="7"/>
      <c r="Q13" s="7">
        <v>1.0732485416036526</v>
      </c>
      <c r="R13" s="7">
        <v>6.0268228950029513E-2</v>
      </c>
      <c r="S13" s="7"/>
      <c r="T13" s="7">
        <v>0.99236432479832315</v>
      </c>
      <c r="U13" s="7">
        <v>2.7885569008528462E-2</v>
      </c>
      <c r="V13" s="7"/>
      <c r="W13" s="7">
        <v>1.0289837325506399</v>
      </c>
      <c r="X13" s="7">
        <v>5.215402676338899E-2</v>
      </c>
      <c r="Y13" s="5"/>
      <c r="Z13" s="5"/>
      <c r="AA13" s="5"/>
      <c r="AB13" s="5"/>
      <c r="AC13" s="5"/>
      <c r="AD13" s="5"/>
      <c r="AE13" s="5"/>
      <c r="AF13" s="5"/>
    </row>
    <row r="14" spans="1:32">
      <c r="A14" s="20">
        <v>15</v>
      </c>
      <c r="B14" s="7">
        <v>0.96678251094910117</v>
      </c>
      <c r="C14" s="7">
        <v>2.9204588884639837E-2</v>
      </c>
      <c r="D14" s="7"/>
      <c r="E14" s="7">
        <v>1.0215275264588903</v>
      </c>
      <c r="F14" s="7">
        <v>5.0248254091231737E-2</v>
      </c>
      <c r="G14" s="7"/>
      <c r="H14" s="7">
        <v>0.94005391918396775</v>
      </c>
      <c r="I14" s="7">
        <v>5.1568240232470579E-2</v>
      </c>
      <c r="J14" s="7"/>
      <c r="K14" s="7">
        <v>1.027498332886893</v>
      </c>
      <c r="L14" s="7">
        <v>5.6739250451066266E-2</v>
      </c>
      <c r="M14" s="7"/>
      <c r="N14" s="7">
        <v>1.0157662672173839</v>
      </c>
      <c r="O14" s="7">
        <v>7.6363801084939606E-2</v>
      </c>
      <c r="P14" s="7"/>
      <c r="Q14" s="7">
        <v>1.0946081876835241</v>
      </c>
      <c r="R14" s="7">
        <v>7.4924827465629257E-2</v>
      </c>
      <c r="S14" s="7"/>
      <c r="T14" s="7">
        <v>0.9914422087522573</v>
      </c>
      <c r="U14" s="7">
        <v>3.4305108847590395E-2</v>
      </c>
      <c r="V14" s="7"/>
      <c r="W14" s="7">
        <v>1.0383580728891746</v>
      </c>
      <c r="X14" s="7">
        <v>6.0609509409152627E-2</v>
      </c>
      <c r="Y14" s="5"/>
      <c r="Z14" s="5"/>
      <c r="AA14" s="5"/>
      <c r="AB14" s="5"/>
      <c r="AC14" s="5"/>
      <c r="AD14" s="5"/>
      <c r="AE14" s="5"/>
      <c r="AF14" s="5"/>
    </row>
    <row r="15" spans="1:32">
      <c r="A15" s="20">
        <v>17.5</v>
      </c>
      <c r="B15" s="7">
        <v>0.96239012244296007</v>
      </c>
      <c r="C15" s="7">
        <v>3.0741130758593208E-2</v>
      </c>
      <c r="D15" s="7"/>
      <c r="E15" s="7">
        <v>1.0223355141742807</v>
      </c>
      <c r="F15" s="7">
        <v>5.9258049893317233E-2</v>
      </c>
      <c r="G15" s="7"/>
      <c r="H15" s="7">
        <v>0.93726286964142358</v>
      </c>
      <c r="I15" s="7">
        <v>4.8458649968626852E-2</v>
      </c>
      <c r="J15" s="7"/>
      <c r="K15" s="7">
        <v>1.0317609558751519</v>
      </c>
      <c r="L15" s="7">
        <v>6.3989169674260993E-2</v>
      </c>
      <c r="M15" s="7"/>
      <c r="N15" s="7">
        <v>1.0288483554730505</v>
      </c>
      <c r="O15" s="7">
        <v>9.4962384870855884E-2</v>
      </c>
      <c r="P15" s="7"/>
      <c r="Q15" s="7">
        <v>1.1187901949127488</v>
      </c>
      <c r="R15" s="7">
        <v>9.1760692157411797E-2</v>
      </c>
      <c r="S15" s="7"/>
      <c r="T15" s="7">
        <v>0.99470736748278021</v>
      </c>
      <c r="U15" s="7">
        <v>4.4814081430313332E-2</v>
      </c>
      <c r="V15" s="7"/>
      <c r="W15" s="7">
        <v>1.0449129189749329</v>
      </c>
      <c r="X15" s="7">
        <v>6.8061469091119292E-2</v>
      </c>
      <c r="Y15" s="5"/>
      <c r="Z15" s="5"/>
      <c r="AA15" s="5"/>
      <c r="AB15" s="5"/>
      <c r="AC15" s="5"/>
      <c r="AD15" s="5"/>
      <c r="AE15" s="5"/>
      <c r="AF15" s="5"/>
    </row>
    <row r="16" spans="1:32">
      <c r="A16" s="20">
        <v>20</v>
      </c>
      <c r="B16" s="7">
        <v>0.95884273256841113</v>
      </c>
      <c r="C16" s="7">
        <v>2.9308554150830571E-2</v>
      </c>
      <c r="D16" s="7"/>
      <c r="E16" s="7">
        <v>1.0242766814267898</v>
      </c>
      <c r="F16" s="7">
        <v>6.7073460994414386E-2</v>
      </c>
      <c r="G16" s="7"/>
      <c r="H16" s="7">
        <v>0.92889232302973002</v>
      </c>
      <c r="I16" s="7">
        <v>5.5509290173883112E-2</v>
      </c>
      <c r="J16" s="7"/>
      <c r="K16" s="7">
        <v>1.0405968732263922</v>
      </c>
      <c r="L16" s="7">
        <v>7.1603812525175656E-2</v>
      </c>
      <c r="M16" s="7"/>
      <c r="N16" s="7">
        <v>1.0420847266291693</v>
      </c>
      <c r="O16" s="7">
        <v>0.11336619884213103</v>
      </c>
      <c r="P16" s="7"/>
      <c r="Q16" s="7">
        <v>1.1476943338851495</v>
      </c>
      <c r="R16" s="7">
        <v>0.10994783088298977</v>
      </c>
      <c r="S16" s="7"/>
      <c r="T16" s="7">
        <v>0.99007769242369503</v>
      </c>
      <c r="U16" s="7">
        <v>5.3159598227786757E-2</v>
      </c>
      <c r="V16" s="7"/>
      <c r="W16" s="7">
        <v>1.0527450934578959</v>
      </c>
      <c r="X16" s="7">
        <v>7.7402931110798573E-2</v>
      </c>
      <c r="Y16" s="5"/>
      <c r="Z16" s="5"/>
      <c r="AA16" s="5"/>
      <c r="AB16" s="5"/>
      <c r="AC16" s="5"/>
      <c r="AD16" s="5"/>
      <c r="AE16" s="5"/>
      <c r="AF16" s="5"/>
    </row>
    <row r="17" spans="1:32">
      <c r="A17" s="20">
        <v>22.5</v>
      </c>
      <c r="B17" s="7">
        <v>0.95361127022235437</v>
      </c>
      <c r="C17" s="7">
        <v>3.432538650955843E-2</v>
      </c>
      <c r="D17" s="7"/>
      <c r="E17" s="7">
        <v>1.026735563559545</v>
      </c>
      <c r="F17" s="7">
        <v>7.3581489515070458E-2</v>
      </c>
      <c r="G17" s="7"/>
      <c r="H17" s="7">
        <v>0.92736863679533066</v>
      </c>
      <c r="I17" s="7">
        <v>5.4128472452827432E-2</v>
      </c>
      <c r="J17" s="7"/>
      <c r="K17" s="7">
        <v>1.0510934578836328</v>
      </c>
      <c r="L17" s="7">
        <v>8.3755324088095842E-2</v>
      </c>
      <c r="M17" s="7"/>
      <c r="N17" s="7">
        <v>1.0636912030240859</v>
      </c>
      <c r="O17" s="7">
        <v>0.13380443781390769</v>
      </c>
      <c r="P17" s="7"/>
      <c r="Q17" s="7">
        <v>1.1771192789589169</v>
      </c>
      <c r="R17" s="7">
        <v>0.12683522350104004</v>
      </c>
      <c r="S17" s="7"/>
      <c r="T17" s="7">
        <v>0.98657432117975119</v>
      </c>
      <c r="U17" s="7">
        <v>5.4903670455875096E-2</v>
      </c>
      <c r="V17" s="7"/>
      <c r="W17" s="7">
        <v>1.0612591125532913</v>
      </c>
      <c r="X17" s="7">
        <v>9.1684312505518395E-2</v>
      </c>
      <c r="Y17" s="5"/>
      <c r="Z17" s="5"/>
      <c r="AA17" s="5"/>
      <c r="AB17" s="5"/>
      <c r="AC17" s="5"/>
      <c r="AD17" s="5"/>
      <c r="AE17" s="5"/>
      <c r="AF17" s="5"/>
    </row>
    <row r="18" spans="1:32">
      <c r="A18" s="20">
        <v>25</v>
      </c>
      <c r="B18" s="7">
        <v>0.94953289425276766</v>
      </c>
      <c r="C18" s="7">
        <v>3.3166893299253271E-2</v>
      </c>
      <c r="D18" s="7"/>
      <c r="E18" s="7">
        <v>1.0295087801947203</v>
      </c>
      <c r="F18" s="7">
        <v>8.5126679942496911E-2</v>
      </c>
      <c r="G18" s="7"/>
      <c r="H18" s="7">
        <v>0.93006326304258835</v>
      </c>
      <c r="I18" s="7">
        <v>5.2176126513985448E-2</v>
      </c>
      <c r="J18" s="7"/>
      <c r="K18" s="7">
        <v>1.0638963761588516</v>
      </c>
      <c r="L18" s="7">
        <v>9.201249592826316E-2</v>
      </c>
      <c r="M18" s="7"/>
      <c r="N18" s="7">
        <v>1.0831522823235966</v>
      </c>
      <c r="O18" s="7">
        <v>0.1541065712803166</v>
      </c>
      <c r="P18" s="7"/>
      <c r="Q18" s="7">
        <v>1.2090279951239815</v>
      </c>
      <c r="R18" s="7">
        <v>0.14415368283172789</v>
      </c>
      <c r="S18" s="7"/>
      <c r="T18" s="7">
        <v>0.98948336049384344</v>
      </c>
      <c r="U18" s="7">
        <v>6.3579891576703323E-2</v>
      </c>
      <c r="V18" s="7"/>
      <c r="W18" s="7">
        <v>1.0727916868260174</v>
      </c>
      <c r="X18" s="7">
        <v>0.1063611379674589</v>
      </c>
      <c r="Y18" s="5"/>
      <c r="Z18" s="5"/>
      <c r="AA18" s="5"/>
      <c r="AB18" s="5"/>
      <c r="AC18" s="5"/>
      <c r="AD18" s="5"/>
      <c r="AE18" s="5"/>
      <c r="AF18" s="5"/>
    </row>
    <row r="19" spans="1:32">
      <c r="A19" s="20">
        <v>27.5</v>
      </c>
      <c r="B19" s="7">
        <v>0.94697561375029027</v>
      </c>
      <c r="C19" s="7">
        <v>3.3371869494888587E-2</v>
      </c>
      <c r="D19" s="7"/>
      <c r="E19" s="7">
        <v>1.0336554845931809</v>
      </c>
      <c r="F19" s="7">
        <v>9.3890336871080671E-2</v>
      </c>
      <c r="G19" s="7"/>
      <c r="H19" s="7">
        <v>0.92851929745946005</v>
      </c>
      <c r="I19" s="7">
        <v>5.4944913310257755E-2</v>
      </c>
      <c r="J19" s="7"/>
      <c r="K19" s="7">
        <v>1.0734405840665062</v>
      </c>
      <c r="L19" s="7">
        <v>0.10314384779950224</v>
      </c>
      <c r="M19" s="7"/>
      <c r="N19" s="7">
        <v>1.1029044091929088</v>
      </c>
      <c r="O19" s="7">
        <v>0.1770573735215088</v>
      </c>
      <c r="P19" s="7"/>
      <c r="Q19" s="7">
        <v>1.2386666361585064</v>
      </c>
      <c r="R19" s="7">
        <v>0.16007146529559271</v>
      </c>
      <c r="S19" s="7"/>
      <c r="T19" s="7">
        <v>0.98945174116413948</v>
      </c>
      <c r="U19" s="7">
        <v>6.8022309393035649E-2</v>
      </c>
      <c r="V19" s="7"/>
      <c r="W19" s="7">
        <v>1.0858571492284492</v>
      </c>
      <c r="X19" s="7">
        <v>0.11504006457008842</v>
      </c>
      <c r="Y19" s="5"/>
      <c r="Z19" s="5"/>
      <c r="AA19" s="5"/>
      <c r="AB19" s="5"/>
      <c r="AC19" s="5"/>
      <c r="AD19" s="5"/>
      <c r="AE19" s="5"/>
      <c r="AF19" s="5"/>
    </row>
    <row r="20" spans="1:32">
      <c r="A20" s="20">
        <v>30</v>
      </c>
      <c r="B20" s="7">
        <v>0.94151842734889002</v>
      </c>
      <c r="C20" s="7">
        <v>3.3554266360545149E-2</v>
      </c>
      <c r="D20" s="7"/>
      <c r="E20" s="7">
        <v>1.0392864876346664</v>
      </c>
      <c r="F20" s="7">
        <v>0.10515851840411522</v>
      </c>
      <c r="G20" s="7"/>
      <c r="H20" s="7">
        <v>0.92826963376140259</v>
      </c>
      <c r="I20" s="7">
        <v>5.4209816583727873E-2</v>
      </c>
      <c r="J20" s="7"/>
      <c r="K20" s="7">
        <v>1.0856798492545787</v>
      </c>
      <c r="L20" s="7">
        <v>0.1146604293310426</v>
      </c>
      <c r="M20" s="7"/>
      <c r="N20" s="7">
        <v>1.1266102552894228</v>
      </c>
      <c r="O20" s="7">
        <v>0.19688880440448253</v>
      </c>
      <c r="P20" s="7"/>
      <c r="Q20" s="7">
        <v>1.2721709526474614</v>
      </c>
      <c r="R20" s="7">
        <v>0.17626965948532866</v>
      </c>
      <c r="S20" s="7"/>
      <c r="T20" s="7">
        <v>0.99356638492025562</v>
      </c>
      <c r="U20" s="7">
        <v>7.318435813871163E-2</v>
      </c>
      <c r="V20" s="7"/>
      <c r="W20" s="7">
        <v>1.0942830920598368</v>
      </c>
      <c r="X20" s="7">
        <v>0.12694914877465827</v>
      </c>
      <c r="Y20" s="5"/>
      <c r="Z20" s="5"/>
      <c r="AA20" s="5"/>
      <c r="AB20" s="5"/>
      <c r="AC20" s="5"/>
      <c r="AD20" s="5"/>
      <c r="AE20" s="5"/>
      <c r="AF20" s="5"/>
    </row>
    <row r="21" spans="1:32">
      <c r="A21" s="20">
        <v>32.5</v>
      </c>
      <c r="B21" s="7">
        <v>0.94200597492687599</v>
      </c>
      <c r="C21" s="7">
        <v>2.9409625359351793E-2</v>
      </c>
      <c r="D21" s="7"/>
      <c r="E21" s="7">
        <v>1.0447374332334554</v>
      </c>
      <c r="F21" s="7">
        <v>0.11595286479877093</v>
      </c>
      <c r="G21" s="7"/>
      <c r="H21" s="7">
        <v>0.92838227257367645</v>
      </c>
      <c r="I21" s="7">
        <v>5.5544265027389024E-2</v>
      </c>
      <c r="J21" s="7"/>
      <c r="K21" s="7">
        <v>1.1004028987868073</v>
      </c>
      <c r="L21" s="7">
        <v>0.12524005096765245</v>
      </c>
      <c r="M21" s="7"/>
      <c r="N21" s="7">
        <v>1.1577391158658252</v>
      </c>
      <c r="O21" s="7">
        <v>0.22006390409326074</v>
      </c>
      <c r="P21" s="7"/>
      <c r="Q21" s="7">
        <v>1.3069129345029047</v>
      </c>
      <c r="R21" s="7">
        <v>0.19364132230651052</v>
      </c>
      <c r="S21" s="7"/>
      <c r="T21" s="7">
        <v>1.0021613310423787</v>
      </c>
      <c r="U21" s="7">
        <v>7.8744975007418519E-2</v>
      </c>
      <c r="V21" s="7"/>
      <c r="W21" s="7">
        <v>1.1054163779622124</v>
      </c>
      <c r="X21" s="7">
        <v>0.143623439928805</v>
      </c>
      <c r="Y21" s="5"/>
      <c r="Z21" s="5"/>
      <c r="AA21" s="5"/>
      <c r="AB21" s="5"/>
      <c r="AC21" s="5"/>
      <c r="AD21" s="5"/>
      <c r="AE21" s="5"/>
      <c r="AF21" s="5"/>
    </row>
    <row r="22" spans="1:32">
      <c r="A22" s="20">
        <v>35</v>
      </c>
      <c r="B22" s="7">
        <v>0.93698660160793679</v>
      </c>
      <c r="C22" s="7">
        <v>3.2641521933967577E-2</v>
      </c>
      <c r="D22" s="7"/>
      <c r="E22" s="7">
        <v>1.0508720917619263</v>
      </c>
      <c r="F22" s="7">
        <v>0.12907497233709153</v>
      </c>
      <c r="G22" s="7"/>
      <c r="H22" s="7">
        <v>0.93513893530397063</v>
      </c>
      <c r="I22" s="7">
        <v>5.4061010697686436E-2</v>
      </c>
      <c r="J22" s="7"/>
      <c r="K22" s="7">
        <v>1.114142260880103</v>
      </c>
      <c r="L22" s="7">
        <v>0.13252995291722899</v>
      </c>
      <c r="M22" s="7"/>
      <c r="N22" s="7">
        <v>1.1865051641156747</v>
      </c>
      <c r="O22" s="7">
        <v>0.23890119546216043</v>
      </c>
      <c r="P22" s="7"/>
      <c r="Q22" s="7">
        <v>1.345108495624092</v>
      </c>
      <c r="R22" s="7">
        <v>0.21315594248122804</v>
      </c>
      <c r="S22" s="7"/>
      <c r="T22" s="7">
        <v>1.0069397859940428</v>
      </c>
      <c r="U22" s="7">
        <v>8.3425403921081151E-2</v>
      </c>
      <c r="V22" s="7"/>
      <c r="W22" s="7">
        <v>1.1141446259013938</v>
      </c>
      <c r="X22" s="7">
        <v>0.16144737815220106</v>
      </c>
      <c r="Y22" s="5"/>
      <c r="Z22" s="5"/>
      <c r="AA22" s="5"/>
      <c r="AB22" s="5"/>
      <c r="AC22" s="5"/>
      <c r="AD22" s="5"/>
      <c r="AE22" s="5"/>
      <c r="AF22" s="5"/>
    </row>
    <row r="23" spans="1:32">
      <c r="A23" s="20">
        <v>37.5</v>
      </c>
      <c r="B23" s="7">
        <v>0.93497839390567838</v>
      </c>
      <c r="C23" s="7">
        <v>3.3623613590370853E-2</v>
      </c>
      <c r="D23" s="7"/>
      <c r="E23" s="7">
        <v>1.0587967911099163</v>
      </c>
      <c r="F23" s="7">
        <v>0.14452376253520294</v>
      </c>
      <c r="G23" s="7"/>
      <c r="H23" s="7">
        <v>0.93784455808551259</v>
      </c>
      <c r="I23" s="7">
        <v>5.8996215886375949E-2</v>
      </c>
      <c r="J23" s="7"/>
      <c r="K23" s="7">
        <v>1.1283942934068354</v>
      </c>
      <c r="L23" s="7">
        <v>0.14171811714956029</v>
      </c>
      <c r="M23" s="7"/>
      <c r="N23" s="7">
        <v>1.2153757632050044</v>
      </c>
      <c r="O23" s="7">
        <v>0.26026987242071781</v>
      </c>
      <c r="P23" s="7"/>
      <c r="Q23" s="7">
        <v>1.3861031466502276</v>
      </c>
      <c r="R23" s="7">
        <v>0.22635602425893042</v>
      </c>
      <c r="S23" s="7"/>
      <c r="T23" s="7">
        <v>1.019240315923754</v>
      </c>
      <c r="U23" s="7">
        <v>9.4458407693975871E-2</v>
      </c>
      <c r="V23" s="7"/>
      <c r="W23" s="7">
        <v>1.1286727958169842</v>
      </c>
      <c r="X23" s="7">
        <v>0.18692652450452368</v>
      </c>
      <c r="Y23" s="5"/>
      <c r="Z23" s="5"/>
      <c r="AA23" s="5"/>
      <c r="AB23" s="5"/>
      <c r="AC23" s="5"/>
      <c r="AD23" s="5"/>
      <c r="AE23" s="5"/>
      <c r="AF23" s="5"/>
    </row>
    <row r="24" spans="1:32">
      <c r="A24" s="20">
        <v>40</v>
      </c>
      <c r="B24" s="7">
        <v>0.93302158824466952</v>
      </c>
      <c r="C24" s="7">
        <v>3.3978250214306366E-2</v>
      </c>
      <c r="D24" s="7"/>
      <c r="E24" s="7">
        <v>1.0669130243162128</v>
      </c>
      <c r="F24" s="7">
        <v>0.15723318847545137</v>
      </c>
      <c r="G24" s="7"/>
      <c r="H24" s="7">
        <v>0.94094459121035079</v>
      </c>
      <c r="I24" s="7">
        <v>6.267965857081767E-2</v>
      </c>
      <c r="J24" s="7"/>
      <c r="K24" s="7">
        <v>1.1426299605967956</v>
      </c>
      <c r="L24" s="7">
        <v>0.1487689448994457</v>
      </c>
      <c r="M24" s="7"/>
      <c r="N24" s="7">
        <v>1.2518263858552705</v>
      </c>
      <c r="O24" s="7">
        <v>0.27842610938351958</v>
      </c>
      <c r="P24" s="7"/>
      <c r="Q24" s="7">
        <v>1.4250606942417028</v>
      </c>
      <c r="R24" s="7">
        <v>0.24421046145089984</v>
      </c>
      <c r="S24" s="7"/>
      <c r="T24" s="7">
        <v>1.0199749175803485</v>
      </c>
      <c r="U24" s="7">
        <v>0.10080208694912757</v>
      </c>
      <c r="V24" s="7"/>
      <c r="W24" s="7">
        <v>1.1353130467837305</v>
      </c>
      <c r="X24" s="7">
        <v>0.19784570912216032</v>
      </c>
      <c r="Y24" s="5"/>
      <c r="Z24" s="5"/>
      <c r="AA24" s="5"/>
      <c r="AB24" s="5"/>
      <c r="AC24" s="5"/>
      <c r="AD24" s="5"/>
      <c r="AE24" s="5"/>
      <c r="AF24" s="5"/>
    </row>
    <row r="25" spans="1:32">
      <c r="A25" s="20">
        <v>42.5</v>
      </c>
      <c r="B25" s="7">
        <v>0.93121342719851663</v>
      </c>
      <c r="C25" s="7">
        <v>3.3403098260363952E-2</v>
      </c>
      <c r="D25" s="7"/>
      <c r="E25" s="7">
        <v>1.0761101940084681</v>
      </c>
      <c r="F25" s="7">
        <v>0.17179036661153371</v>
      </c>
      <c r="G25" s="7"/>
      <c r="H25" s="7">
        <v>0.94418937663873015</v>
      </c>
      <c r="I25" s="7">
        <v>6.5934435847426059E-2</v>
      </c>
      <c r="J25" s="7"/>
      <c r="K25" s="7">
        <v>1.1563404272619651</v>
      </c>
      <c r="L25" s="7">
        <v>0.16164936469806876</v>
      </c>
      <c r="M25" s="7"/>
      <c r="N25" s="7">
        <v>1.2836693208807144</v>
      </c>
      <c r="O25" s="7">
        <v>0.29006124571469533</v>
      </c>
      <c r="P25" s="7"/>
      <c r="Q25" s="7">
        <v>1.4630259943569441</v>
      </c>
      <c r="R25" s="7">
        <v>0.26271854017813046</v>
      </c>
      <c r="S25" s="7"/>
      <c r="T25" s="7">
        <v>1.034795887114494</v>
      </c>
      <c r="U25" s="7">
        <v>0.10798216454758322</v>
      </c>
      <c r="V25" s="7"/>
      <c r="W25" s="7">
        <v>1.1504116399383391</v>
      </c>
      <c r="X25" s="7">
        <v>0.21870292424766649</v>
      </c>
      <c r="Y25" s="5"/>
      <c r="Z25" s="5"/>
      <c r="AA25" s="5"/>
      <c r="AB25" s="5"/>
      <c r="AC25" s="5"/>
      <c r="AD25" s="5"/>
      <c r="AE25" s="5"/>
      <c r="AF25" s="5"/>
    </row>
    <row r="26" spans="1:32">
      <c r="A26" s="20">
        <v>45</v>
      </c>
      <c r="B26" s="7">
        <v>0.92635219064377672</v>
      </c>
      <c r="C26" s="7">
        <v>3.2335489265557731E-2</v>
      </c>
      <c r="D26" s="7"/>
      <c r="E26" s="7">
        <v>1.0862973973191445</v>
      </c>
      <c r="F26" s="7">
        <v>0.18679317385209196</v>
      </c>
      <c r="G26" s="7"/>
      <c r="H26" s="7">
        <v>0.9545773320760077</v>
      </c>
      <c r="I26" s="7">
        <v>7.4003946905092724E-2</v>
      </c>
      <c r="J26" s="7"/>
      <c r="K26" s="7">
        <v>1.1711017001607149</v>
      </c>
      <c r="L26" s="7">
        <v>0.16864614133854514</v>
      </c>
      <c r="M26" s="7"/>
      <c r="N26" s="7">
        <v>1.3114144493979853</v>
      </c>
      <c r="O26" s="7">
        <v>0.30963279375327385</v>
      </c>
      <c r="P26" s="7"/>
      <c r="Q26" s="7">
        <v>1.5060459809090931</v>
      </c>
      <c r="R26" s="7">
        <v>0.28168283224907598</v>
      </c>
      <c r="S26" s="7"/>
      <c r="T26" s="7">
        <v>1.0433670720531598</v>
      </c>
      <c r="U26" s="7">
        <v>0.12201448279217716</v>
      </c>
      <c r="V26" s="7"/>
      <c r="W26" s="7">
        <v>1.1635452858638076</v>
      </c>
      <c r="X26" s="7">
        <v>0.23728861816019886</v>
      </c>
      <c r="Y26" s="5"/>
      <c r="Z26" s="5"/>
      <c r="AA26" s="5"/>
      <c r="AB26" s="5"/>
      <c r="AC26" s="5"/>
      <c r="AD26" s="5"/>
      <c r="AE26" s="5"/>
      <c r="AF26" s="5"/>
    </row>
    <row r="27" spans="1:32">
      <c r="A27" s="20">
        <v>47.5</v>
      </c>
      <c r="B27" s="7">
        <v>0.92400374144677799</v>
      </c>
      <c r="C27" s="7">
        <v>3.3584208601707882E-2</v>
      </c>
      <c r="D27" s="7"/>
      <c r="E27" s="7">
        <v>1.1003737460025598</v>
      </c>
      <c r="F27" s="7">
        <v>0.20407928482399634</v>
      </c>
      <c r="G27" s="7"/>
      <c r="H27" s="7">
        <v>0.96575578643065718</v>
      </c>
      <c r="I27" s="7">
        <v>8.2403238894127095E-2</v>
      </c>
      <c r="J27" s="7"/>
      <c r="K27" s="7">
        <v>1.185132059848111</v>
      </c>
      <c r="L27" s="7">
        <v>0.17708123981991417</v>
      </c>
      <c r="M27" s="7"/>
      <c r="N27" s="7">
        <v>1.3472832328515765</v>
      </c>
      <c r="O27" s="7">
        <v>0.33045192060264189</v>
      </c>
      <c r="P27" s="7"/>
      <c r="Q27" s="7">
        <v>1.5424494097669579</v>
      </c>
      <c r="R27" s="7">
        <v>0.30017469489826193</v>
      </c>
      <c r="S27" s="7"/>
      <c r="T27" s="7">
        <v>1.0566355377642156</v>
      </c>
      <c r="U27" s="7">
        <v>0.13302828284888896</v>
      </c>
      <c r="V27" s="7"/>
      <c r="W27" s="7">
        <v>1.1780507471571791</v>
      </c>
      <c r="X27" s="7">
        <v>0.25123360503582393</v>
      </c>
      <c r="Y27" s="5"/>
      <c r="Z27" s="5"/>
      <c r="AA27" s="5"/>
      <c r="AB27" s="5"/>
      <c r="AC27" s="5"/>
      <c r="AD27" s="5"/>
      <c r="AE27" s="5"/>
      <c r="AF27" s="5"/>
    </row>
    <row r="28" spans="1:32">
      <c r="A28" s="20">
        <v>50</v>
      </c>
      <c r="B28" s="7">
        <v>0.92308495989190065</v>
      </c>
      <c r="C28" s="7">
        <v>3.5895552110034465E-2</v>
      </c>
      <c r="D28" s="7"/>
      <c r="E28" s="7">
        <v>1.1127774686545948</v>
      </c>
      <c r="F28" s="7">
        <v>0.21844091742516633</v>
      </c>
      <c r="G28" s="7"/>
      <c r="H28" s="7">
        <v>0.96593114507118538</v>
      </c>
      <c r="I28" s="7">
        <v>8.6672385534172572E-2</v>
      </c>
      <c r="J28" s="7"/>
      <c r="K28" s="7">
        <v>1.2004832465434516</v>
      </c>
      <c r="L28" s="7">
        <v>0.18641252089605936</v>
      </c>
      <c r="M28" s="7"/>
      <c r="N28" s="7">
        <v>1.3816230704096959</v>
      </c>
      <c r="O28" s="7">
        <v>0.35071307497600207</v>
      </c>
      <c r="P28" s="7"/>
      <c r="Q28" s="7">
        <v>1.5830003493272953</v>
      </c>
      <c r="R28" s="7">
        <v>0.3186238684431173</v>
      </c>
      <c r="S28" s="7"/>
      <c r="T28" s="7">
        <v>1.0661381220850132</v>
      </c>
      <c r="U28" s="7">
        <v>0.13701257437093317</v>
      </c>
      <c r="V28" s="7"/>
      <c r="W28" s="7">
        <v>1.1877960709526305</v>
      </c>
      <c r="X28" s="7">
        <v>0.27166682863543301</v>
      </c>
      <c r="Y28" s="5"/>
      <c r="Z28" s="5"/>
      <c r="AA28" s="5"/>
      <c r="AB28" s="5"/>
      <c r="AC28" s="5"/>
      <c r="AD28" s="5"/>
      <c r="AE28" s="5"/>
      <c r="AF28" s="5"/>
    </row>
    <row r="29" spans="1:32">
      <c r="A29" s="20">
        <v>52.5</v>
      </c>
      <c r="B29" s="7">
        <v>0.92098248788816461</v>
      </c>
      <c r="C29" s="7">
        <v>3.5684251003575557E-2</v>
      </c>
      <c r="D29" s="7"/>
      <c r="E29" s="7">
        <v>1.1260841930363148</v>
      </c>
      <c r="F29" s="7">
        <v>0.23325692927486788</v>
      </c>
      <c r="G29" s="7"/>
      <c r="H29" s="7">
        <v>0.97553708613083567</v>
      </c>
      <c r="I29" s="7">
        <v>9.6743435870840014E-2</v>
      </c>
      <c r="J29" s="7"/>
      <c r="K29" s="7">
        <v>1.215761729598734</v>
      </c>
      <c r="L29" s="7">
        <v>0.19596810661737751</v>
      </c>
      <c r="M29" s="7"/>
      <c r="N29" s="7">
        <v>1.4225850263899966</v>
      </c>
      <c r="O29" s="7">
        <v>0.3702974497880373</v>
      </c>
      <c r="P29" s="7"/>
      <c r="Q29" s="7">
        <v>1.6221317498604713</v>
      </c>
      <c r="R29" s="7">
        <v>0.33712188125736797</v>
      </c>
      <c r="S29" s="7"/>
      <c r="T29" s="7">
        <v>1.0848809453642643</v>
      </c>
      <c r="U29" s="7">
        <v>0.14402826045902134</v>
      </c>
      <c r="V29" s="7"/>
      <c r="W29" s="7">
        <v>1.1998341706274087</v>
      </c>
      <c r="X29" s="7">
        <v>0.28962382622939142</v>
      </c>
      <c r="Y29" s="5"/>
      <c r="Z29" s="5"/>
      <c r="AA29" s="5"/>
      <c r="AB29" s="5"/>
      <c r="AC29" s="5"/>
      <c r="AD29" s="5"/>
      <c r="AE29" s="5"/>
      <c r="AF29" s="5"/>
    </row>
    <row r="30" spans="1:32">
      <c r="A30" s="20">
        <v>55</v>
      </c>
      <c r="B30" s="7">
        <v>0.91910887360658622</v>
      </c>
      <c r="C30" s="7">
        <v>3.6832103889662682E-2</v>
      </c>
      <c r="D30" s="7"/>
      <c r="E30" s="7">
        <v>1.1396039696159022</v>
      </c>
      <c r="F30" s="7">
        <v>0.24612291758139965</v>
      </c>
      <c r="G30" s="7"/>
      <c r="H30" s="7">
        <v>0.9875492330552571</v>
      </c>
      <c r="I30" s="7">
        <v>0.10618226096840927</v>
      </c>
      <c r="J30" s="7"/>
      <c r="K30" s="7">
        <v>1.229851840666391</v>
      </c>
      <c r="L30" s="7">
        <v>0.20213708576803305</v>
      </c>
      <c r="M30" s="7"/>
      <c r="N30" s="7">
        <v>1.4597491681930088</v>
      </c>
      <c r="O30" s="7">
        <v>0.38395516897523224</v>
      </c>
      <c r="P30" s="7"/>
      <c r="Q30" s="7">
        <v>1.6620834563514886</v>
      </c>
      <c r="R30" s="7">
        <v>0.35508643565198456</v>
      </c>
      <c r="S30" s="7"/>
      <c r="T30" s="7">
        <v>1.0994076269663635</v>
      </c>
      <c r="U30" s="7">
        <v>0.15578840843834402</v>
      </c>
      <c r="V30" s="7"/>
      <c r="W30" s="7">
        <v>1.217549901867544</v>
      </c>
      <c r="X30" s="7">
        <v>0.3076348607759305</v>
      </c>
      <c r="Y30" s="5"/>
      <c r="Z30" s="5"/>
      <c r="AA30" s="5"/>
      <c r="AB30" s="5"/>
      <c r="AC30" s="5"/>
      <c r="AD30" s="5"/>
      <c r="AE30" s="5"/>
      <c r="AF30" s="5"/>
    </row>
    <row r="31" spans="1:32">
      <c r="A31" s="20">
        <v>57.5</v>
      </c>
      <c r="B31" s="7">
        <v>0.91680006169713102</v>
      </c>
      <c r="C31" s="7">
        <v>3.8143332876103525E-2</v>
      </c>
      <c r="D31" s="7"/>
      <c r="E31" s="7">
        <v>1.156463562078744</v>
      </c>
      <c r="F31" s="7">
        <v>0.26132598071523039</v>
      </c>
      <c r="G31" s="7"/>
      <c r="H31" s="7">
        <v>0.99623358971458564</v>
      </c>
      <c r="I31" s="7">
        <v>0.11467988252655185</v>
      </c>
      <c r="J31" s="7"/>
      <c r="K31" s="7">
        <v>1.24792465760673</v>
      </c>
      <c r="L31" s="7">
        <v>0.21384582346894374</v>
      </c>
      <c r="M31" s="7"/>
      <c r="N31" s="7">
        <v>1.4962490281681964</v>
      </c>
      <c r="O31" s="7">
        <v>0.3947320039900355</v>
      </c>
      <c r="P31" s="7"/>
      <c r="Q31" s="7">
        <v>1.7024117174688338</v>
      </c>
      <c r="R31" s="7">
        <v>0.3690659832785308</v>
      </c>
      <c r="S31" s="7"/>
      <c r="T31" s="7">
        <v>1.1124777807565827</v>
      </c>
      <c r="U31" s="7">
        <v>0.17070601582818046</v>
      </c>
      <c r="V31" s="7"/>
      <c r="W31" s="7">
        <v>1.2357944304692343</v>
      </c>
      <c r="X31" s="7">
        <v>0.32308886919467861</v>
      </c>
      <c r="Y31" s="5"/>
      <c r="Z31" s="5"/>
      <c r="AA31" s="5"/>
      <c r="AB31" s="5"/>
      <c r="AC31" s="5"/>
      <c r="AD31" s="5"/>
      <c r="AE31" s="5"/>
      <c r="AF31" s="5"/>
    </row>
    <row r="32" spans="1:32">
      <c r="A32" s="20">
        <v>60</v>
      </c>
      <c r="B32" s="7">
        <v>0.91337184178587749</v>
      </c>
      <c r="C32" s="7">
        <v>3.9245927283976356E-2</v>
      </c>
      <c r="D32" s="5"/>
      <c r="E32" s="7">
        <v>1.1707078466820884</v>
      </c>
      <c r="F32" s="7">
        <v>0.2731196783874868</v>
      </c>
      <c r="G32" s="7"/>
      <c r="H32" s="7">
        <v>1.009137757075971</v>
      </c>
      <c r="I32" s="7">
        <v>0.12556902274703377</v>
      </c>
      <c r="J32" s="7"/>
      <c r="K32" s="7">
        <v>1.2683760934891408</v>
      </c>
      <c r="L32" s="7">
        <v>0.22670766708390511</v>
      </c>
      <c r="M32" s="7"/>
      <c r="N32" s="7">
        <v>1.54000890061045</v>
      </c>
      <c r="O32" s="7">
        <v>0.41223810759843654</v>
      </c>
      <c r="P32" s="7"/>
      <c r="Q32" s="7">
        <v>1.7439659320334444</v>
      </c>
      <c r="R32" s="7">
        <v>0.38283068571087242</v>
      </c>
      <c r="S32" s="7"/>
      <c r="T32" s="7">
        <v>1.1319496896682855</v>
      </c>
      <c r="U32" s="7">
        <v>0.18132708635189104</v>
      </c>
      <c r="V32" s="7"/>
      <c r="W32" s="7">
        <v>1.2486942068348403</v>
      </c>
      <c r="X32" s="7">
        <v>0.33016441666838164</v>
      </c>
      <c r="Y32" s="5"/>
      <c r="Z32" s="5"/>
      <c r="AA32" s="5"/>
      <c r="AB32" s="5"/>
      <c r="AC32" s="5"/>
      <c r="AD32" s="5"/>
      <c r="AE32" s="5"/>
      <c r="AF32" s="5"/>
    </row>
    <row r="33" spans="1:32">
      <c r="A33" s="20">
        <v>62.5</v>
      </c>
      <c r="B33" s="7">
        <v>0.91133023753577747</v>
      </c>
      <c r="C33" s="7">
        <v>4.2548553124555452E-2</v>
      </c>
      <c r="D33" s="7"/>
      <c r="E33" s="7">
        <v>1.1855314025235759</v>
      </c>
      <c r="F33" s="7">
        <v>0.28741904999077489</v>
      </c>
      <c r="G33" s="7"/>
      <c r="H33" s="7">
        <v>1.0262436924016127</v>
      </c>
      <c r="I33" s="7">
        <v>0.1395573508475757</v>
      </c>
      <c r="J33" s="7"/>
      <c r="K33" s="7">
        <v>1.2891657489316579</v>
      </c>
      <c r="L33" s="7">
        <v>0.23612230841431053</v>
      </c>
      <c r="M33" s="7"/>
      <c r="N33" s="7">
        <v>1.5687709890775039</v>
      </c>
      <c r="O33" s="7">
        <v>0.42033642639211022</v>
      </c>
      <c r="P33" s="7"/>
      <c r="Q33" s="7">
        <v>1.7836471792181132</v>
      </c>
      <c r="R33" s="7">
        <v>0.39486849284317271</v>
      </c>
      <c r="S33" s="7"/>
      <c r="T33" s="7">
        <v>1.1510439660057503</v>
      </c>
      <c r="U33" s="7">
        <v>0.19496451783583443</v>
      </c>
      <c r="V33" s="7"/>
      <c r="W33" s="7">
        <v>1.2620004736258061</v>
      </c>
      <c r="X33" s="7">
        <v>0.34224777655489019</v>
      </c>
      <c r="Y33" s="5"/>
      <c r="Z33" s="5"/>
      <c r="AA33" s="5"/>
      <c r="AB33" s="5"/>
      <c r="AC33" s="5"/>
      <c r="AD33" s="5"/>
      <c r="AE33" s="5"/>
      <c r="AF33" s="5"/>
    </row>
    <row r="34" spans="1:32">
      <c r="A34" s="20">
        <v>65</v>
      </c>
      <c r="B34" s="7">
        <v>0.91021888556858677</v>
      </c>
      <c r="C34" s="7">
        <v>4.1598113976551034E-2</v>
      </c>
      <c r="D34" s="7"/>
      <c r="E34" s="7">
        <v>1.2005544210256256</v>
      </c>
      <c r="F34" s="7">
        <v>0.297422387440473</v>
      </c>
      <c r="G34" s="7"/>
      <c r="H34" s="7">
        <v>1.0371125188641506</v>
      </c>
      <c r="I34" s="7">
        <v>0.15758161880578925</v>
      </c>
      <c r="J34" s="7"/>
      <c r="K34" s="7">
        <v>1.3067846107863805</v>
      </c>
      <c r="L34" s="7">
        <v>0.24892108109696176</v>
      </c>
      <c r="M34" s="7"/>
      <c r="N34" s="7">
        <v>1.5907380374098155</v>
      </c>
      <c r="O34" s="7">
        <v>0.43926945988862737</v>
      </c>
      <c r="P34" s="7"/>
      <c r="Q34" s="7">
        <v>1.824295097362157</v>
      </c>
      <c r="R34" s="7">
        <v>0.41123200826592393</v>
      </c>
      <c r="S34" s="7"/>
      <c r="T34" s="7">
        <v>1.1649632640970793</v>
      </c>
      <c r="U34" s="7">
        <v>0.19434347516512823</v>
      </c>
      <c r="V34" s="7"/>
      <c r="W34" s="7">
        <v>1.2827678942575795</v>
      </c>
      <c r="X34" s="7">
        <v>0.3621361778726318</v>
      </c>
      <c r="Y34" s="5"/>
      <c r="Z34" s="5"/>
      <c r="AA34" s="5"/>
      <c r="AB34" s="5"/>
      <c r="AC34" s="5"/>
      <c r="AD34" s="5"/>
      <c r="AE34" s="5"/>
      <c r="AF34" s="5"/>
    </row>
    <row r="35" spans="1:32">
      <c r="A35" s="20">
        <v>67.5</v>
      </c>
      <c r="B35" s="7">
        <v>0.9096018262236425</v>
      </c>
      <c r="C35" s="7">
        <v>4.359495251587657E-2</v>
      </c>
      <c r="D35" s="7"/>
      <c r="E35" s="7">
        <v>1.2167314114199674</v>
      </c>
      <c r="F35" s="7">
        <v>0.30806985465359693</v>
      </c>
      <c r="G35" s="7"/>
      <c r="H35" s="7">
        <v>1.0567465215297109</v>
      </c>
      <c r="I35" s="7">
        <v>0.17166747054002493</v>
      </c>
      <c r="J35" s="7"/>
      <c r="K35" s="7">
        <v>1.3229451683048716</v>
      </c>
      <c r="L35" s="7">
        <v>0.25551320111790937</v>
      </c>
      <c r="M35" s="7"/>
      <c r="N35" s="7">
        <v>1.6216032356225161</v>
      </c>
      <c r="O35" s="7">
        <v>0.45544005396007226</v>
      </c>
      <c r="P35" s="7"/>
      <c r="Q35" s="7">
        <v>1.8624638421984925</v>
      </c>
      <c r="R35" s="7">
        <v>0.42436658734015659</v>
      </c>
      <c r="S35" s="7"/>
      <c r="T35" s="7">
        <v>1.1782996757260382</v>
      </c>
      <c r="U35" s="7">
        <v>0.19371895384063889</v>
      </c>
      <c r="V35" s="7"/>
      <c r="W35" s="7">
        <v>1.300319686069044</v>
      </c>
      <c r="X35" s="7">
        <v>0.37933726563216402</v>
      </c>
      <c r="Y35" s="5"/>
      <c r="Z35" s="5"/>
      <c r="AA35" s="5"/>
      <c r="AB35" s="5"/>
      <c r="AC35" s="5"/>
      <c r="AD35" s="5"/>
      <c r="AE35" s="5"/>
      <c r="AF35" s="5"/>
    </row>
    <row r="36" spans="1:32">
      <c r="A36" s="20">
        <v>70</v>
      </c>
      <c r="B36" s="7">
        <v>0.9060320883222559</v>
      </c>
      <c r="C36" s="7">
        <v>4.430953124846139E-2</v>
      </c>
      <c r="D36" s="7"/>
      <c r="E36" s="7">
        <v>1.2302477192241768</v>
      </c>
      <c r="F36" s="7">
        <v>0.31969413061175234</v>
      </c>
      <c r="G36" s="7"/>
      <c r="H36" s="7">
        <v>1.0757529636314394</v>
      </c>
      <c r="I36" s="7">
        <v>0.18629476642842091</v>
      </c>
      <c r="J36" s="7"/>
      <c r="K36" s="7">
        <v>1.3435036938266554</v>
      </c>
      <c r="L36" s="7">
        <v>0.26526668824175542</v>
      </c>
      <c r="M36" s="7"/>
      <c r="N36" s="7">
        <v>1.6604999523893691</v>
      </c>
      <c r="O36" s="7">
        <v>0.47063773029294459</v>
      </c>
      <c r="P36" s="7"/>
      <c r="Q36" s="7">
        <v>1.9028218637965242</v>
      </c>
      <c r="R36" s="7">
        <v>0.43769628331845928</v>
      </c>
      <c r="S36" s="7"/>
      <c r="T36" s="7">
        <v>1.204891043048119</v>
      </c>
      <c r="U36" s="7">
        <v>0.19843846207633065</v>
      </c>
      <c r="V36" s="7"/>
      <c r="W36" s="7">
        <v>1.322757658783271</v>
      </c>
      <c r="X36" s="7">
        <v>0.39548492963217347</v>
      </c>
      <c r="Y36" s="5"/>
      <c r="Z36" s="5"/>
      <c r="AA36" s="5"/>
      <c r="AB36" s="5"/>
      <c r="AC36" s="5"/>
      <c r="AD36" s="5"/>
      <c r="AE36" s="5"/>
      <c r="AF36" s="5"/>
    </row>
    <row r="37" spans="1:32">
      <c r="A37" s="20">
        <v>72.5</v>
      </c>
      <c r="B37" s="7">
        <v>0.90759000621626662</v>
      </c>
      <c r="C37" s="7">
        <v>4.4903273584078876E-2</v>
      </c>
      <c r="D37" s="7"/>
      <c r="E37" s="7">
        <v>1.2470537764109102</v>
      </c>
      <c r="F37" s="7">
        <v>0.3297409752743487</v>
      </c>
      <c r="G37" s="7"/>
      <c r="H37" s="7">
        <v>1.0913503505717665</v>
      </c>
      <c r="I37" s="7">
        <v>0.20724070828182883</v>
      </c>
      <c r="J37" s="7"/>
      <c r="K37" s="7">
        <v>1.3576334439847462</v>
      </c>
      <c r="L37" s="7">
        <v>0.27210063468852463</v>
      </c>
      <c r="M37" s="7"/>
      <c r="N37" s="7">
        <v>1.6943073502081158</v>
      </c>
      <c r="O37" s="7">
        <v>0.48369240163370342</v>
      </c>
      <c r="P37" s="7"/>
      <c r="Q37" s="7">
        <v>1.9451014336435561</v>
      </c>
      <c r="R37" s="7">
        <v>0.45619743665685647</v>
      </c>
      <c r="S37" s="7"/>
      <c r="T37" s="7">
        <v>1.2375900442483387</v>
      </c>
      <c r="U37" s="7">
        <v>0.20547427854413292</v>
      </c>
      <c r="V37" s="7"/>
      <c r="W37" s="7">
        <v>1.3386022758962264</v>
      </c>
      <c r="X37" s="7">
        <v>0.40523996528657341</v>
      </c>
      <c r="Y37" s="5"/>
      <c r="Z37" s="5"/>
      <c r="AA37" s="5"/>
      <c r="AB37" s="5"/>
      <c r="AC37" s="5"/>
      <c r="AD37" s="5"/>
      <c r="AE37" s="5"/>
      <c r="AF37" s="5"/>
    </row>
    <row r="38" spans="1:32">
      <c r="A38" s="20">
        <v>75</v>
      </c>
      <c r="B38" s="7">
        <v>0.90547634100574059</v>
      </c>
      <c r="C38" s="7">
        <v>4.6773159898686703E-2</v>
      </c>
      <c r="D38" s="7"/>
      <c r="E38" s="7">
        <v>1.2620577398321491</v>
      </c>
      <c r="F38" s="7">
        <v>0.33885247623336034</v>
      </c>
      <c r="G38" s="7"/>
      <c r="H38" s="7">
        <v>1.1105658418253446</v>
      </c>
      <c r="I38" s="7">
        <v>0.21723086320214149</v>
      </c>
      <c r="J38" s="7"/>
      <c r="K38" s="7">
        <v>1.3768908391165839</v>
      </c>
      <c r="L38" s="7">
        <v>0.27797596504628069</v>
      </c>
      <c r="M38" s="7"/>
      <c r="N38" s="7">
        <v>1.7269532578951323</v>
      </c>
      <c r="O38" s="7">
        <v>0.50596637941319089</v>
      </c>
      <c r="P38" s="7"/>
      <c r="Q38" s="7">
        <v>1.989252618461113</v>
      </c>
      <c r="R38" s="7">
        <v>0.47126630785144785</v>
      </c>
      <c r="S38" s="7"/>
      <c r="T38" s="7">
        <v>1.2650606310001924</v>
      </c>
      <c r="U38" s="7">
        <v>0.21929840342208001</v>
      </c>
      <c r="V38" s="7"/>
      <c r="W38" s="7">
        <v>1.3600678183345125</v>
      </c>
      <c r="X38" s="7">
        <v>0.42757763114965675</v>
      </c>
      <c r="Y38" s="5"/>
      <c r="Z38" s="5"/>
      <c r="AA38" s="5"/>
      <c r="AB38" s="5"/>
      <c r="AC38" s="5"/>
      <c r="AD38" s="5"/>
      <c r="AE38" s="5"/>
      <c r="AF38" s="5"/>
    </row>
    <row r="39" spans="1:32">
      <c r="A39" s="20">
        <v>77.5</v>
      </c>
      <c r="B39" s="7">
        <v>0.90498232603899154</v>
      </c>
      <c r="C39" s="7">
        <v>4.8595711406268109E-2</v>
      </c>
      <c r="D39" s="7"/>
      <c r="E39" s="7">
        <v>1.2804560195327068</v>
      </c>
      <c r="F39" s="7">
        <v>0.34958167373692717</v>
      </c>
      <c r="G39" s="7"/>
      <c r="H39" s="7">
        <v>1.1335687046101703</v>
      </c>
      <c r="I39" s="7">
        <v>0.24003439336743157</v>
      </c>
      <c r="J39" s="7"/>
      <c r="K39" s="7">
        <v>1.3973903433988673</v>
      </c>
      <c r="L39" s="7">
        <v>0.28659513910323114</v>
      </c>
      <c r="M39" s="7"/>
      <c r="N39" s="7">
        <v>1.755645578509665</v>
      </c>
      <c r="O39" s="7">
        <v>0.52286061251971172</v>
      </c>
      <c r="P39" s="7"/>
      <c r="Q39" s="7">
        <v>2.0322135490705082</v>
      </c>
      <c r="R39" s="7">
        <v>0.49142318302350202</v>
      </c>
      <c r="S39" s="7"/>
      <c r="T39" s="7">
        <v>1.2950139108079564</v>
      </c>
      <c r="U39" s="7">
        <v>0.22551810842359549</v>
      </c>
      <c r="V39" s="7"/>
      <c r="W39" s="7">
        <v>1.3752583365677582</v>
      </c>
      <c r="X39" s="7">
        <v>0.43161185727452439</v>
      </c>
      <c r="Y39" s="5"/>
      <c r="Z39" s="5"/>
      <c r="AA39" s="5"/>
      <c r="AB39" s="5"/>
      <c r="AC39" s="5"/>
      <c r="AD39" s="5"/>
      <c r="AE39" s="5"/>
      <c r="AF39" s="5"/>
    </row>
    <row r="40" spans="1:32">
      <c r="A40" s="20">
        <v>80</v>
      </c>
      <c r="B40" s="7">
        <v>0.90480254810001626</v>
      </c>
      <c r="C40" s="7">
        <v>4.882114860452353E-2</v>
      </c>
      <c r="D40" s="7"/>
      <c r="E40" s="7">
        <v>1.2967206260082047</v>
      </c>
      <c r="F40" s="7">
        <v>0.3597267369562826</v>
      </c>
      <c r="G40" s="7"/>
      <c r="H40" s="7">
        <v>1.1588238364245345</v>
      </c>
      <c r="I40" s="7">
        <v>0.25487423067979204</v>
      </c>
      <c r="J40" s="7"/>
      <c r="K40" s="7">
        <v>1.4113793274874793</v>
      </c>
      <c r="L40" s="7">
        <v>0.29269101461978542</v>
      </c>
      <c r="M40" s="7"/>
      <c r="N40" s="7">
        <v>1.7872455116197787</v>
      </c>
      <c r="O40" s="7">
        <v>0.53657043353047951</v>
      </c>
      <c r="P40" s="7"/>
      <c r="Q40" s="7">
        <v>2.0716828827409239</v>
      </c>
      <c r="R40" s="7">
        <v>0.50629136016134912</v>
      </c>
      <c r="S40" s="7"/>
      <c r="T40" s="7">
        <v>1.3384384307103274</v>
      </c>
      <c r="U40" s="7">
        <v>0.22824041877521226</v>
      </c>
      <c r="V40" s="7"/>
      <c r="W40" s="7">
        <v>1.3987284995031204</v>
      </c>
      <c r="X40" s="7">
        <v>0.43931092329725419</v>
      </c>
      <c r="Y40" s="5"/>
      <c r="Z40" s="5"/>
      <c r="AA40" s="5"/>
      <c r="AB40" s="5"/>
      <c r="AC40" s="5"/>
      <c r="AD40" s="5"/>
      <c r="AE40" s="5"/>
      <c r="AF40" s="5"/>
    </row>
    <row r="41" spans="1:32">
      <c r="A41" s="20">
        <v>82.5</v>
      </c>
      <c r="B41" s="7">
        <v>0.90343232483832103</v>
      </c>
      <c r="C41" s="7">
        <v>5.1316465914673662E-2</v>
      </c>
      <c r="D41" s="7"/>
      <c r="E41" s="7">
        <v>1.3131148758904343</v>
      </c>
      <c r="F41" s="7">
        <v>0.36768820441586553</v>
      </c>
      <c r="G41" s="7"/>
      <c r="H41" s="7">
        <v>1.1797612627952077</v>
      </c>
      <c r="I41" s="7">
        <v>0.26690219893583556</v>
      </c>
      <c r="J41" s="7"/>
      <c r="K41" s="7">
        <v>1.4313612326454568</v>
      </c>
      <c r="L41" s="7">
        <v>0.29513574177686369</v>
      </c>
      <c r="M41" s="7"/>
      <c r="N41" s="7">
        <v>1.8186063575027942</v>
      </c>
      <c r="O41" s="7">
        <v>0.54851251185548211</v>
      </c>
      <c r="P41" s="7"/>
      <c r="Q41" s="7">
        <v>2.1153598687086217</v>
      </c>
      <c r="R41" s="7">
        <v>0.52007227981554072</v>
      </c>
      <c r="S41" s="7"/>
      <c r="T41" s="7">
        <v>1.3735100015228638</v>
      </c>
      <c r="U41" s="7">
        <v>0.22358247727286157</v>
      </c>
      <c r="V41" s="7"/>
      <c r="W41" s="7">
        <v>1.4195115179660114</v>
      </c>
      <c r="X41" s="7">
        <v>0.45329617110878656</v>
      </c>
      <c r="Y41" s="5"/>
      <c r="Z41" s="5"/>
      <c r="AA41" s="5"/>
      <c r="AB41" s="5"/>
      <c r="AC41" s="5"/>
      <c r="AD41" s="5"/>
      <c r="AE41" s="5"/>
      <c r="AF41" s="5"/>
    </row>
    <row r="42" spans="1:32">
      <c r="A42" s="20">
        <v>85</v>
      </c>
      <c r="B42" s="7">
        <v>0.9026953202510235</v>
      </c>
      <c r="C42" s="7">
        <v>5.3398501908900206E-2</v>
      </c>
      <c r="D42" s="7"/>
      <c r="E42" s="7">
        <v>1.3291135855491201</v>
      </c>
      <c r="F42" s="7">
        <v>0.3803726583003802</v>
      </c>
      <c r="G42" s="7"/>
      <c r="H42" s="7">
        <v>1.1995933886168222</v>
      </c>
      <c r="I42" s="7">
        <v>0.28608937008561047</v>
      </c>
      <c r="J42" s="7"/>
      <c r="K42" s="7">
        <v>1.4515311970853444</v>
      </c>
      <c r="L42" s="7">
        <v>0.29885879926863518</v>
      </c>
      <c r="M42" s="7"/>
      <c r="N42" s="7">
        <v>1.8395142463389493</v>
      </c>
      <c r="O42" s="7">
        <v>0.57443529618616962</v>
      </c>
      <c r="P42" s="7"/>
      <c r="Q42" s="7">
        <v>2.1552856487702283</v>
      </c>
      <c r="R42" s="7">
        <v>0.53669326170760545</v>
      </c>
      <c r="S42" s="7"/>
      <c r="T42" s="7">
        <v>1.3963930743282884</v>
      </c>
      <c r="U42" s="7">
        <v>0.24118949905559736</v>
      </c>
      <c r="V42" s="7"/>
      <c r="W42" s="7">
        <v>1.4349724941532427</v>
      </c>
      <c r="X42" s="7">
        <v>0.47151356725159421</v>
      </c>
      <c r="Y42" s="5"/>
      <c r="Z42" s="5"/>
      <c r="AA42" s="5"/>
      <c r="AB42" s="5"/>
      <c r="AC42" s="5"/>
      <c r="AD42" s="5"/>
      <c r="AE42" s="5"/>
      <c r="AF42" s="5"/>
    </row>
    <row r="43" spans="1:32">
      <c r="A43" s="20">
        <v>87.5</v>
      </c>
      <c r="B43" s="7">
        <v>0.9005143019918399</v>
      </c>
      <c r="C43" s="7">
        <v>5.4398174747038459E-2</v>
      </c>
      <c r="D43" s="7"/>
      <c r="E43" s="7">
        <v>1.3449384913811528</v>
      </c>
      <c r="F43" s="7">
        <v>0.38976985161915984</v>
      </c>
      <c r="G43" s="7"/>
      <c r="H43" s="7">
        <v>1.2278155107665853</v>
      </c>
      <c r="I43" s="7">
        <v>0.30097833457915013</v>
      </c>
      <c r="J43" s="7"/>
      <c r="K43" s="7">
        <v>1.4638495171719814</v>
      </c>
      <c r="L43" s="7">
        <v>0.30507371688889662</v>
      </c>
      <c r="M43" s="7"/>
      <c r="N43" s="7">
        <v>1.8727315041983112</v>
      </c>
      <c r="O43" s="7">
        <v>0.58981774150102662</v>
      </c>
      <c r="P43" s="7"/>
      <c r="Q43" s="7">
        <v>2.1980553778733181</v>
      </c>
      <c r="R43" s="7">
        <v>0.54835981921171362</v>
      </c>
      <c r="S43" s="7"/>
      <c r="T43" s="7">
        <v>1.4198968884808554</v>
      </c>
      <c r="U43" s="7">
        <v>0.25852030017688249</v>
      </c>
      <c r="V43" s="7"/>
      <c r="W43" s="7">
        <v>1.4604325124067787</v>
      </c>
      <c r="X43" s="7">
        <v>0.48936706943251013</v>
      </c>
      <c r="Y43" s="5"/>
      <c r="Z43" s="5"/>
      <c r="AA43" s="5"/>
      <c r="AB43" s="5"/>
      <c r="AC43" s="5"/>
      <c r="AD43" s="5"/>
      <c r="AE43" s="5"/>
      <c r="AF43" s="5"/>
    </row>
    <row r="44" spans="1:32">
      <c r="A44" s="20">
        <v>90</v>
      </c>
      <c r="B44" s="7">
        <v>0.90031131908199091</v>
      </c>
      <c r="C44" s="7">
        <v>5.7245797096183416E-2</v>
      </c>
      <c r="D44" s="7"/>
      <c r="E44" s="7">
        <v>1.3595772295508164</v>
      </c>
      <c r="F44" s="7">
        <v>0.39714481110812289</v>
      </c>
      <c r="G44" s="7"/>
      <c r="H44" s="7">
        <v>1.2448963796641352</v>
      </c>
      <c r="I44" s="7">
        <v>0.32289499802283683</v>
      </c>
      <c r="J44" s="7"/>
      <c r="K44" s="7">
        <v>1.4817560728393453</v>
      </c>
      <c r="L44" s="7">
        <v>0.31536549592606206</v>
      </c>
      <c r="M44" s="7"/>
      <c r="N44" s="7">
        <v>1.9151856072050619</v>
      </c>
      <c r="O44" s="7">
        <v>0.59880227888914539</v>
      </c>
      <c r="P44" s="7"/>
      <c r="Q44" s="7">
        <v>2.2399344884289074</v>
      </c>
      <c r="R44" s="7">
        <v>0.56562839463237913</v>
      </c>
      <c r="S44" s="7"/>
      <c r="T44" s="7">
        <v>1.4572225601988602</v>
      </c>
      <c r="U44" s="7">
        <v>0.25286361450131156</v>
      </c>
      <c r="V44" s="7"/>
      <c r="W44" s="7">
        <v>1.4807014773540692</v>
      </c>
      <c r="X44" s="7">
        <v>0.5082759550472693</v>
      </c>
      <c r="Y44" s="5"/>
      <c r="Z44" s="5"/>
      <c r="AA44" s="5"/>
      <c r="AB44" s="5"/>
      <c r="AC44" s="5"/>
      <c r="AD44" s="5"/>
      <c r="AE44" s="5"/>
      <c r="AF44" s="5"/>
    </row>
    <row r="45" spans="1:32">
      <c r="A45" s="20">
        <v>92.5</v>
      </c>
      <c r="B45" s="7">
        <v>0.9007718353866575</v>
      </c>
      <c r="C45" s="7">
        <v>5.8617832898021971E-2</v>
      </c>
      <c r="D45" s="7"/>
      <c r="E45" s="7">
        <v>1.3768484395567369</v>
      </c>
      <c r="F45" s="7">
        <v>0.40731932722457975</v>
      </c>
      <c r="G45" s="7"/>
      <c r="H45" s="7">
        <v>1.2699763693668269</v>
      </c>
      <c r="I45" s="7">
        <v>0.33793604964634955</v>
      </c>
      <c r="J45" s="7"/>
      <c r="K45" s="7">
        <v>1.4996523889828799</v>
      </c>
      <c r="L45" s="7">
        <v>0.3226082001355226</v>
      </c>
      <c r="M45" s="7"/>
      <c r="N45" s="7">
        <v>1.9341664702232131</v>
      </c>
      <c r="O45" s="7">
        <v>0.61310979748579209</v>
      </c>
      <c r="P45" s="7"/>
      <c r="Q45" s="7">
        <v>2.2804063212501502</v>
      </c>
      <c r="R45" s="7">
        <v>0.57594154536255437</v>
      </c>
      <c r="S45" s="7"/>
      <c r="T45" s="7">
        <v>1.4875645905255146</v>
      </c>
      <c r="U45" s="7">
        <v>0.26692837174750217</v>
      </c>
      <c r="V45" s="7"/>
      <c r="W45" s="7">
        <v>1.5088541256852277</v>
      </c>
      <c r="X45" s="7">
        <v>0.52226016748270032</v>
      </c>
      <c r="Y45" s="5"/>
      <c r="Z45" s="5"/>
      <c r="AA45" s="5"/>
      <c r="AB45" s="5"/>
      <c r="AC45" s="5"/>
      <c r="AD45" s="5"/>
      <c r="AE45" s="5"/>
      <c r="AF45" s="5"/>
    </row>
    <row r="46" spans="1:32">
      <c r="A46" s="20">
        <v>95</v>
      </c>
      <c r="B46" s="7">
        <v>0.89936227340835218</v>
      </c>
      <c r="C46" s="7">
        <v>6.1491615081313636E-2</v>
      </c>
      <c r="D46" s="7"/>
      <c r="E46" s="7">
        <v>1.3931369864490029</v>
      </c>
      <c r="F46" s="7">
        <v>0.41403981091419517</v>
      </c>
      <c r="G46" s="7"/>
      <c r="H46" s="7">
        <v>1.2933756361069664</v>
      </c>
      <c r="I46" s="7">
        <v>0.35475179339470897</v>
      </c>
      <c r="J46" s="7"/>
      <c r="K46" s="7">
        <v>1.5150588240734051</v>
      </c>
      <c r="L46" s="7">
        <v>0.3266413672705567</v>
      </c>
      <c r="M46" s="7"/>
      <c r="N46" s="7">
        <v>1.9662298943157217</v>
      </c>
      <c r="O46" s="7">
        <v>0.62564139382938821</v>
      </c>
      <c r="P46" s="7"/>
      <c r="Q46" s="7">
        <v>2.3233194254169907</v>
      </c>
      <c r="R46" s="7">
        <v>0.59564827172579482</v>
      </c>
      <c r="S46" s="7"/>
      <c r="T46" s="7">
        <v>1.526724665578751</v>
      </c>
      <c r="U46" s="7">
        <v>0.28053601787741134</v>
      </c>
      <c r="V46" s="7"/>
      <c r="W46" s="7">
        <v>1.5118611157861679</v>
      </c>
      <c r="X46" s="7">
        <v>0.52365700614291966</v>
      </c>
      <c r="Y46" s="5"/>
      <c r="Z46" s="5"/>
      <c r="AA46" s="5"/>
      <c r="AB46" s="5"/>
      <c r="AC46" s="5"/>
      <c r="AD46" s="5"/>
      <c r="AE46" s="5"/>
      <c r="AF46" s="5"/>
    </row>
    <row r="47" spans="1:32">
      <c r="A47" s="20">
        <v>97.5</v>
      </c>
      <c r="B47" s="7">
        <v>0.89918675342939602</v>
      </c>
      <c r="C47" s="7">
        <v>6.2604756993477229E-2</v>
      </c>
      <c r="D47" s="7"/>
      <c r="E47" s="7">
        <v>1.4084978887897452</v>
      </c>
      <c r="F47" s="7">
        <v>0.4223389056322161</v>
      </c>
      <c r="G47" s="7"/>
      <c r="H47" s="7">
        <v>1.3171999471339964</v>
      </c>
      <c r="I47" s="7">
        <v>0.37328904874483565</v>
      </c>
      <c r="J47" s="7"/>
      <c r="K47" s="7">
        <v>1.533905862091989</v>
      </c>
      <c r="L47" s="7">
        <v>0.32733204661953397</v>
      </c>
      <c r="M47" s="7"/>
      <c r="N47" s="7">
        <v>2.0001022541433557</v>
      </c>
      <c r="O47" s="7">
        <v>0.63903013576056944</v>
      </c>
      <c r="P47" s="7"/>
      <c r="Q47" s="7">
        <v>2.3612123400075276</v>
      </c>
      <c r="R47" s="7">
        <v>0.61612301723340201</v>
      </c>
      <c r="S47" s="7"/>
      <c r="T47" s="7">
        <v>1.5700375473266559</v>
      </c>
      <c r="U47" s="7">
        <v>0.28642292800106123</v>
      </c>
      <c r="V47" s="7"/>
      <c r="W47" s="7">
        <v>1.5321361399339244</v>
      </c>
      <c r="X47" s="7">
        <v>0.524134457033823</v>
      </c>
      <c r="Y47" s="5"/>
      <c r="Z47" s="5"/>
      <c r="AA47" s="5"/>
      <c r="AB47" s="5"/>
      <c r="AC47" s="5"/>
      <c r="AD47" s="5"/>
      <c r="AE47" s="5"/>
      <c r="AF47" s="5"/>
    </row>
    <row r="48" spans="1:32">
      <c r="A48" s="20">
        <v>100</v>
      </c>
      <c r="B48" s="7">
        <v>0.89973808303505365</v>
      </c>
      <c r="C48" s="7">
        <v>6.4939893032506774E-2</v>
      </c>
      <c r="D48" s="7"/>
      <c r="E48" s="7">
        <v>1.425526894044409</v>
      </c>
      <c r="F48" s="7">
        <v>0.42857622976952831</v>
      </c>
      <c r="G48" s="7"/>
      <c r="H48" s="7">
        <v>1.3468420847412526</v>
      </c>
      <c r="I48" s="7">
        <v>0.39395893738866344</v>
      </c>
      <c r="J48" s="7"/>
      <c r="K48" s="7">
        <v>1.5534923911354586</v>
      </c>
      <c r="L48" s="7">
        <v>0.33373856814410879</v>
      </c>
      <c r="M48" s="7"/>
      <c r="N48" s="7">
        <v>2.0152555645666781</v>
      </c>
      <c r="O48" s="7">
        <v>0.66614016590878056</v>
      </c>
      <c r="P48" s="7"/>
      <c r="Q48" s="7">
        <v>2.4046201672643388</v>
      </c>
      <c r="R48" s="7">
        <v>0.63321352512807916</v>
      </c>
      <c r="S48" s="7"/>
      <c r="T48" s="7">
        <v>1.6062707875748168</v>
      </c>
      <c r="U48" s="7">
        <v>0.29511885201509719</v>
      </c>
      <c r="V48" s="7"/>
      <c r="W48" s="7">
        <v>1.5436706889795069</v>
      </c>
      <c r="X48" s="7">
        <v>0.53873997892833403</v>
      </c>
      <c r="Y48" s="5"/>
      <c r="Z48" s="5"/>
      <c r="AA48" s="5"/>
      <c r="AB48" s="5"/>
      <c r="AC48" s="5"/>
      <c r="AD48" s="5"/>
      <c r="AE48" s="5"/>
      <c r="AF48" s="5"/>
    </row>
    <row r="49" spans="1:32">
      <c r="A49" s="20">
        <v>102.5</v>
      </c>
      <c r="B49" s="7">
        <v>0.89988970540258129</v>
      </c>
      <c r="C49" s="7">
        <v>6.8433686683722988E-2</v>
      </c>
      <c r="D49" s="7"/>
      <c r="E49" s="7">
        <v>1.4407117944949108</v>
      </c>
      <c r="F49" s="7">
        <v>0.43811630188013395</v>
      </c>
      <c r="G49" s="7"/>
      <c r="H49" s="7">
        <v>1.3700071085921925</v>
      </c>
      <c r="I49" s="7">
        <v>0.41220849561283424</v>
      </c>
      <c r="J49" s="7"/>
      <c r="K49" s="7">
        <v>1.5670984506724503</v>
      </c>
      <c r="L49" s="7">
        <v>0.3437865205684445</v>
      </c>
      <c r="M49" s="7"/>
      <c r="N49" s="7">
        <v>2.0512098502417309</v>
      </c>
      <c r="O49" s="7">
        <v>0.67925147893736837</v>
      </c>
      <c r="P49" s="7"/>
      <c r="Q49" s="7">
        <v>2.4453116840695146</v>
      </c>
      <c r="R49" s="7">
        <v>0.65015936059098967</v>
      </c>
      <c r="S49" s="7"/>
      <c r="T49" s="7">
        <v>1.6601695504767386</v>
      </c>
      <c r="U49" s="7">
        <v>0.30072279141586389</v>
      </c>
      <c r="V49" s="7"/>
      <c r="W49" s="7">
        <v>1.5556658007702699</v>
      </c>
      <c r="X49" s="7">
        <v>0.54793003945724539</v>
      </c>
      <c r="Y49" s="5"/>
      <c r="Z49" s="5"/>
      <c r="AA49" s="5"/>
      <c r="AB49" s="5"/>
      <c r="AC49" s="5"/>
      <c r="AD49" s="5"/>
      <c r="AE49" s="5"/>
      <c r="AF49" s="5"/>
    </row>
    <row r="50" spans="1:32">
      <c r="A50" s="20">
        <v>105</v>
      </c>
      <c r="B50" s="7">
        <v>0.90048076137695887</v>
      </c>
      <c r="C50" s="7">
        <v>6.9709182479840051E-2</v>
      </c>
      <c r="D50" s="7"/>
      <c r="E50" s="7">
        <v>1.4564025136200207</v>
      </c>
      <c r="F50" s="7">
        <v>0.44306333128050279</v>
      </c>
      <c r="G50" s="7"/>
      <c r="H50" s="7">
        <v>1.3986216974741372</v>
      </c>
      <c r="I50" s="7">
        <v>0.43220539269882419</v>
      </c>
      <c r="J50" s="7"/>
      <c r="K50" s="7">
        <v>1.5874086341360805</v>
      </c>
      <c r="L50" s="7">
        <v>0.34328258169155978</v>
      </c>
      <c r="M50" s="7"/>
      <c r="N50" s="7">
        <v>2.0717891170422922</v>
      </c>
      <c r="O50" s="7">
        <v>0.70062258274498534</v>
      </c>
      <c r="P50" s="7"/>
      <c r="Q50" s="7">
        <v>2.4838426722515448</v>
      </c>
      <c r="R50" s="7">
        <v>0.66332894581599022</v>
      </c>
      <c r="S50" s="7"/>
      <c r="T50" s="7">
        <v>1.6978570244384905</v>
      </c>
      <c r="U50" s="7">
        <v>0.29127049933477922</v>
      </c>
      <c r="V50" s="7"/>
      <c r="W50" s="7">
        <v>1.5739738952697346</v>
      </c>
      <c r="X50" s="7">
        <v>0.55878754305349265</v>
      </c>
      <c r="Y50" s="5"/>
      <c r="Z50" s="5"/>
      <c r="AA50" s="5"/>
      <c r="AB50" s="5"/>
      <c r="AC50" s="5"/>
      <c r="AD50" s="5"/>
      <c r="AE50" s="5"/>
      <c r="AF50" s="5"/>
    </row>
    <row r="51" spans="1:32">
      <c r="A51" s="20">
        <v>107.5</v>
      </c>
      <c r="B51" s="7">
        <v>0.90117189126924246</v>
      </c>
      <c r="C51" s="7">
        <v>7.3193452846609205E-2</v>
      </c>
      <c r="D51" s="7"/>
      <c r="E51" s="7">
        <v>1.4711648816591991</v>
      </c>
      <c r="F51" s="7">
        <v>0.45190613508244298</v>
      </c>
      <c r="G51" s="7"/>
      <c r="H51" s="7">
        <v>1.4208542958513051</v>
      </c>
      <c r="I51" s="7">
        <v>0.44310563682204407</v>
      </c>
      <c r="J51" s="7"/>
      <c r="K51" s="7">
        <v>1.6037180433970299</v>
      </c>
      <c r="L51" s="7">
        <v>0.34960284816546289</v>
      </c>
      <c r="M51" s="7"/>
      <c r="N51" s="7">
        <v>2.0898041098853017</v>
      </c>
      <c r="O51" s="7">
        <v>0.70839867526765321</v>
      </c>
      <c r="P51" s="7"/>
      <c r="Q51" s="7">
        <v>2.5239700101038571</v>
      </c>
      <c r="R51" s="7">
        <v>0.67571689873179419</v>
      </c>
      <c r="S51" s="7"/>
      <c r="T51" s="7">
        <v>1.7371590530241612</v>
      </c>
      <c r="U51" s="7">
        <v>0.29657973562812334</v>
      </c>
      <c r="V51" s="7"/>
      <c r="W51" s="7">
        <v>1.5770093191931143</v>
      </c>
      <c r="X51" s="7">
        <v>0.55970509297177096</v>
      </c>
      <c r="Y51" s="5"/>
      <c r="Z51" s="5"/>
      <c r="AA51" s="5"/>
      <c r="AB51" s="5"/>
      <c r="AC51" s="5"/>
      <c r="AD51" s="5"/>
      <c r="AE51" s="5"/>
      <c r="AF51" s="5"/>
    </row>
    <row r="52" spans="1:32">
      <c r="A52" s="20">
        <v>110</v>
      </c>
      <c r="B52" s="7">
        <v>0.9041382614849609</v>
      </c>
      <c r="C52" s="7">
        <v>7.689910199526731E-2</v>
      </c>
      <c r="D52" s="7"/>
      <c r="E52" s="7">
        <v>1.4880584182643632</v>
      </c>
      <c r="F52" s="7">
        <v>0.4570446842694284</v>
      </c>
      <c r="G52" s="7"/>
      <c r="H52" s="7">
        <v>1.4436523228957134</v>
      </c>
      <c r="I52" s="7">
        <v>0.46030869778261646</v>
      </c>
      <c r="J52" s="7"/>
      <c r="K52" s="7">
        <v>1.6192722188271882</v>
      </c>
      <c r="L52" s="7">
        <v>0.35296554413243036</v>
      </c>
      <c r="M52" s="7"/>
      <c r="N52" s="7">
        <v>2.1022448373404363</v>
      </c>
      <c r="O52" s="7">
        <v>0.72878948752036554</v>
      </c>
      <c r="P52" s="7"/>
      <c r="Q52" s="7">
        <v>2.5653725734794564</v>
      </c>
      <c r="R52" s="7">
        <v>0.69163105122862789</v>
      </c>
      <c r="S52" s="7"/>
      <c r="T52" s="7">
        <v>1.767133075051434</v>
      </c>
      <c r="U52" s="7">
        <v>0.28867144572547693</v>
      </c>
      <c r="V52" s="7"/>
      <c r="W52" s="7">
        <v>1.5850045668621979</v>
      </c>
      <c r="X52" s="7">
        <v>0.55960309370222627</v>
      </c>
      <c r="Y52" s="5"/>
      <c r="Z52" s="5"/>
      <c r="AA52" s="5"/>
      <c r="AB52" s="5"/>
      <c r="AC52" s="5"/>
      <c r="AD52" s="5"/>
      <c r="AE52" s="5"/>
      <c r="AF52" s="5"/>
    </row>
    <row r="53" spans="1:32">
      <c r="A53" s="20">
        <v>112.5</v>
      </c>
      <c r="B53" s="7">
        <v>0.90399225430990215</v>
      </c>
      <c r="C53" s="7">
        <v>7.9409272002309364E-2</v>
      </c>
      <c r="D53" s="7"/>
      <c r="E53" s="7">
        <v>1.5032362611934351</v>
      </c>
      <c r="F53" s="7">
        <v>0.46503844018927443</v>
      </c>
      <c r="G53" s="7"/>
      <c r="H53" s="7">
        <v>1.4688121459673285</v>
      </c>
      <c r="I53" s="7">
        <v>0.4780111564486193</v>
      </c>
      <c r="J53" s="7"/>
      <c r="K53" s="7">
        <v>1.6393702987556527</v>
      </c>
      <c r="L53" s="7">
        <v>0.36060955120554206</v>
      </c>
      <c r="M53" s="7"/>
      <c r="N53" s="7">
        <v>2.1253693050709925</v>
      </c>
      <c r="O53" s="7">
        <v>0.73183701684063895</v>
      </c>
      <c r="P53" s="7"/>
      <c r="Q53" s="7">
        <v>2.6101293288001686</v>
      </c>
      <c r="R53" s="7">
        <v>0.70539805964916313</v>
      </c>
      <c r="S53" s="7"/>
      <c r="T53" s="7">
        <v>1.8021492040638705</v>
      </c>
      <c r="U53" s="7">
        <v>0.29543252475087617</v>
      </c>
      <c r="V53" s="7"/>
      <c r="W53" s="7">
        <v>1.5959736819731793</v>
      </c>
      <c r="X53" s="7">
        <v>0.55453594708098675</v>
      </c>
      <c r="Y53" s="5"/>
      <c r="Z53" s="5"/>
      <c r="AA53" s="5"/>
      <c r="AB53" s="5"/>
      <c r="AC53" s="5"/>
      <c r="AD53" s="5"/>
      <c r="AE53" s="5"/>
      <c r="AF53" s="5"/>
    </row>
    <row r="54" spans="1:32">
      <c r="A54" s="20">
        <v>115</v>
      </c>
      <c r="B54" s="7">
        <v>0.90804052943357605</v>
      </c>
      <c r="C54" s="7">
        <v>8.3276185159476879E-2</v>
      </c>
      <c r="D54" s="7"/>
      <c r="E54" s="7">
        <v>1.5162267153211413</v>
      </c>
      <c r="F54" s="7">
        <v>0.46989342471442741</v>
      </c>
      <c r="G54" s="7"/>
      <c r="H54" s="7">
        <v>1.4942438999132379</v>
      </c>
      <c r="I54" s="7">
        <v>0.49573767800177548</v>
      </c>
      <c r="J54" s="7"/>
      <c r="K54" s="7">
        <v>1.6542267545432368</v>
      </c>
      <c r="L54" s="7">
        <v>0.36432897893078492</v>
      </c>
      <c r="M54" s="7"/>
      <c r="N54" s="7">
        <v>2.1271497351135329</v>
      </c>
      <c r="O54" s="7">
        <v>0.7372107330646035</v>
      </c>
      <c r="P54" s="7"/>
      <c r="Q54" s="7">
        <v>2.6502424166735525</v>
      </c>
      <c r="R54" s="7">
        <v>0.72023893375936054</v>
      </c>
      <c r="S54" s="7"/>
      <c r="T54" s="7">
        <v>1.8223208105029622</v>
      </c>
      <c r="U54" s="7">
        <v>0.30479609979789668</v>
      </c>
      <c r="V54" s="7"/>
      <c r="W54" s="7">
        <v>1.6088966413058854</v>
      </c>
      <c r="X54" s="7">
        <v>0.56213538940182639</v>
      </c>
      <c r="Y54" s="5"/>
      <c r="Z54" s="5"/>
      <c r="AA54" s="5"/>
      <c r="AB54" s="5"/>
      <c r="AC54" s="5"/>
      <c r="AD54" s="5"/>
      <c r="AE54" s="5"/>
      <c r="AF54" s="5"/>
    </row>
    <row r="55" spans="1:32">
      <c r="A55" s="20">
        <v>117.5</v>
      </c>
      <c r="B55" s="7">
        <v>0.90907487494577011</v>
      </c>
      <c r="C55" s="7">
        <v>8.8070012299116818E-2</v>
      </c>
      <c r="D55" s="7"/>
      <c r="E55" s="7">
        <v>1.5279825192371213</v>
      </c>
      <c r="F55" s="7">
        <v>0.47442620901732641</v>
      </c>
      <c r="G55" s="7"/>
      <c r="H55" s="7">
        <v>1.5242746219720011</v>
      </c>
      <c r="I55" s="7">
        <v>0.50118774543946343</v>
      </c>
      <c r="J55" s="7"/>
      <c r="K55" s="7">
        <v>1.671303041819266</v>
      </c>
      <c r="L55" s="7">
        <v>0.37438912573200456</v>
      </c>
      <c r="M55" s="7"/>
      <c r="N55" s="7">
        <v>2.1344518077016565</v>
      </c>
      <c r="O55" s="7">
        <v>0.73596078554047972</v>
      </c>
      <c r="P55" s="7"/>
      <c r="Q55" s="7">
        <v>2.6908141278105364</v>
      </c>
      <c r="R55" s="7">
        <v>0.73209395336794014</v>
      </c>
      <c r="S55" s="7"/>
      <c r="T55" s="7">
        <v>1.85773309506466</v>
      </c>
      <c r="U55" s="7">
        <v>0.31156855809715128</v>
      </c>
      <c r="V55" s="7"/>
      <c r="W55" s="7">
        <v>1.6202583057136277</v>
      </c>
      <c r="X55" s="7">
        <v>0.58084720014711155</v>
      </c>
      <c r="Y55" s="5"/>
      <c r="Z55" s="5"/>
      <c r="AA55" s="5"/>
      <c r="AB55" s="5"/>
      <c r="AC55" s="5"/>
      <c r="AD55" s="5"/>
      <c r="AE55" s="5"/>
      <c r="AF55" s="5"/>
    </row>
    <row r="56" spans="1:32">
      <c r="A56" s="20">
        <v>120</v>
      </c>
      <c r="B56" s="7">
        <v>0.91116719819655423</v>
      </c>
      <c r="C56" s="7">
        <v>9.1518623549060901E-2</v>
      </c>
      <c r="D56" s="7"/>
      <c r="E56" s="7">
        <v>1.5430119113160849</v>
      </c>
      <c r="F56" s="7">
        <v>0.48190462944499979</v>
      </c>
      <c r="G56" s="7"/>
      <c r="H56" s="7">
        <v>1.5403245310524971</v>
      </c>
      <c r="I56" s="7">
        <v>0.51655332173304702</v>
      </c>
      <c r="J56" s="7"/>
      <c r="K56" s="7">
        <v>1.68761229433808</v>
      </c>
      <c r="L56" s="7">
        <v>0.38152087785034766</v>
      </c>
      <c r="M56" s="7"/>
      <c r="N56" s="7">
        <v>2.1515283470957791</v>
      </c>
      <c r="O56" s="7">
        <v>0.74186408801490589</v>
      </c>
      <c r="P56" s="7"/>
      <c r="Q56" s="7">
        <v>2.7318779428472668</v>
      </c>
      <c r="R56" s="7">
        <v>0.74579710458402704</v>
      </c>
      <c r="S56" s="7"/>
      <c r="T56" s="7">
        <v>1.87848590918071</v>
      </c>
      <c r="U56" s="7">
        <v>0.33360595605031229</v>
      </c>
      <c r="V56" s="7"/>
      <c r="W56" s="7">
        <v>1.6330974035427084</v>
      </c>
      <c r="X56" s="7">
        <v>0.59397686232091873</v>
      </c>
      <c r="Y56" s="5"/>
      <c r="Z56" s="5"/>
      <c r="AA56" s="5"/>
      <c r="AB56" s="5"/>
      <c r="AC56" s="5"/>
      <c r="AD56" s="5"/>
      <c r="AE56" s="5"/>
      <c r="AF56" s="5"/>
    </row>
    <row r="57" spans="1:32">
      <c r="A57" s="20">
        <v>122.5</v>
      </c>
      <c r="B57" s="7">
        <v>0.91079492738583234</v>
      </c>
      <c r="C57" s="7">
        <v>9.5317175585892117E-2</v>
      </c>
      <c r="D57" s="7"/>
      <c r="E57" s="7">
        <v>1.5544600450055368</v>
      </c>
      <c r="F57" s="7">
        <v>0.48581041482430737</v>
      </c>
      <c r="G57" s="7"/>
      <c r="H57" s="7">
        <v>1.571618334394991</v>
      </c>
      <c r="I57" s="7">
        <v>0.53520014085550538</v>
      </c>
      <c r="J57" s="7"/>
      <c r="K57" s="7">
        <v>1.7087834196542686</v>
      </c>
      <c r="L57" s="7">
        <v>0.39190370772732658</v>
      </c>
      <c r="M57" s="7"/>
      <c r="N57" s="7">
        <v>2.1637297702607605</v>
      </c>
      <c r="O57" s="7">
        <v>0.73038698453334627</v>
      </c>
      <c r="P57" s="7"/>
      <c r="Q57" s="7">
        <v>2.7725126794960451</v>
      </c>
      <c r="R57" s="7">
        <v>0.75763244542295105</v>
      </c>
      <c r="S57" s="7"/>
      <c r="T57" s="7">
        <v>1.9094557579185101</v>
      </c>
      <c r="U57" s="7">
        <v>0.35437419749458926</v>
      </c>
      <c r="V57" s="7"/>
      <c r="W57" s="7">
        <v>1.6462768535257684</v>
      </c>
      <c r="X57" s="7">
        <v>0.59777330544423746</v>
      </c>
      <c r="Y57" s="5"/>
      <c r="Z57" s="5"/>
      <c r="AA57" s="5"/>
      <c r="AB57" s="5"/>
      <c r="AC57" s="5"/>
      <c r="AD57" s="5"/>
      <c r="AE57" s="5"/>
      <c r="AF57" s="5"/>
    </row>
    <row r="58" spans="1:32">
      <c r="A58" s="20">
        <v>125</v>
      </c>
      <c r="B58" s="7">
        <v>0.91518455438458168</v>
      </c>
      <c r="C58" s="7">
        <v>9.7862351575452117E-2</v>
      </c>
      <c r="D58" s="7"/>
      <c r="E58" s="7">
        <v>1.5692511246390037</v>
      </c>
      <c r="F58" s="7">
        <v>0.49300946928257233</v>
      </c>
      <c r="G58" s="7"/>
      <c r="H58" s="7">
        <v>1.5952744853892449</v>
      </c>
      <c r="I58" s="7">
        <v>0.54874791223184205</v>
      </c>
      <c r="J58" s="7"/>
      <c r="K58" s="7">
        <v>1.7274247861423391</v>
      </c>
      <c r="L58" s="7">
        <v>0.39270902128384566</v>
      </c>
      <c r="M58" s="7"/>
      <c r="N58" s="7">
        <v>2.1514699803455284</v>
      </c>
      <c r="O58" s="7">
        <v>0.74542403432027515</v>
      </c>
      <c r="P58" s="7"/>
      <c r="Q58" s="7">
        <v>2.8041937245943611</v>
      </c>
      <c r="R58" s="7">
        <v>0.76910331617488659</v>
      </c>
      <c r="S58" s="7"/>
      <c r="T58" s="7">
        <v>1.9587639552522116</v>
      </c>
      <c r="U58" s="7">
        <v>0.35594894036233465</v>
      </c>
      <c r="V58" s="7"/>
      <c r="W58" s="7">
        <v>1.6553513243769677</v>
      </c>
      <c r="X58" s="7">
        <v>0.59452910247887436</v>
      </c>
      <c r="Y58" s="5"/>
      <c r="Z58" s="5"/>
      <c r="AA58" s="5"/>
      <c r="AB58" s="5"/>
      <c r="AC58" s="5"/>
      <c r="AD58" s="5"/>
      <c r="AE58" s="5"/>
      <c r="AF58" s="5"/>
    </row>
    <row r="59" spans="1:32">
      <c r="A59" s="20">
        <v>127.5</v>
      </c>
      <c r="B59" s="7">
        <v>0.91671944898000723</v>
      </c>
      <c r="C59" s="7">
        <v>0.10313413717117004</v>
      </c>
      <c r="D59" s="7"/>
      <c r="E59" s="7">
        <v>1.5836967677596816</v>
      </c>
      <c r="F59" s="7">
        <v>0.49708048162976026</v>
      </c>
      <c r="G59" s="7"/>
      <c r="H59" s="7">
        <v>1.6192282439129508</v>
      </c>
      <c r="I59" s="7">
        <v>0.55847643400848557</v>
      </c>
      <c r="J59" s="7"/>
      <c r="K59" s="7">
        <v>1.7432792505784753</v>
      </c>
      <c r="L59" s="7">
        <v>0.39902718008799487</v>
      </c>
      <c r="M59" s="7"/>
      <c r="N59" s="7">
        <v>2.1730074398161312</v>
      </c>
      <c r="O59" s="7">
        <v>0.75408077729473766</v>
      </c>
      <c r="P59" s="7"/>
      <c r="Q59" s="7">
        <v>2.8409210664185371</v>
      </c>
      <c r="R59" s="7">
        <v>0.78327241828462146</v>
      </c>
      <c r="S59" s="7"/>
      <c r="T59" s="7">
        <v>1.9905535336346367</v>
      </c>
      <c r="U59" s="7">
        <v>0.3749438749510372</v>
      </c>
      <c r="V59" s="7"/>
      <c r="W59" s="7">
        <v>1.6629506729736792</v>
      </c>
      <c r="X59" s="7">
        <v>0.58377486913959431</v>
      </c>
      <c r="Y59" s="5"/>
      <c r="Z59" s="5"/>
      <c r="AA59" s="5"/>
      <c r="AB59" s="5"/>
      <c r="AC59" s="5"/>
      <c r="AD59" s="5"/>
      <c r="AE59" s="5"/>
      <c r="AF59" s="5"/>
    </row>
    <row r="60" spans="1:32">
      <c r="A60" s="20">
        <v>130</v>
      </c>
      <c r="B60" s="7">
        <v>0.91929317837181734</v>
      </c>
      <c r="C60" s="7">
        <v>0.10722570925744253</v>
      </c>
      <c r="D60" s="7"/>
      <c r="E60" s="7">
        <v>1.5971241203788766</v>
      </c>
      <c r="F60" s="7">
        <v>0.50264568164848356</v>
      </c>
      <c r="G60" s="7"/>
      <c r="H60" s="7">
        <v>1.6483640439873604</v>
      </c>
      <c r="I60" s="7">
        <v>0.57545444476112873</v>
      </c>
      <c r="J60" s="7"/>
      <c r="K60" s="7">
        <v>1.7610544408339117</v>
      </c>
      <c r="L60" s="7">
        <v>0.40059541095676576</v>
      </c>
      <c r="M60" s="7"/>
      <c r="N60" s="7">
        <v>2.1816278834312306</v>
      </c>
      <c r="O60" s="7">
        <v>0.77224906221628209</v>
      </c>
      <c r="P60" s="7"/>
      <c r="Q60" s="7">
        <v>2.8765113152158888</v>
      </c>
      <c r="R60" s="7">
        <v>0.79314187777736223</v>
      </c>
      <c r="S60" s="7"/>
      <c r="T60" s="7">
        <v>2.0178790768721866</v>
      </c>
      <c r="U60" s="7">
        <v>0.37670783102477146</v>
      </c>
      <c r="V60" s="7"/>
      <c r="W60" s="7">
        <v>1.6633476240181595</v>
      </c>
      <c r="X60" s="7">
        <v>0.57873608965913448</v>
      </c>
      <c r="Y60" s="5"/>
      <c r="Z60" s="5"/>
      <c r="AA60" s="5"/>
      <c r="AB60" s="5"/>
      <c r="AC60" s="5"/>
      <c r="AD60" s="5"/>
      <c r="AE60" s="5"/>
      <c r="AF60" s="5"/>
    </row>
    <row r="61" spans="1:32">
      <c r="A61" s="20">
        <v>132.5</v>
      </c>
      <c r="B61" s="7">
        <v>0.92456084663601479</v>
      </c>
      <c r="C61" s="7">
        <v>0.11084305915430334</v>
      </c>
      <c r="D61" s="7"/>
      <c r="E61" s="7">
        <v>1.6123536016960944</v>
      </c>
      <c r="F61" s="7">
        <v>0.50547087063141793</v>
      </c>
      <c r="G61" s="7"/>
      <c r="H61" s="7">
        <v>1.6790857703492073</v>
      </c>
      <c r="I61" s="7">
        <v>0.58981181716888509</v>
      </c>
      <c r="J61" s="7"/>
      <c r="K61" s="7">
        <v>1.7773844700474815</v>
      </c>
      <c r="L61" s="7">
        <v>0.40829536656331411</v>
      </c>
      <c r="M61" s="7"/>
      <c r="N61" s="7">
        <v>2.1962631139634747</v>
      </c>
      <c r="O61" s="7">
        <v>0.7842891747458689</v>
      </c>
      <c r="P61" s="7"/>
      <c r="Q61" s="7">
        <v>2.9118294436671315</v>
      </c>
      <c r="R61" s="7">
        <v>0.80104680973694486</v>
      </c>
      <c r="S61" s="7"/>
      <c r="T61" s="7">
        <v>2.0496120570369576</v>
      </c>
      <c r="U61" s="7">
        <v>0.39858152224972404</v>
      </c>
      <c r="V61" s="7"/>
      <c r="W61" s="7">
        <v>1.6761286469470431</v>
      </c>
      <c r="X61" s="7">
        <v>0.58276329560805307</v>
      </c>
      <c r="Y61" s="5"/>
      <c r="Z61" s="5"/>
      <c r="AA61" s="5"/>
      <c r="AB61" s="5"/>
      <c r="AC61" s="5"/>
      <c r="AD61" s="5"/>
      <c r="AE61" s="5"/>
      <c r="AF61" s="5"/>
    </row>
    <row r="62" spans="1:32">
      <c r="A62" s="20">
        <v>135</v>
      </c>
      <c r="B62" s="7">
        <v>0.92527068176368488</v>
      </c>
      <c r="C62" s="7">
        <v>0.11561511492473915</v>
      </c>
      <c r="D62" s="7"/>
      <c r="E62" s="7">
        <v>1.6292075583660779</v>
      </c>
      <c r="F62" s="7">
        <v>0.51299310968630529</v>
      </c>
      <c r="G62" s="7"/>
      <c r="H62" s="7">
        <v>1.7002897094462113</v>
      </c>
      <c r="I62" s="7">
        <v>0.60230698295752072</v>
      </c>
      <c r="J62" s="7"/>
      <c r="K62" s="7">
        <v>1.7991021609429669</v>
      </c>
      <c r="L62" s="7">
        <v>0.4144600544152916</v>
      </c>
      <c r="M62" s="7"/>
      <c r="N62" s="7">
        <v>2.2123684502709695</v>
      </c>
      <c r="O62" s="7">
        <v>0.79324237574663425</v>
      </c>
      <c r="P62" s="7"/>
      <c r="Q62" s="7">
        <v>2.9488789649183835</v>
      </c>
      <c r="R62" s="7">
        <v>0.80991722010720135</v>
      </c>
      <c r="S62" s="7"/>
      <c r="T62" s="7">
        <v>2.0879064831029823</v>
      </c>
      <c r="U62" s="7">
        <v>0.40095210525673036</v>
      </c>
      <c r="V62" s="7"/>
      <c r="W62" s="7">
        <v>1.6844778014142783</v>
      </c>
      <c r="X62" s="7">
        <v>0.58154792768176278</v>
      </c>
      <c r="Y62" s="5"/>
      <c r="Z62" s="5"/>
      <c r="AA62" s="5"/>
      <c r="AB62" s="5"/>
      <c r="AC62" s="5"/>
      <c r="AD62" s="5"/>
      <c r="AE62" s="5"/>
      <c r="AF62" s="5"/>
    </row>
    <row r="63" spans="1:32">
      <c r="A63" s="20">
        <v>137.5</v>
      </c>
      <c r="B63" s="7">
        <v>0.92618129806473226</v>
      </c>
      <c r="C63" s="7">
        <v>0.11915527414339076</v>
      </c>
      <c r="D63" s="7"/>
      <c r="E63" s="7">
        <v>1.6434258637655219</v>
      </c>
      <c r="F63" s="7">
        <v>0.51527938069008239</v>
      </c>
      <c r="G63" s="7"/>
      <c r="H63" s="7">
        <v>1.720910045340126</v>
      </c>
      <c r="I63" s="7">
        <v>0.61365404505030263</v>
      </c>
      <c r="J63" s="7"/>
      <c r="K63" s="7">
        <v>1.8142911404940461</v>
      </c>
      <c r="L63" s="7">
        <v>0.4176706882043405</v>
      </c>
      <c r="M63" s="7"/>
      <c r="N63" s="7">
        <v>2.2191224402386234</v>
      </c>
      <c r="O63" s="7">
        <v>0.80742368272291398</v>
      </c>
      <c r="P63" s="7"/>
      <c r="Q63" s="7">
        <v>2.9836734666296518</v>
      </c>
      <c r="R63" s="7">
        <v>0.81310273112892351</v>
      </c>
      <c r="S63" s="7"/>
      <c r="T63" s="7">
        <v>2.1308201247139285</v>
      </c>
      <c r="U63" s="7">
        <v>0.40629903027598185</v>
      </c>
      <c r="V63" s="7"/>
      <c r="W63" s="7">
        <v>1.6802096852558628</v>
      </c>
      <c r="X63" s="7">
        <v>0.57502061724820375</v>
      </c>
      <c r="Y63" s="5"/>
      <c r="Z63" s="5"/>
      <c r="AA63" s="5"/>
      <c r="AB63" s="5"/>
      <c r="AC63" s="5"/>
      <c r="AD63" s="5"/>
      <c r="AE63" s="5"/>
      <c r="AF63" s="5"/>
    </row>
    <row r="64" spans="1:32">
      <c r="A64" s="20">
        <v>140</v>
      </c>
      <c r="B64" s="7">
        <v>0.93054022000601355</v>
      </c>
      <c r="C64" s="7">
        <v>0.1255172573155989</v>
      </c>
      <c r="D64" s="7"/>
      <c r="E64" s="7">
        <v>1.6604157098211842</v>
      </c>
      <c r="F64" s="7">
        <v>0.52190847829157216</v>
      </c>
      <c r="G64" s="7"/>
      <c r="H64" s="7">
        <v>1.7471162074458746</v>
      </c>
      <c r="I64" s="7">
        <v>0.629717189133295</v>
      </c>
      <c r="J64" s="7"/>
      <c r="K64" s="7">
        <v>1.831189546257447</v>
      </c>
      <c r="L64" s="7">
        <v>0.41901054913805758</v>
      </c>
      <c r="M64" s="7"/>
      <c r="N64" s="7">
        <v>2.2318135957950807</v>
      </c>
      <c r="O64" s="7">
        <v>0.82693812824540436</v>
      </c>
      <c r="P64" s="7"/>
      <c r="Q64" s="7">
        <v>3.018324364324529</v>
      </c>
      <c r="R64" s="7">
        <v>0.82010892659611112</v>
      </c>
      <c r="S64" s="7"/>
      <c r="T64" s="7">
        <v>2.1721578644539021</v>
      </c>
      <c r="U64" s="7">
        <v>0.40784107810371251</v>
      </c>
      <c r="V64" s="7"/>
      <c r="W64" s="7">
        <v>1.6762841484299598</v>
      </c>
      <c r="X64" s="7">
        <v>0.57320874396962485</v>
      </c>
      <c r="Y64" s="5"/>
      <c r="Z64" s="5"/>
      <c r="AA64" s="5"/>
      <c r="AB64" s="5"/>
      <c r="AC64" s="5"/>
      <c r="AD64" s="5"/>
      <c r="AE64" s="5"/>
      <c r="AF64" s="5"/>
    </row>
    <row r="65" spans="1:32">
      <c r="A65" s="20">
        <v>142.5</v>
      </c>
      <c r="B65" s="7">
        <v>0.93455306311451047</v>
      </c>
      <c r="C65" s="7">
        <v>0.1292912892108862</v>
      </c>
      <c r="D65" s="7"/>
      <c r="E65" s="7">
        <v>1.6764967570115983</v>
      </c>
      <c r="F65" s="7">
        <v>0.52680668866297642</v>
      </c>
      <c r="G65" s="7"/>
      <c r="H65" s="7">
        <v>1.766717227439738</v>
      </c>
      <c r="I65" s="7">
        <v>0.62562433673847917</v>
      </c>
      <c r="J65" s="7"/>
      <c r="K65" s="7">
        <v>1.8470297432441414</v>
      </c>
      <c r="L65" s="7">
        <v>0.42243907993661095</v>
      </c>
      <c r="M65" s="7"/>
      <c r="N65" s="7">
        <v>2.2295127487968207</v>
      </c>
      <c r="O65" s="7">
        <v>0.85669467345813144</v>
      </c>
      <c r="P65" s="7"/>
      <c r="Q65" s="7">
        <v>3.0528495240729079</v>
      </c>
      <c r="R65" s="7">
        <v>0.82821747501448051</v>
      </c>
      <c r="S65" s="7"/>
      <c r="T65" s="7">
        <v>2.2153933845024429</v>
      </c>
      <c r="U65" s="7">
        <v>0.39526424708316171</v>
      </c>
      <c r="V65" s="7"/>
      <c r="W65" s="7">
        <v>1.6864128728406484</v>
      </c>
      <c r="X65" s="7">
        <v>0.58530419291902935</v>
      </c>
      <c r="Y65" s="5"/>
      <c r="Z65" s="5"/>
      <c r="AA65" s="5"/>
      <c r="AB65" s="5"/>
      <c r="AC65" s="5"/>
      <c r="AD65" s="5"/>
      <c r="AE65" s="5"/>
      <c r="AF65" s="5"/>
    </row>
    <row r="66" spans="1:32">
      <c r="A66" s="20">
        <v>145</v>
      </c>
      <c r="B66" s="7">
        <v>0.93882713148889829</v>
      </c>
      <c r="C66" s="7">
        <v>0.13541838578726165</v>
      </c>
      <c r="D66" s="7"/>
      <c r="E66" s="7">
        <v>1.6939018217851096</v>
      </c>
      <c r="F66" s="7">
        <v>0.53072194339654755</v>
      </c>
      <c r="G66" s="7"/>
      <c r="H66" s="7">
        <v>1.7905537755781731</v>
      </c>
      <c r="I66" s="7">
        <v>0.63539779198951518</v>
      </c>
      <c r="J66" s="7"/>
      <c r="K66" s="7">
        <v>1.8644964562009974</v>
      </c>
      <c r="L66" s="7">
        <v>0.4257421589246464</v>
      </c>
      <c r="M66" s="7"/>
      <c r="N66" s="7">
        <v>2.243490360993238</v>
      </c>
      <c r="O66" s="7">
        <v>0.86613014543949751</v>
      </c>
      <c r="P66" s="7"/>
      <c r="Q66" s="7">
        <v>3.0867206021608249</v>
      </c>
      <c r="R66" s="7">
        <v>0.83380449616097996</v>
      </c>
      <c r="S66" s="7"/>
      <c r="T66" s="7">
        <v>2.2536483650801813</v>
      </c>
      <c r="U66" s="7">
        <v>0.39186338312749064</v>
      </c>
      <c r="V66" s="7"/>
      <c r="W66" s="7">
        <v>1.6939934344966323</v>
      </c>
      <c r="X66" s="7">
        <v>0.58970561164472302</v>
      </c>
      <c r="Y66" s="5"/>
      <c r="Z66" s="5"/>
      <c r="AA66" s="5"/>
      <c r="AB66" s="5"/>
      <c r="AC66" s="5"/>
      <c r="AD66" s="5"/>
      <c r="AE66" s="5"/>
      <c r="AF66" s="5"/>
    </row>
    <row r="67" spans="1:32">
      <c r="A67" s="20">
        <v>147.5</v>
      </c>
      <c r="B67" s="7">
        <v>0.94260985216670889</v>
      </c>
      <c r="C67" s="7">
        <v>0.14099147431239184</v>
      </c>
      <c r="D67" s="7"/>
      <c r="E67" s="7">
        <v>1.7081018346053254</v>
      </c>
      <c r="F67" s="7">
        <v>0.53631655479781293</v>
      </c>
      <c r="G67" s="7"/>
      <c r="H67" s="7">
        <v>1.8115121158505714</v>
      </c>
      <c r="I67" s="7">
        <v>0.64345285609522074</v>
      </c>
      <c r="J67" s="7"/>
      <c r="K67" s="7">
        <v>1.8802044077177502</v>
      </c>
      <c r="L67" s="7">
        <v>0.43091938784369471</v>
      </c>
      <c r="M67" s="7"/>
      <c r="N67" s="7">
        <v>2.2163257713810278</v>
      </c>
      <c r="O67" s="7">
        <v>0.88433129547490164</v>
      </c>
      <c r="P67" s="7"/>
      <c r="Q67" s="7">
        <v>3.1169314394171348</v>
      </c>
      <c r="R67" s="7">
        <v>0.83875999130964685</v>
      </c>
      <c r="S67" s="7"/>
      <c r="T67" s="7">
        <v>2.2805513965819229</v>
      </c>
      <c r="U67" s="7">
        <v>0.41444507691407145</v>
      </c>
      <c r="V67" s="7"/>
      <c r="W67" s="7">
        <v>1.6942520448544265</v>
      </c>
      <c r="X67" s="7">
        <v>0.59057309789848378</v>
      </c>
      <c r="Y67" s="5"/>
      <c r="Z67" s="5"/>
      <c r="AA67" s="5"/>
      <c r="AB67" s="5"/>
      <c r="AC67" s="5"/>
      <c r="AD67" s="5"/>
      <c r="AE67" s="5"/>
      <c r="AF67" s="5"/>
    </row>
    <row r="68" spans="1:32">
      <c r="A68" s="20">
        <v>150</v>
      </c>
      <c r="B68" s="7">
        <v>0.94566312940531616</v>
      </c>
      <c r="C68" s="7">
        <v>0.14295817878168926</v>
      </c>
      <c r="D68" s="7"/>
      <c r="E68" s="7">
        <v>1.7233773879904657</v>
      </c>
      <c r="F68" s="7">
        <v>0.54129033501252799</v>
      </c>
      <c r="G68" s="7"/>
      <c r="H68" s="7">
        <v>1.841670639589623</v>
      </c>
      <c r="I68" s="7">
        <v>0.65707441870869254</v>
      </c>
      <c r="J68" s="7"/>
      <c r="K68" s="7">
        <v>1.8948185165098739</v>
      </c>
      <c r="L68" s="7">
        <v>0.43678933316896335</v>
      </c>
      <c r="M68" s="7"/>
      <c r="N68" s="7">
        <v>2.2023730483276043</v>
      </c>
      <c r="O68" s="7">
        <v>0.88893202494412094</v>
      </c>
      <c r="P68" s="7"/>
      <c r="Q68" s="7">
        <v>3.1483915897000414</v>
      </c>
      <c r="R68" s="7">
        <v>0.84607479071645142</v>
      </c>
      <c r="S68" s="7"/>
      <c r="T68" s="7">
        <v>2.2845234035900228</v>
      </c>
      <c r="U68" s="7">
        <v>0.41770581816069779</v>
      </c>
      <c r="V68" s="7"/>
      <c r="W68" s="7">
        <v>1.696420438033126</v>
      </c>
      <c r="X68" s="7">
        <v>0.6001102899462839</v>
      </c>
      <c r="Y68" s="5"/>
      <c r="Z68" s="5"/>
      <c r="AA68" s="5"/>
      <c r="AB68" s="5"/>
      <c r="AC68" s="5"/>
      <c r="AD68" s="5"/>
      <c r="AE68" s="5"/>
      <c r="AF68" s="5"/>
    </row>
    <row r="69" spans="1:32">
      <c r="A69" s="20">
        <v>152.5</v>
      </c>
      <c r="B69" s="7">
        <v>0.94991582648136585</v>
      </c>
      <c r="C69" s="7">
        <v>0.14952912585272621</v>
      </c>
      <c r="D69" s="7"/>
      <c r="E69" s="7">
        <v>1.7375370277901538</v>
      </c>
      <c r="F69" s="7">
        <v>0.54813227910519646</v>
      </c>
      <c r="G69" s="7"/>
      <c r="H69" s="7">
        <v>1.8613900457997572</v>
      </c>
      <c r="I69" s="7">
        <v>0.66842163482482753</v>
      </c>
      <c r="J69" s="7"/>
      <c r="K69" s="7">
        <v>1.907499072966536</v>
      </c>
      <c r="L69" s="7">
        <v>0.44511442355616471</v>
      </c>
      <c r="M69" s="7"/>
      <c r="N69" s="7">
        <v>2.2170856261114049</v>
      </c>
      <c r="O69" s="7">
        <v>0.89152449798340094</v>
      </c>
      <c r="P69" s="7"/>
      <c r="Q69" s="7">
        <v>3.1739441058094617</v>
      </c>
      <c r="R69" s="7">
        <v>0.8565807602552391</v>
      </c>
      <c r="S69" s="7"/>
      <c r="T69" s="7">
        <v>2.3137606549153165</v>
      </c>
      <c r="U69" s="7">
        <v>0.4177488454068139</v>
      </c>
      <c r="V69" s="7"/>
      <c r="W69" s="7">
        <v>1.7031539030233522</v>
      </c>
      <c r="X69" s="7">
        <v>0.61109731994284011</v>
      </c>
      <c r="Y69" s="5"/>
      <c r="Z69" s="5"/>
      <c r="AA69" s="5"/>
      <c r="AB69" s="5"/>
      <c r="AC69" s="5"/>
      <c r="AD69" s="5"/>
      <c r="AE69" s="5"/>
      <c r="AF69" s="5"/>
    </row>
    <row r="70" spans="1:32">
      <c r="A70" s="20">
        <v>155</v>
      </c>
      <c r="B70" s="7">
        <v>0.95394992456291861</v>
      </c>
      <c r="C70" s="7">
        <v>0.15412665506377315</v>
      </c>
      <c r="D70" s="7"/>
      <c r="E70" s="7">
        <v>1.7554258768508439</v>
      </c>
      <c r="F70" s="7">
        <v>0.55547331559638435</v>
      </c>
      <c r="G70" s="7"/>
      <c r="H70" s="7">
        <v>1.8895424263288303</v>
      </c>
      <c r="I70" s="7">
        <v>0.66964550946450807</v>
      </c>
      <c r="J70" s="7"/>
      <c r="K70" s="7">
        <v>1.9167404889606006</v>
      </c>
      <c r="L70" s="7">
        <v>0.44669055443147265</v>
      </c>
      <c r="M70" s="7"/>
      <c r="N70" s="7">
        <v>2.2169827419519885</v>
      </c>
      <c r="O70" s="7">
        <v>0.91673375828503756</v>
      </c>
      <c r="P70" s="7"/>
      <c r="Q70" s="7">
        <v>3.2004144160959602</v>
      </c>
      <c r="R70" s="7">
        <v>0.86278741905109202</v>
      </c>
      <c r="S70" s="7"/>
      <c r="T70" s="7">
        <v>2.3534687285406455</v>
      </c>
      <c r="U70" s="7">
        <v>0.43308028970968765</v>
      </c>
      <c r="V70" s="7"/>
      <c r="W70" s="7">
        <v>1.7143063944472201</v>
      </c>
      <c r="X70" s="7">
        <v>0.6265386059709892</v>
      </c>
      <c r="Y70" s="5"/>
      <c r="Z70" s="5"/>
      <c r="AA70" s="5"/>
      <c r="AB70" s="5"/>
      <c r="AC70" s="5"/>
      <c r="AD70" s="5"/>
      <c r="AE70" s="5"/>
      <c r="AF70" s="5"/>
    </row>
    <row r="71" spans="1:32">
      <c r="A71" s="20">
        <v>157.5</v>
      </c>
      <c r="B71" s="7">
        <v>0.95752292773753622</v>
      </c>
      <c r="C71" s="7">
        <v>0.15995399270848898</v>
      </c>
      <c r="D71" s="7"/>
      <c r="E71" s="7">
        <v>1.7684254902639323</v>
      </c>
      <c r="F71" s="7">
        <v>0.55914151162020165</v>
      </c>
      <c r="G71" s="7"/>
      <c r="H71" s="7">
        <v>1.9174868792304822</v>
      </c>
      <c r="I71" s="7">
        <v>0.68383830779235888</v>
      </c>
      <c r="J71" s="7"/>
      <c r="K71" s="7">
        <v>1.9347252377857433</v>
      </c>
      <c r="L71" s="7">
        <v>0.45460767859282197</v>
      </c>
      <c r="M71" s="7"/>
      <c r="N71" s="7">
        <v>2.2254004225568176</v>
      </c>
      <c r="O71" s="7">
        <v>0.91839833125433279</v>
      </c>
      <c r="P71" s="7"/>
      <c r="Q71" s="7">
        <v>3.2277812759798215</v>
      </c>
      <c r="R71" s="7">
        <v>0.86744511178145134</v>
      </c>
      <c r="S71" s="7"/>
      <c r="T71" s="7">
        <v>2.3856816847930871</v>
      </c>
      <c r="U71" s="7">
        <v>0.45005421326634415</v>
      </c>
      <c r="V71" s="7"/>
      <c r="W71" s="7">
        <v>1.7193976368408495</v>
      </c>
      <c r="X71" s="7">
        <v>0.63643013933878212</v>
      </c>
      <c r="Y71" s="5"/>
      <c r="Z71" s="5"/>
      <c r="AA71" s="5"/>
      <c r="AB71" s="5"/>
      <c r="AC71" s="5"/>
      <c r="AD71" s="5"/>
      <c r="AE71" s="5"/>
      <c r="AF71" s="5"/>
    </row>
    <row r="72" spans="1:32">
      <c r="A72" s="20">
        <v>160</v>
      </c>
      <c r="B72" s="7">
        <v>0.96245811134791337</v>
      </c>
      <c r="C72" s="7">
        <v>0.16617704544356021</v>
      </c>
      <c r="D72" s="7"/>
      <c r="E72" s="7">
        <v>1.7845229334211143</v>
      </c>
      <c r="F72" s="7">
        <v>0.56552226488336166</v>
      </c>
      <c r="G72" s="7"/>
      <c r="H72" s="7">
        <v>1.9395184400563925</v>
      </c>
      <c r="I72" s="7">
        <v>0.69282322171584654</v>
      </c>
      <c r="J72" s="7"/>
      <c r="K72" s="7">
        <v>1.9450137102535352</v>
      </c>
      <c r="L72" s="7">
        <v>0.45917196948126393</v>
      </c>
      <c r="M72" s="7"/>
      <c r="N72" s="7">
        <v>2.2359902512004011</v>
      </c>
      <c r="O72" s="7">
        <v>0.91029342750304731</v>
      </c>
      <c r="P72" s="7"/>
      <c r="Q72" s="7">
        <v>3.2481982993304901</v>
      </c>
      <c r="R72" s="7">
        <v>0.87060284954151768</v>
      </c>
      <c r="S72" s="7"/>
      <c r="T72" s="7">
        <v>2.4232403671540244</v>
      </c>
      <c r="U72" s="7">
        <v>0.46212641627012457</v>
      </c>
      <c r="V72" s="7"/>
      <c r="W72" s="7">
        <v>1.7166702040878818</v>
      </c>
      <c r="X72" s="7">
        <v>0.65333214864646016</v>
      </c>
      <c r="Y72" s="5"/>
      <c r="Z72" s="5"/>
      <c r="AA72" s="5"/>
      <c r="AB72" s="5"/>
      <c r="AC72" s="5"/>
      <c r="AD72" s="5"/>
      <c r="AE72" s="5"/>
      <c r="AF72" s="5"/>
    </row>
    <row r="73" spans="1:32">
      <c r="A73" s="20">
        <v>162.5</v>
      </c>
      <c r="B73" s="7">
        <v>0.96594586287437301</v>
      </c>
      <c r="C73" s="7">
        <v>0.17377161797750498</v>
      </c>
      <c r="D73" s="7"/>
      <c r="E73" s="7">
        <v>1.7994140126693194</v>
      </c>
      <c r="F73" s="7">
        <v>0.5684465093256571</v>
      </c>
      <c r="G73" s="7"/>
      <c r="H73" s="7">
        <v>1.9590706970117233</v>
      </c>
      <c r="I73" s="7">
        <v>0.69707785824204194</v>
      </c>
      <c r="J73" s="7"/>
      <c r="K73" s="7">
        <v>1.9537277477694754</v>
      </c>
      <c r="L73" s="7">
        <v>0.46395996304999959</v>
      </c>
      <c r="M73" s="7"/>
      <c r="N73" s="7">
        <v>2.2160979941475265</v>
      </c>
      <c r="O73" s="7">
        <v>0.91129681675927987</v>
      </c>
      <c r="P73" s="7"/>
      <c r="Q73" s="7">
        <v>3.2712744825309343</v>
      </c>
      <c r="R73" s="7">
        <v>0.87350472859913475</v>
      </c>
      <c r="S73" s="7"/>
      <c r="T73" s="7">
        <v>2.4616589989055853</v>
      </c>
      <c r="U73" s="7">
        <v>0.46933991900367433</v>
      </c>
      <c r="V73" s="7"/>
      <c r="W73" s="7">
        <v>1.7267929242438791</v>
      </c>
      <c r="X73" s="7">
        <v>0.66576705970417738</v>
      </c>
      <c r="Y73" s="5"/>
      <c r="Z73" s="5"/>
      <c r="AA73" s="5"/>
      <c r="AB73" s="5"/>
      <c r="AC73" s="5"/>
      <c r="AD73" s="5"/>
      <c r="AE73" s="5"/>
      <c r="AF73" s="5"/>
    </row>
    <row r="74" spans="1:32">
      <c r="A74" s="20">
        <v>165</v>
      </c>
      <c r="B74" s="7">
        <v>0.97077492725189041</v>
      </c>
      <c r="C74" s="7">
        <v>0.18047820059741984</v>
      </c>
      <c r="D74" s="7"/>
      <c r="E74" s="7">
        <v>1.813882722279647</v>
      </c>
      <c r="F74" s="7">
        <v>0.57258129943031089</v>
      </c>
      <c r="G74" s="7"/>
      <c r="H74" s="7">
        <v>1.9801315772546444</v>
      </c>
      <c r="I74" s="7">
        <v>0.7041864567461924</v>
      </c>
      <c r="J74" s="7"/>
      <c r="K74" s="7">
        <v>1.9645619053176404</v>
      </c>
      <c r="L74" s="7">
        <v>0.47257666671564724</v>
      </c>
      <c r="M74" s="7"/>
      <c r="N74" s="7">
        <v>2.2145107546383693</v>
      </c>
      <c r="O74" s="7">
        <v>0.92626290559304414</v>
      </c>
      <c r="P74" s="7"/>
      <c r="Q74" s="7">
        <v>3.2999383049126667</v>
      </c>
      <c r="R74" s="7">
        <v>0.87989191335006622</v>
      </c>
      <c r="S74" s="7"/>
      <c r="T74" s="7">
        <v>2.4992036874419723</v>
      </c>
      <c r="U74" s="7">
        <v>0.48171400832700934</v>
      </c>
      <c r="V74" s="7"/>
      <c r="W74" s="7">
        <v>1.7285037747951004</v>
      </c>
      <c r="X74" s="7">
        <v>0.6750425704623354</v>
      </c>
      <c r="Y74" s="5"/>
      <c r="Z74" s="5"/>
      <c r="AA74" s="5"/>
      <c r="AB74" s="5"/>
      <c r="AC74" s="5"/>
      <c r="AD74" s="5"/>
      <c r="AE74" s="5"/>
      <c r="AF74" s="5"/>
    </row>
    <row r="75" spans="1:32">
      <c r="A75" s="20">
        <v>167.5</v>
      </c>
      <c r="B75" s="7">
        <v>0.97696107159241352</v>
      </c>
      <c r="C75" s="7">
        <v>0.18737744089186043</v>
      </c>
      <c r="D75" s="7"/>
      <c r="E75" s="7">
        <v>1.8284370640061107</v>
      </c>
      <c r="F75" s="7">
        <v>0.57582707337385419</v>
      </c>
      <c r="G75" s="7"/>
      <c r="H75" s="7">
        <v>2.0026964040893684</v>
      </c>
      <c r="I75" s="7">
        <v>0.70814785325440677</v>
      </c>
      <c r="J75" s="7"/>
      <c r="K75" s="7">
        <v>1.9748521154627259</v>
      </c>
      <c r="L75" s="7">
        <v>0.4684418753270676</v>
      </c>
      <c r="M75" s="7"/>
      <c r="N75" s="7">
        <v>2.2123876580649888</v>
      </c>
      <c r="O75" s="7">
        <v>0.94061893337119828</v>
      </c>
      <c r="P75" s="7"/>
      <c r="Q75" s="7">
        <v>3.3257796294844639</v>
      </c>
      <c r="R75" s="7">
        <v>0.88705577811328296</v>
      </c>
      <c r="S75" s="7"/>
      <c r="T75" s="7">
        <v>2.5323933225608481</v>
      </c>
      <c r="U75" s="7">
        <v>0.49260613395807085</v>
      </c>
      <c r="V75" s="7"/>
      <c r="W75" s="7">
        <v>1.7230701089098324</v>
      </c>
      <c r="X75" s="7">
        <v>0.68329977541794373</v>
      </c>
      <c r="Y75" s="5"/>
      <c r="Z75" s="5"/>
      <c r="AA75" s="5"/>
      <c r="AB75" s="5"/>
      <c r="AC75" s="5"/>
      <c r="AD75" s="5"/>
      <c r="AE75" s="5"/>
      <c r="AF75" s="5"/>
    </row>
    <row r="76" spans="1:32">
      <c r="A76" s="20">
        <v>170</v>
      </c>
      <c r="B76" s="7">
        <v>0.97844610373306495</v>
      </c>
      <c r="C76" s="7">
        <v>0.19425938050388933</v>
      </c>
      <c r="D76" s="7"/>
      <c r="E76" s="7">
        <v>1.8445633211418491</v>
      </c>
      <c r="F76" s="7">
        <v>0.57860962431699348</v>
      </c>
      <c r="G76" s="7"/>
      <c r="H76" s="7">
        <v>2.0238353271789276</v>
      </c>
      <c r="I76" s="7">
        <v>0.7083943243840175</v>
      </c>
      <c r="J76" s="7"/>
      <c r="K76" s="7">
        <v>1.9888215620693543</v>
      </c>
      <c r="L76" s="7">
        <v>0.48131497302776027</v>
      </c>
      <c r="M76" s="7"/>
      <c r="N76" s="7">
        <v>2.2215573687333738</v>
      </c>
      <c r="O76" s="7">
        <v>0.95081051483183554</v>
      </c>
      <c r="P76" s="7"/>
      <c r="Q76" s="7">
        <v>3.3468075510669775</v>
      </c>
      <c r="R76" s="7">
        <v>0.89169954819638653</v>
      </c>
      <c r="S76" s="7"/>
      <c r="T76" s="7">
        <v>2.5738276015647199</v>
      </c>
      <c r="U76" s="7">
        <v>0.506111968138238</v>
      </c>
      <c r="V76" s="7"/>
      <c r="W76" s="7">
        <v>1.7317682039738669</v>
      </c>
      <c r="X76" s="7">
        <v>0.69502843853586693</v>
      </c>
      <c r="Y76" s="5"/>
      <c r="Z76" s="5"/>
      <c r="AA76" s="5"/>
      <c r="AB76" s="5"/>
      <c r="AC76" s="5"/>
      <c r="AD76" s="5"/>
      <c r="AE76" s="5"/>
      <c r="AF76" s="5"/>
    </row>
    <row r="77" spans="1:32">
      <c r="A77" s="20">
        <v>172.5</v>
      </c>
      <c r="B77" s="7">
        <v>0.9842024696139402</v>
      </c>
      <c r="C77" s="7">
        <v>0.20279781867275359</v>
      </c>
      <c r="D77" s="7"/>
      <c r="E77" s="7">
        <v>1.8575908694210799</v>
      </c>
      <c r="F77" s="7">
        <v>0.57790726170147666</v>
      </c>
      <c r="G77" s="7"/>
      <c r="H77" s="7">
        <v>2.0492257314042233</v>
      </c>
      <c r="I77" s="7">
        <v>0.72097521792615404</v>
      </c>
      <c r="J77" s="7"/>
      <c r="K77" s="7">
        <v>1.9943363624256758</v>
      </c>
      <c r="L77" s="7">
        <v>0.48304585865949135</v>
      </c>
      <c r="M77" s="7"/>
      <c r="N77" s="7">
        <v>2.2330662283159226</v>
      </c>
      <c r="O77" s="7">
        <v>0.95243263607863782</v>
      </c>
      <c r="P77" s="7"/>
      <c r="Q77" s="7">
        <v>3.3734419181749256</v>
      </c>
      <c r="R77" s="7">
        <v>0.89814826296432981</v>
      </c>
      <c r="S77" s="7"/>
      <c r="T77" s="7">
        <v>2.6110579324662515</v>
      </c>
      <c r="U77" s="7">
        <v>0.50918817952561268</v>
      </c>
      <c r="V77" s="7"/>
      <c r="W77" s="7">
        <v>1.7400001409070418</v>
      </c>
      <c r="X77" s="7">
        <v>0.7110508021802322</v>
      </c>
      <c r="Y77" s="5"/>
      <c r="Z77" s="5"/>
      <c r="AA77" s="5"/>
      <c r="AB77" s="5"/>
      <c r="AC77" s="5"/>
      <c r="AD77" s="5"/>
      <c r="AE77" s="5"/>
      <c r="AF77" s="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59"/>
  <sheetViews>
    <sheetView zoomScale="70" zoomScaleNormal="70" workbookViewId="0"/>
  </sheetViews>
  <sheetFormatPr defaultColWidth="9.1328125" defaultRowHeight="13.15"/>
  <cols>
    <col min="1" max="1" width="9.1328125" style="6" customWidth="1"/>
    <col min="2" max="2" width="9.59765625" style="6" bestFit="1" customWidth="1"/>
    <col min="3" max="3" width="9.1328125" style="6" customWidth="1"/>
    <col min="4" max="4" width="9.3984375" style="6" bestFit="1" customWidth="1"/>
    <col min="5" max="5" width="9.1328125" style="6" customWidth="1"/>
    <col min="6" max="6" width="9.3984375" style="6" bestFit="1" customWidth="1"/>
    <col min="7" max="7" width="9.1328125" style="6" customWidth="1"/>
    <col min="8" max="8" width="9.3984375" style="6" bestFit="1" customWidth="1"/>
    <col min="9" max="9" width="9.1328125" style="6" customWidth="1"/>
    <col min="10" max="10" width="9.3984375" style="6" bestFit="1" customWidth="1"/>
    <col min="11" max="11" width="9.1328125" style="6" customWidth="1"/>
    <col min="12" max="12" width="9.3984375" style="6" bestFit="1" customWidth="1"/>
    <col min="13" max="14" width="9.1328125" style="6" customWidth="1"/>
    <col min="15" max="15" width="11.59765625" style="6" customWidth="1"/>
    <col min="16" max="16" width="9.1328125" style="6" customWidth="1"/>
    <col min="17" max="16384" width="9.1328125" style="6"/>
  </cols>
  <sheetData>
    <row r="1" spans="1:16" ht="15.75">
      <c r="A1" s="120" t="s">
        <v>294</v>
      </c>
    </row>
    <row r="3" spans="1:16">
      <c r="B3" s="51" t="s">
        <v>283</v>
      </c>
      <c r="C3" s="51"/>
      <c r="D3" s="51" t="s">
        <v>284</v>
      </c>
      <c r="F3" s="51" t="s">
        <v>285</v>
      </c>
      <c r="H3" s="51" t="s">
        <v>286</v>
      </c>
      <c r="I3" s="51"/>
      <c r="J3" s="51" t="s">
        <v>287</v>
      </c>
      <c r="L3" s="51" t="s">
        <v>288</v>
      </c>
      <c r="N3" s="51" t="s">
        <v>289</v>
      </c>
      <c r="O3" s="51"/>
      <c r="P3" s="51" t="s">
        <v>290</v>
      </c>
    </row>
    <row r="4" spans="1:16">
      <c r="A4" s="11" t="s">
        <v>2</v>
      </c>
      <c r="B4" s="5">
        <v>7</v>
      </c>
      <c r="C4" s="5"/>
      <c r="D4" s="5">
        <v>3</v>
      </c>
      <c r="E4" s="5"/>
      <c r="F4" s="5">
        <v>4</v>
      </c>
      <c r="G4" s="5"/>
      <c r="H4" s="5">
        <v>4</v>
      </c>
      <c r="I4" s="5"/>
      <c r="J4" s="5">
        <v>9</v>
      </c>
      <c r="K4" s="5"/>
      <c r="L4" s="5">
        <v>3</v>
      </c>
      <c r="M4" s="5"/>
      <c r="N4" s="5">
        <v>3</v>
      </c>
      <c r="O4" s="5"/>
      <c r="P4" s="5">
        <v>3</v>
      </c>
    </row>
    <row r="5" spans="1:16">
      <c r="A5" s="11" t="s">
        <v>3</v>
      </c>
      <c r="B5" s="5">
        <v>17</v>
      </c>
      <c r="C5" s="5"/>
      <c r="D5" s="5">
        <v>17</v>
      </c>
      <c r="E5" s="5"/>
      <c r="F5" s="5">
        <v>17</v>
      </c>
      <c r="G5" s="5"/>
      <c r="H5" s="5">
        <v>17</v>
      </c>
      <c r="I5" s="5"/>
      <c r="J5" s="5">
        <v>32</v>
      </c>
      <c r="K5" s="5"/>
      <c r="L5" s="5">
        <v>17</v>
      </c>
      <c r="M5" s="5"/>
      <c r="N5" s="5">
        <v>13</v>
      </c>
      <c r="O5" s="5"/>
      <c r="P5" s="5">
        <v>14</v>
      </c>
    </row>
    <row r="6" spans="1:16">
      <c r="A6" s="11" t="s">
        <v>4</v>
      </c>
      <c r="B6" s="7">
        <v>0.99987308366957084</v>
      </c>
      <c r="C6" s="7"/>
      <c r="D6" s="7">
        <v>0.96113952650261703</v>
      </c>
      <c r="E6" s="7"/>
      <c r="F6" s="7">
        <v>0.90224661335119993</v>
      </c>
      <c r="G6" s="7"/>
      <c r="H6" s="7">
        <v>1.1033170495197939</v>
      </c>
      <c r="I6" s="7"/>
      <c r="J6" s="7">
        <v>0.87689528025335106</v>
      </c>
      <c r="K6" s="7"/>
      <c r="L6" s="7">
        <v>1.0454970624159132</v>
      </c>
      <c r="N6" s="7">
        <v>0.9848070135435536</v>
      </c>
      <c r="O6" s="7"/>
      <c r="P6" s="7">
        <v>0.77284565280883599</v>
      </c>
    </row>
    <row r="7" spans="1:16">
      <c r="A7" s="11" t="s">
        <v>5</v>
      </c>
      <c r="B7" s="7">
        <v>7.7983889833642281E-2</v>
      </c>
      <c r="C7" s="7"/>
      <c r="D7" s="7">
        <v>7.0701862207400809E-2</v>
      </c>
      <c r="E7" s="7"/>
      <c r="F7" s="7">
        <v>0.11096593985476175</v>
      </c>
      <c r="G7" s="7"/>
      <c r="H7" s="7">
        <v>0.10529686525041046</v>
      </c>
      <c r="I7" s="7"/>
      <c r="J7" s="7">
        <v>0.18592869250018279</v>
      </c>
      <c r="K7" s="7"/>
      <c r="L7" s="7">
        <v>0.17170675269488955</v>
      </c>
      <c r="N7" s="7">
        <v>0.28228024730695694</v>
      </c>
      <c r="O7" s="7"/>
      <c r="P7" s="7">
        <v>0.18615566396287492</v>
      </c>
    </row>
    <row r="8" spans="1:16">
      <c r="A8" s="11" t="s">
        <v>6</v>
      </c>
      <c r="B8" s="7">
        <v>0.94103899513292544</v>
      </c>
      <c r="C8" s="7"/>
      <c r="D8" s="7">
        <v>0.90264148562701707</v>
      </c>
      <c r="E8" s="7"/>
      <c r="F8" s="7">
        <v>0.85263940838816654</v>
      </c>
      <c r="G8" s="7"/>
      <c r="H8" s="7">
        <v>1.0245359931972022</v>
      </c>
      <c r="I8" s="7"/>
      <c r="J8" s="7">
        <v>0.74527376464430073</v>
      </c>
      <c r="K8" s="7"/>
      <c r="L8" s="7">
        <v>0.93834152545451888</v>
      </c>
      <c r="N8" s="7">
        <v>0.74619737488270155</v>
      </c>
      <c r="O8" s="7"/>
      <c r="P8" s="7">
        <v>0.61440248266377651</v>
      </c>
    </row>
    <row r="9" spans="1:16">
      <c r="A9" s="11" t="s">
        <v>7</v>
      </c>
      <c r="B9" s="7">
        <v>0.87803691560695596</v>
      </c>
      <c r="C9" s="7"/>
      <c r="D9" s="7">
        <v>0.84361269337423961</v>
      </c>
      <c r="E9" s="7"/>
      <c r="F9" s="7">
        <v>0.70797559102296048</v>
      </c>
      <c r="G9" s="7"/>
      <c r="H9" s="7">
        <v>0.94392122286529412</v>
      </c>
      <c r="I9" s="7"/>
      <c r="J9" s="7">
        <v>0.57300735431670646</v>
      </c>
      <c r="K9" s="7"/>
      <c r="L9" s="7">
        <v>0.71422896458133944</v>
      </c>
      <c r="N9" s="7">
        <v>0.58861234483561831</v>
      </c>
      <c r="O9" s="7"/>
      <c r="P9" s="7">
        <v>0.54371114100604923</v>
      </c>
    </row>
    <row r="10" spans="1:16">
      <c r="A10" s="11" t="s">
        <v>8</v>
      </c>
      <c r="B10" s="7">
        <v>0.99220046674553164</v>
      </c>
      <c r="C10" s="7"/>
      <c r="D10" s="7">
        <v>0.97886665678399898</v>
      </c>
      <c r="E10" s="7"/>
      <c r="F10" s="7">
        <v>0.89616648353278217</v>
      </c>
      <c r="G10" s="7"/>
      <c r="H10" s="7">
        <v>1.0988897512559883</v>
      </c>
      <c r="I10" s="7"/>
      <c r="J10" s="7">
        <v>0.86266863623795786</v>
      </c>
      <c r="K10" s="7"/>
      <c r="L10" s="7">
        <v>1.0718100938257709</v>
      </c>
      <c r="N10" s="7">
        <v>1.0026208432745582</v>
      </c>
      <c r="O10" s="7"/>
      <c r="P10" s="7">
        <v>0.70787560910372627</v>
      </c>
    </row>
    <row r="11" spans="1:16">
      <c r="A11" s="11" t="s">
        <v>9</v>
      </c>
      <c r="B11" s="7">
        <v>1.1554701050116301</v>
      </c>
      <c r="C11" s="7"/>
      <c r="D11" s="7">
        <v>1.1189721002313444</v>
      </c>
      <c r="E11" s="7"/>
      <c r="F11" s="7">
        <v>1.1254116084776402</v>
      </c>
      <c r="G11" s="7"/>
      <c r="H11" s="7">
        <v>1.319432404949122</v>
      </c>
      <c r="I11" s="7"/>
      <c r="J11" s="7">
        <v>1.3927838513611106</v>
      </c>
      <c r="K11" s="7"/>
      <c r="L11" s="7">
        <v>1.3480068563618339</v>
      </c>
      <c r="N11" s="7">
        <v>1.4988101609509685</v>
      </c>
      <c r="O11" s="7"/>
      <c r="P11" s="7">
        <v>1.0781334012631281</v>
      </c>
    </row>
    <row r="12" spans="1:16">
      <c r="A12" s="11" t="s">
        <v>10</v>
      </c>
      <c r="B12" s="7">
        <v>1.0685762859417414</v>
      </c>
      <c r="C12" s="7"/>
      <c r="D12" s="7">
        <v>1.0026884244585177</v>
      </c>
      <c r="E12" s="7"/>
      <c r="F12" s="7">
        <v>0.96935354675224716</v>
      </c>
      <c r="G12" s="7"/>
      <c r="H12" s="7">
        <v>1.1805230134331968</v>
      </c>
      <c r="I12" s="7"/>
      <c r="J12" s="7">
        <v>1.0281305154764271</v>
      </c>
      <c r="K12" s="7"/>
      <c r="L12" s="7">
        <v>1.1609381856871641</v>
      </c>
      <c r="N12" s="7">
        <v>1.1368925136567174</v>
      </c>
      <c r="O12" s="7"/>
      <c r="P12" s="7">
        <v>0.94235884724197505</v>
      </c>
    </row>
    <row r="13" spans="1:16">
      <c r="A13" s="11" t="s">
        <v>5</v>
      </c>
      <c r="B13" s="7">
        <v>7.7983889833642281E-2</v>
      </c>
      <c r="C13" s="7"/>
      <c r="D13" s="7">
        <v>7.0701862207400809E-2</v>
      </c>
      <c r="E13" s="7"/>
      <c r="F13" s="7">
        <v>0.11096593985476175</v>
      </c>
      <c r="G13" s="7"/>
      <c r="H13" s="7">
        <v>0.10529686525041046</v>
      </c>
      <c r="I13" s="7"/>
      <c r="J13" s="7">
        <v>0.18592869250018279</v>
      </c>
      <c r="K13" s="7"/>
      <c r="L13" s="7">
        <v>0.17170675269488955</v>
      </c>
      <c r="N13" s="7">
        <v>0.28228024730695694</v>
      </c>
      <c r="O13" s="7"/>
      <c r="P13" s="7">
        <v>0.18615566396287492</v>
      </c>
    </row>
    <row r="14" spans="1:16">
      <c r="A14" s="11" t="s">
        <v>11</v>
      </c>
      <c r="B14" s="7">
        <v>1.0778569735032131</v>
      </c>
      <c r="C14" s="7"/>
      <c r="D14" s="7">
        <v>1.0318413887100177</v>
      </c>
      <c r="E14" s="7"/>
      <c r="F14" s="7">
        <v>1.0132125532059617</v>
      </c>
      <c r="G14" s="7"/>
      <c r="H14" s="7">
        <v>1.2086139147702044</v>
      </c>
      <c r="I14" s="7"/>
      <c r="J14" s="7">
        <v>1.0628239727535338</v>
      </c>
      <c r="K14" s="7"/>
      <c r="L14" s="7">
        <v>1.2172038151108029</v>
      </c>
      <c r="N14" s="7">
        <v>1.2670872608505106</v>
      </c>
      <c r="O14" s="7"/>
      <c r="P14" s="7">
        <v>0.95900131677171085</v>
      </c>
    </row>
    <row r="15" spans="1:16">
      <c r="A15" s="11" t="s">
        <v>12</v>
      </c>
      <c r="B15" s="7">
        <v>0.9218891938359286</v>
      </c>
      <c r="C15" s="7"/>
      <c r="D15" s="7">
        <v>0.8904376642952162</v>
      </c>
      <c r="E15" s="7"/>
      <c r="F15" s="7">
        <v>0.79128067349643816</v>
      </c>
      <c r="G15" s="7"/>
      <c r="H15" s="7">
        <v>0.99802018426938344</v>
      </c>
      <c r="I15" s="7"/>
      <c r="J15" s="7">
        <v>0.69096658775316833</v>
      </c>
      <c r="K15" s="7"/>
      <c r="L15" s="7">
        <v>0.87379030972102367</v>
      </c>
      <c r="N15" s="7">
        <v>0.7025267662365966</v>
      </c>
      <c r="O15" s="7"/>
      <c r="P15" s="7">
        <v>0.58668998884596113</v>
      </c>
    </row>
    <row r="16" spans="1:16">
      <c r="A16" s="12" t="s">
        <v>13</v>
      </c>
      <c r="B16" s="7">
        <v>0.12753729080881593</v>
      </c>
      <c r="C16" s="7"/>
      <c r="D16" s="7">
        <v>0.10004693883150062</v>
      </c>
      <c r="E16" s="7"/>
      <c r="F16" s="7">
        <v>0.11671413836408062</v>
      </c>
      <c r="G16" s="7"/>
      <c r="H16" s="7">
        <v>0.15598702023599453</v>
      </c>
      <c r="I16" s="7"/>
      <c r="J16" s="7">
        <v>0.28285675083212636</v>
      </c>
      <c r="K16" s="7"/>
      <c r="L16" s="7">
        <v>0.22259666023264524</v>
      </c>
      <c r="N16" s="7">
        <v>0.39069513877401585</v>
      </c>
      <c r="O16" s="7"/>
      <c r="P16" s="7">
        <v>0.32795636457819854</v>
      </c>
    </row>
    <row r="17" spans="1:16">
      <c r="A17" s="12" t="s">
        <v>14</v>
      </c>
      <c r="B17" s="7">
        <v>0.19130593621322389</v>
      </c>
      <c r="C17" s="7"/>
      <c r="D17" s="7">
        <v>0.15007040824725093</v>
      </c>
      <c r="E17" s="7"/>
      <c r="F17" s="7">
        <v>0.17507120754612093</v>
      </c>
      <c r="G17" s="7"/>
      <c r="H17" s="7">
        <v>0.2339805303539918</v>
      </c>
      <c r="I17" s="7"/>
      <c r="J17" s="7">
        <v>0.42428512624818954</v>
      </c>
      <c r="K17" s="7"/>
      <c r="L17" s="7">
        <v>0.33389499034896786</v>
      </c>
      <c r="N17" s="7">
        <v>0.58604270816102377</v>
      </c>
      <c r="O17" s="7"/>
      <c r="P17" s="7">
        <v>0.49193454686729782</v>
      </c>
    </row>
    <row r="18" spans="1:16">
      <c r="A18" s="13" t="s">
        <v>15</v>
      </c>
      <c r="B18" s="7">
        <v>0.74973305891970154</v>
      </c>
      <c r="C18" s="7"/>
      <c r="D18" s="7">
        <v>0.75257107737976614</v>
      </c>
      <c r="E18" s="7"/>
      <c r="F18" s="7">
        <v>0.67756820084204561</v>
      </c>
      <c r="G18" s="7"/>
      <c r="H18" s="7">
        <v>0.79055546284321043</v>
      </c>
      <c r="I18" s="7"/>
      <c r="J18" s="7">
        <v>0.32098863839611119</v>
      </c>
      <c r="K18" s="7"/>
      <c r="L18" s="7">
        <v>0.60444653510555102</v>
      </c>
      <c r="N18" s="7">
        <v>0.16015466672167777</v>
      </c>
      <c r="O18" s="7"/>
      <c r="P18" s="7">
        <v>0.12246793579647869</v>
      </c>
    </row>
    <row r="19" spans="1:16">
      <c r="A19" s="13" t="s">
        <v>16</v>
      </c>
      <c r="B19" s="7">
        <v>1.2598822221549653</v>
      </c>
      <c r="C19" s="7"/>
      <c r="D19" s="7">
        <v>1.1527588327057687</v>
      </c>
      <c r="E19" s="7"/>
      <c r="F19" s="7">
        <v>1.1444247542983681</v>
      </c>
      <c r="G19" s="7"/>
      <c r="H19" s="7">
        <v>1.4145035437871885</v>
      </c>
      <c r="I19" s="7"/>
      <c r="J19" s="7">
        <v>1.4524156417246166</v>
      </c>
      <c r="K19" s="7"/>
      <c r="L19" s="7">
        <v>1.494833176036132</v>
      </c>
      <c r="N19" s="7">
        <v>1.7229352218177412</v>
      </c>
      <c r="O19" s="7"/>
      <c r="P19" s="7">
        <v>1.4342933941092728</v>
      </c>
    </row>
    <row r="20" spans="1:16">
      <c r="A20" s="14" t="s">
        <v>17</v>
      </c>
      <c r="B20" s="7">
        <v>9.2806875614717121E-3</v>
      </c>
      <c r="C20" s="7"/>
      <c r="D20" s="7">
        <v>2.9152964251500046E-2</v>
      </c>
      <c r="E20" s="7"/>
      <c r="F20" s="7">
        <v>4.3859006453714544E-2</v>
      </c>
      <c r="G20" s="7"/>
      <c r="H20" s="7">
        <v>2.8090901337007645E-2</v>
      </c>
      <c r="I20" s="7"/>
      <c r="J20" s="7">
        <v>3.469345727710671E-2</v>
      </c>
      <c r="K20" s="7"/>
      <c r="L20" s="7">
        <v>5.6265629423638774E-2</v>
      </c>
      <c r="N20" s="7">
        <v>0.1301947471937932</v>
      </c>
      <c r="O20" s="7"/>
      <c r="P20" s="7">
        <v>1.6642469529735804E-2</v>
      </c>
    </row>
    <row r="21" spans="1:16">
      <c r="A21" s="14" t="s">
        <v>18</v>
      </c>
      <c r="B21" s="7">
        <v>1.9149801296996838E-2</v>
      </c>
      <c r="C21" s="7"/>
      <c r="D21" s="7">
        <v>1.2203821331800868E-2</v>
      </c>
      <c r="E21" s="7"/>
      <c r="F21" s="7">
        <v>6.1358734891728384E-2</v>
      </c>
      <c r="G21" s="7"/>
      <c r="H21" s="7">
        <v>2.6515808927818796E-2</v>
      </c>
      <c r="I21" s="7"/>
      <c r="J21" s="7">
        <v>5.4307176891132403E-2</v>
      </c>
      <c r="K21" s="7"/>
      <c r="L21" s="7">
        <v>6.4551215733495204E-2</v>
      </c>
      <c r="N21" s="7">
        <v>4.3670608646104947E-2</v>
      </c>
      <c r="O21" s="7"/>
      <c r="P21" s="7">
        <v>2.7712493817815376E-2</v>
      </c>
    </row>
    <row r="22" spans="1:16">
      <c r="A22" s="14" t="s">
        <v>19</v>
      </c>
      <c r="B22" s="7">
        <v>1.1554701050116301</v>
      </c>
      <c r="C22" s="7"/>
      <c r="D22" s="7">
        <v>1.1189721002313444</v>
      </c>
      <c r="E22" s="7"/>
      <c r="F22" s="7">
        <v>1.1254116084776402</v>
      </c>
      <c r="G22" s="7"/>
      <c r="H22" s="7">
        <v>1.319432404949122</v>
      </c>
      <c r="I22" s="7"/>
      <c r="J22" s="7">
        <v>1.3927838513611106</v>
      </c>
      <c r="K22" s="7"/>
      <c r="L22" s="7">
        <v>1.3480068563618339</v>
      </c>
      <c r="N22" s="7">
        <v>1.4988101609509685</v>
      </c>
      <c r="O22" s="7"/>
      <c r="P22" s="7">
        <v>1.0781334012631281</v>
      </c>
    </row>
    <row r="23" spans="1:16">
      <c r="A23" s="14" t="s">
        <v>20</v>
      </c>
      <c r="B23" s="7">
        <v>0.87803691560695596</v>
      </c>
      <c r="C23" s="7"/>
      <c r="D23" s="7">
        <v>0.84361269337423961</v>
      </c>
      <c r="E23" s="7"/>
      <c r="F23" s="7">
        <v>0.70797559102296048</v>
      </c>
      <c r="G23" s="7"/>
      <c r="H23" s="7">
        <v>0.94392122286529412</v>
      </c>
      <c r="I23" s="7"/>
      <c r="J23" s="7">
        <v>0.57300735431670646</v>
      </c>
      <c r="K23" s="7"/>
      <c r="L23" s="7">
        <v>0.71422896458133944</v>
      </c>
      <c r="N23" s="7">
        <v>0.58861234483561831</v>
      </c>
      <c r="O23" s="7"/>
      <c r="P23" s="7">
        <v>0.54371114100604923</v>
      </c>
    </row>
    <row r="24" spans="1:16">
      <c r="A24" s="15" t="s">
        <v>21</v>
      </c>
      <c r="B24" s="7">
        <v>8.6893819069888689E-2</v>
      </c>
      <c r="C24" s="7"/>
      <c r="D24" s="7">
        <v>0.11628367577282672</v>
      </c>
      <c r="E24" s="7"/>
      <c r="F24" s="7">
        <v>0.15605806172539305</v>
      </c>
      <c r="G24" s="7"/>
      <c r="H24" s="7">
        <v>0.13890939151592518</v>
      </c>
      <c r="I24" s="7"/>
      <c r="J24" s="7">
        <v>0.36465333588468352</v>
      </c>
      <c r="K24" s="7"/>
      <c r="L24" s="7">
        <v>0.18706867067466981</v>
      </c>
      <c r="N24" s="7">
        <v>0.36191764729425113</v>
      </c>
      <c r="O24" s="7"/>
      <c r="P24" s="7">
        <v>0.13577455402115302</v>
      </c>
    </row>
    <row r="25" spans="1:16">
      <c r="A25" s="15" t="s">
        <v>22</v>
      </c>
      <c r="B25" s="7">
        <v>6.3002079525969479E-2</v>
      </c>
      <c r="C25" s="7"/>
      <c r="D25" s="7">
        <v>5.9028792252777462E-2</v>
      </c>
      <c r="E25" s="7"/>
      <c r="F25" s="7">
        <v>0.14466381736520606</v>
      </c>
      <c r="G25" s="7"/>
      <c r="H25" s="7">
        <v>8.0614770331908114E-2</v>
      </c>
      <c r="I25" s="7"/>
      <c r="J25" s="7">
        <v>0.17226641032759427</v>
      </c>
      <c r="K25" s="7"/>
      <c r="L25" s="7">
        <v>0.22411256087317943</v>
      </c>
      <c r="N25" s="7">
        <v>0.15758503004708324</v>
      </c>
      <c r="O25" s="7"/>
      <c r="P25" s="7">
        <v>7.069134165772728E-2</v>
      </c>
    </row>
    <row r="28" spans="1:16">
      <c r="A28" s="15" t="s">
        <v>295</v>
      </c>
      <c r="B28" s="7">
        <v>0.95197398527606858</v>
      </c>
      <c r="C28" s="7"/>
      <c r="D28" s="7">
        <v>1.011669553314434</v>
      </c>
      <c r="E28" s="7"/>
      <c r="F28" s="7">
        <v>1.10042143999424</v>
      </c>
      <c r="G28" s="7"/>
      <c r="H28" s="7">
        <v>1.2589323776262584</v>
      </c>
      <c r="I28" s="7"/>
      <c r="J28" s="7">
        <v>3.69921875</v>
      </c>
      <c r="K28" s="7"/>
      <c r="L28" s="7">
        <v>0.86073156608643953</v>
      </c>
      <c r="M28" s="7"/>
      <c r="N28" s="7">
        <v>1.0376273583055533</v>
      </c>
      <c r="O28" s="7"/>
      <c r="P28" s="7">
        <v>1.0450730236356329</v>
      </c>
    </row>
    <row r="29" spans="1:16">
      <c r="B29" s="7">
        <v>0.94503032060189462</v>
      </c>
      <c r="C29" s="7"/>
      <c r="D29" s="7">
        <v>0.92942313076871219</v>
      </c>
      <c r="E29" s="7"/>
      <c r="F29" s="7">
        <v>0.85864513701516421</v>
      </c>
      <c r="G29" s="7"/>
      <c r="H29" s="7">
        <v>1.0700282834003336</v>
      </c>
      <c r="I29" s="7"/>
      <c r="J29" s="7">
        <v>2.46096654275093</v>
      </c>
      <c r="K29" s="7"/>
      <c r="L29" s="7">
        <v>1.1266584940115576</v>
      </c>
      <c r="M29" s="7"/>
      <c r="N29" s="7">
        <v>0.58861234483561831</v>
      </c>
      <c r="O29" s="7"/>
      <c r="P29" s="7">
        <v>0.54643177104233276</v>
      </c>
    </row>
    <row r="30" spans="1:16">
      <c r="B30" s="7">
        <v>0.87803691560695596</v>
      </c>
      <c r="C30" s="7"/>
      <c r="D30" s="7">
        <v>0.9789914670168558</v>
      </c>
      <c r="E30" s="7"/>
      <c r="F30" s="7">
        <v>0.89616648353278217</v>
      </c>
      <c r="G30" s="7"/>
      <c r="H30" s="7">
        <v>1.1241713932529074</v>
      </c>
      <c r="I30" s="7"/>
      <c r="J30" s="7">
        <v>2.2710622710622701</v>
      </c>
      <c r="K30" s="7"/>
      <c r="L30" s="7">
        <v>1.0315458280241667</v>
      </c>
      <c r="M30" s="7"/>
      <c r="N30" s="7">
        <v>0.75746608116471548</v>
      </c>
      <c r="O30" s="7"/>
      <c r="P30" s="7">
        <v>0.6223037414050876</v>
      </c>
    </row>
    <row r="31" spans="1:16">
      <c r="B31" s="7">
        <v>1.0491435145798114</v>
      </c>
      <c r="C31" s="7"/>
      <c r="D31" s="7">
        <v>1.0508981765027676</v>
      </c>
      <c r="E31" s="7"/>
      <c r="F31" s="7">
        <v>0.78944285610309683</v>
      </c>
      <c r="G31" s="7"/>
      <c r="H31" s="7">
        <v>1.0497353854898013</v>
      </c>
      <c r="I31" s="7"/>
      <c r="J31" s="7">
        <v>1.3859649122807001</v>
      </c>
      <c r="K31" s="7"/>
      <c r="L31" s="7">
        <v>1.3480068563618339</v>
      </c>
      <c r="M31" s="7"/>
      <c r="N31" s="7">
        <v>1.1934920547552144</v>
      </c>
      <c r="O31" s="7"/>
      <c r="P31" s="7">
        <v>0.91639602641616669</v>
      </c>
    </row>
    <row r="32" spans="1:16">
      <c r="B32" s="7">
        <v>0.93704766966395614</v>
      </c>
      <c r="C32" s="7"/>
      <c r="D32" s="7">
        <v>0.87296490599184817</v>
      </c>
      <c r="E32" s="7"/>
      <c r="F32" s="7">
        <v>0.73054934417006556</v>
      </c>
      <c r="G32" s="7"/>
      <c r="H32" s="7">
        <v>1.1116769543917397</v>
      </c>
      <c r="I32" s="7"/>
      <c r="J32" s="7">
        <v>0.62019230769230804</v>
      </c>
      <c r="K32" s="7"/>
      <c r="L32" s="7">
        <v>1.1438238659112683</v>
      </c>
      <c r="M32" s="7"/>
      <c r="N32" s="7">
        <v>1.0026208432745582</v>
      </c>
      <c r="O32" s="7"/>
      <c r="P32" s="7">
        <v>0.69997821630540003</v>
      </c>
    </row>
    <row r="33" spans="2:16">
      <c r="B33" s="7">
        <v>1.1554701050116301</v>
      </c>
      <c r="C33" s="7"/>
      <c r="D33" s="7">
        <v>1.1189721002313444</v>
      </c>
      <c r="E33" s="7"/>
      <c r="F33" s="7">
        <v>0.98861986774743249</v>
      </c>
      <c r="G33" s="7"/>
      <c r="H33" s="7">
        <v>1.0072345752567053</v>
      </c>
      <c r="I33" s="7"/>
      <c r="J33" s="7">
        <v>1.96311475409836</v>
      </c>
      <c r="K33" s="7"/>
      <c r="L33" s="7">
        <v>0.71422896458133944</v>
      </c>
      <c r="M33" s="7"/>
      <c r="N33" s="7">
        <v>1.4510351518579236</v>
      </c>
      <c r="O33" s="7"/>
      <c r="P33" s="7">
        <v>0.88224943949231449</v>
      </c>
    </row>
    <row r="34" spans="2:16">
      <c r="B34" s="7">
        <v>0.96579092569729996</v>
      </c>
      <c r="C34" s="7"/>
      <c r="D34" s="7">
        <v>0.92870788470126553</v>
      </c>
      <c r="E34" s="7"/>
      <c r="F34" s="7">
        <v>0.95008722575706195</v>
      </c>
      <c r="G34" s="7"/>
      <c r="H34" s="7">
        <v>1.2117329318346701</v>
      </c>
      <c r="I34" s="7"/>
      <c r="J34" s="7">
        <v>2.3846153846153801</v>
      </c>
      <c r="K34" s="7"/>
      <c r="L34" s="7">
        <v>0.74169771697067843</v>
      </c>
      <c r="M34" s="7"/>
      <c r="N34" s="7">
        <v>0.73492866860068751</v>
      </c>
      <c r="O34" s="7"/>
      <c r="P34" s="7">
        <v>0.54371114100604923</v>
      </c>
    </row>
    <row r="35" spans="2:16">
      <c r="B35" s="7">
        <v>0.88862893577986057</v>
      </c>
      <c r="C35" s="7"/>
      <c r="D35" s="7">
        <v>0.97886665678399898</v>
      </c>
      <c r="E35" s="7"/>
      <c r="F35" s="7">
        <v>0.84663367976116877</v>
      </c>
      <c r="G35" s="7"/>
      <c r="H35" s="7">
        <v>1.1993464482221252</v>
      </c>
      <c r="I35" s="7"/>
      <c r="J35" s="7">
        <v>0.78911564625850295</v>
      </c>
      <c r="K35" s="7"/>
      <c r="L35" s="7">
        <v>1.080008522474099</v>
      </c>
      <c r="M35" s="7"/>
      <c r="N35" s="7">
        <v>1.0802929725582204</v>
      </c>
      <c r="O35" s="7"/>
      <c r="P35" s="7">
        <v>0.6516860906995362</v>
      </c>
    </row>
    <row r="36" spans="2:16">
      <c r="B36" s="7">
        <v>0.99220046674553164</v>
      </c>
      <c r="C36" s="7"/>
      <c r="D36" s="7">
        <v>0.9937072956026014</v>
      </c>
      <c r="E36" s="7"/>
      <c r="F36" s="7">
        <v>1.1254116084776402</v>
      </c>
      <c r="G36" s="7"/>
      <c r="H36" s="7">
        <v>1.0418374111376991</v>
      </c>
      <c r="I36" s="7"/>
      <c r="J36" s="7">
        <v>2.7685950413223099</v>
      </c>
      <c r="K36" s="7"/>
      <c r="L36" s="7">
        <v>0.95825976870227858</v>
      </c>
      <c r="M36" s="7"/>
      <c r="N36" s="7">
        <v>1.4988101609509685</v>
      </c>
      <c r="O36" s="7"/>
      <c r="P36" s="7">
        <v>1.0781334012631281</v>
      </c>
    </row>
    <row r="37" spans="2:16">
      <c r="B37" s="7">
        <v>0.97463553444241646</v>
      </c>
      <c r="C37" s="7"/>
      <c r="D37" s="7">
        <v>0.98893857286324849</v>
      </c>
      <c r="E37" s="7"/>
      <c r="F37" s="7">
        <v>0.85913725061430812</v>
      </c>
      <c r="G37" s="7"/>
      <c r="H37" s="7">
        <v>1.0555933631009011</v>
      </c>
      <c r="I37" s="7"/>
      <c r="J37" s="7">
        <v>4.0539419087136901</v>
      </c>
      <c r="K37" s="7"/>
      <c r="L37" s="7">
        <v>1.0718100938257709</v>
      </c>
      <c r="M37" s="7"/>
      <c r="N37" s="7">
        <v>0.62142187107453162</v>
      </c>
      <c r="O37" s="7"/>
      <c r="P37" s="7">
        <v>1.0202473097194003</v>
      </c>
    </row>
    <row r="38" spans="2:16">
      <c r="B38" s="7">
        <v>1.0035846325372288</v>
      </c>
      <c r="C38" s="7"/>
      <c r="D38" s="7">
        <v>0.98883855660615616</v>
      </c>
      <c r="E38" s="7"/>
      <c r="F38" s="7">
        <v>0.70797559102296048</v>
      </c>
      <c r="G38" s="7"/>
      <c r="H38" s="7">
        <v>1.1532003384905096</v>
      </c>
      <c r="I38" s="7"/>
      <c r="J38" s="7">
        <v>3.7609756097561</v>
      </c>
      <c r="K38" s="7"/>
      <c r="L38" s="7">
        <v>1.2693617188922279</v>
      </c>
      <c r="M38" s="7"/>
      <c r="N38" s="7">
        <v>1.0303912668310033</v>
      </c>
      <c r="O38" s="7"/>
      <c r="P38" s="7">
        <v>0.69966201761442381</v>
      </c>
    </row>
    <row r="39" spans="2:16">
      <c r="B39" s="7">
        <v>1.069713961493135</v>
      </c>
      <c r="C39" s="7"/>
      <c r="D39" s="7">
        <v>0.90353719018960998</v>
      </c>
      <c r="E39" s="7"/>
      <c r="F39" s="7">
        <v>0.8756721285949205</v>
      </c>
      <c r="G39" s="7"/>
      <c r="H39" s="7">
        <v>1.1616995786442683</v>
      </c>
      <c r="I39" s="7"/>
      <c r="J39" s="7">
        <v>4.3385416666666696</v>
      </c>
      <c r="K39" s="7"/>
      <c r="L39" s="7">
        <v>0.98494273624664819</v>
      </c>
      <c r="M39" s="7"/>
      <c r="N39" s="7">
        <v>0.89278044811344126</v>
      </c>
      <c r="O39" s="7"/>
      <c r="P39" s="7">
        <v>0.59069870643984312</v>
      </c>
    </row>
    <row r="40" spans="2:16">
      <c r="B40" s="7">
        <v>1.1160010139736711</v>
      </c>
      <c r="C40" s="7"/>
      <c r="D40" s="7">
        <v>0.90174578106442416</v>
      </c>
      <c r="E40" s="7"/>
      <c r="F40" s="7">
        <v>0.90323621162399093</v>
      </c>
      <c r="G40" s="7"/>
      <c r="H40" s="7">
        <v>1.0988897512559883</v>
      </c>
      <c r="I40" s="7"/>
      <c r="J40" s="7">
        <v>1.3764940239043799</v>
      </c>
      <c r="K40" s="7"/>
      <c r="L40" s="7">
        <v>1.0135898071310059</v>
      </c>
      <c r="M40" s="7"/>
      <c r="N40" s="7">
        <v>0.91301195374376021</v>
      </c>
      <c r="O40" s="7"/>
      <c r="P40" s="7">
        <v>0.71577300190205251</v>
      </c>
    </row>
    <row r="41" spans="2:16">
      <c r="B41" s="7">
        <v>1.0674386103903477</v>
      </c>
      <c r="C41" s="7"/>
      <c r="D41" s="7">
        <v>0.84361269337423961</v>
      </c>
      <c r="E41" s="7"/>
      <c r="F41" s="7">
        <v>0.94066877905113966</v>
      </c>
      <c r="G41" s="7"/>
      <c r="H41" s="7">
        <v>1.319432404949122</v>
      </c>
      <c r="I41" s="7"/>
      <c r="J41" s="7">
        <v>1.71842105263158</v>
      </c>
      <c r="K41" s="7"/>
      <c r="L41" s="7">
        <v>1.1555617042364854</v>
      </c>
      <c r="M41" s="7"/>
      <c r="N41" s="7"/>
      <c r="O41" s="7"/>
      <c r="P41" s="7">
        <v>0.80749525238233744</v>
      </c>
    </row>
    <row r="42" spans="2:16">
      <c r="B42" s="7">
        <v>0.93631282144141581</v>
      </c>
      <c r="C42" s="7"/>
      <c r="D42" s="7">
        <v>1.0250436038159676</v>
      </c>
      <c r="E42" s="7"/>
      <c r="F42" s="7">
        <v>0.90191265932869635</v>
      </c>
      <c r="G42" s="7"/>
      <c r="H42" s="7">
        <v>0.94992207165551534</v>
      </c>
      <c r="I42" s="7"/>
      <c r="J42" s="7">
        <v>1.47286821705426</v>
      </c>
      <c r="K42" s="7"/>
      <c r="L42" s="7">
        <v>0.91842328220675917</v>
      </c>
      <c r="M42" s="7"/>
      <c r="N42" s="7"/>
      <c r="O42" s="7"/>
      <c r="P42" s="7"/>
    </row>
    <row r="43" spans="2:16">
      <c r="B43" s="7">
        <v>1.072833769802112</v>
      </c>
      <c r="C43" s="7"/>
      <c r="D43" s="7">
        <v>0.94145773692006551</v>
      </c>
      <c r="E43" s="7"/>
      <c r="F43" s="7">
        <v>0.99273174644182638</v>
      </c>
      <c r="G43" s="7"/>
      <c r="H43" s="7">
        <v>0.94392122286529412</v>
      </c>
      <c r="I43" s="7"/>
      <c r="J43" s="7">
        <v>2.3399014778325098</v>
      </c>
      <c r="K43" s="7"/>
      <c r="L43" s="7">
        <v>1.166314667137843</v>
      </c>
      <c r="M43" s="7"/>
      <c r="N43" s="7"/>
      <c r="O43" s="7"/>
      <c r="P43" s="7"/>
    </row>
    <row r="44" spans="2:16">
      <c r="B44" s="7">
        <v>0.99399923933936685</v>
      </c>
      <c r="C44" s="7"/>
      <c r="D44" s="7">
        <v>0.88199664479694972</v>
      </c>
      <c r="E44" s="7"/>
      <c r="F44" s="7">
        <v>0.87088041773390246</v>
      </c>
      <c r="G44" s="7"/>
      <c r="H44" s="7">
        <v>0.99903535026265555</v>
      </c>
      <c r="I44" s="7"/>
      <c r="J44" s="7">
        <v>2.8134556574923502</v>
      </c>
      <c r="K44" s="7"/>
      <c r="L44" s="7">
        <v>1.1884844682701223</v>
      </c>
      <c r="M44" s="7"/>
      <c r="N44" s="7"/>
      <c r="O44" s="7"/>
      <c r="P44" s="7"/>
    </row>
    <row r="45" spans="2:16">
      <c r="J45" s="7">
        <v>1.71747967479675</v>
      </c>
    </row>
    <row r="46" spans="2:16">
      <c r="J46" s="7">
        <v>4.2131661442006303</v>
      </c>
    </row>
    <row r="47" spans="2:16">
      <c r="J47" s="7">
        <v>4.9761904761904798</v>
      </c>
    </row>
    <row r="48" spans="2:16">
      <c r="J48" s="7">
        <v>3.6071428571428599</v>
      </c>
    </row>
    <row r="49" spans="10:10">
      <c r="J49" s="7">
        <v>2.8470873786407802</v>
      </c>
    </row>
    <row r="50" spans="10:10">
      <c r="J50" s="7">
        <v>2.3405797101449299</v>
      </c>
    </row>
    <row r="51" spans="10:10">
      <c r="J51" s="7">
        <v>1.3539603960396001</v>
      </c>
    </row>
    <row r="52" spans="10:10">
      <c r="J52" s="7">
        <v>1.80417754569191</v>
      </c>
    </row>
    <row r="53" spans="10:10">
      <c r="J53" s="7">
        <v>3.2214532871972299</v>
      </c>
    </row>
    <row r="54" spans="10:10">
      <c r="J54" s="7">
        <v>3.03004291845494</v>
      </c>
    </row>
    <row r="55" spans="10:10">
      <c r="J55" s="7">
        <v>3.0200668896321101</v>
      </c>
    </row>
    <row r="56" spans="10:10">
      <c r="J56" s="7">
        <v>1.0273631840796</v>
      </c>
    </row>
    <row r="57" spans="10:10">
      <c r="J57" s="7">
        <v>1.4060150375939799</v>
      </c>
    </row>
    <row r="58" spans="10:10">
      <c r="J58" s="7">
        <v>3.0434782608695699</v>
      </c>
    </row>
    <row r="59" spans="10:10">
      <c r="J59" s="7">
        <v>2.4576271186440701</v>
      </c>
    </row>
  </sheetData>
  <pageMargins left="0.70000000000000007" right="0.70000000000000007" top="0.75" bottom="0.75" header="0.30000000000000004" footer="0.3000000000000000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59"/>
  <sheetViews>
    <sheetView zoomScale="70" zoomScaleNormal="70" workbookViewId="0"/>
  </sheetViews>
  <sheetFormatPr defaultColWidth="9.1328125" defaultRowHeight="13.15"/>
  <cols>
    <col min="1" max="12" width="9.1328125" style="6" customWidth="1"/>
    <col min="13" max="13" width="10" style="6" customWidth="1"/>
    <col min="14" max="14" width="9.1328125" style="6" customWidth="1"/>
    <col min="15" max="15" width="11.86328125" style="6" customWidth="1"/>
    <col min="16" max="16" width="9.1328125" style="6" customWidth="1"/>
    <col min="17" max="16384" width="9.1328125" style="6"/>
  </cols>
  <sheetData>
    <row r="1" spans="1:16" ht="15.75">
      <c r="A1" s="120" t="s">
        <v>309</v>
      </c>
    </row>
    <row r="3" spans="1:16">
      <c r="B3" s="51" t="s">
        <v>283</v>
      </c>
      <c r="C3" s="51"/>
      <c r="D3" s="51" t="s">
        <v>284</v>
      </c>
      <c r="F3" s="51" t="s">
        <v>285</v>
      </c>
      <c r="H3" s="51" t="s">
        <v>286</v>
      </c>
      <c r="I3" s="51"/>
      <c r="J3" s="51" t="s">
        <v>287</v>
      </c>
      <c r="L3" s="51" t="s">
        <v>288</v>
      </c>
      <c r="N3" s="51" t="s">
        <v>289</v>
      </c>
      <c r="O3" s="51"/>
      <c r="P3" s="51" t="s">
        <v>290</v>
      </c>
    </row>
    <row r="4" spans="1:16">
      <c r="A4" s="11" t="s">
        <v>2</v>
      </c>
      <c r="B4" s="5">
        <v>7</v>
      </c>
      <c r="C4" s="5"/>
      <c r="D4" s="5">
        <v>3</v>
      </c>
      <c r="E4" s="5"/>
      <c r="F4" s="5">
        <v>4</v>
      </c>
      <c r="G4" s="5"/>
      <c r="H4" s="5">
        <v>4</v>
      </c>
      <c r="I4" s="5"/>
      <c r="J4" s="5">
        <v>9</v>
      </c>
      <c r="K4" s="5"/>
      <c r="L4" s="5">
        <v>3</v>
      </c>
      <c r="M4" s="5"/>
      <c r="N4" s="5">
        <v>3</v>
      </c>
      <c r="O4" s="5"/>
      <c r="P4" s="5">
        <v>3</v>
      </c>
    </row>
    <row r="5" spans="1:16">
      <c r="A5" s="11" t="s">
        <v>3</v>
      </c>
      <c r="B5" s="5">
        <v>17</v>
      </c>
      <c r="C5" s="5"/>
      <c r="D5" s="5">
        <v>17</v>
      </c>
      <c r="E5" s="5"/>
      <c r="F5" s="5">
        <v>17</v>
      </c>
      <c r="G5" s="5"/>
      <c r="H5" s="5">
        <v>17</v>
      </c>
      <c r="I5" s="5"/>
      <c r="J5" s="5">
        <v>32</v>
      </c>
      <c r="K5" s="5"/>
      <c r="L5" s="5">
        <v>17</v>
      </c>
      <c r="M5" s="5"/>
      <c r="N5" s="5">
        <v>13</v>
      </c>
      <c r="O5" s="5"/>
      <c r="P5" s="5">
        <v>14</v>
      </c>
    </row>
    <row r="6" spans="1:16">
      <c r="A6" s="11" t="s">
        <v>4</v>
      </c>
      <c r="B6" s="7">
        <v>1.1819976469592002</v>
      </c>
      <c r="C6" s="7"/>
      <c r="D6" s="7">
        <v>2.0337976436722247</v>
      </c>
      <c r="E6" s="7"/>
      <c r="F6" s="7">
        <v>2.6892416704118252</v>
      </c>
      <c r="G6" s="7"/>
      <c r="H6" s="7">
        <v>2.056830224862674</v>
      </c>
      <c r="I6" s="7"/>
      <c r="J6" s="7">
        <v>2.5088523782328664</v>
      </c>
      <c r="K6" s="7"/>
      <c r="L6" s="7">
        <v>2.6839650089145435</v>
      </c>
      <c r="M6" s="7"/>
      <c r="N6" s="7">
        <v>3.6773561268914818</v>
      </c>
      <c r="O6" s="7"/>
      <c r="P6" s="7">
        <v>3.0750595400680361</v>
      </c>
    </row>
    <row r="7" spans="1:16">
      <c r="A7" s="11" t="s">
        <v>5</v>
      </c>
      <c r="B7" s="7">
        <v>0.31286682722301407</v>
      </c>
      <c r="C7" s="7"/>
      <c r="D7" s="7">
        <v>0.52824015026541327</v>
      </c>
      <c r="E7" s="7"/>
      <c r="F7" s="7">
        <v>0.98715892665043981</v>
      </c>
      <c r="G7" s="7"/>
      <c r="H7" s="7">
        <v>0.39737992126853483</v>
      </c>
      <c r="I7" s="7"/>
      <c r="J7" s="7">
        <v>1.1010953173715434</v>
      </c>
      <c r="K7" s="7"/>
      <c r="L7" s="7">
        <v>0.56061052131465428</v>
      </c>
      <c r="M7" s="7"/>
      <c r="N7" s="7">
        <v>1.0230194108364099</v>
      </c>
      <c r="O7" s="7"/>
      <c r="P7" s="7">
        <v>1.6295657897438574</v>
      </c>
    </row>
    <row r="8" spans="1:16">
      <c r="A8" s="11" t="s">
        <v>6</v>
      </c>
      <c r="B8" s="7">
        <v>0.93578585888464705</v>
      </c>
      <c r="C8" s="7"/>
      <c r="D8" s="7">
        <v>1.5403539600853549</v>
      </c>
      <c r="E8" s="7"/>
      <c r="F8" s="7">
        <v>1.7490950487362151</v>
      </c>
      <c r="G8" s="7"/>
      <c r="H8" s="7">
        <v>1.7481601843254599</v>
      </c>
      <c r="I8" s="7"/>
      <c r="J8" s="7">
        <v>1.5340210814898825</v>
      </c>
      <c r="K8" s="7"/>
      <c r="L8" s="7">
        <v>2.1387081944604049</v>
      </c>
      <c r="M8" s="7"/>
      <c r="N8" s="7">
        <v>2.7023109340990099</v>
      </c>
      <c r="O8" s="7"/>
      <c r="P8" s="7">
        <v>1.722935183505655</v>
      </c>
    </row>
    <row r="9" spans="1:16">
      <c r="A9" s="11" t="s">
        <v>7</v>
      </c>
      <c r="B9" s="7">
        <v>0.84929356357927799</v>
      </c>
      <c r="C9" s="7"/>
      <c r="D9" s="7">
        <v>1.32739420935412</v>
      </c>
      <c r="E9" s="7"/>
      <c r="F9" s="7">
        <v>1.3175965665236</v>
      </c>
      <c r="G9" s="7"/>
      <c r="H9" s="7">
        <v>1.5229067930489699</v>
      </c>
      <c r="I9" s="7"/>
      <c r="J9" s="7">
        <v>0.62019230769230804</v>
      </c>
      <c r="K9" s="7"/>
      <c r="L9" s="7">
        <v>1.8537815126050401</v>
      </c>
      <c r="M9" s="7"/>
      <c r="N9" s="7">
        <v>2.5222672064777298</v>
      </c>
      <c r="O9" s="7"/>
      <c r="P9" s="7">
        <v>0.96008869179600898</v>
      </c>
    </row>
    <row r="10" spans="1:16">
      <c r="A10" s="11" t="s">
        <v>8</v>
      </c>
      <c r="B10" s="7">
        <v>1.19558359621451</v>
      </c>
      <c r="C10" s="7"/>
      <c r="D10" s="7">
        <v>2.01264367816092</v>
      </c>
      <c r="E10" s="7"/>
      <c r="F10" s="7">
        <v>2.6363636363636398</v>
      </c>
      <c r="G10" s="7"/>
      <c r="H10" s="7">
        <v>1.9609375</v>
      </c>
      <c r="I10" s="7"/>
      <c r="J10" s="7">
        <v>2.4211212516297254</v>
      </c>
      <c r="K10" s="7"/>
      <c r="L10" s="7">
        <v>2.5785837651122598</v>
      </c>
      <c r="M10" s="7"/>
      <c r="N10" s="7">
        <v>3.5</v>
      </c>
      <c r="O10" s="7"/>
      <c r="P10" s="7">
        <v>2.9874737043411752</v>
      </c>
    </row>
    <row r="11" spans="1:16">
      <c r="A11" s="11" t="s">
        <v>9</v>
      </c>
      <c r="B11" s="7">
        <v>1.9807692307692299</v>
      </c>
      <c r="C11" s="7"/>
      <c r="D11" s="7">
        <v>2.9549763033175398</v>
      </c>
      <c r="E11" s="7"/>
      <c r="F11" s="7">
        <v>4.7596153846153797</v>
      </c>
      <c r="G11" s="7"/>
      <c r="H11" s="7">
        <v>3.06698564593301</v>
      </c>
      <c r="I11" s="7"/>
      <c r="J11" s="7">
        <v>4.9761904761904798</v>
      </c>
      <c r="K11" s="7"/>
      <c r="L11" s="7">
        <v>3.4962686567164201</v>
      </c>
      <c r="M11" s="7"/>
      <c r="N11" s="7">
        <v>5.7750000000000004</v>
      </c>
      <c r="O11" s="7"/>
      <c r="P11" s="7">
        <v>6.6493506493506498</v>
      </c>
    </row>
    <row r="12" spans="1:16">
      <c r="A12" s="11" t="s">
        <v>10</v>
      </c>
      <c r="B12" s="7">
        <v>1.29721141033733</v>
      </c>
      <c r="C12" s="7"/>
      <c r="D12" s="7">
        <v>2.4186789274182248</v>
      </c>
      <c r="E12" s="7"/>
      <c r="F12" s="7">
        <v>3.3566013236156502</v>
      </c>
      <c r="G12" s="7"/>
      <c r="H12" s="7">
        <v>2.261360722984235</v>
      </c>
      <c r="I12" s="7"/>
      <c r="J12" s="7">
        <v>3.1769595306153149</v>
      </c>
      <c r="K12" s="7"/>
      <c r="L12" s="7">
        <v>3.2148512148512149</v>
      </c>
      <c r="M12" s="7"/>
      <c r="N12" s="7">
        <v>4.3745087029758549</v>
      </c>
      <c r="O12" s="7"/>
      <c r="P12" s="7">
        <v>3.8034924845269673</v>
      </c>
    </row>
    <row r="13" spans="1:16">
      <c r="A13" s="11" t="s">
        <v>5</v>
      </c>
      <c r="B13" s="7">
        <v>0.31286682722301407</v>
      </c>
      <c r="C13" s="7"/>
      <c r="D13" s="7">
        <v>0.52824015026541327</v>
      </c>
      <c r="E13" s="7"/>
      <c r="F13" s="7">
        <v>0.98715892665043981</v>
      </c>
      <c r="G13" s="7"/>
      <c r="H13" s="7">
        <v>0.39737992126853483</v>
      </c>
      <c r="I13" s="7"/>
      <c r="J13" s="7">
        <v>1.1010953173715434</v>
      </c>
      <c r="K13" s="7"/>
      <c r="L13" s="7">
        <v>0.56061052131465428</v>
      </c>
      <c r="M13" s="7"/>
      <c r="N13" s="7">
        <v>1.0230194108364099</v>
      </c>
      <c r="O13" s="7"/>
      <c r="P13" s="7">
        <v>1.6295657897438574</v>
      </c>
    </row>
    <row r="14" spans="1:16">
      <c r="A14" s="11" t="s">
        <v>11</v>
      </c>
      <c r="B14" s="7">
        <v>1.4948644741822141</v>
      </c>
      <c r="C14" s="7"/>
      <c r="D14" s="7">
        <v>2.562037793937638</v>
      </c>
      <c r="E14" s="7"/>
      <c r="F14" s="7">
        <v>3.6764005970622651</v>
      </c>
      <c r="G14" s="7"/>
      <c r="H14" s="7">
        <v>2.4542101461312087</v>
      </c>
      <c r="I14" s="7"/>
      <c r="J14" s="7">
        <v>3.6099476956044096</v>
      </c>
      <c r="K14" s="7"/>
      <c r="L14" s="7">
        <v>3.2445755302291976</v>
      </c>
      <c r="M14" s="7"/>
      <c r="N14" s="7">
        <v>4.7003755377278917</v>
      </c>
      <c r="O14" s="7"/>
      <c r="P14" s="7">
        <v>4.7046253298118934</v>
      </c>
    </row>
    <row r="15" spans="1:16">
      <c r="A15" s="11" t="s">
        <v>12</v>
      </c>
      <c r="B15" s="7">
        <v>0.86913081973618611</v>
      </c>
      <c r="C15" s="7"/>
      <c r="D15" s="7">
        <v>1.5055574934068114</v>
      </c>
      <c r="E15" s="7"/>
      <c r="F15" s="7">
        <v>1.7020827437613852</v>
      </c>
      <c r="G15" s="7"/>
      <c r="H15" s="7">
        <v>1.6594503035941393</v>
      </c>
      <c r="I15" s="7"/>
      <c r="J15" s="7">
        <v>1.407757060861323</v>
      </c>
      <c r="K15" s="7"/>
      <c r="L15" s="7">
        <v>2.1233544875998893</v>
      </c>
      <c r="M15" s="7"/>
      <c r="N15" s="7">
        <v>2.6543367160550719</v>
      </c>
      <c r="O15" s="7"/>
      <c r="P15" s="7">
        <v>1.4454937503241787</v>
      </c>
    </row>
    <row r="16" spans="1:16">
      <c r="A16" s="12" t="s">
        <v>13</v>
      </c>
      <c r="B16" s="7">
        <v>0.36142555145268296</v>
      </c>
      <c r="C16" s="7"/>
      <c r="D16" s="7">
        <v>0.87832496733286991</v>
      </c>
      <c r="E16" s="7"/>
      <c r="F16" s="7">
        <v>1.6075062748794351</v>
      </c>
      <c r="G16" s="7"/>
      <c r="H16" s="7">
        <v>0.51320053865877502</v>
      </c>
      <c r="I16" s="7"/>
      <c r="J16" s="7">
        <v>1.6429384491254324</v>
      </c>
      <c r="K16" s="7"/>
      <c r="L16" s="7">
        <v>1.07614302039081</v>
      </c>
      <c r="M16" s="7"/>
      <c r="N16" s="7">
        <v>1.672197768876845</v>
      </c>
      <c r="O16" s="7"/>
      <c r="P16" s="7">
        <v>2.0805573010213125</v>
      </c>
    </row>
    <row r="17" spans="1:16">
      <c r="A17" s="12" t="s">
        <v>14</v>
      </c>
      <c r="B17" s="7">
        <v>0.54213832717902444</v>
      </c>
      <c r="C17" s="7"/>
      <c r="D17" s="7">
        <v>1.3174874509993049</v>
      </c>
      <c r="E17" s="7"/>
      <c r="F17" s="7">
        <v>2.4112594123191524</v>
      </c>
      <c r="G17" s="7"/>
      <c r="H17" s="7">
        <v>0.76980080798816253</v>
      </c>
      <c r="I17" s="7"/>
      <c r="J17" s="7">
        <v>2.4644076736881484</v>
      </c>
      <c r="K17" s="7"/>
      <c r="L17" s="7">
        <v>1.614214530586215</v>
      </c>
      <c r="M17" s="7"/>
      <c r="N17" s="7">
        <v>2.5082966533152673</v>
      </c>
      <c r="O17" s="7"/>
      <c r="P17" s="7">
        <v>3.1208359515319688</v>
      </c>
    </row>
    <row r="18" spans="1:16">
      <c r="A18" s="13" t="s">
        <v>15</v>
      </c>
      <c r="B18" s="7">
        <v>0.39364753170562261</v>
      </c>
      <c r="C18" s="7"/>
      <c r="D18" s="7">
        <v>0.22286650908604999</v>
      </c>
      <c r="E18" s="7"/>
      <c r="F18" s="7">
        <v>-0.66216436358293729</v>
      </c>
      <c r="G18" s="7"/>
      <c r="H18" s="7">
        <v>0.97835937633729742</v>
      </c>
      <c r="I18" s="7"/>
      <c r="J18" s="7">
        <v>-0.93038659219826592</v>
      </c>
      <c r="K18" s="7"/>
      <c r="L18" s="7">
        <v>0.52449366387418994</v>
      </c>
      <c r="M18" s="7"/>
      <c r="N18" s="7">
        <v>0.19401428078374261</v>
      </c>
      <c r="O18" s="7"/>
      <c r="P18" s="7">
        <v>-1.3979007680263138</v>
      </c>
    </row>
    <row r="19" spans="1:16">
      <c r="A19" s="13" t="s">
        <v>16</v>
      </c>
      <c r="B19" s="7">
        <v>1.8393497375163546</v>
      </c>
      <c r="C19" s="7"/>
      <c r="D19" s="7">
        <v>3.7361663784175296</v>
      </c>
      <c r="E19" s="7"/>
      <c r="F19" s="7">
        <v>5.7678607359348026</v>
      </c>
      <c r="G19" s="7"/>
      <c r="H19" s="7">
        <v>3.0311615309723976</v>
      </c>
      <c r="I19" s="7"/>
      <c r="J19" s="7">
        <v>5.6413672043034637</v>
      </c>
      <c r="K19" s="7"/>
      <c r="L19" s="7">
        <v>4.8290657454374299</v>
      </c>
      <c r="M19" s="7"/>
      <c r="N19" s="7">
        <v>6.8828053562911222</v>
      </c>
      <c r="O19" s="7"/>
      <c r="P19" s="7">
        <v>6.9243284360589357</v>
      </c>
    </row>
    <row r="20" spans="1:16">
      <c r="A20" s="14" t="s">
        <v>17</v>
      </c>
      <c r="B20" s="7">
        <v>0.19765306384488412</v>
      </c>
      <c r="C20" s="7"/>
      <c r="D20" s="7">
        <v>0.14335886651941321</v>
      </c>
      <c r="E20" s="7"/>
      <c r="F20" s="7">
        <v>0.31979927344661485</v>
      </c>
      <c r="G20" s="7"/>
      <c r="H20" s="7">
        <v>0.19284942314697373</v>
      </c>
      <c r="I20" s="7"/>
      <c r="J20" s="7">
        <v>0.43298816498909476</v>
      </c>
      <c r="K20" s="7"/>
      <c r="L20" s="7">
        <v>2.9724315377982702E-2</v>
      </c>
      <c r="M20" s="7"/>
      <c r="N20" s="7">
        <v>0.32586683475203682</v>
      </c>
      <c r="O20" s="7"/>
      <c r="P20" s="7">
        <v>0.9011328452849261</v>
      </c>
    </row>
    <row r="21" spans="1:16">
      <c r="A21" s="14" t="s">
        <v>18</v>
      </c>
      <c r="B21" s="7">
        <v>6.6655039148460937E-2</v>
      </c>
      <c r="C21" s="7"/>
      <c r="D21" s="7">
        <v>3.4796466678543414E-2</v>
      </c>
      <c r="E21" s="7"/>
      <c r="F21" s="7">
        <v>4.7012304974829888E-2</v>
      </c>
      <c r="G21" s="7"/>
      <c r="H21" s="7">
        <v>8.8709880731320689E-2</v>
      </c>
      <c r="I21" s="7"/>
      <c r="J21" s="7">
        <v>0.12626402062855946</v>
      </c>
      <c r="K21" s="7"/>
      <c r="L21" s="7">
        <v>1.5353706860515626E-2</v>
      </c>
      <c r="M21" s="7"/>
      <c r="N21" s="7">
        <v>4.7974218043937977E-2</v>
      </c>
      <c r="O21" s="7"/>
      <c r="P21" s="7">
        <v>0.27744143318147629</v>
      </c>
    </row>
    <row r="22" spans="1:16">
      <c r="A22" s="14" t="s">
        <v>19</v>
      </c>
      <c r="B22" s="7">
        <v>1.7349926793557799</v>
      </c>
      <c r="C22" s="7"/>
      <c r="D22" s="7">
        <v>2.9549763033175398</v>
      </c>
      <c r="E22" s="7"/>
      <c r="F22" s="7">
        <v>4.7596153846153797</v>
      </c>
      <c r="G22" s="7"/>
      <c r="H22" s="7">
        <v>2.5918367346938802</v>
      </c>
      <c r="I22" s="7"/>
      <c r="J22" s="7">
        <v>4.9761904761904798</v>
      </c>
      <c r="K22" s="7"/>
      <c r="L22" s="7">
        <v>3.4962686567164201</v>
      </c>
      <c r="M22" s="7"/>
      <c r="N22" s="7">
        <v>5.7750000000000004</v>
      </c>
      <c r="O22" s="7"/>
      <c r="P22" s="7">
        <v>6.6493506493506498</v>
      </c>
    </row>
    <row r="23" spans="1:16">
      <c r="A23" s="14" t="s">
        <v>20</v>
      </c>
      <c r="B23" s="7">
        <v>0.84929356357927799</v>
      </c>
      <c r="C23" s="7"/>
      <c r="D23" s="7">
        <v>1.32739420935412</v>
      </c>
      <c r="E23" s="7"/>
      <c r="F23" s="7">
        <v>1.3175965665236</v>
      </c>
      <c r="G23" s="7"/>
      <c r="H23" s="7">
        <v>1.5229067930489699</v>
      </c>
      <c r="I23" s="7"/>
      <c r="J23" s="7">
        <v>0.62019230769230804</v>
      </c>
      <c r="K23" s="7"/>
      <c r="L23" s="7">
        <v>1.8537815126050401</v>
      </c>
      <c r="M23" s="7"/>
      <c r="N23" s="7">
        <v>2.5222672064777298</v>
      </c>
      <c r="O23" s="7"/>
      <c r="P23" s="7">
        <v>0.96008869179600898</v>
      </c>
    </row>
    <row r="24" spans="1:16">
      <c r="A24" s="15" t="s">
        <v>21</v>
      </c>
      <c r="B24" s="7">
        <v>0.43778126901844994</v>
      </c>
      <c r="C24" s="7"/>
      <c r="D24" s="7">
        <v>0.53629737589931503</v>
      </c>
      <c r="E24" s="7"/>
      <c r="F24" s="7">
        <v>1.4030140609997295</v>
      </c>
      <c r="G24" s="7"/>
      <c r="H24" s="7">
        <v>0.33047601170964525</v>
      </c>
      <c r="I24" s="7"/>
      <c r="J24" s="7">
        <v>1.7992309455751649</v>
      </c>
      <c r="K24" s="7"/>
      <c r="L24" s="7">
        <v>0.28141744186520512</v>
      </c>
      <c r="M24" s="7"/>
      <c r="N24" s="7">
        <v>1.4004912970241454</v>
      </c>
      <c r="O24" s="7"/>
      <c r="P24" s="7">
        <v>2.8458581648236825</v>
      </c>
    </row>
    <row r="25" spans="1:16">
      <c r="A25" s="15" t="s">
        <v>22</v>
      </c>
      <c r="B25" s="7">
        <v>8.649229530536906E-2</v>
      </c>
      <c r="C25" s="7"/>
      <c r="D25" s="7">
        <v>0.21295975073123485</v>
      </c>
      <c r="E25" s="7"/>
      <c r="F25" s="7">
        <v>0.43149848221261511</v>
      </c>
      <c r="G25" s="7"/>
      <c r="H25" s="7">
        <v>0.22525339127649002</v>
      </c>
      <c r="I25" s="7"/>
      <c r="J25" s="7">
        <v>0.91382877379757443</v>
      </c>
      <c r="K25" s="7"/>
      <c r="L25" s="7">
        <v>0.28492668185536485</v>
      </c>
      <c r="M25" s="7"/>
      <c r="N25" s="7">
        <v>0.18004372762128007</v>
      </c>
      <c r="O25" s="7"/>
      <c r="P25" s="7">
        <v>0.76284649170964602</v>
      </c>
    </row>
    <row r="27" spans="1:16">
      <c r="A27" s="15" t="s">
        <v>295</v>
      </c>
      <c r="B27" s="7">
        <v>1</v>
      </c>
      <c r="C27" s="7"/>
      <c r="D27" s="7">
        <v>1.48723897911833</v>
      </c>
      <c r="E27" s="7"/>
      <c r="F27" s="7">
        <v>1.8910162002945501</v>
      </c>
      <c r="G27" s="7"/>
      <c r="H27" s="7">
        <v>1.82005899705015</v>
      </c>
      <c r="I27" s="7"/>
      <c r="J27" s="7">
        <v>3.69921875</v>
      </c>
      <c r="K27" s="7"/>
      <c r="L27" s="7">
        <v>2.6904176904176902</v>
      </c>
      <c r="M27" s="7"/>
      <c r="N27" s="7">
        <v>4.2307692307692299</v>
      </c>
      <c r="O27" s="7"/>
      <c r="P27" s="7">
        <v>0.96008869179600898</v>
      </c>
    </row>
    <row r="28" spans="1:16">
      <c r="B28" s="7">
        <v>1.9807692307692299</v>
      </c>
      <c r="C28" s="7"/>
      <c r="D28" s="7">
        <v>1.32739420935412</v>
      </c>
      <c r="E28" s="7"/>
      <c r="F28" s="7">
        <v>2.9814189189189202</v>
      </c>
      <c r="G28" s="7"/>
      <c r="H28" s="7">
        <v>1.78644382544104</v>
      </c>
      <c r="I28" s="7"/>
      <c r="J28" s="7">
        <v>2.46096654275093</v>
      </c>
      <c r="K28" s="7"/>
      <c r="L28" s="7">
        <v>1.8537815126050401</v>
      </c>
      <c r="M28" s="7"/>
      <c r="N28" s="7">
        <v>5.2236024844720497</v>
      </c>
      <c r="O28" s="7"/>
      <c r="P28" s="7">
        <v>2.3853211009174302</v>
      </c>
    </row>
    <row r="29" spans="1:16">
      <c r="B29" s="7">
        <v>1.33676975945017</v>
      </c>
      <c r="C29" s="7"/>
      <c r="D29" s="7">
        <v>1.5268817204301099</v>
      </c>
      <c r="E29" s="7"/>
      <c r="F29" s="7">
        <v>2.6363636363636398</v>
      </c>
      <c r="G29" s="7"/>
      <c r="H29" s="7">
        <v>1.83855799373041</v>
      </c>
      <c r="I29" s="7"/>
      <c r="J29" s="7">
        <v>2.2710622710622701</v>
      </c>
      <c r="K29" s="7"/>
      <c r="L29" s="7">
        <v>2.0100286532951301</v>
      </c>
      <c r="M29" s="7"/>
      <c r="N29" s="7">
        <v>3.6805555555555598</v>
      </c>
      <c r="O29" s="7"/>
      <c r="P29" s="7">
        <v>1.78523489932886</v>
      </c>
    </row>
    <row r="30" spans="1:16">
      <c r="B30" s="7">
        <v>1.2347504621072101</v>
      </c>
      <c r="C30" s="7"/>
      <c r="D30" s="7">
        <v>1.65554072096128</v>
      </c>
      <c r="E30" s="7"/>
      <c r="F30" s="7">
        <v>3.2681159420289898</v>
      </c>
      <c r="G30" s="7"/>
      <c r="H30" s="7">
        <v>1.6484063745019899</v>
      </c>
      <c r="I30" s="7"/>
      <c r="J30" s="7">
        <v>1.3859649122807001</v>
      </c>
      <c r="K30" s="7"/>
      <c r="L30" s="7">
        <v>1.99683544303797</v>
      </c>
      <c r="M30" s="7"/>
      <c r="N30" s="7">
        <v>3.37053571428571</v>
      </c>
      <c r="O30" s="7"/>
      <c r="P30" s="7">
        <v>1.5360360360360401</v>
      </c>
    </row>
    <row r="31" spans="1:16">
      <c r="B31" s="7">
        <v>1.2576530612244901</v>
      </c>
      <c r="C31" s="7"/>
      <c r="D31" s="7">
        <v>2.4411764705882399</v>
      </c>
      <c r="E31" s="7"/>
      <c r="F31" s="7">
        <v>4.7596153846153797</v>
      </c>
      <c r="G31" s="7"/>
      <c r="H31" s="7">
        <v>1.5229067930489699</v>
      </c>
      <c r="I31" s="7"/>
      <c r="J31" s="7">
        <v>0.62019230769230804</v>
      </c>
      <c r="K31" s="7"/>
      <c r="L31" s="7">
        <v>3.3414634146341502</v>
      </c>
      <c r="M31" s="7"/>
      <c r="N31" s="7">
        <v>2.64238410596026</v>
      </c>
      <c r="O31" s="7"/>
      <c r="P31" s="7">
        <v>3.5333333333333301</v>
      </c>
    </row>
    <row r="32" spans="1:16">
      <c r="B32" s="7">
        <v>1.19558359621451</v>
      </c>
      <c r="C32" s="7"/>
      <c r="D32" s="7">
        <v>1.5107913669064701</v>
      </c>
      <c r="E32" s="7"/>
      <c r="F32" s="7">
        <v>2.8285198555956699</v>
      </c>
      <c r="G32" s="7"/>
      <c r="H32" s="7">
        <v>2.5918367346938802</v>
      </c>
      <c r="I32" s="7"/>
      <c r="J32" s="7">
        <v>1.96311475409836</v>
      </c>
      <c r="K32" s="7"/>
      <c r="L32" s="7">
        <v>3.2882882882882898</v>
      </c>
      <c r="M32" s="7"/>
      <c r="N32" s="7">
        <v>2.5222672064777298</v>
      </c>
      <c r="O32" s="7"/>
      <c r="P32" s="7">
        <v>5.5978260869565197</v>
      </c>
    </row>
    <row r="33" spans="2:16">
      <c r="B33" s="7">
        <v>1.20749279538905</v>
      </c>
      <c r="C33" s="7"/>
      <c r="D33" s="7">
        <v>1.5538261997406</v>
      </c>
      <c r="E33" s="7"/>
      <c r="F33" s="7">
        <v>3.4450867052023102</v>
      </c>
      <c r="G33" s="7"/>
      <c r="H33" s="7">
        <v>1.7098765432098799</v>
      </c>
      <c r="I33" s="7"/>
      <c r="J33" s="7">
        <v>2.3846153846153801</v>
      </c>
      <c r="K33" s="7"/>
      <c r="L33" s="7">
        <v>2.9789473684210499</v>
      </c>
      <c r="M33" s="7"/>
      <c r="N33" s="7">
        <v>4.5182481751824799</v>
      </c>
      <c r="O33" s="7"/>
      <c r="P33" s="7">
        <v>3.6781609195402298</v>
      </c>
    </row>
    <row r="34" spans="2:16">
      <c r="B34" s="7">
        <v>1.4553571428571399</v>
      </c>
      <c r="C34" s="7"/>
      <c r="D34" s="7">
        <v>1.6153846153846201</v>
      </c>
      <c r="E34" s="7"/>
      <c r="F34" s="7">
        <v>3.7692307692307701</v>
      </c>
      <c r="G34" s="7"/>
      <c r="H34" s="7">
        <v>1.94372294372294</v>
      </c>
      <c r="I34" s="7"/>
      <c r="J34" s="7">
        <v>0.78911564625850295</v>
      </c>
      <c r="K34" s="7"/>
      <c r="L34" s="7">
        <v>2.55725190839695</v>
      </c>
      <c r="M34" s="7"/>
      <c r="N34" s="7">
        <v>2.5258358662614002</v>
      </c>
      <c r="O34" s="7"/>
      <c r="P34" s="7">
        <v>6.6493506493506498</v>
      </c>
    </row>
    <row r="35" spans="2:16">
      <c r="B35" s="7">
        <v>1.7349926793557799</v>
      </c>
      <c r="C35" s="7"/>
      <c r="D35" s="7">
        <v>2.01264367816092</v>
      </c>
      <c r="E35" s="7"/>
      <c r="F35" s="7">
        <v>4.1120448179271696</v>
      </c>
      <c r="G35" s="7"/>
      <c r="H35" s="7">
        <v>1.6948051948051901</v>
      </c>
      <c r="I35" s="7"/>
      <c r="J35" s="7">
        <v>2.7685950413223099</v>
      </c>
      <c r="K35" s="7"/>
      <c r="L35" s="7">
        <v>2.0207792207792199</v>
      </c>
      <c r="M35" s="7"/>
      <c r="N35" s="7">
        <v>3.4408602150537599</v>
      </c>
      <c r="O35" s="7"/>
      <c r="P35" s="7">
        <v>1.1741573033707899</v>
      </c>
    </row>
    <row r="36" spans="2:16">
      <c r="B36" s="7">
        <v>0.90443213296398905</v>
      </c>
      <c r="C36" s="7"/>
      <c r="D36" s="7">
        <v>2.3592436974789899</v>
      </c>
      <c r="E36" s="7"/>
      <c r="F36" s="7">
        <v>3.2135593220339</v>
      </c>
      <c r="G36" s="7"/>
      <c r="H36" s="7">
        <v>1.9609375</v>
      </c>
      <c r="I36" s="7"/>
      <c r="J36" s="7">
        <v>4.0539419087136901</v>
      </c>
      <c r="K36" s="7"/>
      <c r="L36" s="7">
        <v>3.4962686567164201</v>
      </c>
      <c r="M36" s="7"/>
      <c r="N36" s="7">
        <v>5.7750000000000004</v>
      </c>
      <c r="O36" s="7"/>
      <c r="P36" s="7">
        <v>4.1794871794871797</v>
      </c>
    </row>
    <row r="37" spans="2:16">
      <c r="B37" s="7">
        <v>0.84929356357927799</v>
      </c>
      <c r="C37" s="7"/>
      <c r="D37" s="7">
        <v>2.9187192118226601</v>
      </c>
      <c r="E37" s="7"/>
      <c r="F37" s="7">
        <v>2.4666666666666699</v>
      </c>
      <c r="G37" s="7"/>
      <c r="H37" s="7">
        <v>2.0045248868778298</v>
      </c>
      <c r="I37" s="7"/>
      <c r="J37" s="7">
        <v>3.7609756097561</v>
      </c>
      <c r="K37" s="7"/>
      <c r="L37" s="7">
        <v>3.1094527363184099</v>
      </c>
      <c r="M37" s="7"/>
      <c r="N37" s="7">
        <v>2.7622377622377599</v>
      </c>
      <c r="O37" s="7"/>
      <c r="P37" s="7">
        <v>2.7289156626505999</v>
      </c>
    </row>
    <row r="38" spans="2:16">
      <c r="B38" s="7">
        <v>0.84954128440367005</v>
      </c>
      <c r="C38" s="7"/>
      <c r="D38" s="7">
        <v>2.2616407982261602</v>
      </c>
      <c r="E38" s="7"/>
      <c r="F38" s="7">
        <v>2.30674846625767</v>
      </c>
      <c r="G38" s="7"/>
      <c r="H38" s="7">
        <v>2.5</v>
      </c>
      <c r="I38" s="7"/>
      <c r="J38" s="7">
        <v>4.3385416666666696</v>
      </c>
      <c r="K38" s="7"/>
      <c r="L38" s="7">
        <v>2.49438202247191</v>
      </c>
      <c r="M38" s="7"/>
      <c r="N38" s="7">
        <v>3.5</v>
      </c>
      <c r="O38" s="7"/>
      <c r="P38" s="7">
        <v>3.3863636363636398</v>
      </c>
    </row>
    <row r="39" spans="2:16">
      <c r="B39" s="7">
        <v>0.99281867145421898</v>
      </c>
      <c r="C39" s="7"/>
      <c r="D39" s="7">
        <v>1.6766091051805301</v>
      </c>
      <c r="E39" s="7"/>
      <c r="F39" s="7">
        <v>1.71222076215506</v>
      </c>
      <c r="G39" s="7"/>
      <c r="H39" s="7">
        <v>2.1302325581395301</v>
      </c>
      <c r="I39" s="7"/>
      <c r="J39" s="7">
        <v>1.3764940239043799</v>
      </c>
      <c r="K39" s="7"/>
      <c r="L39" s="7">
        <v>3.1414141414141401</v>
      </c>
      <c r="M39" s="7"/>
      <c r="N39" s="7">
        <v>3.6133333333333302</v>
      </c>
      <c r="O39" s="7"/>
      <c r="P39" s="7">
        <v>3.24603174603175</v>
      </c>
    </row>
    <row r="40" spans="2:16">
      <c r="B40" s="7">
        <v>0.96519721577726203</v>
      </c>
      <c r="C40" s="7"/>
      <c r="D40" s="7">
        <v>2.2864238410595998</v>
      </c>
      <c r="E40" s="7"/>
      <c r="F40" s="7">
        <v>1.74869109947644</v>
      </c>
      <c r="G40" s="7"/>
      <c r="H40" s="7">
        <v>2.22409638554217</v>
      </c>
      <c r="I40" s="7"/>
      <c r="J40" s="7">
        <v>1.71842105263158</v>
      </c>
      <c r="K40" s="7"/>
      <c r="L40" s="7">
        <v>2.25663716814159</v>
      </c>
      <c r="M40" s="7"/>
      <c r="N40" s="7"/>
      <c r="O40" s="7"/>
      <c r="P40" s="7">
        <v>2.2105263157894699</v>
      </c>
    </row>
    <row r="41" spans="2:16">
      <c r="B41" s="7">
        <v>1.1957773512476</v>
      </c>
      <c r="C41" s="7"/>
      <c r="D41" s="7">
        <v>2.5898876404494402</v>
      </c>
      <c r="E41" s="7"/>
      <c r="F41" s="7">
        <v>1.5107142857142899</v>
      </c>
      <c r="G41" s="7"/>
      <c r="H41" s="7">
        <v>3.06698564593301</v>
      </c>
      <c r="I41" s="7"/>
      <c r="J41" s="7">
        <v>1.47286821705426</v>
      </c>
      <c r="K41" s="7"/>
      <c r="L41" s="7">
        <v>3.4954128440367001</v>
      </c>
      <c r="M41" s="7"/>
      <c r="N41" s="7"/>
      <c r="O41" s="7"/>
      <c r="P41" s="7"/>
    </row>
    <row r="42" spans="2:16">
      <c r="B42" s="7">
        <v>0.90637450199203196</v>
      </c>
      <c r="C42" s="7"/>
      <c r="D42" s="7">
        <v>2.9549763033175398</v>
      </c>
      <c r="E42" s="7"/>
      <c r="F42" s="7">
        <v>1.3175965665236</v>
      </c>
      <c r="G42" s="7"/>
      <c r="H42" s="7">
        <v>2.2899628252788098</v>
      </c>
      <c r="I42" s="7"/>
      <c r="J42" s="7">
        <v>2.3399014778325098</v>
      </c>
      <c r="K42" s="7"/>
      <c r="L42" s="7">
        <v>2.3174603174603199</v>
      </c>
      <c r="M42" s="7"/>
      <c r="N42" s="7"/>
      <c r="O42" s="7"/>
      <c r="P42" s="7"/>
    </row>
    <row r="43" spans="2:16">
      <c r="B43" s="7">
        <v>1.02715654952077</v>
      </c>
      <c r="C43" s="7"/>
      <c r="D43" s="7">
        <v>2.39618138424821</v>
      </c>
      <c r="E43" s="7"/>
      <c r="F43" s="7">
        <v>1.7494989979959901</v>
      </c>
      <c r="G43" s="7"/>
      <c r="H43" s="7">
        <v>2.2327586206896601</v>
      </c>
      <c r="I43" s="7"/>
      <c r="J43" s="7">
        <v>2.8134556574923502</v>
      </c>
      <c r="K43" s="7"/>
      <c r="L43" s="7">
        <v>2.5785837651122598</v>
      </c>
      <c r="M43" s="7"/>
      <c r="N43" s="7"/>
      <c r="O43" s="7"/>
      <c r="P43" s="7"/>
    </row>
    <row r="44" spans="2:16">
      <c r="B44" s="7"/>
      <c r="C44" s="7"/>
      <c r="D44" s="7"/>
      <c r="E44" s="7"/>
      <c r="F44" s="7"/>
      <c r="G44" s="7"/>
      <c r="H44" s="7"/>
      <c r="I44" s="7"/>
      <c r="J44" s="7">
        <v>1.71747967479675</v>
      </c>
      <c r="K44" s="7"/>
      <c r="L44" s="7"/>
      <c r="M44" s="7"/>
      <c r="N44" s="7"/>
      <c r="O44" s="7"/>
      <c r="P44" s="7"/>
    </row>
    <row r="45" spans="2:16">
      <c r="B45" s="7"/>
      <c r="C45" s="7"/>
      <c r="D45" s="7"/>
      <c r="E45" s="7"/>
      <c r="F45" s="7"/>
      <c r="G45" s="7"/>
      <c r="H45" s="7"/>
      <c r="I45" s="7"/>
      <c r="J45" s="7">
        <v>4.2131661442006303</v>
      </c>
      <c r="K45" s="7"/>
      <c r="L45" s="7"/>
      <c r="M45" s="7"/>
      <c r="N45" s="7"/>
      <c r="O45" s="7"/>
      <c r="P45" s="7"/>
    </row>
    <row r="46" spans="2:16">
      <c r="B46" s="7"/>
      <c r="C46" s="7"/>
      <c r="D46" s="7"/>
      <c r="E46" s="7"/>
      <c r="F46" s="7"/>
      <c r="G46" s="7"/>
      <c r="H46" s="7"/>
      <c r="I46" s="7"/>
      <c r="J46" s="7">
        <v>4.9761904761904798</v>
      </c>
      <c r="K46" s="7"/>
      <c r="L46" s="7"/>
      <c r="M46" s="7"/>
      <c r="N46" s="7"/>
      <c r="O46" s="7"/>
      <c r="P46" s="7"/>
    </row>
    <row r="47" spans="2:16">
      <c r="B47" s="7"/>
      <c r="C47" s="7"/>
      <c r="D47" s="7"/>
      <c r="E47" s="7"/>
      <c r="F47" s="7"/>
      <c r="G47" s="7"/>
      <c r="H47" s="7"/>
      <c r="I47" s="7"/>
      <c r="J47" s="7">
        <v>3.6071428571428599</v>
      </c>
      <c r="K47" s="7"/>
      <c r="L47" s="7"/>
      <c r="M47" s="7"/>
      <c r="N47" s="7"/>
      <c r="O47" s="7"/>
      <c r="P47" s="7"/>
    </row>
    <row r="48" spans="2:16">
      <c r="B48" s="7"/>
      <c r="C48" s="7"/>
      <c r="D48" s="7"/>
      <c r="E48" s="7"/>
      <c r="F48" s="7"/>
      <c r="G48" s="7"/>
      <c r="H48" s="7"/>
      <c r="I48" s="7"/>
      <c r="J48" s="7">
        <v>2.8470873786407802</v>
      </c>
      <c r="K48" s="7"/>
      <c r="L48" s="7"/>
      <c r="M48" s="7"/>
      <c r="N48" s="7"/>
      <c r="O48" s="7"/>
      <c r="P48" s="7"/>
    </row>
    <row r="49" spans="2:16">
      <c r="B49" s="7"/>
      <c r="C49" s="7"/>
      <c r="D49" s="7"/>
      <c r="E49" s="7"/>
      <c r="F49" s="7"/>
      <c r="G49" s="7"/>
      <c r="H49" s="7"/>
      <c r="I49" s="7"/>
      <c r="J49" s="7">
        <v>2.3405797101449299</v>
      </c>
      <c r="K49" s="7"/>
      <c r="L49" s="7"/>
      <c r="M49" s="7"/>
      <c r="N49" s="7"/>
      <c r="O49" s="7"/>
      <c r="P49" s="7"/>
    </row>
    <row r="50" spans="2:16">
      <c r="B50" s="7"/>
      <c r="C50" s="7"/>
      <c r="D50" s="7"/>
      <c r="E50" s="7"/>
      <c r="F50" s="7"/>
      <c r="G50" s="7"/>
      <c r="H50" s="7"/>
      <c r="I50" s="7"/>
      <c r="J50" s="7">
        <v>1.3539603960396001</v>
      </c>
      <c r="K50" s="7"/>
      <c r="L50" s="7"/>
      <c r="M50" s="7"/>
      <c r="N50" s="7"/>
      <c r="O50" s="7"/>
      <c r="P50" s="7"/>
    </row>
    <row r="51" spans="2:16">
      <c r="B51" s="7"/>
      <c r="C51" s="7"/>
      <c r="D51" s="7"/>
      <c r="E51" s="7"/>
      <c r="F51" s="7"/>
      <c r="G51" s="7"/>
      <c r="H51" s="7"/>
      <c r="I51" s="7"/>
      <c r="J51" s="7">
        <v>1.80417754569191</v>
      </c>
      <c r="K51" s="7"/>
      <c r="L51" s="7"/>
      <c r="M51" s="7"/>
      <c r="N51" s="7"/>
      <c r="O51" s="7"/>
      <c r="P51" s="7"/>
    </row>
    <row r="52" spans="2:16">
      <c r="B52" s="7"/>
      <c r="C52" s="7"/>
      <c r="D52" s="7"/>
      <c r="E52" s="7"/>
      <c r="F52" s="7"/>
      <c r="G52" s="7"/>
      <c r="H52" s="7"/>
      <c r="I52" s="7"/>
      <c r="J52" s="7">
        <v>3.2214532871972299</v>
      </c>
      <c r="K52" s="7"/>
      <c r="L52" s="7"/>
      <c r="M52" s="7"/>
      <c r="N52" s="7"/>
      <c r="O52" s="7"/>
      <c r="P52" s="7"/>
    </row>
    <row r="53" spans="2:16">
      <c r="B53" s="7"/>
      <c r="C53" s="7"/>
      <c r="D53" s="7"/>
      <c r="E53" s="7"/>
      <c r="F53" s="7"/>
      <c r="G53" s="7"/>
      <c r="H53" s="7"/>
      <c r="I53" s="7"/>
      <c r="J53" s="7">
        <v>3.03004291845494</v>
      </c>
      <c r="K53" s="7"/>
      <c r="L53" s="7"/>
      <c r="M53" s="7"/>
      <c r="N53" s="7"/>
      <c r="O53" s="7"/>
      <c r="P53" s="7"/>
    </row>
    <row r="54" spans="2:16">
      <c r="B54" s="7"/>
      <c r="C54" s="7"/>
      <c r="D54" s="7"/>
      <c r="E54" s="7"/>
      <c r="F54" s="7"/>
      <c r="G54" s="7"/>
      <c r="H54" s="7"/>
      <c r="I54" s="7"/>
      <c r="J54" s="7">
        <v>3.0200668896321101</v>
      </c>
      <c r="K54" s="7"/>
      <c r="L54" s="7"/>
      <c r="M54" s="7"/>
      <c r="N54" s="7"/>
      <c r="O54" s="7"/>
      <c r="P54" s="7"/>
    </row>
    <row r="55" spans="2:16">
      <c r="B55" s="7"/>
      <c r="C55" s="7"/>
      <c r="D55" s="7"/>
      <c r="E55" s="7"/>
      <c r="F55" s="7"/>
      <c r="G55" s="7"/>
      <c r="H55" s="7"/>
      <c r="I55" s="7"/>
      <c r="J55" s="7">
        <v>1.0273631840796</v>
      </c>
      <c r="K55" s="7"/>
      <c r="L55" s="7"/>
      <c r="M55" s="7"/>
      <c r="N55" s="7"/>
      <c r="O55" s="7"/>
      <c r="P55" s="7"/>
    </row>
    <row r="56" spans="2:16">
      <c r="B56" s="7"/>
      <c r="C56" s="7"/>
      <c r="D56" s="7"/>
      <c r="E56" s="7"/>
      <c r="F56" s="7"/>
      <c r="G56" s="7"/>
      <c r="H56" s="7"/>
      <c r="I56" s="7"/>
      <c r="J56" s="7">
        <v>1.4060150375939799</v>
      </c>
      <c r="K56" s="7"/>
      <c r="L56" s="7"/>
      <c r="M56" s="7"/>
      <c r="N56" s="7"/>
      <c r="O56" s="7"/>
      <c r="P56" s="7"/>
    </row>
    <row r="57" spans="2:16">
      <c r="B57" s="7"/>
      <c r="C57" s="7"/>
      <c r="D57" s="7"/>
      <c r="E57" s="7"/>
      <c r="F57" s="7"/>
      <c r="G57" s="7"/>
      <c r="H57" s="7"/>
      <c r="I57" s="7"/>
      <c r="J57" s="7">
        <v>3.0434782608695699</v>
      </c>
      <c r="K57" s="7"/>
      <c r="L57" s="7"/>
      <c r="M57" s="7"/>
      <c r="N57" s="7"/>
      <c r="O57" s="7"/>
      <c r="P57" s="7"/>
    </row>
    <row r="58" spans="2:16">
      <c r="B58" s="7"/>
      <c r="C58" s="7"/>
      <c r="D58" s="7"/>
      <c r="E58" s="7"/>
      <c r="F58" s="7"/>
      <c r="G58" s="7"/>
      <c r="H58" s="7"/>
      <c r="I58" s="7"/>
      <c r="J58" s="7">
        <v>2.4576271186440701</v>
      </c>
      <c r="K58" s="7"/>
      <c r="L58" s="7"/>
      <c r="M58" s="7"/>
      <c r="N58" s="7"/>
      <c r="O58" s="7"/>
      <c r="P58" s="7"/>
    </row>
    <row r="59" spans="2:1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</row>
  </sheetData>
  <pageMargins left="0.70000000000000007" right="0.70000000000000007" top="0.75" bottom="0.75" header="0.30000000000000004" footer="0.3000000000000000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61"/>
  <sheetViews>
    <sheetView zoomScale="70" zoomScaleNormal="70" workbookViewId="0">
      <selection activeCell="G9" sqref="G9"/>
    </sheetView>
  </sheetViews>
  <sheetFormatPr defaultColWidth="9.1328125" defaultRowHeight="13.15"/>
  <cols>
    <col min="1" max="1" width="9.1328125" style="6" customWidth="1"/>
    <col min="2" max="9" width="9.86328125" style="6" bestFit="1" customWidth="1"/>
    <col min="10" max="12" width="10.86328125" style="6" bestFit="1" customWidth="1"/>
    <col min="13" max="13" width="10.265625" style="6" customWidth="1"/>
    <col min="14" max="14" width="10.86328125" style="6" bestFit="1" customWidth="1"/>
    <col min="15" max="15" width="12.1328125" style="6" customWidth="1"/>
    <col min="16" max="17" width="10.86328125" style="6" bestFit="1" customWidth="1"/>
    <col min="18" max="18" width="9.1328125" style="6" customWidth="1"/>
    <col min="19" max="16384" width="9.1328125" style="6"/>
  </cols>
  <sheetData>
    <row r="1" spans="1:18" ht="15.75">
      <c r="A1" s="120" t="s">
        <v>305</v>
      </c>
    </row>
    <row r="3" spans="1:18">
      <c r="B3" s="51" t="s">
        <v>283</v>
      </c>
      <c r="C3" s="51"/>
      <c r="D3" s="51" t="s">
        <v>284</v>
      </c>
      <c r="F3" s="51" t="s">
        <v>285</v>
      </c>
      <c r="H3" s="51" t="s">
        <v>286</v>
      </c>
      <c r="I3" s="51"/>
      <c r="J3" s="51" t="s">
        <v>287</v>
      </c>
      <c r="L3" s="51" t="s">
        <v>288</v>
      </c>
      <c r="N3" s="51" t="s">
        <v>289</v>
      </c>
      <c r="O3" s="51"/>
      <c r="P3" s="51" t="s">
        <v>290</v>
      </c>
    </row>
    <row r="4" spans="1:18">
      <c r="B4" s="21" t="s">
        <v>306</v>
      </c>
      <c r="C4" s="21" t="s">
        <v>307</v>
      </c>
      <c r="D4" s="21" t="s">
        <v>306</v>
      </c>
      <c r="E4" s="21" t="s">
        <v>307</v>
      </c>
      <c r="F4" s="21" t="s">
        <v>306</v>
      </c>
      <c r="G4" s="21" t="s">
        <v>307</v>
      </c>
      <c r="H4" s="21" t="s">
        <v>306</v>
      </c>
      <c r="I4" s="21" t="s">
        <v>307</v>
      </c>
      <c r="J4" s="21" t="s">
        <v>306</v>
      </c>
      <c r="K4" s="21" t="s">
        <v>307</v>
      </c>
      <c r="L4" s="21" t="s">
        <v>306</v>
      </c>
      <c r="M4" s="21" t="s">
        <v>307</v>
      </c>
      <c r="N4" s="21" t="s">
        <v>306</v>
      </c>
      <c r="O4" s="21" t="s">
        <v>307</v>
      </c>
      <c r="P4" s="21" t="s">
        <v>306</v>
      </c>
      <c r="Q4" s="21" t="s">
        <v>307</v>
      </c>
    </row>
    <row r="5" spans="1:18">
      <c r="A5" s="11" t="s">
        <v>2</v>
      </c>
      <c r="B5" s="5">
        <v>7</v>
      </c>
      <c r="C5" s="5"/>
      <c r="D5" s="5">
        <v>3</v>
      </c>
      <c r="E5" s="5"/>
      <c r="F5" s="5">
        <v>4</v>
      </c>
      <c r="G5" s="5"/>
      <c r="H5" s="5">
        <v>4</v>
      </c>
      <c r="I5" s="5"/>
      <c r="J5" s="5">
        <v>9</v>
      </c>
      <c r="K5" s="5"/>
      <c r="L5" s="5">
        <v>3</v>
      </c>
      <c r="M5" s="5"/>
      <c r="N5" s="5">
        <v>3</v>
      </c>
      <c r="O5" s="5"/>
      <c r="P5" s="5">
        <v>3</v>
      </c>
    </row>
    <row r="6" spans="1:18">
      <c r="A6" s="11" t="s">
        <v>3</v>
      </c>
      <c r="B6" s="5">
        <v>17</v>
      </c>
      <c r="C6" s="5"/>
      <c r="D6" s="5">
        <v>17</v>
      </c>
      <c r="E6" s="5"/>
      <c r="F6" s="5">
        <v>17</v>
      </c>
      <c r="G6" s="5"/>
      <c r="H6" s="5">
        <v>17</v>
      </c>
      <c r="I6" s="5"/>
      <c r="J6" s="5">
        <v>32</v>
      </c>
      <c r="K6" s="5"/>
      <c r="L6" s="5">
        <v>17</v>
      </c>
      <c r="M6" s="5"/>
      <c r="N6" s="5">
        <v>13</v>
      </c>
      <c r="O6" s="5"/>
      <c r="P6" s="5">
        <v>14</v>
      </c>
    </row>
    <row r="7" spans="1:18">
      <c r="A7" s="11" t="s">
        <v>4</v>
      </c>
      <c r="B7" s="9">
        <v>297.52839965655875</v>
      </c>
      <c r="C7" s="9">
        <v>297.30145492740144</v>
      </c>
      <c r="D7" s="9">
        <v>372.1421461698672</v>
      </c>
      <c r="E7" s="9">
        <v>355.86329876434274</v>
      </c>
      <c r="F7" s="9">
        <v>290.89686360008409</v>
      </c>
      <c r="G7" s="9">
        <v>259.23452302963074</v>
      </c>
      <c r="H7" s="9">
        <v>431.22806605929901</v>
      </c>
      <c r="I7" s="9">
        <v>473.12741995168358</v>
      </c>
      <c r="J7" s="9">
        <v>787.74978880575941</v>
      </c>
      <c r="K7" s="9">
        <v>678.53733153207065</v>
      </c>
      <c r="L7" s="9">
        <v>801.43847287476717</v>
      </c>
      <c r="M7" s="9">
        <v>809.12770152289988</v>
      </c>
      <c r="N7" s="9">
        <v>1407.8738986449596</v>
      </c>
      <c r="O7" s="9">
        <v>1287.1483315612927</v>
      </c>
      <c r="P7" s="9">
        <v>1458.6539716954412</v>
      </c>
      <c r="Q7" s="9">
        <v>1058.3296863233468</v>
      </c>
      <c r="R7" s="9"/>
    </row>
    <row r="8" spans="1:18">
      <c r="A8" s="11" t="s">
        <v>5</v>
      </c>
      <c r="B8" s="9">
        <v>54.769959477348699</v>
      </c>
      <c r="C8" s="9">
        <v>58.752614283461796</v>
      </c>
      <c r="D8" s="9">
        <v>45.768231140064209</v>
      </c>
      <c r="E8" s="9">
        <v>35.948741169578973</v>
      </c>
      <c r="F8" s="9">
        <v>41.745611882125104</v>
      </c>
      <c r="G8" s="9">
        <v>23.845947253649104</v>
      </c>
      <c r="H8" s="9">
        <v>93.088759082131176</v>
      </c>
      <c r="I8" s="9">
        <v>100.68195117113086</v>
      </c>
      <c r="J8" s="9">
        <v>210.55588447012013</v>
      </c>
      <c r="K8" s="9">
        <v>202.57280247098097</v>
      </c>
      <c r="L8" s="9">
        <v>304.95227376869286</v>
      </c>
      <c r="M8" s="9">
        <v>237.78824377857359</v>
      </c>
      <c r="N8" s="9">
        <v>468.84587532500802</v>
      </c>
      <c r="O8" s="9">
        <v>259.51702234342008</v>
      </c>
      <c r="P8" s="9">
        <v>474.31951191615826</v>
      </c>
      <c r="Q8" s="9">
        <v>217.2872407940348</v>
      </c>
      <c r="R8" s="9"/>
    </row>
    <row r="9" spans="1:18">
      <c r="A9" s="11" t="s">
        <v>6</v>
      </c>
      <c r="B9" s="9">
        <v>248.76892064845833</v>
      </c>
      <c r="C9" s="9">
        <v>240.32995314205576</v>
      </c>
      <c r="D9" s="9">
        <v>325.20146780865764</v>
      </c>
      <c r="E9" s="9">
        <v>326.23654017280575</v>
      </c>
      <c r="F9" s="9">
        <v>263.54899066085045</v>
      </c>
      <c r="G9" s="9">
        <v>237.23925801288368</v>
      </c>
      <c r="H9" s="9">
        <v>363.39932473747888</v>
      </c>
      <c r="I9" s="9">
        <v>426.63128970878472</v>
      </c>
      <c r="J9" s="9">
        <v>642.53302067708944</v>
      </c>
      <c r="K9" s="9">
        <v>540.49636841502661</v>
      </c>
      <c r="L9" s="9">
        <v>561.18379198041021</v>
      </c>
      <c r="M9" s="9">
        <v>589.19634949908095</v>
      </c>
      <c r="N9" s="9">
        <v>1070.9453156702782</v>
      </c>
      <c r="O9" s="9">
        <v>1079.477724132998</v>
      </c>
      <c r="P9" s="9">
        <v>1058.7696240760906</v>
      </c>
      <c r="Q9" s="9">
        <v>935.70707211381261</v>
      </c>
      <c r="R9" s="9"/>
    </row>
    <row r="10" spans="1:18">
      <c r="A10" s="11" t="s">
        <v>7</v>
      </c>
      <c r="B10" s="9">
        <v>207.45503264611659</v>
      </c>
      <c r="C10" s="9">
        <v>215.55521262243334</v>
      </c>
      <c r="D10" s="9">
        <v>282.32409292452428</v>
      </c>
      <c r="E10" s="9">
        <v>285.61868897885626</v>
      </c>
      <c r="F10" s="9">
        <v>235.05346959632195</v>
      </c>
      <c r="G10" s="9">
        <v>223.32129883334142</v>
      </c>
      <c r="H10" s="9">
        <v>282.13785773290584</v>
      </c>
      <c r="I10" s="9">
        <v>303.31069322334201</v>
      </c>
      <c r="J10" s="9">
        <v>350.72517932629029</v>
      </c>
      <c r="K10" s="9">
        <v>359.17603084708304</v>
      </c>
      <c r="L10" s="9">
        <v>461.34844432954714</v>
      </c>
      <c r="M10" s="9">
        <v>475.07316296014505</v>
      </c>
      <c r="N10" s="9">
        <v>696.10328547824872</v>
      </c>
      <c r="O10" s="9">
        <v>867.30040753756498</v>
      </c>
      <c r="P10" s="9">
        <v>552.14895656142778</v>
      </c>
      <c r="Q10" s="9">
        <v>595.29023254145932</v>
      </c>
      <c r="R10" s="9"/>
    </row>
    <row r="11" spans="1:18">
      <c r="A11" s="11" t="s">
        <v>8</v>
      </c>
      <c r="B11" s="9">
        <v>296.11836269102008</v>
      </c>
      <c r="C11" s="9">
        <v>316.33760579107565</v>
      </c>
      <c r="D11" s="9">
        <v>387.90575462460464</v>
      </c>
      <c r="E11" s="9">
        <v>358.11349590196323</v>
      </c>
      <c r="F11" s="9">
        <v>273.58103793841104</v>
      </c>
      <c r="G11" s="9">
        <v>256.2766949486732</v>
      </c>
      <c r="H11" s="9">
        <v>425.83837915005239</v>
      </c>
      <c r="I11" s="9">
        <v>490.67483321854235</v>
      </c>
      <c r="J11" s="9">
        <v>745.84705341526546</v>
      </c>
      <c r="K11" s="9">
        <v>657.10965589796456</v>
      </c>
      <c r="L11" s="9">
        <v>670.37994860539266</v>
      </c>
      <c r="M11" s="9">
        <v>799.83138952690638</v>
      </c>
      <c r="N11" s="9">
        <v>1361.7995972054002</v>
      </c>
      <c r="O11" s="9">
        <v>1337.4923601325111</v>
      </c>
      <c r="P11" s="9">
        <v>1460.2859701015884</v>
      </c>
      <c r="Q11" s="9">
        <v>1057.1339611407409</v>
      </c>
      <c r="R11" s="9"/>
    </row>
    <row r="12" spans="1:18">
      <c r="A12" s="11" t="s">
        <v>9</v>
      </c>
      <c r="B12" s="9">
        <v>375.48769124874497</v>
      </c>
      <c r="C12" s="9">
        <v>366.96502806052825</v>
      </c>
      <c r="D12" s="9">
        <v>440.40181880780932</v>
      </c>
      <c r="E12" s="9">
        <v>422.8910912359799</v>
      </c>
      <c r="F12" s="9">
        <v>388.42162928540478</v>
      </c>
      <c r="G12" s="9">
        <v>305.11853727838189</v>
      </c>
      <c r="H12" s="9">
        <v>587.19901319826818</v>
      </c>
      <c r="I12" s="9">
        <v>707.2779602736689</v>
      </c>
      <c r="J12" s="9">
        <v>1237.2752453522783</v>
      </c>
      <c r="K12" s="9">
        <v>1256.1452886860368</v>
      </c>
      <c r="L12" s="9">
        <v>1496.1036206922352</v>
      </c>
      <c r="M12" s="9">
        <v>1274.1887737181928</v>
      </c>
      <c r="N12" s="9">
        <v>2368.0943267282823</v>
      </c>
      <c r="O12" s="9">
        <v>1860.6767415576496</v>
      </c>
      <c r="P12" s="9">
        <v>2272.7014380873425</v>
      </c>
      <c r="Q12" s="9">
        <v>1483.1370627221393</v>
      </c>
      <c r="R12" s="9"/>
    </row>
    <row r="13" spans="1:18">
      <c r="A13" s="11" t="s">
        <v>10</v>
      </c>
      <c r="B13" s="9">
        <v>343.61955579116562</v>
      </c>
      <c r="C13" s="9">
        <v>353.53572317190583</v>
      </c>
      <c r="D13" s="9">
        <v>407.23755982126062</v>
      </c>
      <c r="E13" s="9">
        <v>386.47611583920002</v>
      </c>
      <c r="F13" s="9">
        <v>323.10061851521937</v>
      </c>
      <c r="G13" s="9">
        <v>273.62311090037247</v>
      </c>
      <c r="H13" s="9">
        <v>533.42626547293594</v>
      </c>
      <c r="I13" s="9">
        <v>508.42322249568963</v>
      </c>
      <c r="J13" s="9">
        <v>928.75857422115109</v>
      </c>
      <c r="K13" s="9">
        <v>755.94563959161383</v>
      </c>
      <c r="L13" s="9">
        <v>1064.0263954349771</v>
      </c>
      <c r="M13" s="9">
        <v>987.12776116842269</v>
      </c>
      <c r="N13" s="9">
        <v>1706.6703554783157</v>
      </c>
      <c r="O13" s="9">
        <v>1441.384890215046</v>
      </c>
      <c r="P13" s="9">
        <v>1760.0844535422175</v>
      </c>
      <c r="Q13" s="9">
        <v>1237.2870234045513</v>
      </c>
      <c r="R13" s="9"/>
    </row>
    <row r="14" spans="1:18">
      <c r="A14" s="11" t="s">
        <v>5</v>
      </c>
      <c r="B14" s="9">
        <v>54.769959477348699</v>
      </c>
      <c r="C14" s="9">
        <v>58.752614283461796</v>
      </c>
      <c r="D14" s="9">
        <v>45.768231140064209</v>
      </c>
      <c r="E14" s="9">
        <v>35.948741169578973</v>
      </c>
      <c r="F14" s="9">
        <v>41.745611882125104</v>
      </c>
      <c r="G14" s="9">
        <v>23.845947253649104</v>
      </c>
      <c r="H14" s="9">
        <v>93.088759082131176</v>
      </c>
      <c r="I14" s="9">
        <v>100.68195117113086</v>
      </c>
      <c r="J14" s="9">
        <v>210.55588447012013</v>
      </c>
      <c r="K14" s="9">
        <v>202.57280247098097</v>
      </c>
      <c r="L14" s="9">
        <v>304.95227376869286</v>
      </c>
      <c r="M14" s="9">
        <v>237.78824377857359</v>
      </c>
      <c r="N14" s="9">
        <v>468.84587532500802</v>
      </c>
      <c r="O14" s="9">
        <v>259.51702234342008</v>
      </c>
      <c r="P14" s="9">
        <v>474.31951191615826</v>
      </c>
      <c r="Q14" s="9">
        <v>217.2872407940348</v>
      </c>
      <c r="R14" s="9"/>
    </row>
    <row r="15" spans="1:18">
      <c r="A15" s="11" t="s">
        <v>11</v>
      </c>
      <c r="B15" s="9">
        <v>352.29835913390747</v>
      </c>
      <c r="C15" s="9">
        <v>356.05406921086325</v>
      </c>
      <c r="D15" s="9">
        <v>417.91037730993139</v>
      </c>
      <c r="E15" s="9">
        <v>391.81203993392171</v>
      </c>
      <c r="F15" s="9">
        <v>332.64247548220919</v>
      </c>
      <c r="G15" s="9">
        <v>283.08047028327985</v>
      </c>
      <c r="H15" s="9">
        <v>524.31682514143017</v>
      </c>
      <c r="I15" s="9">
        <v>573.80937112281447</v>
      </c>
      <c r="J15" s="9">
        <v>998.3056732758796</v>
      </c>
      <c r="K15" s="9">
        <v>881.1101340030516</v>
      </c>
      <c r="L15" s="9">
        <v>1106.39074664346</v>
      </c>
      <c r="M15" s="9">
        <v>1046.9159453014736</v>
      </c>
      <c r="N15" s="9">
        <v>1876.7197739699677</v>
      </c>
      <c r="O15" s="9">
        <v>1546.6653539047129</v>
      </c>
      <c r="P15" s="9">
        <v>1932.9734836115995</v>
      </c>
      <c r="Q15" s="9">
        <v>1275.6169271173817</v>
      </c>
      <c r="R15" s="9"/>
    </row>
    <row r="16" spans="1:18">
      <c r="A16" s="11" t="s">
        <v>12</v>
      </c>
      <c r="B16" s="9">
        <v>242.75844017921006</v>
      </c>
      <c r="C16" s="9">
        <v>238.54884064393963</v>
      </c>
      <c r="D16" s="9">
        <v>326.37391502980302</v>
      </c>
      <c r="E16" s="9">
        <v>319.91455759476378</v>
      </c>
      <c r="F16" s="9">
        <v>249.15125171795898</v>
      </c>
      <c r="G16" s="9">
        <v>235.38857577598162</v>
      </c>
      <c r="H16" s="9">
        <v>338.13930697716785</v>
      </c>
      <c r="I16" s="9">
        <v>372.44546878055269</v>
      </c>
      <c r="J16" s="9">
        <v>577.19390433563922</v>
      </c>
      <c r="K16" s="9">
        <v>475.96452906108971</v>
      </c>
      <c r="L16" s="9">
        <v>496.48619910607431</v>
      </c>
      <c r="M16" s="9">
        <v>571.3394577443263</v>
      </c>
      <c r="N16" s="9">
        <v>939.02802331995156</v>
      </c>
      <c r="O16" s="9">
        <v>1027.6313092178725</v>
      </c>
      <c r="P16" s="9">
        <v>984.33445977928295</v>
      </c>
      <c r="Q16" s="9">
        <v>841.04244552931198</v>
      </c>
      <c r="R16" s="9"/>
    </row>
    <row r="17" spans="1:18">
      <c r="A17" s="12" t="s">
        <v>13</v>
      </c>
      <c r="B17" s="9">
        <v>94.85063514270729</v>
      </c>
      <c r="C17" s="9">
        <v>113.20577002985007</v>
      </c>
      <c r="D17" s="9">
        <v>82.036092012602978</v>
      </c>
      <c r="E17" s="9">
        <v>60.239575666394273</v>
      </c>
      <c r="F17" s="9">
        <v>59.551627854368917</v>
      </c>
      <c r="G17" s="9">
        <v>36.383852887488786</v>
      </c>
      <c r="H17" s="9">
        <v>170.02694073545706</v>
      </c>
      <c r="I17" s="9">
        <v>81.791932786904908</v>
      </c>
      <c r="J17" s="9">
        <v>286.22555354406165</v>
      </c>
      <c r="K17" s="9">
        <v>215.44927117658722</v>
      </c>
      <c r="L17" s="9">
        <v>502.84260345456687</v>
      </c>
      <c r="M17" s="9">
        <v>397.93141166934174</v>
      </c>
      <c r="N17" s="9">
        <v>635.72503980803754</v>
      </c>
      <c r="O17" s="9">
        <v>361.90716608204798</v>
      </c>
      <c r="P17" s="9">
        <v>701.31482946612687</v>
      </c>
      <c r="Q17" s="9">
        <v>301.57995129073868</v>
      </c>
      <c r="R17" s="9"/>
    </row>
    <row r="18" spans="1:18">
      <c r="A18" s="12" t="s">
        <v>14</v>
      </c>
      <c r="B18" s="9">
        <v>142.27595271406094</v>
      </c>
      <c r="C18" s="9">
        <v>169.80865504477509</v>
      </c>
      <c r="D18" s="9">
        <v>123.05413801890447</v>
      </c>
      <c r="E18" s="9">
        <v>90.35936349959141</v>
      </c>
      <c r="F18" s="9">
        <v>89.327441781553375</v>
      </c>
      <c r="G18" s="9">
        <v>54.575779331233178</v>
      </c>
      <c r="H18" s="9">
        <v>255.04041110318559</v>
      </c>
      <c r="I18" s="9">
        <v>122.68789918035736</v>
      </c>
      <c r="J18" s="9">
        <v>429.33833031609248</v>
      </c>
      <c r="K18" s="9">
        <v>323.17390676488083</v>
      </c>
      <c r="L18" s="9">
        <v>754.2639051818503</v>
      </c>
      <c r="M18" s="9">
        <v>596.89711750401261</v>
      </c>
      <c r="N18" s="9">
        <v>953.5875597120563</v>
      </c>
      <c r="O18" s="9">
        <v>542.86074912307197</v>
      </c>
      <c r="P18" s="9">
        <v>1051.9722441991903</v>
      </c>
      <c r="Q18" s="9">
        <v>452.36992693610802</v>
      </c>
      <c r="R18" s="9"/>
    </row>
    <row r="19" spans="1:18">
      <c r="A19" s="13" t="s">
        <v>15</v>
      </c>
      <c r="B19" s="9">
        <v>106.4929679343974</v>
      </c>
      <c r="C19" s="9">
        <v>70.521298097280663</v>
      </c>
      <c r="D19" s="9">
        <v>202.14732978975317</v>
      </c>
      <c r="E19" s="9">
        <v>235.87717667321434</v>
      </c>
      <c r="F19" s="9">
        <v>174.22154887929707</v>
      </c>
      <c r="G19" s="9">
        <v>182.6634786816505</v>
      </c>
      <c r="H19" s="9">
        <v>108.35891363429329</v>
      </c>
      <c r="I19" s="9">
        <v>303.94339052842736</v>
      </c>
      <c r="J19" s="9">
        <v>213.19469036099696</v>
      </c>
      <c r="K19" s="9">
        <v>217.32246165014578</v>
      </c>
      <c r="L19" s="9">
        <v>-193.0801132014401</v>
      </c>
      <c r="M19" s="9">
        <v>-7.7007680049316605</v>
      </c>
      <c r="N19" s="9">
        <v>117.3577559582219</v>
      </c>
      <c r="O19" s="9">
        <v>536.61697500992602</v>
      </c>
      <c r="P19" s="9">
        <v>6.7973798769003224</v>
      </c>
      <c r="Q19" s="9">
        <v>483.3371451777046</v>
      </c>
      <c r="R19" s="9"/>
    </row>
    <row r="20" spans="1:18">
      <c r="A20" s="13" t="s">
        <v>16</v>
      </c>
      <c r="B20" s="9">
        <v>485.89550850522653</v>
      </c>
      <c r="C20" s="9">
        <v>523.34437821668098</v>
      </c>
      <c r="D20" s="9">
        <v>530.29169784016506</v>
      </c>
      <c r="E20" s="9">
        <v>476.8354793387914</v>
      </c>
      <c r="F20" s="9">
        <v>412.42806029677274</v>
      </c>
      <c r="G20" s="9">
        <v>328.19889023160567</v>
      </c>
      <c r="H20" s="9">
        <v>788.46667657612147</v>
      </c>
      <c r="I20" s="9">
        <v>631.11112167604699</v>
      </c>
      <c r="J20" s="9">
        <v>1358.0969045372435</v>
      </c>
      <c r="K20" s="9">
        <v>1079.1195463564945</v>
      </c>
      <c r="L20" s="9">
        <v>1818.2903006168274</v>
      </c>
      <c r="M20" s="9">
        <v>1584.0248786724353</v>
      </c>
      <c r="N20" s="9">
        <v>2660.2579151903719</v>
      </c>
      <c r="O20" s="9">
        <v>1984.2456393381181</v>
      </c>
      <c r="P20" s="9">
        <v>2812.0566977414078</v>
      </c>
      <c r="Q20" s="9">
        <v>1689.6569503406593</v>
      </c>
      <c r="R20" s="9"/>
    </row>
    <row r="21" spans="1:18">
      <c r="A21" s="14" t="s">
        <v>17</v>
      </c>
      <c r="B21" s="9">
        <v>8.6788033427418441</v>
      </c>
      <c r="C21" s="9">
        <v>2.5183460389574179</v>
      </c>
      <c r="D21" s="9">
        <v>10.672817488670773</v>
      </c>
      <c r="E21" s="9">
        <v>5.3359240947216904</v>
      </c>
      <c r="F21" s="9">
        <v>9.5418569669898261</v>
      </c>
      <c r="G21" s="9">
        <v>9.4573593829073843</v>
      </c>
      <c r="H21" s="9">
        <v>-9.1094403315057662</v>
      </c>
      <c r="I21" s="9">
        <v>65.38614862712484</v>
      </c>
      <c r="J21" s="9">
        <v>69.547099054728506</v>
      </c>
      <c r="K21" s="9">
        <v>125.16449441143777</v>
      </c>
      <c r="L21" s="9">
        <v>42.364351208482958</v>
      </c>
      <c r="M21" s="9">
        <v>59.788184133050891</v>
      </c>
      <c r="N21" s="9">
        <v>170.04941849165198</v>
      </c>
      <c r="O21" s="9">
        <v>105.28046368966693</v>
      </c>
      <c r="P21" s="9">
        <v>172.88903006938199</v>
      </c>
      <c r="Q21" s="9">
        <v>38.329903712830401</v>
      </c>
      <c r="R21" s="9"/>
    </row>
    <row r="22" spans="1:18">
      <c r="A22" s="14" t="s">
        <v>18</v>
      </c>
      <c r="B22" s="9">
        <v>6.0104804692482787</v>
      </c>
      <c r="C22" s="9">
        <v>1.7811124981161299</v>
      </c>
      <c r="D22" s="9">
        <v>-1.1724472211453758</v>
      </c>
      <c r="E22" s="9">
        <v>6.3219825780419683</v>
      </c>
      <c r="F22" s="9">
        <v>14.397738942891465</v>
      </c>
      <c r="G22" s="9">
        <v>1.8506822369020597</v>
      </c>
      <c r="H22" s="9">
        <v>25.26001776031103</v>
      </c>
      <c r="I22" s="9">
        <v>54.185820928232033</v>
      </c>
      <c r="J22" s="9">
        <v>65.339116341450222</v>
      </c>
      <c r="K22" s="9">
        <v>64.531839353936903</v>
      </c>
      <c r="L22" s="9">
        <v>64.697592874335896</v>
      </c>
      <c r="M22" s="9">
        <v>17.856891754754656</v>
      </c>
      <c r="N22" s="9">
        <v>131.91729235032665</v>
      </c>
      <c r="O22" s="9">
        <v>51.846414915125479</v>
      </c>
      <c r="P22" s="9">
        <v>74.43516429680767</v>
      </c>
      <c r="Q22" s="9">
        <v>94.664626584500638</v>
      </c>
      <c r="R22" s="9"/>
    </row>
    <row r="23" spans="1:18">
      <c r="A23" s="14" t="s">
        <v>19</v>
      </c>
      <c r="B23" s="9">
        <v>375.48769124874497</v>
      </c>
      <c r="C23" s="9">
        <v>366.96502806052825</v>
      </c>
      <c r="D23" s="9">
        <v>440.40181880780932</v>
      </c>
      <c r="E23" s="9">
        <v>422.8910912359799</v>
      </c>
      <c r="F23" s="9">
        <v>388.42162928540478</v>
      </c>
      <c r="G23" s="9">
        <v>305.11853727838189</v>
      </c>
      <c r="H23" s="9">
        <v>587.19901319826818</v>
      </c>
      <c r="I23" s="9">
        <v>588.94450536427087</v>
      </c>
      <c r="J23" s="9">
        <v>1237.2752453522783</v>
      </c>
      <c r="K23" s="9">
        <v>1067.036338555524</v>
      </c>
      <c r="L23" s="9">
        <v>1496.1036206922352</v>
      </c>
      <c r="M23" s="9">
        <v>1274.1887737181928</v>
      </c>
      <c r="N23" s="9">
        <v>2368.0943267282823</v>
      </c>
      <c r="O23" s="9">
        <v>1860.6767415576496</v>
      </c>
      <c r="P23" s="9">
        <v>2272.7014380873425</v>
      </c>
      <c r="Q23" s="9">
        <v>1483.1370627221393</v>
      </c>
      <c r="R23" s="9"/>
    </row>
    <row r="24" spans="1:18">
      <c r="A24" s="14" t="s">
        <v>20</v>
      </c>
      <c r="B24" s="9">
        <v>207.45503264611659</v>
      </c>
      <c r="C24" s="9">
        <v>215.55521262243334</v>
      </c>
      <c r="D24" s="9">
        <v>282.32409292452428</v>
      </c>
      <c r="E24" s="9">
        <v>285.61868897885626</v>
      </c>
      <c r="F24" s="9">
        <v>235.05346959632195</v>
      </c>
      <c r="G24" s="9">
        <v>223.32129883334142</v>
      </c>
      <c r="H24" s="9">
        <v>282.13785773290584</v>
      </c>
      <c r="I24" s="9">
        <v>322.70431119506463</v>
      </c>
      <c r="J24" s="9">
        <v>350.72517932629029</v>
      </c>
      <c r="K24" s="9">
        <v>359.17603084708304</v>
      </c>
      <c r="L24" s="9">
        <v>461.34844432954714</v>
      </c>
      <c r="M24" s="9">
        <v>475.07316296014505</v>
      </c>
      <c r="N24" s="9">
        <v>696.10328547824872</v>
      </c>
      <c r="O24" s="9">
        <v>867.30040753756498</v>
      </c>
      <c r="P24" s="9">
        <v>552.14895656142778</v>
      </c>
      <c r="Q24" s="9">
        <v>595.29023254145932</v>
      </c>
      <c r="R24" s="9"/>
    </row>
    <row r="25" spans="1:18">
      <c r="A25" s="15" t="s">
        <v>21</v>
      </c>
      <c r="B25" s="9">
        <v>31.868135457579342</v>
      </c>
      <c r="C25" s="9">
        <v>13.429304888622426</v>
      </c>
      <c r="D25" s="9">
        <v>33.164258986548703</v>
      </c>
      <c r="E25" s="9">
        <v>36.41497539677988</v>
      </c>
      <c r="F25" s="9">
        <v>65.32101077018541</v>
      </c>
      <c r="G25" s="9">
        <v>31.495426378009427</v>
      </c>
      <c r="H25" s="9">
        <v>53.772747725332238</v>
      </c>
      <c r="I25" s="9">
        <v>80.521282868581238</v>
      </c>
      <c r="J25" s="9">
        <v>308.51667113112717</v>
      </c>
      <c r="K25" s="9">
        <v>311.0906989639102</v>
      </c>
      <c r="L25" s="9">
        <v>432.07722525725808</v>
      </c>
      <c r="M25" s="9">
        <v>287.06101254977011</v>
      </c>
      <c r="N25" s="9">
        <v>661.4239712499666</v>
      </c>
      <c r="O25" s="9">
        <v>419.29185134260365</v>
      </c>
      <c r="P25" s="9">
        <v>512.61698454512498</v>
      </c>
      <c r="Q25" s="9">
        <v>245.85003931758797</v>
      </c>
      <c r="R25" s="9"/>
    </row>
    <row r="26" spans="1:18">
      <c r="A26" s="15" t="s">
        <v>22</v>
      </c>
      <c r="B26" s="9">
        <v>41.313888002341741</v>
      </c>
      <c r="C26" s="9">
        <v>24.774740519622412</v>
      </c>
      <c r="D26" s="9">
        <v>42.87737488413336</v>
      </c>
      <c r="E26" s="9">
        <v>40.617851193949491</v>
      </c>
      <c r="F26" s="9">
        <v>28.495521064528504</v>
      </c>
      <c r="G26" s="9">
        <v>13.917959179542265</v>
      </c>
      <c r="H26" s="9">
        <v>81.261467004573035</v>
      </c>
      <c r="I26" s="9">
        <v>103.92697851372009</v>
      </c>
      <c r="J26" s="9">
        <v>291.80784135079915</v>
      </c>
      <c r="K26" s="9">
        <v>181.32033756794357</v>
      </c>
      <c r="L26" s="9">
        <v>99.835347650863071</v>
      </c>
      <c r="M26" s="9">
        <v>114.1231865389359</v>
      </c>
      <c r="N26" s="9">
        <v>374.84203019202948</v>
      </c>
      <c r="O26" s="9">
        <v>212.17731659543301</v>
      </c>
      <c r="P26" s="9">
        <v>506.62066751466284</v>
      </c>
      <c r="Q26" s="9">
        <v>340.4168395723533</v>
      </c>
      <c r="R26" s="9"/>
    </row>
    <row r="27" spans="1:18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</row>
    <row r="28" spans="1:18">
      <c r="A28" s="15" t="s">
        <v>308</v>
      </c>
      <c r="B28" s="9">
        <v>257.04500054100077</v>
      </c>
      <c r="C28" s="9">
        <v>244.70015356030572</v>
      </c>
      <c r="D28" s="9">
        <v>282.32409292452428</v>
      </c>
      <c r="E28" s="9">
        <v>285.61868897885626</v>
      </c>
      <c r="F28" s="9">
        <v>256.45100322402595</v>
      </c>
      <c r="G28" s="9">
        <v>282.20418225575008</v>
      </c>
      <c r="H28" s="9">
        <v>344.34985157350673</v>
      </c>
      <c r="I28" s="9">
        <v>433.51317737668398</v>
      </c>
      <c r="J28" s="9">
        <v>664.75220302190985</v>
      </c>
      <c r="K28" s="9">
        <v>490.05153428765294</v>
      </c>
      <c r="L28" s="9">
        <v>551.94114132493144</v>
      </c>
      <c r="M28" s="9">
        <v>475.07316296014505</v>
      </c>
      <c r="N28" s="9">
        <v>1360.0105680888032</v>
      </c>
      <c r="O28" s="9">
        <v>1411.1841730336196</v>
      </c>
      <c r="P28" s="9">
        <v>1018.4198192261763</v>
      </c>
      <c r="Q28" s="9">
        <v>1064.3230798091547</v>
      </c>
      <c r="R28" s="9"/>
    </row>
    <row r="29" spans="1:18">
      <c r="B29" s="9">
        <v>254.96728800600661</v>
      </c>
      <c r="C29" s="9">
        <v>240.95181792731202</v>
      </c>
      <c r="D29" s="9">
        <v>417.99788111888466</v>
      </c>
      <c r="E29" s="9">
        <v>388.49689932420176</v>
      </c>
      <c r="F29" s="9">
        <v>349.23127295960978</v>
      </c>
      <c r="G29" s="9">
        <v>299.86573422038435</v>
      </c>
      <c r="H29" s="9">
        <v>400.08574651436055</v>
      </c>
      <c r="I29" s="9">
        <v>428.10306455570225</v>
      </c>
      <c r="J29" s="9">
        <v>875.34377436756949</v>
      </c>
      <c r="K29" s="9">
        <v>566.70058664296994</v>
      </c>
      <c r="L29" s="9">
        <v>461.34844432954714</v>
      </c>
      <c r="M29" s="9">
        <v>519.7821435029025</v>
      </c>
      <c r="N29" s="9">
        <v>1473.4662212695789</v>
      </c>
      <c r="O29" s="9">
        <v>867.30040753756498</v>
      </c>
      <c r="P29" s="9">
        <v>1755.0322153622456</v>
      </c>
      <c r="Q29" s="9">
        <v>959.00536167674068</v>
      </c>
      <c r="R29" s="9"/>
    </row>
    <row r="30" spans="1:18">
      <c r="B30" s="9">
        <v>296.11836269102008</v>
      </c>
      <c r="C30" s="9">
        <v>260.00285383180517</v>
      </c>
      <c r="D30" s="9">
        <v>316.80640166919414</v>
      </c>
      <c r="E30" s="9">
        <v>310.15076393045564</v>
      </c>
      <c r="F30" s="9">
        <v>299.03517761091456</v>
      </c>
      <c r="G30" s="9">
        <v>267.9853035721743</v>
      </c>
      <c r="H30" s="9">
        <v>436.47688970159913</v>
      </c>
      <c r="I30" s="9">
        <v>490.67483321854235</v>
      </c>
      <c r="J30" s="9">
        <v>715.77437949749185</v>
      </c>
      <c r="K30" s="9">
        <v>410.14398348354007</v>
      </c>
      <c r="L30" s="9">
        <v>483.75819685112981</v>
      </c>
      <c r="M30" s="9">
        <v>499.01874973427653</v>
      </c>
      <c r="N30" s="9">
        <v>1959.3091976284393</v>
      </c>
      <c r="O30" s="9">
        <v>1484.1102597175968</v>
      </c>
      <c r="P30" s="9">
        <v>1633.1480096315051</v>
      </c>
      <c r="Q30" s="9">
        <v>1016.3141166619578</v>
      </c>
      <c r="R30" s="9"/>
    </row>
    <row r="31" spans="1:18">
      <c r="B31" s="9">
        <v>207.60280898049351</v>
      </c>
      <c r="C31" s="9">
        <v>217.80514065043619</v>
      </c>
      <c r="D31" s="9">
        <v>340.7689763947555</v>
      </c>
      <c r="E31" s="9">
        <v>358.11349590196323</v>
      </c>
      <c r="F31" s="9">
        <v>324.62982338420812</v>
      </c>
      <c r="G31" s="9">
        <v>256.2766949486732</v>
      </c>
      <c r="H31" s="9">
        <v>411.32706891969741</v>
      </c>
      <c r="I31" s="9">
        <v>431.78457925480865</v>
      </c>
      <c r="J31" s="9">
        <v>728.82799759166016</v>
      </c>
      <c r="K31" s="9">
        <v>475.57348007893916</v>
      </c>
      <c r="L31" s="9">
        <v>593.34371019861828</v>
      </c>
      <c r="M31" s="9">
        <v>799.83138952690638</v>
      </c>
      <c r="N31" s="9">
        <v>1182.3416256423388</v>
      </c>
      <c r="O31" s="9">
        <v>1411.1153362104956</v>
      </c>
      <c r="P31" s="9">
        <v>920.60716650024028</v>
      </c>
      <c r="Q31" s="9">
        <v>843.64074927106651</v>
      </c>
      <c r="R31" s="9"/>
    </row>
    <row r="32" spans="1:18">
      <c r="B32" s="9">
        <v>277.28728103824562</v>
      </c>
      <c r="C32" s="9">
        <v>259.83140052434254</v>
      </c>
      <c r="D32" s="9">
        <v>440.40181880780932</v>
      </c>
      <c r="E32" s="9">
        <v>384.45533235419822</v>
      </c>
      <c r="F32" s="9">
        <v>342.34554675881066</v>
      </c>
      <c r="G32" s="9">
        <v>250.10031466419164</v>
      </c>
      <c r="H32" s="9">
        <v>382.44879790145109</v>
      </c>
      <c r="I32" s="9">
        <v>425.15951486186714</v>
      </c>
      <c r="J32" s="9">
        <v>560.63104122597872</v>
      </c>
      <c r="K32" s="9">
        <v>535.54784573973177</v>
      </c>
      <c r="L32" s="9">
        <v>885.72308447354806</v>
      </c>
      <c r="M32" s="9">
        <v>1013.1112026093866</v>
      </c>
      <c r="N32" s="9">
        <v>1361.7995972054002</v>
      </c>
      <c r="O32" s="9">
        <v>1365.3686605210321</v>
      </c>
      <c r="P32" s="9">
        <v>1375.0803999492057</v>
      </c>
      <c r="Q32" s="9">
        <v>962.52632563296095</v>
      </c>
      <c r="R32" s="9"/>
    </row>
    <row r="33" spans="2:18">
      <c r="B33" s="9">
        <v>207.45503264611659</v>
      </c>
      <c r="C33" s="9">
        <v>239.70808835679949</v>
      </c>
      <c r="D33" s="9">
        <v>312.70619506818946</v>
      </c>
      <c r="E33" s="9">
        <v>349.9095078508044</v>
      </c>
      <c r="F33" s="9">
        <v>239.46237874574814</v>
      </c>
      <c r="G33" s="9">
        <v>236.73726520610711</v>
      </c>
      <c r="H33" s="9">
        <v>468.12401580252748</v>
      </c>
      <c r="I33" s="9">
        <v>471.51069422432198</v>
      </c>
      <c r="J33" s="9">
        <v>666.76618726048594</v>
      </c>
      <c r="K33" s="9">
        <v>706.57493589149112</v>
      </c>
      <c r="L33" s="9">
        <v>1180.3400572617188</v>
      </c>
      <c r="M33" s="9">
        <v>843.03305695191636</v>
      </c>
      <c r="N33" s="9">
        <v>696.10328547824872</v>
      </c>
      <c r="O33" s="9">
        <v>1010.0703365527301</v>
      </c>
      <c r="P33" s="9">
        <v>1252.7846936180892</v>
      </c>
      <c r="Q33" s="9">
        <v>1105.2685937491101</v>
      </c>
      <c r="R33" s="9"/>
    </row>
    <row r="34" spans="2:18">
      <c r="B34" s="9">
        <v>242.39472545600296</v>
      </c>
      <c r="C34" s="9">
        <v>234.10262628229597</v>
      </c>
      <c r="D34" s="9">
        <v>331.86944942853745</v>
      </c>
      <c r="E34" s="9">
        <v>308.20977437575061</v>
      </c>
      <c r="F34" s="9">
        <v>235.05346959632195</v>
      </c>
      <c r="G34" s="9">
        <v>223.32129883334142</v>
      </c>
      <c r="H34" s="9">
        <v>282.13785773290584</v>
      </c>
      <c r="I34" s="9">
        <v>341.87573353224707</v>
      </c>
      <c r="J34" s="9">
        <v>901.89535688431295</v>
      </c>
      <c r="K34" s="9">
        <v>1256.1452886860368</v>
      </c>
      <c r="L34" s="9">
        <v>1496.1036206922352</v>
      </c>
      <c r="M34" s="9">
        <v>1109.6566398189966</v>
      </c>
      <c r="N34" s="9">
        <v>1607.5444067233745</v>
      </c>
      <c r="O34" s="9">
        <v>1181.4304705496918</v>
      </c>
      <c r="P34" s="9">
        <v>2272.7014380873425</v>
      </c>
      <c r="Q34" s="9">
        <v>1235.6930920685579</v>
      </c>
      <c r="R34" s="9"/>
    </row>
    <row r="35" spans="2:18">
      <c r="B35" s="9">
        <v>242.57055329091003</v>
      </c>
      <c r="C35" s="9">
        <v>215.55521262243334</v>
      </c>
      <c r="D35" s="9">
        <v>378.59375628462209</v>
      </c>
      <c r="E35" s="9">
        <v>370.59280449362416</v>
      </c>
      <c r="F35" s="9">
        <v>321.57141364623055</v>
      </c>
      <c r="G35" s="9">
        <v>272.25318924130914</v>
      </c>
      <c r="H35" s="9">
        <v>419.88583333441164</v>
      </c>
      <c r="I35" s="9">
        <v>503.58858286841382</v>
      </c>
      <c r="J35" s="9">
        <v>350.72517932629029</v>
      </c>
      <c r="K35" s="9">
        <v>359.17603084708304</v>
      </c>
      <c r="L35" s="9">
        <v>1179.7951101341896</v>
      </c>
      <c r="M35" s="9">
        <v>1274.1887737181928</v>
      </c>
      <c r="N35" s="9">
        <v>959.54900569821768</v>
      </c>
      <c r="O35" s="9">
        <v>1036.5940476810124</v>
      </c>
      <c r="P35" s="9">
        <v>1733.0922173470535</v>
      </c>
      <c r="Q35" s="9">
        <v>1129.4320919446923</v>
      </c>
      <c r="R35" s="9"/>
    </row>
    <row r="36" spans="2:18">
      <c r="B36" s="9">
        <v>344.06435004029998</v>
      </c>
      <c r="C36" s="9">
        <v>341.38080870048361</v>
      </c>
      <c r="D36" s="9">
        <v>318.53348618877783</v>
      </c>
      <c r="E36" s="9">
        <v>316.52904911951902</v>
      </c>
      <c r="F36" s="9">
        <v>271.11728276121119</v>
      </c>
      <c r="G36" s="9">
        <v>305.11853727838189</v>
      </c>
      <c r="H36" s="9">
        <v>309.74536693078397</v>
      </c>
      <c r="I36" s="9">
        <v>322.70431119506463</v>
      </c>
      <c r="J36" s="9">
        <v>1219.8771457087046</v>
      </c>
      <c r="K36" s="9">
        <v>1128.3034328539691</v>
      </c>
      <c r="L36" s="9">
        <v>1186.9395560622349</v>
      </c>
      <c r="M36" s="9">
        <v>1137.3964244557826</v>
      </c>
      <c r="N36" s="9">
        <v>748.83492908325729</v>
      </c>
      <c r="O36" s="9">
        <v>1122.3614005849838</v>
      </c>
      <c r="P36" s="9">
        <v>552.14895656142778</v>
      </c>
      <c r="Q36" s="9">
        <v>595.29023254145932</v>
      </c>
      <c r="R36" s="9"/>
    </row>
    <row r="37" spans="2:18">
      <c r="B37" s="9">
        <v>343.17476154203126</v>
      </c>
      <c r="C37" s="9">
        <v>334.47031712266647</v>
      </c>
      <c r="D37" s="9">
        <v>376.53169661470042</v>
      </c>
      <c r="E37" s="9">
        <v>372.3667186879195</v>
      </c>
      <c r="F37" s="9">
        <v>276.7209204928181</v>
      </c>
      <c r="G37" s="9">
        <v>237.74125081966025</v>
      </c>
      <c r="H37" s="9">
        <v>287.33668079566115</v>
      </c>
      <c r="I37" s="9">
        <v>303.31069322334201</v>
      </c>
      <c r="J37" s="9">
        <v>1237.2752453522783</v>
      </c>
      <c r="K37" s="9">
        <v>952.09834867216648</v>
      </c>
      <c r="L37" s="9">
        <v>866.8750688164223</v>
      </c>
      <c r="M37" s="9">
        <v>929.12544884335102</v>
      </c>
      <c r="N37" s="9">
        <v>2368.0943267282823</v>
      </c>
      <c r="O37" s="9">
        <v>1471.5856073964724</v>
      </c>
      <c r="P37" s="9">
        <v>1453.703478159671</v>
      </c>
      <c r="Q37" s="9">
        <v>1483.1370627221393</v>
      </c>
      <c r="R37" s="9"/>
    </row>
    <row r="38" spans="2:18">
      <c r="B38" s="9">
        <v>352.10125265399779</v>
      </c>
      <c r="C38" s="9">
        <v>353.36340626066038</v>
      </c>
      <c r="D38" s="9">
        <v>395.71577847790564</v>
      </c>
      <c r="E38" s="9">
        <v>391.29901921637367</v>
      </c>
      <c r="F38" s="9">
        <v>388.42162928540478</v>
      </c>
      <c r="G38" s="9">
        <v>274.99303255943573</v>
      </c>
      <c r="H38" s="9">
        <v>432.70619985121976</v>
      </c>
      <c r="I38" s="9">
        <v>498.99693613536874</v>
      </c>
      <c r="J38" s="9">
        <v>640.83514667510815</v>
      </c>
      <c r="K38" s="9">
        <v>493.74755640172003</v>
      </c>
      <c r="L38" s="9">
        <v>643.06337091971022</v>
      </c>
      <c r="M38" s="9">
        <v>816.28002586727371</v>
      </c>
      <c r="N38" s="9">
        <v>1805.7963042332569</v>
      </c>
      <c r="O38" s="9">
        <v>1860.6767415576496</v>
      </c>
      <c r="P38" s="9">
        <v>1775.2411680821328</v>
      </c>
      <c r="Q38" s="9">
        <v>1242.0688174125314</v>
      </c>
      <c r="R38" s="9"/>
    </row>
    <row r="39" spans="2:18">
      <c r="B39" s="9">
        <v>330.65665478408476</v>
      </c>
      <c r="C39" s="9">
        <v>353.70804008315127</v>
      </c>
      <c r="D39" s="9">
        <v>387.90575462460464</v>
      </c>
      <c r="E39" s="9">
        <v>350.48727559189552</v>
      </c>
      <c r="F39" s="9">
        <v>273.58103793841104</v>
      </c>
      <c r="G39" s="9">
        <v>239.56728983473613</v>
      </c>
      <c r="H39" s="9">
        <v>425.83837915005239</v>
      </c>
      <c r="I39" s="9">
        <v>494.69626562917404</v>
      </c>
      <c r="J39" s="9">
        <v>881.31848489838308</v>
      </c>
      <c r="K39" s="9">
        <v>698.36478518462229</v>
      </c>
      <c r="L39" s="9">
        <v>570.42644263588886</v>
      </c>
      <c r="M39" s="9">
        <v>561.83738123723401</v>
      </c>
      <c r="N39" s="9">
        <v>1314.5880505128559</v>
      </c>
      <c r="O39" s="9">
        <v>1173.6385088214427</v>
      </c>
      <c r="P39" s="9">
        <v>2140.1080201415193</v>
      </c>
      <c r="Q39" s="9">
        <v>1264.1590391391292</v>
      </c>
      <c r="R39" s="9"/>
    </row>
    <row r="40" spans="2:18">
      <c r="B40" s="9">
        <v>328.24908768398257</v>
      </c>
      <c r="C40" s="9">
        <v>366.32631469125698</v>
      </c>
      <c r="D40" s="9">
        <v>398.22664602781947</v>
      </c>
      <c r="E40" s="9">
        <v>359.09919796302205</v>
      </c>
      <c r="F40" s="9">
        <v>297.05921293173589</v>
      </c>
      <c r="G40" s="9">
        <v>268.31463811646563</v>
      </c>
      <c r="H40" s="9">
        <v>535.94503424126958</v>
      </c>
      <c r="I40" s="9">
        <v>588.94450536427087</v>
      </c>
      <c r="J40" s="9">
        <v>597.29086654846151</v>
      </c>
      <c r="K40" s="9">
        <v>593.98009630249214</v>
      </c>
      <c r="L40" s="9">
        <v>948.25768073576478</v>
      </c>
      <c r="M40" s="9">
        <v>961.14431972745876</v>
      </c>
      <c r="N40" s="9">
        <v>1464.9231640924195</v>
      </c>
      <c r="O40" s="9">
        <v>1337.4923601325111</v>
      </c>
      <c r="P40" s="9">
        <v>1466.8684620435058</v>
      </c>
      <c r="Q40" s="9">
        <v>1049.9448424723271</v>
      </c>
      <c r="R40" s="9"/>
    </row>
    <row r="41" spans="2:18">
      <c r="B41" s="9">
        <v>334.76583684748005</v>
      </c>
      <c r="C41" s="9">
        <v>357.34197969063592</v>
      </c>
      <c r="D41" s="9">
        <v>398.22069281864458</v>
      </c>
      <c r="E41" s="9">
        <v>335.94403122609248</v>
      </c>
      <c r="F41" s="9">
        <v>270.01033093185129</v>
      </c>
      <c r="G41" s="9">
        <v>253.9902883288587</v>
      </c>
      <c r="H41" s="9">
        <v>536.04713482911757</v>
      </c>
      <c r="I41" s="9">
        <v>707.2779602736689</v>
      </c>
      <c r="J41" s="9">
        <v>810.72637973928374</v>
      </c>
      <c r="K41" s="9">
        <v>830.32229256993833</v>
      </c>
      <c r="L41" s="9">
        <v>670.37994860539266</v>
      </c>
      <c r="M41" s="9">
        <v>774.66539589641502</v>
      </c>
      <c r="N41" s="9"/>
      <c r="O41" s="9"/>
      <c r="P41" s="9">
        <v>1072.2195590260619</v>
      </c>
      <c r="Q41" s="9">
        <v>865.81220342502831</v>
      </c>
      <c r="R41" s="9"/>
    </row>
    <row r="42" spans="2:18">
      <c r="B42" s="9">
        <v>375.48769124874497</v>
      </c>
      <c r="C42" s="9">
        <v>351.57393960963566</v>
      </c>
      <c r="D42" s="9">
        <v>412.55912398425551</v>
      </c>
      <c r="E42" s="9">
        <v>422.8910912359799</v>
      </c>
      <c r="F42" s="9">
        <v>258.05178654496007</v>
      </c>
      <c r="G42" s="9">
        <v>232.74017304728602</v>
      </c>
      <c r="H42" s="9">
        <v>540.31575582664834</v>
      </c>
      <c r="I42" s="9">
        <v>513.25786212296543</v>
      </c>
      <c r="J42" s="9">
        <v>920.42164228958256</v>
      </c>
      <c r="K42" s="9">
        <v>737.15132951518331</v>
      </c>
      <c r="L42" s="9">
        <v>787.57464414932156</v>
      </c>
      <c r="M42" s="9">
        <v>723.32688966244041</v>
      </c>
      <c r="N42" s="9"/>
      <c r="O42" s="9"/>
      <c r="P42" s="9"/>
      <c r="Q42" s="9"/>
      <c r="R42" s="9"/>
    </row>
    <row r="43" spans="2:18">
      <c r="B43" s="9">
        <v>294.86171548218994</v>
      </c>
      <c r="C43" s="9">
        <v>316.33760579107565</v>
      </c>
      <c r="D43" s="9">
        <v>415.33873879625304</v>
      </c>
      <c r="E43" s="9">
        <v>391.02386908235462</v>
      </c>
      <c r="F43" s="9">
        <v>273.45819961242586</v>
      </c>
      <c r="G43" s="9">
        <v>271.47063608008108</v>
      </c>
      <c r="H43" s="9">
        <v>530.90749670460218</v>
      </c>
      <c r="I43" s="9">
        <v>501.13485351776018</v>
      </c>
      <c r="J43" s="9">
        <v>762.86610923887065</v>
      </c>
      <c r="K43" s="9">
        <v>765.9615459468771</v>
      </c>
      <c r="L43" s="9">
        <v>528.63548331597826</v>
      </c>
      <c r="M43" s="9">
        <v>616.55531776092801</v>
      </c>
      <c r="N43" s="9"/>
      <c r="O43" s="9"/>
      <c r="P43" s="9"/>
      <c r="Q43" s="9"/>
      <c r="R43" s="9"/>
    </row>
    <row r="44" spans="2:18">
      <c r="B44" s="9">
        <v>369.18039122889178</v>
      </c>
      <c r="C44" s="9">
        <v>366.96502806052825</v>
      </c>
      <c r="D44" s="9">
        <v>401.91599565826573</v>
      </c>
      <c r="E44" s="9">
        <v>354.48855966081578</v>
      </c>
      <c r="F44" s="9">
        <v>269.04619477674089</v>
      </c>
      <c r="G44" s="9">
        <v>234.30706249688498</v>
      </c>
      <c r="H44" s="9">
        <v>587.19901319826818</v>
      </c>
      <c r="I44" s="9">
        <v>586.6325718244176</v>
      </c>
      <c r="J44" s="9">
        <v>533.4081378861772</v>
      </c>
      <c r="K44" s="9">
        <v>564.05477844251538</v>
      </c>
      <c r="L44" s="9">
        <v>589.94847836440977</v>
      </c>
      <c r="M44" s="9">
        <v>701.14460361569331</v>
      </c>
      <c r="N44" s="9"/>
      <c r="O44" s="9"/>
      <c r="P44" s="9"/>
      <c r="Q44" s="9"/>
      <c r="R44" s="9"/>
    </row>
    <row r="45" spans="2:18">
      <c r="B45" s="9"/>
      <c r="C45" s="9"/>
      <c r="D45" s="9"/>
      <c r="E45" s="9"/>
      <c r="F45" s="9"/>
      <c r="G45" s="9"/>
      <c r="H45" s="9"/>
      <c r="I45" s="9"/>
      <c r="J45" s="9">
        <v>538.72686152024221</v>
      </c>
      <c r="K45" s="9">
        <v>571.91266335060129</v>
      </c>
      <c r="L45" s="9"/>
      <c r="M45" s="9"/>
      <c r="N45" s="9"/>
      <c r="O45" s="9"/>
      <c r="P45" s="9"/>
      <c r="Q45" s="9"/>
      <c r="R45" s="9"/>
    </row>
    <row r="46" spans="2:18">
      <c r="B46" s="9"/>
      <c r="C46" s="9"/>
      <c r="D46" s="9"/>
      <c r="E46" s="9"/>
      <c r="F46" s="9"/>
      <c r="G46" s="9"/>
      <c r="H46" s="9"/>
      <c r="I46" s="9"/>
      <c r="J46" s="9">
        <v>647.62664268303331</v>
      </c>
      <c r="K46" s="9">
        <v>666.69951768730311</v>
      </c>
      <c r="L46" s="9"/>
      <c r="M46" s="9"/>
      <c r="N46" s="9"/>
      <c r="O46" s="9"/>
      <c r="P46" s="9"/>
      <c r="Q46" s="9"/>
      <c r="R46" s="9"/>
    </row>
    <row r="47" spans="2:18">
      <c r="B47" s="9"/>
      <c r="C47" s="9"/>
      <c r="D47" s="9"/>
      <c r="E47" s="9"/>
      <c r="F47" s="9"/>
      <c r="G47" s="9"/>
      <c r="H47" s="9"/>
      <c r="I47" s="9"/>
      <c r="J47" s="9">
        <v>1169.8707295415165</v>
      </c>
      <c r="K47" s="9">
        <v>738.87188584378225</v>
      </c>
      <c r="L47" s="9"/>
      <c r="M47" s="9"/>
      <c r="N47" s="9"/>
      <c r="O47" s="9"/>
      <c r="P47" s="9"/>
      <c r="Q47" s="9"/>
      <c r="R47" s="9"/>
    </row>
    <row r="48" spans="2:18">
      <c r="B48" s="9"/>
      <c r="C48" s="9"/>
      <c r="D48" s="9"/>
      <c r="E48" s="9"/>
      <c r="F48" s="9"/>
      <c r="G48" s="9"/>
      <c r="H48" s="9"/>
      <c r="I48" s="9"/>
      <c r="J48" s="9">
        <v>1016.2532487603365</v>
      </c>
      <c r="K48" s="9">
        <v>612.54169447390427</v>
      </c>
      <c r="L48" s="9"/>
      <c r="M48" s="9"/>
      <c r="N48" s="9"/>
      <c r="O48" s="9"/>
      <c r="P48" s="9"/>
      <c r="Q48" s="9"/>
      <c r="R48" s="9"/>
    </row>
    <row r="49" spans="2:18">
      <c r="B49" s="9"/>
      <c r="C49" s="9"/>
      <c r="D49" s="9"/>
      <c r="E49" s="9"/>
      <c r="F49" s="9"/>
      <c r="G49" s="9"/>
      <c r="H49" s="9"/>
      <c r="I49" s="9"/>
      <c r="J49" s="9">
        <v>580.50151347857047</v>
      </c>
      <c r="K49" s="9">
        <v>614.57186109492909</v>
      </c>
      <c r="L49" s="9"/>
      <c r="M49" s="9"/>
      <c r="N49" s="9"/>
      <c r="O49" s="9"/>
      <c r="P49" s="9"/>
      <c r="Q49" s="9"/>
      <c r="R49" s="9"/>
    </row>
    <row r="50" spans="2:18">
      <c r="B50" s="9"/>
      <c r="C50" s="9"/>
      <c r="D50" s="9"/>
      <c r="E50" s="9"/>
      <c r="F50" s="9"/>
      <c r="G50" s="9"/>
      <c r="H50" s="9"/>
      <c r="I50" s="9"/>
      <c r="J50" s="9">
        <v>713.74846007817041</v>
      </c>
      <c r="K50" s="9">
        <v>649.68091137616352</v>
      </c>
      <c r="L50" s="9"/>
      <c r="M50" s="9"/>
      <c r="N50" s="9"/>
      <c r="O50" s="9"/>
      <c r="P50" s="9"/>
      <c r="Q50" s="9"/>
      <c r="R50" s="9"/>
    </row>
    <row r="51" spans="2:18">
      <c r="B51" s="9"/>
      <c r="C51" s="9"/>
      <c r="D51" s="9"/>
      <c r="E51" s="9"/>
      <c r="F51" s="9"/>
      <c r="G51" s="9"/>
      <c r="H51" s="9"/>
      <c r="I51" s="9"/>
      <c r="J51" s="9">
        <v>581.1495946366922</v>
      </c>
      <c r="K51" s="9">
        <v>454.53615164027946</v>
      </c>
      <c r="L51" s="9"/>
      <c r="M51" s="9"/>
      <c r="N51" s="9"/>
      <c r="O51" s="9"/>
      <c r="P51" s="9"/>
      <c r="Q51" s="9"/>
      <c r="R51" s="9"/>
    </row>
    <row r="52" spans="2:18">
      <c r="B52" s="9"/>
      <c r="C52" s="9"/>
      <c r="D52" s="9"/>
      <c r="E52" s="9"/>
      <c r="F52" s="9"/>
      <c r="G52" s="9"/>
      <c r="H52" s="9"/>
      <c r="I52" s="9"/>
      <c r="J52" s="9">
        <v>683.01001457025836</v>
      </c>
      <c r="K52" s="9">
        <v>531.02089693597418</v>
      </c>
      <c r="L52" s="9"/>
      <c r="M52" s="9"/>
      <c r="N52" s="9"/>
      <c r="O52" s="9"/>
      <c r="P52" s="9"/>
      <c r="Q52" s="9"/>
      <c r="R52" s="9"/>
    </row>
    <row r="53" spans="2:18">
      <c r="B53" s="9"/>
      <c r="C53" s="9"/>
      <c r="D53" s="9"/>
      <c r="E53" s="9"/>
      <c r="F53" s="9"/>
      <c r="G53" s="9"/>
      <c r="H53" s="9"/>
      <c r="I53" s="9"/>
      <c r="J53" s="9">
        <v>857.5029189873386</v>
      </c>
      <c r="K53" s="9">
        <v>555.34193644091135</v>
      </c>
      <c r="L53" s="9"/>
      <c r="M53" s="9"/>
      <c r="N53" s="9"/>
      <c r="O53" s="9"/>
      <c r="P53" s="9"/>
      <c r="Q53" s="9"/>
      <c r="R53" s="9"/>
    </row>
    <row r="54" spans="2:18">
      <c r="B54" s="9"/>
      <c r="C54" s="9"/>
      <c r="D54" s="9"/>
      <c r="E54" s="9"/>
      <c r="F54" s="9"/>
      <c r="G54" s="9"/>
      <c r="H54" s="9"/>
      <c r="I54" s="9"/>
      <c r="J54" s="9">
        <v>1018.7293590711465</v>
      </c>
      <c r="K54" s="9">
        <v>1067.036338555524</v>
      </c>
      <c r="L54" s="9"/>
      <c r="M54" s="9"/>
      <c r="N54" s="9"/>
      <c r="O54" s="9"/>
      <c r="P54" s="9"/>
      <c r="Q54" s="9"/>
      <c r="R54" s="9"/>
    </row>
    <row r="55" spans="2:18">
      <c r="B55" s="9"/>
      <c r="C55" s="9"/>
      <c r="D55" s="9"/>
      <c r="E55" s="9"/>
      <c r="F55" s="9"/>
      <c r="G55" s="9"/>
      <c r="H55" s="9"/>
      <c r="I55" s="9"/>
      <c r="J55" s="9">
        <v>961.30489126900147</v>
      </c>
      <c r="K55" s="9">
        <v>783.55899754153609</v>
      </c>
      <c r="L55" s="9"/>
      <c r="M55" s="9"/>
      <c r="N55" s="9"/>
      <c r="O55" s="9"/>
      <c r="P55" s="9"/>
      <c r="Q55" s="9"/>
      <c r="R55" s="9"/>
    </row>
    <row r="56" spans="2:18">
      <c r="B56" s="9"/>
      <c r="C56" s="9"/>
      <c r="D56" s="9"/>
      <c r="E56" s="9"/>
      <c r="F56" s="9"/>
      <c r="G56" s="9"/>
      <c r="H56" s="9"/>
      <c r="I56" s="9"/>
      <c r="J56" s="9">
        <v>693.47166486756407</v>
      </c>
      <c r="K56" s="9">
        <v>728.88107204070104</v>
      </c>
      <c r="L56" s="9"/>
      <c r="M56" s="9"/>
      <c r="N56" s="9"/>
      <c r="O56" s="9"/>
      <c r="P56" s="9"/>
      <c r="Q56" s="9"/>
      <c r="R56" s="9"/>
    </row>
    <row r="57" spans="2:18">
      <c r="B57" s="9"/>
      <c r="C57" s="9"/>
      <c r="D57" s="9"/>
      <c r="E57" s="9"/>
      <c r="F57" s="9"/>
      <c r="G57" s="9"/>
      <c r="H57" s="9"/>
      <c r="I57" s="9"/>
      <c r="J57" s="9">
        <v>931.53755153167401</v>
      </c>
      <c r="K57" s="9">
        <v>664.53840041976559</v>
      </c>
      <c r="L57" s="9"/>
      <c r="M57" s="9"/>
      <c r="N57" s="9"/>
      <c r="O57" s="9"/>
      <c r="P57" s="9"/>
      <c r="Q57" s="9"/>
      <c r="R57" s="9"/>
    </row>
    <row r="58" spans="2:18">
      <c r="B58" s="9"/>
      <c r="C58" s="9"/>
      <c r="D58" s="9"/>
      <c r="E58" s="9"/>
      <c r="F58" s="9"/>
      <c r="G58" s="9"/>
      <c r="H58" s="9"/>
      <c r="I58" s="9"/>
      <c r="J58" s="9">
        <v>971.47308197761799</v>
      </c>
      <c r="K58" s="9">
        <v>756.83906414425269</v>
      </c>
      <c r="L58" s="9"/>
      <c r="M58" s="9"/>
      <c r="N58" s="9"/>
      <c r="O58" s="9"/>
      <c r="P58" s="9"/>
      <c r="Q58" s="9"/>
      <c r="R58" s="9"/>
    </row>
    <row r="59" spans="2:18">
      <c r="B59" s="9"/>
      <c r="C59" s="9"/>
      <c r="D59" s="9"/>
      <c r="E59" s="9"/>
      <c r="F59" s="9"/>
      <c r="G59" s="9"/>
      <c r="H59" s="9"/>
      <c r="I59" s="9"/>
      <c r="J59" s="9">
        <v>774.3514312985867</v>
      </c>
      <c r="K59" s="9">
        <v>753.26536593369713</v>
      </c>
      <c r="L59" s="9"/>
      <c r="M59" s="9"/>
      <c r="N59" s="9"/>
      <c r="O59" s="9"/>
      <c r="P59" s="9"/>
      <c r="Q59" s="9"/>
      <c r="R59" s="9"/>
    </row>
    <row r="60" spans="2:18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</row>
    <row r="61" spans="2:18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</row>
  </sheetData>
  <pageMargins left="0.70000000000000007" right="0.70000000000000007" top="0.75" bottom="0.75" header="0.30000000000000004" footer="0.3000000000000000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1D957-FC84-4C63-83A2-90A26F58BCC8}">
  <dimension ref="A1:E447"/>
  <sheetViews>
    <sheetView zoomScale="70" zoomScaleNormal="70" workbookViewId="0">
      <selection activeCell="F17" sqref="F17"/>
    </sheetView>
  </sheetViews>
  <sheetFormatPr defaultRowHeight="14.25"/>
  <cols>
    <col min="1" max="1" width="9.1328125" style="5" customWidth="1"/>
    <col min="2" max="2" width="9.1328125" style="7" customWidth="1"/>
    <col min="3" max="3" width="9.1328125" style="5" customWidth="1"/>
    <col min="4" max="4" width="9.1328125" style="7" customWidth="1"/>
    <col min="5" max="5" width="9.06640625" style="6"/>
  </cols>
  <sheetData>
    <row r="1" spans="1:4" ht="15.75">
      <c r="A1" s="178" t="s">
        <v>357</v>
      </c>
    </row>
    <row r="2" spans="1:4">
      <c r="B2" s="272" t="s">
        <v>0</v>
      </c>
      <c r="C2" s="21"/>
      <c r="D2" s="272" t="s">
        <v>1</v>
      </c>
    </row>
    <row r="3" spans="1:4">
      <c r="A3" s="5" t="s">
        <v>296</v>
      </c>
      <c r="B3" s="7" t="s">
        <v>297</v>
      </c>
      <c r="C3" s="5" t="s">
        <v>296</v>
      </c>
      <c r="D3" s="7" t="s">
        <v>297</v>
      </c>
    </row>
    <row r="4" spans="1:4">
      <c r="A4" s="5">
        <v>1</v>
      </c>
      <c r="B4" s="7">
        <v>124.32</v>
      </c>
      <c r="C4" s="5">
        <v>1</v>
      </c>
      <c r="D4" s="7">
        <v>142.07999999999998</v>
      </c>
    </row>
    <row r="5" spans="1:4">
      <c r="A5" s="5">
        <v>2</v>
      </c>
      <c r="B5" s="7">
        <v>171.68</v>
      </c>
      <c r="C5" s="5">
        <v>2</v>
      </c>
      <c r="D5" s="7">
        <v>244.2</v>
      </c>
    </row>
    <row r="6" spans="1:4">
      <c r="A6" s="5">
        <v>3</v>
      </c>
      <c r="B6" s="7">
        <v>187.96</v>
      </c>
      <c r="C6" s="5">
        <v>3</v>
      </c>
      <c r="D6" s="7">
        <v>296</v>
      </c>
    </row>
    <row r="7" spans="1:4">
      <c r="A7" s="5">
        <v>4</v>
      </c>
      <c r="B7" s="7">
        <v>198.32</v>
      </c>
      <c r="C7" s="5">
        <v>4</v>
      </c>
      <c r="D7" s="7">
        <v>333</v>
      </c>
    </row>
    <row r="8" spans="1:4">
      <c r="A8" s="5">
        <v>5</v>
      </c>
      <c r="B8" s="7">
        <v>204.24</v>
      </c>
      <c r="C8" s="5">
        <v>5</v>
      </c>
      <c r="D8" s="7">
        <v>364.08</v>
      </c>
    </row>
    <row r="9" spans="1:4">
      <c r="A9" s="5">
        <v>6</v>
      </c>
      <c r="B9" s="7">
        <v>208.68</v>
      </c>
      <c r="C9" s="5">
        <v>6</v>
      </c>
      <c r="D9" s="7">
        <v>387.76</v>
      </c>
    </row>
    <row r="10" spans="1:4">
      <c r="A10" s="5">
        <v>7</v>
      </c>
      <c r="B10" s="7">
        <v>211.64</v>
      </c>
      <c r="C10" s="5">
        <v>7</v>
      </c>
      <c r="D10" s="7">
        <v>407</v>
      </c>
    </row>
    <row r="11" spans="1:4">
      <c r="A11" s="5">
        <v>8</v>
      </c>
      <c r="B11" s="7">
        <v>213.12</v>
      </c>
      <c r="C11" s="5">
        <v>8</v>
      </c>
      <c r="D11" s="7">
        <v>421.8</v>
      </c>
    </row>
    <row r="12" spans="1:4">
      <c r="A12" s="5">
        <v>9</v>
      </c>
      <c r="B12" s="7">
        <v>213.12</v>
      </c>
      <c r="C12" s="5">
        <v>9</v>
      </c>
      <c r="D12" s="7">
        <v>435.12</v>
      </c>
    </row>
    <row r="13" spans="1:4">
      <c r="A13" s="5">
        <v>10</v>
      </c>
      <c r="B13" s="7">
        <v>214.6</v>
      </c>
      <c r="C13" s="5">
        <v>10</v>
      </c>
      <c r="D13" s="7">
        <v>444</v>
      </c>
    </row>
    <row r="14" spans="1:4">
      <c r="A14" s="5">
        <v>11</v>
      </c>
      <c r="B14" s="7">
        <v>214.6</v>
      </c>
      <c r="C14" s="5">
        <v>11</v>
      </c>
      <c r="D14" s="7">
        <v>449.92</v>
      </c>
    </row>
    <row r="15" spans="1:4">
      <c r="A15" s="5">
        <v>12</v>
      </c>
      <c r="B15" s="7">
        <v>214.6</v>
      </c>
      <c r="C15" s="5">
        <v>12</v>
      </c>
      <c r="D15" s="7">
        <v>454.36</v>
      </c>
    </row>
    <row r="16" spans="1:4">
      <c r="A16" s="5">
        <v>13</v>
      </c>
      <c r="B16" s="7">
        <v>214.6</v>
      </c>
      <c r="C16" s="5">
        <v>13</v>
      </c>
      <c r="D16" s="7">
        <v>458.8</v>
      </c>
    </row>
    <row r="17" spans="1:4">
      <c r="A17" s="5">
        <v>14</v>
      </c>
      <c r="B17" s="7">
        <v>214.6</v>
      </c>
      <c r="C17" s="5">
        <v>14</v>
      </c>
      <c r="D17" s="7">
        <v>461.76</v>
      </c>
    </row>
    <row r="18" spans="1:4">
      <c r="A18" s="5">
        <v>15</v>
      </c>
      <c r="B18" s="7">
        <v>214.6</v>
      </c>
      <c r="C18" s="5">
        <v>15</v>
      </c>
      <c r="D18" s="7">
        <v>463.24</v>
      </c>
    </row>
    <row r="19" spans="1:4">
      <c r="A19" s="5">
        <v>16</v>
      </c>
      <c r="B19" s="7">
        <v>214.6</v>
      </c>
      <c r="C19" s="5">
        <v>16</v>
      </c>
      <c r="D19" s="7">
        <v>464.71999999999997</v>
      </c>
    </row>
    <row r="20" spans="1:4">
      <c r="A20" s="5">
        <v>17</v>
      </c>
      <c r="B20" s="7">
        <v>214.6</v>
      </c>
      <c r="C20" s="5">
        <v>17</v>
      </c>
      <c r="D20" s="7">
        <v>466.2</v>
      </c>
    </row>
    <row r="21" spans="1:4">
      <c r="A21" s="5">
        <v>18</v>
      </c>
      <c r="B21" s="7">
        <v>214.6</v>
      </c>
      <c r="C21" s="5">
        <v>18</v>
      </c>
      <c r="D21" s="7">
        <v>467.68</v>
      </c>
    </row>
    <row r="22" spans="1:4">
      <c r="A22" s="5">
        <v>19</v>
      </c>
      <c r="B22" s="7">
        <v>214.6</v>
      </c>
      <c r="C22" s="5">
        <v>19</v>
      </c>
      <c r="D22" s="7">
        <v>469.15999999999997</v>
      </c>
    </row>
    <row r="23" spans="1:4">
      <c r="A23" s="5">
        <v>20</v>
      </c>
      <c r="B23" s="7">
        <v>214.6</v>
      </c>
      <c r="C23" s="5">
        <v>20</v>
      </c>
      <c r="D23" s="7">
        <v>470.64</v>
      </c>
    </row>
    <row r="24" spans="1:4">
      <c r="A24" s="5">
        <v>21</v>
      </c>
      <c r="B24" s="7">
        <v>213.12</v>
      </c>
      <c r="C24" s="5">
        <v>21</v>
      </c>
      <c r="D24" s="7">
        <v>470.64</v>
      </c>
    </row>
    <row r="25" spans="1:4">
      <c r="A25" s="5">
        <v>22</v>
      </c>
      <c r="B25" s="7">
        <v>213.12</v>
      </c>
      <c r="C25" s="5">
        <v>22</v>
      </c>
      <c r="D25" s="7">
        <v>472.12</v>
      </c>
    </row>
    <row r="26" spans="1:4">
      <c r="A26" s="5">
        <v>23</v>
      </c>
      <c r="B26" s="7">
        <v>213.12</v>
      </c>
      <c r="C26" s="5">
        <v>23</v>
      </c>
      <c r="D26" s="7">
        <v>472.12</v>
      </c>
    </row>
    <row r="27" spans="1:4">
      <c r="A27" s="5">
        <v>24</v>
      </c>
      <c r="B27" s="7">
        <v>211.64</v>
      </c>
      <c r="C27" s="5">
        <v>24</v>
      </c>
      <c r="D27" s="7">
        <v>473.6</v>
      </c>
    </row>
    <row r="28" spans="1:4">
      <c r="A28" s="5">
        <v>25</v>
      </c>
      <c r="B28" s="7">
        <v>210.16</v>
      </c>
      <c r="C28" s="5">
        <v>25</v>
      </c>
      <c r="D28" s="7">
        <v>473.6</v>
      </c>
    </row>
    <row r="29" spans="1:4">
      <c r="A29" s="5">
        <v>26</v>
      </c>
      <c r="B29" s="7">
        <v>210.16</v>
      </c>
      <c r="C29" s="5">
        <v>26</v>
      </c>
      <c r="D29" s="7">
        <v>475.08</v>
      </c>
    </row>
    <row r="30" spans="1:4">
      <c r="A30" s="5">
        <v>27</v>
      </c>
      <c r="B30" s="7">
        <v>210.16</v>
      </c>
      <c r="C30" s="5">
        <v>27</v>
      </c>
      <c r="D30" s="7">
        <v>475.08</v>
      </c>
    </row>
    <row r="31" spans="1:4">
      <c r="A31" s="5">
        <v>28</v>
      </c>
      <c r="B31" s="7">
        <v>208.68</v>
      </c>
      <c r="C31" s="5">
        <v>28</v>
      </c>
      <c r="D31" s="7">
        <v>475.08</v>
      </c>
    </row>
    <row r="32" spans="1:4">
      <c r="A32" s="5">
        <v>29</v>
      </c>
      <c r="B32" s="7">
        <v>207.2</v>
      </c>
      <c r="C32" s="5">
        <v>29</v>
      </c>
      <c r="D32" s="7">
        <v>476.56</v>
      </c>
    </row>
    <row r="33" spans="1:4">
      <c r="A33" s="5">
        <v>30</v>
      </c>
      <c r="B33" s="7">
        <v>207.2</v>
      </c>
      <c r="C33" s="5">
        <v>30</v>
      </c>
      <c r="D33" s="7">
        <v>476.56</v>
      </c>
    </row>
    <row r="34" spans="1:4">
      <c r="A34" s="5">
        <v>31</v>
      </c>
      <c r="B34" s="7">
        <v>207.2</v>
      </c>
      <c r="C34" s="5">
        <v>31</v>
      </c>
      <c r="D34" s="7">
        <v>476.56</v>
      </c>
    </row>
    <row r="35" spans="1:4">
      <c r="A35" s="5">
        <v>32</v>
      </c>
      <c r="B35" s="7">
        <v>205.72</v>
      </c>
      <c r="C35" s="5">
        <v>32</v>
      </c>
      <c r="D35" s="7">
        <v>478.04</v>
      </c>
    </row>
    <row r="36" spans="1:4">
      <c r="A36" s="5">
        <v>33</v>
      </c>
      <c r="B36" s="7">
        <v>204.24</v>
      </c>
      <c r="C36" s="5">
        <v>33</v>
      </c>
      <c r="D36" s="7">
        <v>478.04</v>
      </c>
    </row>
    <row r="37" spans="1:4">
      <c r="A37" s="5">
        <v>34</v>
      </c>
      <c r="B37" s="7">
        <v>204.24</v>
      </c>
      <c r="C37" s="5">
        <v>34</v>
      </c>
      <c r="D37" s="7">
        <v>478.04</v>
      </c>
    </row>
    <row r="38" spans="1:4">
      <c r="A38" s="5">
        <v>35</v>
      </c>
      <c r="B38" s="7">
        <v>202.76</v>
      </c>
      <c r="C38" s="5">
        <v>35</v>
      </c>
      <c r="D38" s="7">
        <v>479.52</v>
      </c>
    </row>
    <row r="39" spans="1:4">
      <c r="A39" s="5">
        <v>36</v>
      </c>
      <c r="B39" s="7">
        <v>202.76</v>
      </c>
      <c r="C39" s="5">
        <v>36</v>
      </c>
      <c r="D39" s="7">
        <v>479.52</v>
      </c>
    </row>
    <row r="40" spans="1:4">
      <c r="A40" s="5">
        <v>37</v>
      </c>
      <c r="B40" s="7">
        <v>202.76</v>
      </c>
      <c r="C40" s="5">
        <v>37</v>
      </c>
      <c r="D40" s="7">
        <v>481</v>
      </c>
    </row>
    <row r="41" spans="1:4">
      <c r="A41" s="5">
        <v>38</v>
      </c>
      <c r="B41" s="7">
        <v>201.28</v>
      </c>
      <c r="C41" s="5">
        <v>38</v>
      </c>
      <c r="D41" s="7">
        <v>481</v>
      </c>
    </row>
    <row r="42" spans="1:4">
      <c r="A42" s="5">
        <v>39</v>
      </c>
      <c r="B42" s="7">
        <v>201.28</v>
      </c>
      <c r="C42" s="5">
        <v>39</v>
      </c>
      <c r="D42" s="7">
        <v>481</v>
      </c>
    </row>
    <row r="43" spans="1:4">
      <c r="A43" s="5">
        <v>40</v>
      </c>
      <c r="B43" s="7">
        <v>202.76</v>
      </c>
      <c r="C43" s="5">
        <v>40</v>
      </c>
      <c r="D43" s="7">
        <v>481</v>
      </c>
    </row>
    <row r="44" spans="1:4">
      <c r="A44" s="5">
        <v>41</v>
      </c>
      <c r="B44" s="7">
        <v>202.76</v>
      </c>
      <c r="C44" s="5">
        <v>41</v>
      </c>
      <c r="D44" s="7">
        <v>481</v>
      </c>
    </row>
    <row r="45" spans="1:4">
      <c r="A45" s="5">
        <v>42</v>
      </c>
      <c r="B45" s="7">
        <v>202.76</v>
      </c>
      <c r="C45" s="5">
        <v>42</v>
      </c>
      <c r="D45" s="7">
        <v>482.48</v>
      </c>
    </row>
    <row r="46" spans="1:4">
      <c r="A46" s="5">
        <v>43</v>
      </c>
      <c r="B46" s="7">
        <v>202.76</v>
      </c>
      <c r="C46" s="5">
        <v>43</v>
      </c>
      <c r="D46" s="7">
        <v>482.48</v>
      </c>
    </row>
    <row r="47" spans="1:4">
      <c r="A47" s="5">
        <v>44</v>
      </c>
      <c r="B47" s="7">
        <v>202.76</v>
      </c>
      <c r="C47" s="5">
        <v>44</v>
      </c>
      <c r="D47" s="7">
        <v>482.48</v>
      </c>
    </row>
    <row r="48" spans="1:4">
      <c r="A48" s="5">
        <v>45</v>
      </c>
      <c r="B48" s="7">
        <v>202.76</v>
      </c>
      <c r="C48" s="5">
        <v>45</v>
      </c>
      <c r="D48" s="7">
        <v>483.96</v>
      </c>
    </row>
    <row r="49" spans="1:4">
      <c r="A49" s="5">
        <v>46</v>
      </c>
      <c r="B49" s="7">
        <v>202.76</v>
      </c>
      <c r="C49" s="5">
        <v>46</v>
      </c>
      <c r="D49" s="7">
        <v>483.96</v>
      </c>
    </row>
    <row r="50" spans="1:4">
      <c r="A50" s="5">
        <v>47</v>
      </c>
      <c r="B50" s="7">
        <v>202.76</v>
      </c>
      <c r="C50" s="5">
        <v>47</v>
      </c>
      <c r="D50" s="7">
        <v>483.96</v>
      </c>
    </row>
    <row r="51" spans="1:4">
      <c r="A51" s="5">
        <v>48</v>
      </c>
      <c r="B51" s="7">
        <v>202.76</v>
      </c>
      <c r="C51" s="5">
        <v>48</v>
      </c>
      <c r="D51" s="7">
        <v>483.96</v>
      </c>
    </row>
    <row r="52" spans="1:4">
      <c r="A52" s="5">
        <v>49</v>
      </c>
      <c r="B52" s="7">
        <v>204.24</v>
      </c>
      <c r="C52" s="5">
        <v>49</v>
      </c>
      <c r="D52" s="7">
        <v>483.96</v>
      </c>
    </row>
    <row r="53" spans="1:4">
      <c r="A53" s="5">
        <v>50</v>
      </c>
      <c r="B53" s="7">
        <v>204.24</v>
      </c>
      <c r="C53" s="5">
        <v>50</v>
      </c>
      <c r="D53" s="7">
        <v>485.44</v>
      </c>
    </row>
    <row r="54" spans="1:4">
      <c r="A54" s="5">
        <v>51</v>
      </c>
      <c r="B54" s="7">
        <v>204.24</v>
      </c>
      <c r="C54" s="5">
        <v>51</v>
      </c>
      <c r="D54" s="7">
        <v>485.44</v>
      </c>
    </row>
    <row r="55" spans="1:4">
      <c r="A55" s="5">
        <v>52</v>
      </c>
      <c r="B55" s="7">
        <v>205.72</v>
      </c>
      <c r="C55" s="5">
        <v>52</v>
      </c>
      <c r="D55" s="7">
        <v>485.44</v>
      </c>
    </row>
    <row r="56" spans="1:4">
      <c r="A56" s="5">
        <v>53</v>
      </c>
      <c r="B56" s="7">
        <v>205.72</v>
      </c>
      <c r="C56" s="5">
        <v>53</v>
      </c>
      <c r="D56" s="7">
        <v>485.44</v>
      </c>
    </row>
    <row r="57" spans="1:4">
      <c r="A57" s="5">
        <v>54</v>
      </c>
      <c r="B57" s="7">
        <v>205.72</v>
      </c>
      <c r="C57" s="5">
        <v>54</v>
      </c>
      <c r="D57" s="7">
        <v>485.44</v>
      </c>
    </row>
    <row r="58" spans="1:4">
      <c r="A58" s="5">
        <v>55</v>
      </c>
      <c r="B58" s="7">
        <v>207.2</v>
      </c>
      <c r="C58" s="5">
        <v>55</v>
      </c>
      <c r="D58" s="7">
        <v>486.92</v>
      </c>
    </row>
    <row r="59" spans="1:4">
      <c r="A59" s="5">
        <v>56</v>
      </c>
      <c r="B59" s="7">
        <v>207.2</v>
      </c>
      <c r="C59" s="5">
        <v>56</v>
      </c>
      <c r="D59" s="7">
        <v>486.92</v>
      </c>
    </row>
    <row r="60" spans="1:4">
      <c r="A60" s="5">
        <v>57</v>
      </c>
      <c r="B60" s="7">
        <v>207.2</v>
      </c>
      <c r="C60" s="5">
        <v>57</v>
      </c>
      <c r="D60" s="7">
        <v>486.92</v>
      </c>
    </row>
    <row r="61" spans="1:4">
      <c r="A61" s="5">
        <v>58</v>
      </c>
      <c r="B61" s="7">
        <v>208.68</v>
      </c>
      <c r="C61" s="5">
        <v>58</v>
      </c>
      <c r="D61" s="7">
        <v>486.92</v>
      </c>
    </row>
    <row r="62" spans="1:4">
      <c r="A62" s="5">
        <v>59</v>
      </c>
      <c r="B62" s="7">
        <v>208.68</v>
      </c>
      <c r="C62" s="5">
        <v>59</v>
      </c>
      <c r="D62" s="7">
        <v>486.92</v>
      </c>
    </row>
    <row r="63" spans="1:4">
      <c r="A63" s="5">
        <v>60</v>
      </c>
      <c r="B63" s="7">
        <v>210.16</v>
      </c>
      <c r="C63" s="5">
        <v>60</v>
      </c>
      <c r="D63" s="7">
        <v>488.4</v>
      </c>
    </row>
    <row r="64" spans="1:4">
      <c r="A64" s="5">
        <v>61</v>
      </c>
      <c r="B64" s="7">
        <v>210.16</v>
      </c>
      <c r="C64" s="5">
        <v>61</v>
      </c>
      <c r="D64" s="7">
        <v>488.4</v>
      </c>
    </row>
    <row r="65" spans="1:4">
      <c r="A65" s="5">
        <v>62</v>
      </c>
      <c r="B65" s="7">
        <v>210.16</v>
      </c>
      <c r="C65" s="5">
        <v>62</v>
      </c>
      <c r="D65" s="7">
        <v>488.4</v>
      </c>
    </row>
    <row r="66" spans="1:4">
      <c r="A66" s="5">
        <v>63</v>
      </c>
      <c r="B66" s="7">
        <v>211.64</v>
      </c>
      <c r="C66" s="5">
        <v>63</v>
      </c>
      <c r="D66" s="7">
        <v>488.4</v>
      </c>
    </row>
    <row r="67" spans="1:4">
      <c r="A67" s="5">
        <v>64</v>
      </c>
      <c r="B67" s="7">
        <v>211.64</v>
      </c>
      <c r="C67" s="5">
        <v>64</v>
      </c>
      <c r="D67" s="7">
        <v>489.88</v>
      </c>
    </row>
    <row r="68" spans="1:4">
      <c r="A68" s="5">
        <v>65</v>
      </c>
      <c r="B68" s="7">
        <v>213.12</v>
      </c>
      <c r="C68" s="5">
        <v>65</v>
      </c>
      <c r="D68" s="7">
        <v>489.88</v>
      </c>
    </row>
    <row r="69" spans="1:4">
      <c r="A69" s="5">
        <v>66</v>
      </c>
      <c r="B69" s="7">
        <v>213.12</v>
      </c>
      <c r="C69" s="5">
        <v>66</v>
      </c>
      <c r="D69" s="7">
        <v>491.36</v>
      </c>
    </row>
    <row r="70" spans="1:4">
      <c r="A70" s="5">
        <v>67</v>
      </c>
      <c r="B70" s="7">
        <v>213.12</v>
      </c>
      <c r="C70" s="5">
        <v>67</v>
      </c>
      <c r="D70" s="7">
        <v>491.36</v>
      </c>
    </row>
    <row r="71" spans="1:4">
      <c r="A71" s="5">
        <v>68</v>
      </c>
      <c r="B71" s="7">
        <v>214.6</v>
      </c>
      <c r="C71" s="5">
        <v>68</v>
      </c>
      <c r="D71" s="7">
        <v>492.84</v>
      </c>
    </row>
    <row r="72" spans="1:4">
      <c r="A72" s="5">
        <v>69</v>
      </c>
      <c r="B72" s="7">
        <v>214.6</v>
      </c>
      <c r="C72" s="5">
        <v>69</v>
      </c>
      <c r="D72" s="7">
        <v>492.84</v>
      </c>
    </row>
    <row r="73" spans="1:4">
      <c r="A73" s="5">
        <v>70</v>
      </c>
      <c r="B73" s="7">
        <v>216.07999999999998</v>
      </c>
      <c r="C73" s="5">
        <v>70</v>
      </c>
      <c r="D73" s="7">
        <v>492.84</v>
      </c>
    </row>
    <row r="74" spans="1:4">
      <c r="A74" s="5">
        <v>71</v>
      </c>
      <c r="B74" s="7">
        <v>216.07999999999998</v>
      </c>
      <c r="C74" s="5">
        <v>71</v>
      </c>
      <c r="D74" s="7">
        <v>494.32</v>
      </c>
    </row>
    <row r="75" spans="1:4">
      <c r="A75" s="5">
        <v>72</v>
      </c>
      <c r="B75" s="7">
        <v>216.07999999999998</v>
      </c>
      <c r="C75" s="5">
        <v>72</v>
      </c>
      <c r="D75" s="7">
        <v>495.8</v>
      </c>
    </row>
    <row r="76" spans="1:4">
      <c r="A76" s="5">
        <v>73</v>
      </c>
      <c r="B76" s="7">
        <v>217.56</v>
      </c>
      <c r="C76" s="5">
        <v>73</v>
      </c>
      <c r="D76" s="7">
        <v>495.8</v>
      </c>
    </row>
    <row r="77" spans="1:4">
      <c r="A77" s="5">
        <v>74</v>
      </c>
      <c r="B77" s="7">
        <v>217.56</v>
      </c>
      <c r="C77" s="5">
        <v>74</v>
      </c>
      <c r="D77" s="7">
        <v>497.28</v>
      </c>
    </row>
    <row r="78" spans="1:4">
      <c r="A78" s="5">
        <v>75</v>
      </c>
      <c r="B78" s="7">
        <v>217.56</v>
      </c>
      <c r="C78" s="5">
        <v>75</v>
      </c>
      <c r="D78" s="7">
        <v>497.28</v>
      </c>
    </row>
    <row r="79" spans="1:4">
      <c r="A79" s="5">
        <v>76</v>
      </c>
      <c r="B79" s="7">
        <v>219.04</v>
      </c>
      <c r="C79" s="5">
        <v>76</v>
      </c>
      <c r="D79" s="7">
        <v>498.76</v>
      </c>
    </row>
    <row r="80" spans="1:4">
      <c r="A80" s="5">
        <v>77</v>
      </c>
      <c r="B80" s="7">
        <v>219.04</v>
      </c>
      <c r="C80" s="5">
        <v>77</v>
      </c>
      <c r="D80" s="7">
        <v>498.76</v>
      </c>
    </row>
    <row r="81" spans="1:4">
      <c r="A81" s="5">
        <v>78</v>
      </c>
      <c r="B81" s="7">
        <v>219.04</v>
      </c>
      <c r="C81" s="5">
        <v>78</v>
      </c>
      <c r="D81" s="7">
        <v>500.24</v>
      </c>
    </row>
    <row r="82" spans="1:4">
      <c r="A82" s="5">
        <v>79</v>
      </c>
      <c r="B82" s="7">
        <v>220.52</v>
      </c>
      <c r="C82" s="5">
        <v>79</v>
      </c>
      <c r="D82" s="7">
        <v>501.71999999999997</v>
      </c>
    </row>
    <row r="83" spans="1:4">
      <c r="A83" s="5">
        <v>80</v>
      </c>
      <c r="B83" s="7">
        <v>220.52</v>
      </c>
      <c r="C83" s="5">
        <v>80</v>
      </c>
      <c r="D83" s="7">
        <v>501.71999999999997</v>
      </c>
    </row>
    <row r="84" spans="1:4">
      <c r="A84" s="5">
        <v>81</v>
      </c>
      <c r="B84" s="7">
        <v>222</v>
      </c>
      <c r="C84" s="5">
        <v>81</v>
      </c>
      <c r="D84" s="7">
        <v>503.2</v>
      </c>
    </row>
    <row r="85" spans="1:4">
      <c r="A85" s="5">
        <v>82</v>
      </c>
      <c r="B85" s="7">
        <v>222</v>
      </c>
      <c r="C85" s="5">
        <v>82</v>
      </c>
      <c r="D85" s="7">
        <v>504.68</v>
      </c>
    </row>
    <row r="86" spans="1:4">
      <c r="A86" s="5">
        <v>83</v>
      </c>
      <c r="B86" s="7">
        <v>222</v>
      </c>
      <c r="C86" s="5">
        <v>83</v>
      </c>
      <c r="D86" s="7">
        <v>506.15999999999997</v>
      </c>
    </row>
    <row r="87" spans="1:4">
      <c r="A87" s="5">
        <v>84</v>
      </c>
      <c r="B87" s="7">
        <v>223.48</v>
      </c>
      <c r="C87" s="5">
        <v>84</v>
      </c>
      <c r="D87" s="7">
        <v>506.15999999999997</v>
      </c>
    </row>
    <row r="88" spans="1:4">
      <c r="A88" s="5">
        <v>85</v>
      </c>
      <c r="B88" s="7">
        <v>223.48</v>
      </c>
      <c r="C88" s="5">
        <v>85</v>
      </c>
      <c r="D88" s="7">
        <v>507.64</v>
      </c>
    </row>
    <row r="89" spans="1:4">
      <c r="A89" s="5">
        <v>86</v>
      </c>
      <c r="B89" s="7">
        <v>223.48</v>
      </c>
      <c r="C89" s="5">
        <v>86</v>
      </c>
      <c r="D89" s="7">
        <v>509.12</v>
      </c>
    </row>
    <row r="90" spans="1:4">
      <c r="A90" s="5">
        <v>87</v>
      </c>
      <c r="B90" s="7">
        <v>223.48</v>
      </c>
      <c r="C90" s="5">
        <v>87</v>
      </c>
      <c r="D90" s="7">
        <v>510.59999999999997</v>
      </c>
    </row>
    <row r="91" spans="1:4">
      <c r="A91" s="5">
        <v>88</v>
      </c>
      <c r="B91" s="7">
        <v>224.96</v>
      </c>
      <c r="C91" s="5">
        <v>88</v>
      </c>
      <c r="D91" s="7">
        <v>512.08000000000004</v>
      </c>
    </row>
    <row r="92" spans="1:4">
      <c r="A92" s="5">
        <v>89</v>
      </c>
      <c r="B92" s="7">
        <v>224.96</v>
      </c>
      <c r="C92" s="5">
        <v>89</v>
      </c>
      <c r="D92" s="7">
        <v>512.08000000000004</v>
      </c>
    </row>
    <row r="93" spans="1:4">
      <c r="A93" s="5">
        <v>90</v>
      </c>
      <c r="B93" s="7">
        <v>224.96</v>
      </c>
      <c r="C93" s="5">
        <v>90</v>
      </c>
      <c r="D93" s="7">
        <v>513.55999999999995</v>
      </c>
    </row>
    <row r="94" spans="1:4">
      <c r="A94" s="5">
        <v>91</v>
      </c>
      <c r="B94" s="7">
        <v>226.44</v>
      </c>
      <c r="C94" s="5">
        <v>91</v>
      </c>
      <c r="D94" s="7">
        <v>515.04</v>
      </c>
    </row>
    <row r="95" spans="1:4">
      <c r="A95" s="5">
        <v>92</v>
      </c>
      <c r="B95" s="7">
        <v>226.44</v>
      </c>
      <c r="C95" s="5">
        <v>92</v>
      </c>
      <c r="D95" s="7">
        <v>516.52</v>
      </c>
    </row>
    <row r="96" spans="1:4">
      <c r="A96" s="5">
        <v>93</v>
      </c>
      <c r="B96" s="7">
        <v>226.44</v>
      </c>
      <c r="C96" s="5">
        <v>93</v>
      </c>
      <c r="D96" s="7">
        <v>516.52</v>
      </c>
    </row>
    <row r="97" spans="1:4">
      <c r="A97" s="5">
        <v>94</v>
      </c>
      <c r="B97" s="7">
        <v>227.92</v>
      </c>
      <c r="C97" s="5">
        <v>94</v>
      </c>
      <c r="D97" s="7">
        <v>518</v>
      </c>
    </row>
    <row r="98" spans="1:4">
      <c r="A98" s="5">
        <v>95</v>
      </c>
      <c r="B98" s="7">
        <v>227.92</v>
      </c>
      <c r="C98" s="5">
        <v>95</v>
      </c>
      <c r="D98" s="7">
        <v>519.48</v>
      </c>
    </row>
    <row r="99" spans="1:4">
      <c r="A99" s="5">
        <v>96</v>
      </c>
      <c r="B99" s="7">
        <v>227.92</v>
      </c>
      <c r="C99" s="5">
        <v>96</v>
      </c>
      <c r="D99" s="7">
        <v>519.48</v>
      </c>
    </row>
    <row r="100" spans="1:4">
      <c r="A100" s="5">
        <v>97</v>
      </c>
      <c r="B100" s="7">
        <v>229.4</v>
      </c>
      <c r="C100" s="5">
        <v>97</v>
      </c>
      <c r="D100" s="7">
        <v>520.96</v>
      </c>
    </row>
    <row r="101" spans="1:4">
      <c r="A101" s="5">
        <v>98</v>
      </c>
      <c r="B101" s="7">
        <v>229.4</v>
      </c>
      <c r="C101" s="5">
        <v>98</v>
      </c>
      <c r="D101" s="7">
        <v>522.43999999999994</v>
      </c>
    </row>
    <row r="102" spans="1:4">
      <c r="A102" s="5">
        <v>99</v>
      </c>
      <c r="B102" s="7">
        <v>229.4</v>
      </c>
      <c r="C102" s="5">
        <v>99</v>
      </c>
      <c r="D102" s="7">
        <v>522.43999999999994</v>
      </c>
    </row>
    <row r="103" spans="1:4">
      <c r="A103" s="5">
        <v>100</v>
      </c>
      <c r="B103" s="7">
        <v>230.88</v>
      </c>
      <c r="C103" s="5">
        <v>100</v>
      </c>
      <c r="D103" s="7">
        <v>523.91999999999996</v>
      </c>
    </row>
    <row r="104" spans="1:4">
      <c r="A104" s="5">
        <v>101</v>
      </c>
      <c r="B104" s="7">
        <v>230.88</v>
      </c>
      <c r="C104" s="5">
        <v>101</v>
      </c>
      <c r="D104" s="7">
        <v>525.4</v>
      </c>
    </row>
    <row r="105" spans="1:4">
      <c r="A105" s="5">
        <v>102</v>
      </c>
      <c r="B105" s="7">
        <v>230.88</v>
      </c>
      <c r="C105" s="5">
        <v>102</v>
      </c>
      <c r="D105" s="7">
        <v>525.4</v>
      </c>
    </row>
    <row r="106" spans="1:4">
      <c r="A106" s="5">
        <v>103</v>
      </c>
      <c r="B106" s="7">
        <v>232.35999999999999</v>
      </c>
      <c r="C106" s="5">
        <v>103</v>
      </c>
      <c r="D106" s="7">
        <v>526.88</v>
      </c>
    </row>
    <row r="107" spans="1:4">
      <c r="A107" s="5">
        <v>104</v>
      </c>
      <c r="B107" s="7">
        <v>232.35999999999999</v>
      </c>
      <c r="C107" s="5">
        <v>104</v>
      </c>
      <c r="D107" s="7">
        <v>528.36</v>
      </c>
    </row>
    <row r="108" spans="1:4">
      <c r="A108" s="5">
        <v>105</v>
      </c>
      <c r="B108" s="7">
        <v>232.35999999999999</v>
      </c>
      <c r="C108" s="5">
        <v>105</v>
      </c>
      <c r="D108" s="7">
        <v>528.36</v>
      </c>
    </row>
    <row r="109" spans="1:4">
      <c r="A109" s="5">
        <v>106</v>
      </c>
      <c r="B109" s="7">
        <v>232.35999999999999</v>
      </c>
      <c r="C109" s="5">
        <v>106</v>
      </c>
      <c r="D109" s="7">
        <v>529.84</v>
      </c>
    </row>
    <row r="110" spans="1:4">
      <c r="A110" s="5">
        <v>107</v>
      </c>
      <c r="B110" s="7">
        <v>233.84</v>
      </c>
      <c r="C110" s="5">
        <v>107</v>
      </c>
      <c r="D110" s="7">
        <v>529.84</v>
      </c>
    </row>
    <row r="111" spans="1:4">
      <c r="A111" s="5">
        <v>108</v>
      </c>
      <c r="B111" s="7">
        <v>235.32</v>
      </c>
      <c r="C111" s="5">
        <v>108</v>
      </c>
      <c r="D111" s="7">
        <v>531.32000000000005</v>
      </c>
    </row>
    <row r="112" spans="1:4">
      <c r="A112" s="5">
        <v>109</v>
      </c>
      <c r="B112" s="7">
        <v>235.32</v>
      </c>
      <c r="C112" s="5">
        <v>109</v>
      </c>
      <c r="D112" s="7">
        <v>531.32000000000005</v>
      </c>
    </row>
    <row r="113" spans="1:4">
      <c r="A113" s="5">
        <v>110</v>
      </c>
      <c r="B113" s="7">
        <v>235.32</v>
      </c>
      <c r="C113" s="5">
        <v>110</v>
      </c>
      <c r="D113" s="7">
        <v>532.79999999999995</v>
      </c>
    </row>
    <row r="114" spans="1:4">
      <c r="A114" s="5">
        <v>111</v>
      </c>
      <c r="B114" s="7">
        <v>236.8</v>
      </c>
      <c r="C114" s="5">
        <v>111</v>
      </c>
      <c r="D114" s="7">
        <v>534.28</v>
      </c>
    </row>
    <row r="115" spans="1:4">
      <c r="A115" s="5">
        <v>112</v>
      </c>
      <c r="B115" s="7">
        <v>236.8</v>
      </c>
      <c r="C115" s="5">
        <v>112</v>
      </c>
      <c r="D115" s="7">
        <v>534.28</v>
      </c>
    </row>
    <row r="116" spans="1:4">
      <c r="A116" s="5">
        <v>113</v>
      </c>
      <c r="B116" s="7">
        <v>236.8</v>
      </c>
      <c r="C116" s="5">
        <v>113</v>
      </c>
      <c r="D116" s="7">
        <v>535.76</v>
      </c>
    </row>
    <row r="117" spans="1:4">
      <c r="A117" s="5">
        <v>114</v>
      </c>
      <c r="B117" s="7">
        <v>238.28</v>
      </c>
      <c r="C117" s="5">
        <v>114</v>
      </c>
      <c r="D117" s="7">
        <v>535.76</v>
      </c>
    </row>
    <row r="118" spans="1:4">
      <c r="A118" s="5">
        <v>115</v>
      </c>
      <c r="B118" s="7">
        <v>238.28</v>
      </c>
      <c r="C118" s="5">
        <v>115</v>
      </c>
      <c r="D118" s="7">
        <v>537.24</v>
      </c>
    </row>
    <row r="119" spans="1:4">
      <c r="A119" s="5">
        <v>116</v>
      </c>
      <c r="B119" s="7">
        <v>238.28</v>
      </c>
      <c r="C119" s="5">
        <v>116</v>
      </c>
      <c r="D119" s="7">
        <v>537.24</v>
      </c>
    </row>
    <row r="120" spans="1:4">
      <c r="A120" s="5">
        <v>117</v>
      </c>
      <c r="B120" s="7">
        <v>239.76</v>
      </c>
      <c r="C120" s="5">
        <v>117</v>
      </c>
      <c r="D120" s="7">
        <v>538.72</v>
      </c>
    </row>
    <row r="121" spans="1:4">
      <c r="A121" s="5">
        <v>118</v>
      </c>
      <c r="B121" s="7">
        <v>239.76</v>
      </c>
      <c r="C121" s="5">
        <v>118</v>
      </c>
      <c r="D121" s="7">
        <v>538.72</v>
      </c>
    </row>
    <row r="122" spans="1:4">
      <c r="A122" s="5">
        <v>119</v>
      </c>
      <c r="B122" s="7">
        <v>239.76</v>
      </c>
      <c r="C122" s="5">
        <v>119</v>
      </c>
      <c r="D122" s="7">
        <v>538.72</v>
      </c>
    </row>
    <row r="123" spans="1:4">
      <c r="A123" s="5">
        <v>120</v>
      </c>
      <c r="B123" s="7">
        <v>241.24</v>
      </c>
      <c r="C123" s="5">
        <v>120</v>
      </c>
      <c r="D123" s="7">
        <v>540.20000000000005</v>
      </c>
    </row>
    <row r="124" spans="1:4">
      <c r="A124" s="5">
        <v>121</v>
      </c>
      <c r="B124" s="7">
        <v>242.72</v>
      </c>
      <c r="C124" s="5">
        <v>121</v>
      </c>
      <c r="D124" s="7">
        <v>540.20000000000005</v>
      </c>
    </row>
    <row r="125" spans="1:4">
      <c r="A125" s="5">
        <v>122</v>
      </c>
      <c r="B125" s="7">
        <v>244.2</v>
      </c>
      <c r="C125" s="5">
        <v>122</v>
      </c>
      <c r="D125" s="7">
        <v>541.67999999999995</v>
      </c>
    </row>
    <row r="126" spans="1:4">
      <c r="A126" s="5">
        <v>123</v>
      </c>
      <c r="B126" s="7">
        <v>244.2</v>
      </c>
      <c r="C126" s="5">
        <v>123</v>
      </c>
      <c r="D126" s="7">
        <v>541.67999999999995</v>
      </c>
    </row>
    <row r="127" spans="1:4">
      <c r="A127" s="5">
        <v>124</v>
      </c>
      <c r="B127" s="7">
        <v>244.2</v>
      </c>
      <c r="C127" s="5">
        <v>124</v>
      </c>
      <c r="D127" s="7">
        <v>543.16</v>
      </c>
    </row>
    <row r="128" spans="1:4">
      <c r="A128" s="5">
        <v>125</v>
      </c>
      <c r="B128" s="7">
        <v>244.2</v>
      </c>
      <c r="C128" s="5">
        <v>125</v>
      </c>
      <c r="D128" s="7">
        <v>543.16</v>
      </c>
    </row>
    <row r="129" spans="1:4">
      <c r="A129" s="5">
        <v>126</v>
      </c>
      <c r="B129" s="7">
        <v>245.68</v>
      </c>
      <c r="C129" s="5">
        <v>126</v>
      </c>
      <c r="D129" s="7">
        <v>543.16</v>
      </c>
    </row>
    <row r="130" spans="1:4">
      <c r="A130" s="5">
        <v>127</v>
      </c>
      <c r="B130" s="7">
        <v>245.68</v>
      </c>
      <c r="C130" s="5">
        <v>127</v>
      </c>
      <c r="D130" s="7">
        <v>544.64</v>
      </c>
    </row>
    <row r="131" spans="1:4">
      <c r="A131" s="5">
        <v>128</v>
      </c>
      <c r="B131" s="7">
        <v>245.68</v>
      </c>
      <c r="C131" s="5">
        <v>128</v>
      </c>
      <c r="D131" s="7">
        <v>544.64</v>
      </c>
    </row>
    <row r="132" spans="1:4">
      <c r="A132" s="5">
        <v>129</v>
      </c>
      <c r="B132" s="7">
        <v>245.68</v>
      </c>
      <c r="C132" s="5">
        <v>129</v>
      </c>
      <c r="D132" s="7">
        <v>546.12</v>
      </c>
    </row>
    <row r="133" spans="1:4">
      <c r="A133" s="5">
        <v>130</v>
      </c>
      <c r="B133" s="7">
        <v>245.68</v>
      </c>
      <c r="C133" s="5">
        <v>130</v>
      </c>
      <c r="D133" s="7">
        <v>546.12</v>
      </c>
    </row>
    <row r="134" spans="1:4">
      <c r="A134" s="5">
        <v>131</v>
      </c>
      <c r="B134" s="7">
        <v>245.68</v>
      </c>
      <c r="C134" s="5">
        <v>131</v>
      </c>
      <c r="D134" s="7">
        <v>546.12</v>
      </c>
    </row>
    <row r="135" spans="1:4">
      <c r="A135" s="5">
        <v>132</v>
      </c>
      <c r="B135" s="7">
        <v>247.16</v>
      </c>
      <c r="C135" s="5">
        <v>132</v>
      </c>
      <c r="D135" s="7">
        <v>547.6</v>
      </c>
    </row>
    <row r="136" spans="1:4">
      <c r="A136" s="5">
        <v>133</v>
      </c>
      <c r="B136" s="7">
        <v>247.16</v>
      </c>
      <c r="C136" s="5">
        <v>133</v>
      </c>
      <c r="D136" s="7">
        <v>547.6</v>
      </c>
    </row>
    <row r="137" spans="1:4">
      <c r="A137" s="5">
        <v>134</v>
      </c>
      <c r="B137" s="7">
        <v>247.16</v>
      </c>
      <c r="C137" s="5">
        <v>134</v>
      </c>
      <c r="D137" s="7">
        <v>549.08000000000004</v>
      </c>
    </row>
    <row r="138" spans="1:4">
      <c r="A138" s="5">
        <v>135</v>
      </c>
      <c r="B138" s="7">
        <v>248.64</v>
      </c>
      <c r="C138" s="5">
        <v>135</v>
      </c>
      <c r="D138" s="7">
        <v>549.08000000000004</v>
      </c>
    </row>
    <row r="139" spans="1:4">
      <c r="A139" s="5">
        <v>136</v>
      </c>
      <c r="B139" s="7">
        <v>248.64</v>
      </c>
      <c r="C139" s="5">
        <v>136</v>
      </c>
      <c r="D139" s="7">
        <v>549.08000000000004</v>
      </c>
    </row>
    <row r="140" spans="1:4">
      <c r="A140" s="5">
        <v>137</v>
      </c>
      <c r="B140" s="7">
        <v>250.12</v>
      </c>
      <c r="C140" s="5">
        <v>137</v>
      </c>
      <c r="D140" s="7">
        <v>550.55999999999995</v>
      </c>
    </row>
    <row r="141" spans="1:4">
      <c r="A141" s="5">
        <v>138</v>
      </c>
      <c r="B141" s="7">
        <v>250.12</v>
      </c>
      <c r="C141" s="5">
        <v>138</v>
      </c>
      <c r="D141" s="7">
        <v>550.55999999999995</v>
      </c>
    </row>
    <row r="142" spans="1:4">
      <c r="A142" s="5">
        <v>139</v>
      </c>
      <c r="B142" s="7">
        <v>250.12</v>
      </c>
      <c r="C142" s="5">
        <v>139</v>
      </c>
      <c r="D142" s="7">
        <v>552.04</v>
      </c>
    </row>
    <row r="143" spans="1:4">
      <c r="A143" s="5">
        <v>140</v>
      </c>
      <c r="B143" s="7">
        <v>250.12</v>
      </c>
      <c r="C143" s="5">
        <v>140</v>
      </c>
      <c r="D143" s="7">
        <v>552.04</v>
      </c>
    </row>
    <row r="144" spans="1:4">
      <c r="A144" s="5">
        <v>141</v>
      </c>
      <c r="B144" s="7">
        <v>251.6</v>
      </c>
      <c r="C144" s="5">
        <v>141</v>
      </c>
      <c r="D144" s="7">
        <v>552.04</v>
      </c>
    </row>
    <row r="145" spans="1:4">
      <c r="A145" s="5">
        <v>142</v>
      </c>
      <c r="B145" s="7">
        <v>251.6</v>
      </c>
      <c r="C145" s="5">
        <v>142</v>
      </c>
      <c r="D145" s="7">
        <v>553.52</v>
      </c>
    </row>
    <row r="146" spans="1:4">
      <c r="A146" s="5">
        <v>143</v>
      </c>
      <c r="B146" s="7">
        <v>251.6</v>
      </c>
      <c r="C146" s="5">
        <v>143</v>
      </c>
      <c r="D146" s="7">
        <v>553.52</v>
      </c>
    </row>
    <row r="147" spans="1:4">
      <c r="A147" s="5">
        <v>144</v>
      </c>
      <c r="B147" s="7">
        <v>253.07999999999998</v>
      </c>
      <c r="C147" s="5">
        <v>144</v>
      </c>
      <c r="D147" s="7">
        <v>553.52</v>
      </c>
    </row>
    <row r="148" spans="1:4">
      <c r="A148" s="5">
        <v>145</v>
      </c>
      <c r="B148" s="7">
        <v>253.07999999999998</v>
      </c>
      <c r="C148" s="5">
        <v>145</v>
      </c>
      <c r="D148" s="7">
        <v>555</v>
      </c>
    </row>
    <row r="149" spans="1:4">
      <c r="A149" s="5">
        <v>146</v>
      </c>
      <c r="B149" s="7">
        <v>254.56</v>
      </c>
      <c r="C149" s="5">
        <v>146</v>
      </c>
      <c r="D149" s="7">
        <v>555</v>
      </c>
    </row>
    <row r="150" spans="1:4">
      <c r="A150" s="5">
        <v>147</v>
      </c>
      <c r="B150" s="7">
        <v>254.56</v>
      </c>
      <c r="C150" s="5">
        <v>147</v>
      </c>
      <c r="D150" s="7">
        <v>556.48</v>
      </c>
    </row>
    <row r="151" spans="1:4">
      <c r="A151" s="5">
        <v>148</v>
      </c>
      <c r="B151" s="7">
        <v>254.56</v>
      </c>
      <c r="C151" s="5">
        <v>148</v>
      </c>
      <c r="D151" s="7">
        <v>556.48</v>
      </c>
    </row>
    <row r="152" spans="1:4">
      <c r="A152" s="5">
        <v>149</v>
      </c>
      <c r="B152" s="7">
        <v>254.56</v>
      </c>
      <c r="C152" s="5">
        <v>149</v>
      </c>
      <c r="D152" s="7">
        <v>556.48</v>
      </c>
    </row>
    <row r="153" spans="1:4">
      <c r="A153" s="5">
        <v>150</v>
      </c>
      <c r="B153" s="7">
        <v>256.04000000000002</v>
      </c>
      <c r="C153" s="5">
        <v>150</v>
      </c>
      <c r="D153" s="7">
        <v>556.48</v>
      </c>
    </row>
    <row r="154" spans="1:4">
      <c r="A154" s="5">
        <v>151</v>
      </c>
      <c r="B154" s="7">
        <v>256.04000000000002</v>
      </c>
      <c r="C154" s="5">
        <v>151</v>
      </c>
      <c r="D154" s="7">
        <v>557.96</v>
      </c>
    </row>
    <row r="155" spans="1:4">
      <c r="A155" s="5">
        <v>152</v>
      </c>
      <c r="B155" s="7">
        <v>256.04000000000002</v>
      </c>
      <c r="C155" s="5">
        <v>152</v>
      </c>
      <c r="D155" s="7">
        <v>557.96</v>
      </c>
    </row>
    <row r="156" spans="1:4">
      <c r="A156" s="5">
        <v>153</v>
      </c>
      <c r="B156" s="7">
        <v>257.52</v>
      </c>
      <c r="C156" s="5">
        <v>153</v>
      </c>
      <c r="D156" s="7">
        <v>559.43999999999994</v>
      </c>
    </row>
    <row r="157" spans="1:4">
      <c r="A157" s="5">
        <v>154</v>
      </c>
      <c r="B157" s="7">
        <v>257.52</v>
      </c>
      <c r="C157" s="5">
        <v>154</v>
      </c>
      <c r="D157" s="7">
        <v>559.43999999999994</v>
      </c>
    </row>
    <row r="158" spans="1:4">
      <c r="A158" s="5">
        <v>155</v>
      </c>
      <c r="B158" s="7">
        <v>257.52</v>
      </c>
      <c r="C158" s="5">
        <v>155</v>
      </c>
      <c r="D158" s="7">
        <v>559.43999999999994</v>
      </c>
    </row>
    <row r="159" spans="1:4">
      <c r="A159" s="5">
        <v>156</v>
      </c>
      <c r="B159" s="7">
        <v>259</v>
      </c>
      <c r="C159" s="5">
        <v>156</v>
      </c>
      <c r="D159" s="7">
        <v>560.91999999999996</v>
      </c>
    </row>
    <row r="160" spans="1:4">
      <c r="A160" s="5">
        <v>157</v>
      </c>
      <c r="B160" s="7">
        <v>259</v>
      </c>
      <c r="C160" s="5">
        <v>157</v>
      </c>
      <c r="D160" s="7">
        <v>560.91999999999996</v>
      </c>
    </row>
    <row r="161" spans="1:4">
      <c r="A161" s="5">
        <v>158</v>
      </c>
      <c r="B161" s="7">
        <v>259</v>
      </c>
      <c r="C161" s="5">
        <v>158</v>
      </c>
      <c r="D161" s="7">
        <v>560.91999999999996</v>
      </c>
    </row>
    <row r="162" spans="1:4">
      <c r="A162" s="5">
        <v>159</v>
      </c>
      <c r="B162" s="7">
        <v>260.48</v>
      </c>
      <c r="C162" s="5">
        <v>159</v>
      </c>
      <c r="D162" s="7">
        <v>560.91999999999996</v>
      </c>
    </row>
    <row r="163" spans="1:4">
      <c r="A163" s="5">
        <v>160</v>
      </c>
      <c r="B163" s="7">
        <v>260.48</v>
      </c>
      <c r="C163" s="5">
        <v>160</v>
      </c>
      <c r="D163" s="7">
        <v>560.91999999999996</v>
      </c>
    </row>
    <row r="164" spans="1:4">
      <c r="A164" s="5">
        <v>161</v>
      </c>
      <c r="B164" s="7">
        <v>260.48</v>
      </c>
      <c r="C164" s="5">
        <v>161</v>
      </c>
      <c r="D164" s="7">
        <v>562.4</v>
      </c>
    </row>
    <row r="165" spans="1:4">
      <c r="A165" s="5">
        <v>162</v>
      </c>
      <c r="B165" s="7">
        <v>260.48</v>
      </c>
      <c r="C165" s="5">
        <v>162</v>
      </c>
      <c r="D165" s="7">
        <v>562.4</v>
      </c>
    </row>
    <row r="166" spans="1:4">
      <c r="A166" s="5">
        <v>163</v>
      </c>
      <c r="B166" s="7">
        <v>261.95999999999998</v>
      </c>
      <c r="C166" s="5">
        <v>163</v>
      </c>
      <c r="D166" s="7">
        <v>562.4</v>
      </c>
    </row>
    <row r="167" spans="1:4">
      <c r="A167" s="5">
        <v>164</v>
      </c>
      <c r="B167" s="7">
        <v>261.95999999999998</v>
      </c>
      <c r="C167" s="5">
        <v>164</v>
      </c>
      <c r="D167" s="7">
        <v>562.4</v>
      </c>
    </row>
    <row r="168" spans="1:4">
      <c r="A168" s="5">
        <v>165</v>
      </c>
      <c r="B168" s="7">
        <v>261.95999999999998</v>
      </c>
      <c r="C168" s="5">
        <v>165</v>
      </c>
      <c r="D168" s="7">
        <v>563.88</v>
      </c>
    </row>
    <row r="169" spans="1:4">
      <c r="A169" s="5">
        <v>166</v>
      </c>
      <c r="B169" s="7">
        <v>263.44</v>
      </c>
      <c r="C169" s="5">
        <v>166</v>
      </c>
      <c r="D169" s="7">
        <v>563.88</v>
      </c>
    </row>
    <row r="170" spans="1:4">
      <c r="A170" s="5">
        <v>167</v>
      </c>
      <c r="B170" s="7">
        <v>263.44</v>
      </c>
      <c r="C170" s="5">
        <v>167</v>
      </c>
      <c r="D170" s="7">
        <v>563.88</v>
      </c>
    </row>
    <row r="171" spans="1:4">
      <c r="A171" s="5">
        <v>168</v>
      </c>
      <c r="B171" s="7">
        <v>263.44</v>
      </c>
      <c r="C171" s="5">
        <v>168</v>
      </c>
      <c r="D171" s="7">
        <v>563.88</v>
      </c>
    </row>
    <row r="172" spans="1:4">
      <c r="A172" s="5">
        <v>169</v>
      </c>
      <c r="B172" s="7">
        <v>263.44</v>
      </c>
      <c r="C172" s="5">
        <v>169</v>
      </c>
      <c r="D172" s="7">
        <v>563.88</v>
      </c>
    </row>
    <row r="173" spans="1:4">
      <c r="A173" s="5">
        <v>170</v>
      </c>
      <c r="B173" s="7">
        <v>264.92</v>
      </c>
      <c r="C173" s="5">
        <v>170</v>
      </c>
      <c r="D173" s="7">
        <v>563.88</v>
      </c>
    </row>
    <row r="174" spans="1:4">
      <c r="A174" s="5">
        <v>171</v>
      </c>
      <c r="B174" s="7">
        <v>266.39999999999998</v>
      </c>
      <c r="C174" s="5">
        <v>171</v>
      </c>
      <c r="D174" s="7">
        <v>565.36</v>
      </c>
    </row>
    <row r="175" spans="1:4">
      <c r="A175" s="5">
        <v>172</v>
      </c>
      <c r="B175" s="7">
        <v>264.92</v>
      </c>
      <c r="C175" s="5">
        <v>172</v>
      </c>
      <c r="D175" s="7">
        <v>565.36</v>
      </c>
    </row>
    <row r="176" spans="1:4">
      <c r="A176" s="5">
        <v>173</v>
      </c>
      <c r="B176" s="7">
        <v>266.39999999999998</v>
      </c>
      <c r="C176" s="5">
        <v>173</v>
      </c>
      <c r="D176" s="7">
        <v>565.36</v>
      </c>
    </row>
    <row r="177" spans="1:4">
      <c r="A177" s="5">
        <v>174</v>
      </c>
      <c r="B177" s="7">
        <v>266.39999999999998</v>
      </c>
      <c r="C177" s="5">
        <v>174</v>
      </c>
      <c r="D177" s="7">
        <v>565.36</v>
      </c>
    </row>
    <row r="178" spans="1:4">
      <c r="A178" s="5">
        <v>175</v>
      </c>
      <c r="B178" s="7">
        <v>267.88</v>
      </c>
      <c r="C178" s="5">
        <v>175</v>
      </c>
      <c r="D178" s="7">
        <v>565.36</v>
      </c>
    </row>
    <row r="179" spans="1:4">
      <c r="A179" s="5">
        <v>176</v>
      </c>
      <c r="B179" s="7">
        <v>267.88</v>
      </c>
      <c r="C179" s="5">
        <v>176</v>
      </c>
      <c r="D179" s="7">
        <v>565.36</v>
      </c>
    </row>
    <row r="180" spans="1:4">
      <c r="A180" s="5">
        <v>177</v>
      </c>
      <c r="B180" s="7">
        <v>267.88</v>
      </c>
      <c r="C180" s="5">
        <v>177</v>
      </c>
      <c r="D180" s="7">
        <v>565.36</v>
      </c>
    </row>
    <row r="181" spans="1:4">
      <c r="A181" s="5">
        <v>178</v>
      </c>
      <c r="B181" s="7">
        <v>269.36</v>
      </c>
      <c r="C181" s="5">
        <v>178</v>
      </c>
      <c r="D181" s="7">
        <v>566.84</v>
      </c>
    </row>
    <row r="182" spans="1:4">
      <c r="A182" s="5">
        <v>179</v>
      </c>
      <c r="B182" s="7">
        <v>269.36</v>
      </c>
      <c r="C182" s="5">
        <v>179</v>
      </c>
      <c r="D182" s="7">
        <v>566.84</v>
      </c>
    </row>
    <row r="183" spans="1:4">
      <c r="A183" s="5">
        <v>180</v>
      </c>
      <c r="B183" s="7">
        <v>269.36</v>
      </c>
      <c r="C183" s="5">
        <v>180</v>
      </c>
      <c r="D183" s="7">
        <v>566.84</v>
      </c>
    </row>
    <row r="184" spans="1:4">
      <c r="A184" s="5">
        <v>181</v>
      </c>
      <c r="B184" s="7">
        <v>270.83999999999997</v>
      </c>
      <c r="C184" s="5">
        <v>181</v>
      </c>
      <c r="D184" s="7">
        <v>566.84</v>
      </c>
    </row>
    <row r="185" spans="1:4">
      <c r="A185" s="5">
        <v>182</v>
      </c>
      <c r="B185" s="7">
        <v>270.83999999999997</v>
      </c>
      <c r="C185" s="5">
        <v>182</v>
      </c>
      <c r="D185" s="7">
        <v>566.84</v>
      </c>
    </row>
    <row r="186" spans="1:4">
      <c r="A186" s="5">
        <v>183</v>
      </c>
      <c r="B186" s="7">
        <v>270.83999999999997</v>
      </c>
      <c r="C186" s="5">
        <v>183</v>
      </c>
      <c r="D186" s="7">
        <v>566.84</v>
      </c>
    </row>
    <row r="187" spans="1:4">
      <c r="A187" s="5">
        <v>184</v>
      </c>
      <c r="B187" s="7">
        <v>272.32</v>
      </c>
      <c r="C187" s="5">
        <v>184</v>
      </c>
      <c r="D187" s="7">
        <v>566.84</v>
      </c>
    </row>
    <row r="188" spans="1:4">
      <c r="A188" s="5">
        <v>185</v>
      </c>
      <c r="B188" s="7">
        <v>272.32</v>
      </c>
      <c r="C188" s="5">
        <v>185</v>
      </c>
      <c r="D188" s="7">
        <v>568.31999999999994</v>
      </c>
    </row>
    <row r="189" spans="1:4">
      <c r="A189" s="5">
        <v>186</v>
      </c>
      <c r="B189" s="7">
        <v>272.32</v>
      </c>
      <c r="C189" s="5">
        <v>186</v>
      </c>
      <c r="D189" s="7">
        <v>568.31999999999994</v>
      </c>
    </row>
    <row r="190" spans="1:4">
      <c r="A190" s="5">
        <v>187</v>
      </c>
      <c r="B190" s="7">
        <v>273.8</v>
      </c>
      <c r="C190" s="5">
        <v>187</v>
      </c>
      <c r="D190" s="7">
        <v>568.31999999999994</v>
      </c>
    </row>
    <row r="191" spans="1:4">
      <c r="A191" s="5">
        <v>188</v>
      </c>
      <c r="B191" s="7">
        <v>273.8</v>
      </c>
      <c r="C191" s="5">
        <v>188</v>
      </c>
      <c r="D191" s="7">
        <v>568.31999999999994</v>
      </c>
    </row>
    <row r="192" spans="1:4">
      <c r="A192" s="5">
        <v>189</v>
      </c>
      <c r="B192" s="7">
        <v>273.8</v>
      </c>
      <c r="C192" s="5">
        <v>189</v>
      </c>
      <c r="D192" s="7">
        <v>568.31999999999994</v>
      </c>
    </row>
    <row r="193" spans="1:4">
      <c r="A193" s="5">
        <v>190</v>
      </c>
      <c r="B193" s="7">
        <v>275.27999999999997</v>
      </c>
      <c r="C193" s="5">
        <v>190</v>
      </c>
      <c r="D193" s="7">
        <v>569.79999999999995</v>
      </c>
    </row>
    <row r="194" spans="1:4">
      <c r="A194" s="5">
        <v>191</v>
      </c>
      <c r="B194" s="7">
        <v>275.27999999999997</v>
      </c>
      <c r="C194" s="5">
        <v>191</v>
      </c>
      <c r="D194" s="7">
        <v>569.79999999999995</v>
      </c>
    </row>
    <row r="195" spans="1:4">
      <c r="A195" s="5">
        <v>192</v>
      </c>
      <c r="B195" s="7">
        <v>276.76</v>
      </c>
      <c r="C195" s="5">
        <v>192</v>
      </c>
      <c r="D195" s="7">
        <v>569.79999999999995</v>
      </c>
    </row>
    <row r="196" spans="1:4">
      <c r="A196" s="5">
        <v>193</v>
      </c>
      <c r="B196" s="7">
        <v>276.76</v>
      </c>
      <c r="C196" s="5">
        <v>193</v>
      </c>
      <c r="D196" s="7">
        <v>569.79999999999995</v>
      </c>
    </row>
    <row r="197" spans="1:4">
      <c r="A197" s="5">
        <v>194</v>
      </c>
      <c r="B197" s="7">
        <v>276.76</v>
      </c>
      <c r="C197" s="5">
        <v>194</v>
      </c>
      <c r="D197" s="7">
        <v>569.79999999999995</v>
      </c>
    </row>
    <row r="198" spans="1:4">
      <c r="A198" s="5">
        <v>195</v>
      </c>
      <c r="B198" s="7">
        <v>278.24</v>
      </c>
      <c r="C198" s="5">
        <v>195</v>
      </c>
      <c r="D198" s="7">
        <v>571.28</v>
      </c>
    </row>
    <row r="199" spans="1:4">
      <c r="A199" s="5">
        <v>196</v>
      </c>
      <c r="B199" s="7">
        <v>278.24</v>
      </c>
      <c r="C199" s="5">
        <v>196</v>
      </c>
      <c r="D199" s="7">
        <v>571.28</v>
      </c>
    </row>
    <row r="200" spans="1:4">
      <c r="A200" s="5">
        <v>197</v>
      </c>
      <c r="B200" s="7">
        <v>278.24</v>
      </c>
      <c r="C200" s="5">
        <v>197</v>
      </c>
      <c r="D200" s="7">
        <v>571.28</v>
      </c>
    </row>
    <row r="201" spans="1:4">
      <c r="A201" s="5">
        <v>198</v>
      </c>
      <c r="B201" s="7">
        <v>279.71999999999997</v>
      </c>
      <c r="C201" s="5">
        <v>198</v>
      </c>
      <c r="D201" s="7">
        <v>572.76</v>
      </c>
    </row>
    <row r="202" spans="1:4">
      <c r="A202" s="5">
        <v>199</v>
      </c>
      <c r="B202" s="7">
        <v>279.71999999999997</v>
      </c>
      <c r="C202" s="5">
        <v>199</v>
      </c>
      <c r="D202" s="7">
        <v>572.76</v>
      </c>
    </row>
    <row r="203" spans="1:4">
      <c r="A203" s="5">
        <v>200</v>
      </c>
      <c r="B203" s="7">
        <v>281.2</v>
      </c>
      <c r="C203" s="5">
        <v>200</v>
      </c>
      <c r="D203" s="7">
        <v>572.76</v>
      </c>
    </row>
    <row r="204" spans="1:4">
      <c r="A204" s="5">
        <v>201</v>
      </c>
      <c r="B204" s="7">
        <v>281.2</v>
      </c>
      <c r="C204" s="5">
        <v>201</v>
      </c>
      <c r="D204" s="7">
        <v>574.24</v>
      </c>
    </row>
    <row r="205" spans="1:4">
      <c r="A205" s="5">
        <v>202</v>
      </c>
      <c r="B205" s="7">
        <v>282.68</v>
      </c>
      <c r="C205" s="5">
        <v>202</v>
      </c>
      <c r="D205" s="7">
        <v>574.24</v>
      </c>
    </row>
    <row r="206" spans="1:4">
      <c r="A206" s="5">
        <v>203</v>
      </c>
      <c r="B206" s="7">
        <v>282.68</v>
      </c>
      <c r="C206" s="5">
        <v>203</v>
      </c>
      <c r="D206" s="7">
        <v>574.24</v>
      </c>
    </row>
    <row r="207" spans="1:4">
      <c r="A207" s="5">
        <v>204</v>
      </c>
      <c r="B207" s="7">
        <v>282.68</v>
      </c>
      <c r="C207" s="5">
        <v>204</v>
      </c>
      <c r="D207" s="7">
        <v>574.24</v>
      </c>
    </row>
    <row r="208" spans="1:4">
      <c r="A208" s="5">
        <v>205</v>
      </c>
      <c r="B208" s="7">
        <v>284.15999999999997</v>
      </c>
      <c r="C208" s="5">
        <v>205</v>
      </c>
      <c r="D208" s="7">
        <v>575.72</v>
      </c>
    </row>
    <row r="209" spans="1:4">
      <c r="A209" s="5">
        <v>206</v>
      </c>
      <c r="B209" s="7">
        <v>284.15999999999997</v>
      </c>
      <c r="C209" s="5">
        <v>206</v>
      </c>
      <c r="D209" s="7">
        <v>575.72</v>
      </c>
    </row>
    <row r="210" spans="1:4">
      <c r="A210" s="5">
        <v>207</v>
      </c>
      <c r="B210" s="7">
        <v>284.15999999999997</v>
      </c>
      <c r="C210" s="5">
        <v>207</v>
      </c>
      <c r="D210" s="7">
        <v>575.72</v>
      </c>
    </row>
    <row r="211" spans="1:4">
      <c r="A211" s="5">
        <v>208</v>
      </c>
      <c r="B211" s="7">
        <v>285.64</v>
      </c>
      <c r="C211" s="5">
        <v>208</v>
      </c>
      <c r="D211" s="7">
        <v>575.72</v>
      </c>
    </row>
    <row r="212" spans="1:4">
      <c r="A212" s="5">
        <v>209</v>
      </c>
      <c r="B212" s="7">
        <v>285.64</v>
      </c>
      <c r="C212" s="5">
        <v>209</v>
      </c>
      <c r="D212" s="7">
        <v>575.72</v>
      </c>
    </row>
    <row r="213" spans="1:4">
      <c r="A213" s="5">
        <v>210</v>
      </c>
      <c r="B213" s="7">
        <v>285.64</v>
      </c>
      <c r="C213" s="5">
        <v>210</v>
      </c>
      <c r="D213" s="7">
        <v>577.20000000000005</v>
      </c>
    </row>
    <row r="214" spans="1:4">
      <c r="A214" s="5">
        <v>211</v>
      </c>
      <c r="B214" s="7">
        <v>285.64</v>
      </c>
      <c r="C214" s="5">
        <v>211</v>
      </c>
      <c r="D214" s="7">
        <v>577.20000000000005</v>
      </c>
    </row>
    <row r="215" spans="1:4">
      <c r="A215" s="5">
        <v>212</v>
      </c>
      <c r="B215" s="7">
        <v>287.12</v>
      </c>
      <c r="C215" s="5">
        <v>212</v>
      </c>
      <c r="D215" s="7">
        <v>577.20000000000005</v>
      </c>
    </row>
    <row r="216" spans="1:4">
      <c r="A216" s="5">
        <v>213</v>
      </c>
      <c r="B216" s="7">
        <v>287.12</v>
      </c>
      <c r="C216" s="5">
        <v>213</v>
      </c>
      <c r="D216" s="7">
        <v>577.20000000000005</v>
      </c>
    </row>
    <row r="217" spans="1:4">
      <c r="A217" s="5">
        <v>214</v>
      </c>
      <c r="B217" s="7">
        <v>287.12</v>
      </c>
      <c r="C217" s="5">
        <v>214</v>
      </c>
      <c r="D217" s="7">
        <v>578.67999999999995</v>
      </c>
    </row>
    <row r="218" spans="1:4">
      <c r="A218" s="5">
        <v>215</v>
      </c>
      <c r="B218" s="7">
        <v>287.12</v>
      </c>
      <c r="C218" s="5">
        <v>215</v>
      </c>
      <c r="D218" s="7">
        <v>578.67999999999995</v>
      </c>
    </row>
    <row r="219" spans="1:4">
      <c r="A219" s="5">
        <v>216</v>
      </c>
      <c r="B219" s="7">
        <v>287.12</v>
      </c>
      <c r="C219" s="5">
        <v>216</v>
      </c>
      <c r="D219" s="7">
        <v>578.67999999999995</v>
      </c>
    </row>
    <row r="220" spans="1:4">
      <c r="A220" s="5">
        <v>217</v>
      </c>
      <c r="B220" s="7">
        <v>287.12</v>
      </c>
      <c r="C220" s="5">
        <v>217</v>
      </c>
      <c r="D220" s="7">
        <v>578.67999999999995</v>
      </c>
    </row>
    <row r="221" spans="1:4">
      <c r="A221" s="5">
        <v>218</v>
      </c>
      <c r="B221" s="7">
        <v>287.12</v>
      </c>
      <c r="C221" s="5">
        <v>218</v>
      </c>
      <c r="D221" s="7">
        <v>580.16</v>
      </c>
    </row>
    <row r="222" spans="1:4">
      <c r="A222" s="5">
        <v>219</v>
      </c>
      <c r="B222" s="7">
        <v>287.12</v>
      </c>
      <c r="C222" s="5">
        <v>219</v>
      </c>
      <c r="D222" s="7">
        <v>580.16</v>
      </c>
    </row>
    <row r="223" spans="1:4">
      <c r="A223" s="5">
        <v>220</v>
      </c>
      <c r="B223" s="7">
        <v>287.12</v>
      </c>
      <c r="C223" s="5">
        <v>220</v>
      </c>
      <c r="D223" s="7">
        <v>580.16</v>
      </c>
    </row>
    <row r="224" spans="1:4">
      <c r="A224" s="5">
        <v>221</v>
      </c>
      <c r="B224" s="7">
        <v>287.12</v>
      </c>
      <c r="C224" s="5">
        <v>221</v>
      </c>
      <c r="D224" s="7">
        <v>580.16</v>
      </c>
    </row>
    <row r="225" spans="1:4">
      <c r="A225" s="5">
        <v>222</v>
      </c>
      <c r="B225" s="7">
        <v>288.60000000000002</v>
      </c>
      <c r="C225" s="5">
        <v>222</v>
      </c>
      <c r="D225" s="7">
        <v>580.16</v>
      </c>
    </row>
    <row r="226" spans="1:4">
      <c r="A226" s="5">
        <v>223</v>
      </c>
      <c r="B226" s="7">
        <v>287.12</v>
      </c>
      <c r="C226" s="5">
        <v>223</v>
      </c>
      <c r="D226" s="7">
        <v>581.64</v>
      </c>
    </row>
    <row r="227" spans="1:4">
      <c r="A227" s="5">
        <v>224</v>
      </c>
      <c r="B227" s="7">
        <v>288.60000000000002</v>
      </c>
      <c r="C227" s="5">
        <v>224</v>
      </c>
      <c r="D227" s="7">
        <v>581.64</v>
      </c>
    </row>
    <row r="228" spans="1:4">
      <c r="A228" s="5">
        <v>225</v>
      </c>
      <c r="B228" s="7">
        <v>287.12</v>
      </c>
      <c r="C228" s="5">
        <v>225</v>
      </c>
      <c r="D228" s="7">
        <v>581.64</v>
      </c>
    </row>
    <row r="229" spans="1:4">
      <c r="A229" s="5">
        <v>226</v>
      </c>
      <c r="B229" s="7">
        <v>288.60000000000002</v>
      </c>
      <c r="C229" s="5">
        <v>226</v>
      </c>
      <c r="D229" s="7">
        <v>581.64</v>
      </c>
    </row>
    <row r="230" spans="1:4">
      <c r="A230" s="5">
        <v>227</v>
      </c>
      <c r="B230" s="7">
        <v>288.60000000000002</v>
      </c>
      <c r="C230" s="5">
        <v>227</v>
      </c>
      <c r="D230" s="7">
        <v>581.64</v>
      </c>
    </row>
    <row r="231" spans="1:4">
      <c r="A231" s="5">
        <v>228</v>
      </c>
      <c r="B231" s="7">
        <v>288.60000000000002</v>
      </c>
      <c r="C231" s="5">
        <v>228</v>
      </c>
      <c r="D231" s="7">
        <v>583.12</v>
      </c>
    </row>
    <row r="232" spans="1:4">
      <c r="A232" s="5">
        <v>229</v>
      </c>
      <c r="B232" s="7">
        <v>288.60000000000002</v>
      </c>
      <c r="C232" s="5">
        <v>229</v>
      </c>
      <c r="D232" s="7">
        <v>583.12</v>
      </c>
    </row>
    <row r="233" spans="1:4">
      <c r="A233" s="5">
        <v>230</v>
      </c>
      <c r="B233" s="7">
        <v>288.60000000000002</v>
      </c>
      <c r="C233" s="5">
        <v>230</v>
      </c>
      <c r="D233" s="7">
        <v>583.12</v>
      </c>
    </row>
    <row r="234" spans="1:4">
      <c r="A234" s="5">
        <v>231</v>
      </c>
      <c r="B234" s="7">
        <v>287.12</v>
      </c>
      <c r="C234" s="5">
        <v>231</v>
      </c>
      <c r="D234" s="7">
        <v>583.12</v>
      </c>
    </row>
    <row r="235" spans="1:4">
      <c r="A235" s="5">
        <v>232</v>
      </c>
      <c r="B235" s="7">
        <v>281.2</v>
      </c>
      <c r="C235" s="5">
        <v>232</v>
      </c>
      <c r="D235" s="7">
        <v>584.6</v>
      </c>
    </row>
    <row r="236" spans="1:4">
      <c r="A236" s="5">
        <v>233</v>
      </c>
      <c r="B236" s="7">
        <v>276.76</v>
      </c>
      <c r="C236" s="5">
        <v>233</v>
      </c>
      <c r="D236" s="7">
        <v>584.6</v>
      </c>
    </row>
    <row r="237" spans="1:4">
      <c r="A237" s="5">
        <v>234</v>
      </c>
      <c r="B237" s="7">
        <v>267.88</v>
      </c>
      <c r="C237" s="5">
        <v>234</v>
      </c>
      <c r="D237" s="7">
        <v>584.6</v>
      </c>
    </row>
    <row r="238" spans="1:4">
      <c r="A238" s="5">
        <v>235</v>
      </c>
      <c r="B238" s="7">
        <v>264.92</v>
      </c>
      <c r="C238" s="5">
        <v>235</v>
      </c>
      <c r="D238" s="7">
        <v>586.08000000000004</v>
      </c>
    </row>
    <row r="239" spans="1:4">
      <c r="A239" s="5">
        <v>236</v>
      </c>
      <c r="B239" s="7">
        <v>261.95999999999998</v>
      </c>
      <c r="C239" s="5">
        <v>236</v>
      </c>
      <c r="D239" s="7">
        <v>586.08000000000004</v>
      </c>
    </row>
    <row r="240" spans="1:4">
      <c r="A240" s="5">
        <v>237</v>
      </c>
      <c r="B240" s="7">
        <v>259</v>
      </c>
      <c r="C240" s="5">
        <v>237</v>
      </c>
      <c r="D240" s="7">
        <v>586.08000000000004</v>
      </c>
    </row>
    <row r="241" spans="1:4">
      <c r="A241" s="5">
        <v>238</v>
      </c>
      <c r="B241" s="7">
        <v>256.04000000000002</v>
      </c>
      <c r="C241" s="5">
        <v>238</v>
      </c>
      <c r="D241" s="7">
        <v>587.55999999999995</v>
      </c>
    </row>
    <row r="242" spans="1:4">
      <c r="A242" s="5">
        <v>239</v>
      </c>
      <c r="B242" s="7">
        <v>253.07999999999998</v>
      </c>
      <c r="C242" s="5">
        <v>239</v>
      </c>
      <c r="D242" s="7">
        <v>587.55999999999995</v>
      </c>
    </row>
    <row r="243" spans="1:4">
      <c r="A243" s="5">
        <v>240</v>
      </c>
      <c r="B243" s="7">
        <v>251.6</v>
      </c>
      <c r="C243" s="5">
        <v>240</v>
      </c>
      <c r="D243" s="7">
        <v>587.55999999999995</v>
      </c>
    </row>
    <row r="244" spans="1:4">
      <c r="A244" s="5">
        <v>241</v>
      </c>
      <c r="B244" s="7">
        <v>248.64</v>
      </c>
      <c r="C244" s="5">
        <v>241</v>
      </c>
      <c r="D244" s="7">
        <v>587.55999999999995</v>
      </c>
    </row>
    <row r="245" spans="1:4">
      <c r="A245" s="5">
        <v>242</v>
      </c>
      <c r="B245" s="7">
        <v>247.16</v>
      </c>
      <c r="C245" s="5">
        <v>242</v>
      </c>
      <c r="D245" s="7">
        <v>589.04</v>
      </c>
    </row>
    <row r="246" spans="1:4">
      <c r="A246" s="5">
        <v>243</v>
      </c>
      <c r="B246" s="7">
        <v>245.68</v>
      </c>
      <c r="C246" s="5">
        <v>243</v>
      </c>
      <c r="D246" s="7">
        <v>589.04</v>
      </c>
    </row>
    <row r="247" spans="1:4">
      <c r="A247" s="5">
        <v>244</v>
      </c>
      <c r="B247" s="7">
        <v>242.72</v>
      </c>
      <c r="C247" s="5">
        <v>244</v>
      </c>
      <c r="D247" s="7">
        <v>589.04</v>
      </c>
    </row>
    <row r="248" spans="1:4">
      <c r="A248" s="5">
        <v>245</v>
      </c>
      <c r="B248" s="7">
        <v>241.24</v>
      </c>
      <c r="C248" s="5">
        <v>245</v>
      </c>
      <c r="D248" s="7">
        <v>589.04</v>
      </c>
    </row>
    <row r="249" spans="1:4">
      <c r="A249" s="5">
        <v>246</v>
      </c>
      <c r="B249" s="7">
        <v>239.76</v>
      </c>
      <c r="C249" s="5">
        <v>246</v>
      </c>
      <c r="D249" s="7">
        <v>589.04</v>
      </c>
    </row>
    <row r="250" spans="1:4">
      <c r="A250" s="5">
        <v>247</v>
      </c>
      <c r="B250" s="7">
        <v>238.28</v>
      </c>
      <c r="C250" s="5">
        <v>247</v>
      </c>
      <c r="D250" s="7">
        <v>590.52</v>
      </c>
    </row>
    <row r="251" spans="1:4">
      <c r="A251" s="5">
        <v>248</v>
      </c>
      <c r="B251" s="7">
        <v>236.8</v>
      </c>
      <c r="C251" s="5">
        <v>248</v>
      </c>
      <c r="D251" s="7">
        <v>590.52</v>
      </c>
    </row>
    <row r="252" spans="1:4">
      <c r="A252" s="5">
        <v>249</v>
      </c>
      <c r="B252" s="7">
        <v>235.32</v>
      </c>
      <c r="C252" s="5">
        <v>249</v>
      </c>
      <c r="D252" s="7">
        <v>590.52</v>
      </c>
    </row>
    <row r="253" spans="1:4">
      <c r="A253" s="5">
        <v>250</v>
      </c>
      <c r="B253" s="7">
        <v>233.84</v>
      </c>
      <c r="C253" s="5">
        <v>250</v>
      </c>
      <c r="D253" s="7">
        <v>590.52</v>
      </c>
    </row>
    <row r="254" spans="1:4">
      <c r="A254" s="5">
        <v>251</v>
      </c>
      <c r="B254" s="7">
        <v>232.35999999999999</v>
      </c>
      <c r="C254" s="5">
        <v>251</v>
      </c>
      <c r="D254" s="7">
        <v>592</v>
      </c>
    </row>
    <row r="255" spans="1:4">
      <c r="A255" s="5">
        <v>252</v>
      </c>
      <c r="B255" s="7">
        <v>230.88</v>
      </c>
      <c r="C255" s="5">
        <v>252</v>
      </c>
      <c r="D255" s="7">
        <v>592</v>
      </c>
    </row>
    <row r="256" spans="1:4">
      <c r="A256" s="5">
        <v>253</v>
      </c>
      <c r="B256" s="7">
        <v>230.88</v>
      </c>
      <c r="C256" s="5">
        <v>253</v>
      </c>
      <c r="D256" s="7">
        <v>592</v>
      </c>
    </row>
    <row r="257" spans="1:4">
      <c r="A257" s="5">
        <v>254</v>
      </c>
      <c r="B257" s="7">
        <v>229.4</v>
      </c>
      <c r="C257" s="5">
        <v>254</v>
      </c>
      <c r="D257" s="7">
        <v>592</v>
      </c>
    </row>
    <row r="258" spans="1:4">
      <c r="A258" s="5">
        <v>255</v>
      </c>
      <c r="B258" s="7">
        <v>226.44</v>
      </c>
      <c r="C258" s="5">
        <v>255</v>
      </c>
      <c r="D258" s="7">
        <v>592</v>
      </c>
    </row>
    <row r="259" spans="1:4">
      <c r="A259" s="5">
        <v>256</v>
      </c>
      <c r="B259" s="7">
        <v>226.44</v>
      </c>
      <c r="C259" s="5">
        <v>256</v>
      </c>
      <c r="D259" s="7">
        <v>592</v>
      </c>
    </row>
    <row r="260" spans="1:4">
      <c r="A260" s="5">
        <v>257</v>
      </c>
      <c r="B260" s="7">
        <v>224.96</v>
      </c>
      <c r="C260" s="5">
        <v>257</v>
      </c>
      <c r="D260" s="7">
        <v>592</v>
      </c>
    </row>
    <row r="261" spans="1:4">
      <c r="A261" s="5">
        <v>258</v>
      </c>
      <c r="B261" s="7">
        <v>223.48</v>
      </c>
      <c r="C261" s="5">
        <v>258</v>
      </c>
      <c r="D261" s="7">
        <v>586.08000000000004</v>
      </c>
    </row>
    <row r="262" spans="1:4">
      <c r="A262" s="5">
        <v>259</v>
      </c>
      <c r="B262" s="7">
        <v>222</v>
      </c>
      <c r="C262" s="5">
        <v>259</v>
      </c>
      <c r="D262" s="7">
        <v>580.16</v>
      </c>
    </row>
    <row r="263" spans="1:4">
      <c r="A263" s="5">
        <v>260</v>
      </c>
      <c r="B263" s="7">
        <v>220.52</v>
      </c>
      <c r="C263" s="5">
        <v>260</v>
      </c>
      <c r="D263" s="7">
        <v>575.72</v>
      </c>
    </row>
    <row r="264" spans="1:4">
      <c r="A264" s="5">
        <v>261</v>
      </c>
      <c r="B264" s="7">
        <v>220.52</v>
      </c>
      <c r="C264" s="5">
        <v>261</v>
      </c>
      <c r="D264" s="7">
        <v>572.76</v>
      </c>
    </row>
    <row r="265" spans="1:4">
      <c r="A265" s="5">
        <v>262</v>
      </c>
      <c r="B265" s="7">
        <v>219.04</v>
      </c>
      <c r="C265" s="5">
        <v>262</v>
      </c>
      <c r="D265" s="7">
        <v>569.79999999999995</v>
      </c>
    </row>
    <row r="266" spans="1:4">
      <c r="A266" s="5">
        <v>263</v>
      </c>
      <c r="B266" s="7">
        <v>217.56</v>
      </c>
      <c r="C266" s="5">
        <v>263</v>
      </c>
      <c r="D266" s="7">
        <v>566.84</v>
      </c>
    </row>
    <row r="267" spans="1:4">
      <c r="A267" s="5">
        <v>264</v>
      </c>
      <c r="B267" s="7">
        <v>216.07999999999998</v>
      </c>
      <c r="C267" s="5">
        <v>264</v>
      </c>
      <c r="D267" s="7">
        <v>565.36</v>
      </c>
    </row>
    <row r="268" spans="1:4">
      <c r="A268" s="5">
        <v>265</v>
      </c>
      <c r="B268" s="7">
        <v>216.07999999999998</v>
      </c>
      <c r="C268" s="5">
        <v>265</v>
      </c>
      <c r="D268" s="7">
        <v>563.88</v>
      </c>
    </row>
    <row r="269" spans="1:4">
      <c r="A269" s="5">
        <v>266</v>
      </c>
      <c r="B269" s="7">
        <v>214.6</v>
      </c>
      <c r="C269" s="5">
        <v>266</v>
      </c>
      <c r="D269" s="7">
        <v>560.91999999999996</v>
      </c>
    </row>
    <row r="270" spans="1:4">
      <c r="A270" s="5">
        <v>267</v>
      </c>
      <c r="B270" s="7">
        <v>214.6</v>
      </c>
      <c r="C270" s="5">
        <v>267</v>
      </c>
      <c r="D270" s="7">
        <v>559.43999999999994</v>
      </c>
    </row>
    <row r="271" spans="1:4">
      <c r="A271" s="5">
        <v>268</v>
      </c>
      <c r="B271" s="7">
        <v>213.12</v>
      </c>
      <c r="C271" s="5">
        <v>268</v>
      </c>
      <c r="D271" s="7">
        <v>557.96</v>
      </c>
    </row>
    <row r="272" spans="1:4">
      <c r="A272" s="5">
        <v>269</v>
      </c>
      <c r="B272" s="7">
        <v>211.64</v>
      </c>
      <c r="C272" s="5">
        <v>269</v>
      </c>
      <c r="D272" s="7">
        <v>555</v>
      </c>
    </row>
    <row r="273" spans="1:4">
      <c r="A273" s="5">
        <v>270</v>
      </c>
      <c r="B273" s="7">
        <v>211.64</v>
      </c>
      <c r="C273" s="5">
        <v>270</v>
      </c>
      <c r="D273" s="7">
        <v>553.52</v>
      </c>
    </row>
    <row r="274" spans="1:4">
      <c r="A274" s="5">
        <v>271</v>
      </c>
      <c r="B274" s="7">
        <v>210.16</v>
      </c>
      <c r="C274" s="5">
        <v>271</v>
      </c>
      <c r="D274" s="7">
        <v>552.04</v>
      </c>
    </row>
    <row r="275" spans="1:4">
      <c r="A275" s="5">
        <v>272</v>
      </c>
      <c r="B275" s="7">
        <v>210.16</v>
      </c>
      <c r="C275" s="5">
        <v>272</v>
      </c>
      <c r="D275" s="7">
        <v>550.55999999999995</v>
      </c>
    </row>
    <row r="276" spans="1:4">
      <c r="A276" s="5">
        <v>273</v>
      </c>
      <c r="B276" s="7">
        <v>208.68</v>
      </c>
      <c r="C276" s="5">
        <v>273</v>
      </c>
      <c r="D276" s="7">
        <v>549.08000000000004</v>
      </c>
    </row>
    <row r="277" spans="1:4">
      <c r="A277" s="5">
        <v>274</v>
      </c>
      <c r="B277" s="7">
        <v>208.68</v>
      </c>
      <c r="C277" s="5">
        <v>274</v>
      </c>
      <c r="D277" s="7">
        <v>547.6</v>
      </c>
    </row>
    <row r="278" spans="1:4">
      <c r="A278" s="5">
        <v>275</v>
      </c>
      <c r="B278" s="7">
        <v>207.2</v>
      </c>
      <c r="C278" s="5">
        <v>275</v>
      </c>
      <c r="D278" s="7">
        <v>546.12</v>
      </c>
    </row>
    <row r="279" spans="1:4">
      <c r="A279" s="5">
        <v>276</v>
      </c>
      <c r="B279" s="7">
        <v>205.72</v>
      </c>
      <c r="C279" s="5">
        <v>276</v>
      </c>
      <c r="D279" s="7">
        <v>544.64</v>
      </c>
    </row>
    <row r="280" spans="1:4">
      <c r="A280" s="5">
        <v>277</v>
      </c>
      <c r="B280" s="7">
        <v>205.72</v>
      </c>
      <c r="C280" s="5">
        <v>277</v>
      </c>
      <c r="D280" s="7">
        <v>543.16</v>
      </c>
    </row>
    <row r="281" spans="1:4">
      <c r="A281" s="5">
        <v>278</v>
      </c>
      <c r="B281" s="7">
        <v>204.24</v>
      </c>
      <c r="C281" s="5">
        <v>278</v>
      </c>
      <c r="D281" s="7">
        <v>543.16</v>
      </c>
    </row>
    <row r="282" spans="1:4">
      <c r="A282" s="5">
        <v>279</v>
      </c>
      <c r="B282" s="7">
        <v>204.24</v>
      </c>
      <c r="C282" s="5">
        <v>279</v>
      </c>
      <c r="D282" s="7">
        <v>541.67999999999995</v>
      </c>
    </row>
    <row r="283" spans="1:4">
      <c r="A283" s="5">
        <v>280</v>
      </c>
      <c r="B283" s="7">
        <v>204.24</v>
      </c>
      <c r="C283" s="5">
        <v>280</v>
      </c>
      <c r="D283" s="7">
        <v>540.20000000000005</v>
      </c>
    </row>
    <row r="284" spans="1:4">
      <c r="A284" s="5">
        <v>281</v>
      </c>
      <c r="B284" s="7">
        <v>202.76</v>
      </c>
      <c r="C284" s="5">
        <v>281</v>
      </c>
      <c r="D284" s="7">
        <v>538.72</v>
      </c>
    </row>
    <row r="285" spans="1:4">
      <c r="A285" s="5">
        <v>282</v>
      </c>
      <c r="B285" s="7">
        <v>201.28</v>
      </c>
      <c r="C285" s="5">
        <v>282</v>
      </c>
      <c r="D285" s="7">
        <v>538.72</v>
      </c>
    </row>
    <row r="286" spans="1:4">
      <c r="A286" s="5">
        <v>283</v>
      </c>
      <c r="B286" s="7">
        <v>201.28</v>
      </c>
      <c r="C286" s="5">
        <v>283</v>
      </c>
      <c r="D286" s="7">
        <v>537.24</v>
      </c>
    </row>
    <row r="287" spans="1:4">
      <c r="A287" s="5">
        <v>284</v>
      </c>
      <c r="B287" s="7">
        <v>201.28</v>
      </c>
      <c r="C287" s="5">
        <v>284</v>
      </c>
      <c r="D287" s="7">
        <v>535.76</v>
      </c>
    </row>
    <row r="288" spans="1:4">
      <c r="A288" s="5">
        <v>285</v>
      </c>
      <c r="B288" s="7">
        <v>199.8</v>
      </c>
      <c r="C288" s="5">
        <v>285</v>
      </c>
      <c r="D288" s="7">
        <v>535.76</v>
      </c>
    </row>
    <row r="289" spans="1:4">
      <c r="A289" s="5">
        <v>286</v>
      </c>
      <c r="B289" s="7">
        <v>199.8</v>
      </c>
      <c r="C289" s="5">
        <v>286</v>
      </c>
      <c r="D289" s="7">
        <v>534.28</v>
      </c>
    </row>
    <row r="290" spans="1:4">
      <c r="A290" s="5">
        <v>287</v>
      </c>
      <c r="B290" s="7">
        <v>198.32</v>
      </c>
      <c r="C290" s="5">
        <v>287</v>
      </c>
      <c r="D290" s="7">
        <v>532.79999999999995</v>
      </c>
    </row>
    <row r="291" spans="1:4">
      <c r="A291" s="5">
        <v>288</v>
      </c>
      <c r="B291" s="7">
        <v>198.32</v>
      </c>
      <c r="C291" s="5">
        <v>288</v>
      </c>
      <c r="D291" s="7">
        <v>532.79999999999995</v>
      </c>
    </row>
    <row r="292" spans="1:4">
      <c r="A292" s="5">
        <v>289</v>
      </c>
      <c r="B292" s="7">
        <v>196.84</v>
      </c>
      <c r="C292" s="5">
        <v>289</v>
      </c>
      <c r="D292" s="7">
        <v>531.32000000000005</v>
      </c>
    </row>
    <row r="293" spans="1:4">
      <c r="A293" s="5">
        <v>290</v>
      </c>
      <c r="B293" s="7">
        <v>196.84</v>
      </c>
      <c r="C293" s="5">
        <v>290</v>
      </c>
      <c r="D293" s="7">
        <v>531.32000000000005</v>
      </c>
    </row>
    <row r="294" spans="1:4">
      <c r="A294" s="5">
        <v>291</v>
      </c>
      <c r="B294" s="7">
        <v>196.84</v>
      </c>
      <c r="C294" s="5">
        <v>291</v>
      </c>
      <c r="D294" s="7">
        <v>529.84</v>
      </c>
    </row>
    <row r="295" spans="1:4">
      <c r="A295" s="5">
        <v>292</v>
      </c>
      <c r="B295" s="7">
        <v>195.35999999999999</v>
      </c>
      <c r="C295" s="5">
        <v>292</v>
      </c>
      <c r="D295" s="7">
        <v>528.36</v>
      </c>
    </row>
    <row r="296" spans="1:4">
      <c r="A296" s="5">
        <v>293</v>
      </c>
      <c r="B296" s="7">
        <v>195.35999999999999</v>
      </c>
      <c r="C296" s="5">
        <v>293</v>
      </c>
      <c r="D296" s="7">
        <v>528.36</v>
      </c>
    </row>
    <row r="297" spans="1:4">
      <c r="A297" s="5">
        <v>294</v>
      </c>
      <c r="B297" s="7">
        <v>193.88</v>
      </c>
      <c r="C297" s="5">
        <v>294</v>
      </c>
      <c r="D297" s="7">
        <v>526.88</v>
      </c>
    </row>
    <row r="298" spans="1:4">
      <c r="A298" s="5">
        <v>295</v>
      </c>
      <c r="B298" s="7">
        <v>193.88</v>
      </c>
      <c r="C298" s="5">
        <v>295</v>
      </c>
      <c r="D298" s="7">
        <v>526.88</v>
      </c>
    </row>
    <row r="299" spans="1:4">
      <c r="A299" s="5">
        <v>296</v>
      </c>
      <c r="B299" s="7">
        <v>193.88</v>
      </c>
      <c r="C299" s="5">
        <v>296</v>
      </c>
      <c r="D299" s="7">
        <v>525.4</v>
      </c>
    </row>
    <row r="300" spans="1:4">
      <c r="A300" s="5">
        <v>297</v>
      </c>
      <c r="B300" s="7">
        <v>192.4</v>
      </c>
      <c r="C300" s="5">
        <v>297</v>
      </c>
      <c r="D300" s="7">
        <v>525.4</v>
      </c>
    </row>
    <row r="301" spans="1:4">
      <c r="A301" s="5">
        <v>298</v>
      </c>
      <c r="B301" s="7">
        <v>192.4</v>
      </c>
      <c r="C301" s="5">
        <v>298</v>
      </c>
      <c r="D301" s="7">
        <v>523.91999999999996</v>
      </c>
    </row>
    <row r="302" spans="1:4">
      <c r="A302" s="5">
        <v>299</v>
      </c>
      <c r="B302" s="7">
        <v>190.92</v>
      </c>
      <c r="C302" s="5">
        <v>299</v>
      </c>
      <c r="D302" s="7">
        <v>523.91999999999996</v>
      </c>
    </row>
    <row r="303" spans="1:4">
      <c r="A303" s="5">
        <v>300</v>
      </c>
      <c r="B303" s="7">
        <v>190.92</v>
      </c>
      <c r="C303" s="5">
        <v>300</v>
      </c>
      <c r="D303" s="7">
        <v>523.91999999999996</v>
      </c>
    </row>
    <row r="304" spans="1:4">
      <c r="A304" s="5">
        <v>301</v>
      </c>
      <c r="B304" s="7">
        <v>190.92</v>
      </c>
      <c r="C304" s="5">
        <v>301</v>
      </c>
      <c r="D304" s="7">
        <v>522.43999999999994</v>
      </c>
    </row>
    <row r="305" spans="1:4">
      <c r="A305" s="5">
        <v>302</v>
      </c>
      <c r="B305" s="7">
        <v>190.92</v>
      </c>
      <c r="C305" s="5">
        <v>302</v>
      </c>
      <c r="D305" s="7">
        <v>522.43999999999994</v>
      </c>
    </row>
    <row r="306" spans="1:4">
      <c r="A306" s="5">
        <v>303</v>
      </c>
      <c r="B306" s="7">
        <v>189.44</v>
      </c>
      <c r="C306" s="5">
        <v>303</v>
      </c>
      <c r="D306" s="7">
        <v>522.43999999999994</v>
      </c>
    </row>
    <row r="307" spans="1:4">
      <c r="A307" s="5">
        <v>304</v>
      </c>
      <c r="B307" s="7">
        <v>189.44</v>
      </c>
      <c r="C307" s="5">
        <v>304</v>
      </c>
      <c r="D307" s="7">
        <v>520.96</v>
      </c>
    </row>
    <row r="308" spans="1:4">
      <c r="A308" s="5">
        <v>305</v>
      </c>
      <c r="B308" s="7">
        <v>189.44</v>
      </c>
      <c r="C308" s="5">
        <v>305</v>
      </c>
      <c r="D308" s="7">
        <v>520.96</v>
      </c>
    </row>
    <row r="309" spans="1:4">
      <c r="A309" s="5">
        <v>306</v>
      </c>
      <c r="B309" s="7">
        <v>187.96</v>
      </c>
      <c r="C309" s="5">
        <v>306</v>
      </c>
      <c r="D309" s="7">
        <v>520.96</v>
      </c>
    </row>
    <row r="310" spans="1:4">
      <c r="A310" s="5">
        <v>307</v>
      </c>
      <c r="B310" s="7">
        <v>187.96</v>
      </c>
      <c r="C310" s="5">
        <v>307</v>
      </c>
      <c r="D310" s="7">
        <v>519.48</v>
      </c>
    </row>
    <row r="311" spans="1:4">
      <c r="A311" s="5">
        <v>308</v>
      </c>
      <c r="B311" s="7">
        <v>187.96</v>
      </c>
      <c r="C311" s="5">
        <v>308</v>
      </c>
      <c r="D311" s="7">
        <v>519.48</v>
      </c>
    </row>
    <row r="312" spans="1:4">
      <c r="A312" s="5">
        <v>309</v>
      </c>
      <c r="B312" s="7">
        <v>187.96</v>
      </c>
      <c r="C312" s="5">
        <v>309</v>
      </c>
      <c r="D312" s="7">
        <v>519.48</v>
      </c>
    </row>
    <row r="313" spans="1:4">
      <c r="A313" s="5">
        <v>310</v>
      </c>
      <c r="B313" s="7">
        <v>186.48</v>
      </c>
      <c r="C313" s="5">
        <v>310</v>
      </c>
      <c r="D313" s="7">
        <v>519.48</v>
      </c>
    </row>
    <row r="314" spans="1:4">
      <c r="A314" s="5">
        <v>311</v>
      </c>
      <c r="B314" s="7">
        <v>186.48</v>
      </c>
      <c r="C314" s="5">
        <v>311</v>
      </c>
      <c r="D314" s="7">
        <v>518</v>
      </c>
    </row>
    <row r="315" spans="1:4">
      <c r="A315" s="5">
        <v>312</v>
      </c>
      <c r="B315" s="7">
        <v>186.48</v>
      </c>
      <c r="C315" s="5">
        <v>312</v>
      </c>
      <c r="D315" s="7">
        <v>518</v>
      </c>
    </row>
    <row r="316" spans="1:4">
      <c r="A316" s="5">
        <v>313</v>
      </c>
      <c r="B316" s="7">
        <v>185</v>
      </c>
      <c r="C316" s="5">
        <v>313</v>
      </c>
      <c r="D316" s="7">
        <v>518</v>
      </c>
    </row>
    <row r="317" spans="1:4">
      <c r="A317" s="5">
        <v>314</v>
      </c>
      <c r="B317" s="7">
        <v>185</v>
      </c>
      <c r="C317" s="5">
        <v>314</v>
      </c>
      <c r="D317" s="7">
        <v>516.52</v>
      </c>
    </row>
    <row r="318" spans="1:4">
      <c r="A318" s="5">
        <v>315</v>
      </c>
      <c r="B318" s="7">
        <v>185</v>
      </c>
      <c r="C318" s="5">
        <v>315</v>
      </c>
      <c r="D318" s="7">
        <v>516.52</v>
      </c>
    </row>
    <row r="319" spans="1:4">
      <c r="A319" s="5">
        <v>316</v>
      </c>
      <c r="B319" s="7">
        <v>185</v>
      </c>
      <c r="C319" s="5">
        <v>316</v>
      </c>
      <c r="D319" s="7">
        <v>516.52</v>
      </c>
    </row>
    <row r="320" spans="1:4">
      <c r="A320" s="5">
        <v>317</v>
      </c>
      <c r="B320" s="7">
        <v>183.52</v>
      </c>
      <c r="C320" s="5">
        <v>317</v>
      </c>
      <c r="D320" s="7">
        <v>516.52</v>
      </c>
    </row>
    <row r="321" spans="1:4">
      <c r="A321" s="5">
        <v>318</v>
      </c>
      <c r="B321" s="7">
        <v>183.52</v>
      </c>
      <c r="C321" s="5">
        <v>318</v>
      </c>
      <c r="D321" s="7">
        <v>515.04</v>
      </c>
    </row>
    <row r="322" spans="1:4">
      <c r="A322" s="5">
        <v>319</v>
      </c>
      <c r="B322" s="7">
        <v>183.52</v>
      </c>
      <c r="C322" s="5">
        <v>319</v>
      </c>
      <c r="D322" s="7">
        <v>515.04</v>
      </c>
    </row>
    <row r="323" spans="1:4">
      <c r="A323" s="5">
        <v>320</v>
      </c>
      <c r="B323" s="7">
        <v>183.52</v>
      </c>
      <c r="C323" s="5">
        <v>320</v>
      </c>
      <c r="D323" s="7">
        <v>515.04</v>
      </c>
    </row>
    <row r="324" spans="1:4">
      <c r="A324" s="5">
        <v>321</v>
      </c>
      <c r="B324" s="7">
        <v>182.04</v>
      </c>
      <c r="C324" s="5">
        <v>321</v>
      </c>
      <c r="D324" s="7">
        <v>513.55999999999995</v>
      </c>
    </row>
    <row r="325" spans="1:4">
      <c r="A325" s="5">
        <v>322</v>
      </c>
      <c r="B325" s="7">
        <v>182.04</v>
      </c>
      <c r="C325" s="5">
        <v>322</v>
      </c>
      <c r="D325" s="7">
        <v>513.55999999999995</v>
      </c>
    </row>
    <row r="326" spans="1:4">
      <c r="A326" s="5">
        <v>323</v>
      </c>
      <c r="B326" s="7">
        <v>182.04</v>
      </c>
      <c r="C326" s="5">
        <v>323</v>
      </c>
      <c r="D326" s="7">
        <v>513.55999999999995</v>
      </c>
    </row>
    <row r="327" spans="1:4">
      <c r="A327" s="5">
        <v>324</v>
      </c>
      <c r="B327" s="7">
        <v>182.04</v>
      </c>
      <c r="C327" s="5">
        <v>324</v>
      </c>
      <c r="D327" s="7">
        <v>513.55999999999995</v>
      </c>
    </row>
    <row r="328" spans="1:4">
      <c r="A328" s="5">
        <v>325</v>
      </c>
      <c r="B328" s="7">
        <v>182.04</v>
      </c>
      <c r="C328" s="5">
        <v>325</v>
      </c>
      <c r="D328" s="7">
        <v>512.08000000000004</v>
      </c>
    </row>
    <row r="329" spans="1:4">
      <c r="A329" s="5">
        <v>326</v>
      </c>
      <c r="B329" s="7">
        <v>180.56</v>
      </c>
      <c r="C329" s="5">
        <v>326</v>
      </c>
      <c r="D329" s="7">
        <v>512.08000000000004</v>
      </c>
    </row>
    <row r="330" spans="1:4">
      <c r="A330" s="5">
        <v>327</v>
      </c>
      <c r="B330" s="7">
        <v>180.56</v>
      </c>
      <c r="C330" s="5">
        <v>327</v>
      </c>
      <c r="D330" s="7">
        <v>512.08000000000004</v>
      </c>
    </row>
    <row r="331" spans="1:4">
      <c r="A331" s="5">
        <v>328</v>
      </c>
      <c r="B331" s="7">
        <v>180.56</v>
      </c>
      <c r="C331" s="5">
        <v>328</v>
      </c>
      <c r="D331" s="7">
        <v>512.08000000000004</v>
      </c>
    </row>
    <row r="332" spans="1:4">
      <c r="A332" s="5">
        <v>329</v>
      </c>
      <c r="B332" s="7">
        <v>180.56</v>
      </c>
      <c r="C332" s="5">
        <v>329</v>
      </c>
      <c r="D332" s="7">
        <v>510.59999999999997</v>
      </c>
    </row>
    <row r="333" spans="1:4">
      <c r="A333" s="5">
        <v>330</v>
      </c>
      <c r="B333" s="7">
        <v>180.56</v>
      </c>
      <c r="C333" s="5">
        <v>330</v>
      </c>
      <c r="D333" s="7">
        <v>510.59999999999997</v>
      </c>
    </row>
    <row r="334" spans="1:4">
      <c r="A334" s="5">
        <v>331</v>
      </c>
      <c r="B334" s="7">
        <v>179.07999999999998</v>
      </c>
      <c r="C334" s="5">
        <v>331</v>
      </c>
      <c r="D334" s="7">
        <v>510.59999999999997</v>
      </c>
    </row>
    <row r="335" spans="1:4">
      <c r="A335" s="5">
        <v>332</v>
      </c>
      <c r="B335" s="7">
        <v>179.07999999999998</v>
      </c>
      <c r="C335" s="5">
        <v>332</v>
      </c>
      <c r="D335" s="7">
        <v>509.12</v>
      </c>
    </row>
    <row r="336" spans="1:4">
      <c r="A336" s="5">
        <v>333</v>
      </c>
      <c r="B336" s="7">
        <v>179.07999999999998</v>
      </c>
      <c r="C336" s="5">
        <v>333</v>
      </c>
      <c r="D336" s="7">
        <v>509.12</v>
      </c>
    </row>
    <row r="337" spans="1:4">
      <c r="A337" s="5">
        <v>334</v>
      </c>
      <c r="B337" s="7">
        <v>179.07999999999998</v>
      </c>
      <c r="C337" s="5">
        <v>334</v>
      </c>
      <c r="D337" s="7">
        <v>507.64</v>
      </c>
    </row>
    <row r="338" spans="1:4">
      <c r="A338" s="5">
        <v>335</v>
      </c>
      <c r="B338" s="7">
        <v>179.07999999999998</v>
      </c>
      <c r="C338" s="5">
        <v>335</v>
      </c>
      <c r="D338" s="7">
        <v>507.64</v>
      </c>
    </row>
    <row r="339" spans="1:4">
      <c r="A339" s="5">
        <v>336</v>
      </c>
      <c r="B339" s="7">
        <v>177.6</v>
      </c>
      <c r="C339" s="5">
        <v>336</v>
      </c>
      <c r="D339" s="7">
        <v>507.64</v>
      </c>
    </row>
    <row r="340" spans="1:4">
      <c r="A340" s="5">
        <v>337</v>
      </c>
      <c r="B340" s="7">
        <v>177.6</v>
      </c>
      <c r="C340" s="5">
        <v>337</v>
      </c>
      <c r="D340" s="7">
        <v>507.64</v>
      </c>
    </row>
    <row r="341" spans="1:4">
      <c r="A341" s="5">
        <v>338</v>
      </c>
      <c r="B341" s="7">
        <v>177.6</v>
      </c>
      <c r="C341" s="5">
        <v>338</v>
      </c>
      <c r="D341" s="7">
        <v>507.64</v>
      </c>
    </row>
    <row r="342" spans="1:4">
      <c r="A342" s="5">
        <v>339</v>
      </c>
      <c r="B342" s="7">
        <v>177.6</v>
      </c>
      <c r="C342" s="5">
        <v>339</v>
      </c>
      <c r="D342" s="7">
        <v>506.15999999999997</v>
      </c>
    </row>
    <row r="343" spans="1:4">
      <c r="A343" s="5">
        <v>340</v>
      </c>
      <c r="B343" s="7">
        <v>177.6</v>
      </c>
      <c r="C343" s="5">
        <v>340</v>
      </c>
      <c r="D343" s="7">
        <v>506.15999999999997</v>
      </c>
    </row>
    <row r="344" spans="1:4">
      <c r="A344" s="5">
        <v>341</v>
      </c>
      <c r="B344" s="7">
        <v>177.6</v>
      </c>
      <c r="C344" s="5">
        <v>341</v>
      </c>
      <c r="D344" s="7">
        <v>506.15999999999997</v>
      </c>
    </row>
    <row r="345" spans="1:4">
      <c r="A345" s="5">
        <v>342</v>
      </c>
      <c r="B345" s="7">
        <v>177.6</v>
      </c>
      <c r="C345" s="5">
        <v>342</v>
      </c>
      <c r="D345" s="7">
        <v>506.15999999999997</v>
      </c>
    </row>
    <row r="346" spans="1:4">
      <c r="A346" s="5">
        <v>343</v>
      </c>
      <c r="B346" s="7">
        <v>176.12</v>
      </c>
      <c r="C346" s="5">
        <v>343</v>
      </c>
      <c r="D346" s="7">
        <v>504.68</v>
      </c>
    </row>
    <row r="347" spans="1:4">
      <c r="A347" s="5">
        <v>344</v>
      </c>
      <c r="B347" s="7">
        <v>176.12</v>
      </c>
      <c r="C347" s="5">
        <v>344</v>
      </c>
      <c r="D347" s="7">
        <v>504.68</v>
      </c>
    </row>
    <row r="348" spans="1:4">
      <c r="A348" s="5">
        <v>345</v>
      </c>
      <c r="B348" s="7">
        <v>176.12</v>
      </c>
      <c r="C348" s="5">
        <v>345</v>
      </c>
      <c r="D348" s="7">
        <v>504.68</v>
      </c>
    </row>
    <row r="349" spans="1:4">
      <c r="A349" s="5">
        <v>346</v>
      </c>
      <c r="B349" s="7">
        <v>176.12</v>
      </c>
      <c r="C349" s="5">
        <v>346</v>
      </c>
      <c r="D349" s="7">
        <v>503.2</v>
      </c>
    </row>
    <row r="350" spans="1:4">
      <c r="A350" s="5">
        <v>347</v>
      </c>
      <c r="B350" s="7">
        <v>176.12</v>
      </c>
      <c r="C350" s="5">
        <v>347</v>
      </c>
      <c r="D350" s="7">
        <v>503.2</v>
      </c>
    </row>
    <row r="351" spans="1:4">
      <c r="A351" s="5">
        <v>348</v>
      </c>
      <c r="B351" s="7">
        <v>176.12</v>
      </c>
      <c r="C351" s="5">
        <v>348</v>
      </c>
      <c r="D351" s="7">
        <v>503.2</v>
      </c>
    </row>
    <row r="352" spans="1:4">
      <c r="A352" s="5">
        <v>349</v>
      </c>
      <c r="B352" s="7">
        <v>174.64</v>
      </c>
      <c r="C352" s="5">
        <v>349</v>
      </c>
      <c r="D352" s="7">
        <v>501.71999999999997</v>
      </c>
    </row>
    <row r="353" spans="1:4">
      <c r="A353" s="5">
        <v>350</v>
      </c>
      <c r="B353" s="7">
        <v>176.12</v>
      </c>
      <c r="C353" s="5">
        <v>350</v>
      </c>
      <c r="D353" s="7">
        <v>501.71999999999997</v>
      </c>
    </row>
    <row r="354" spans="1:4">
      <c r="A354" s="5">
        <v>351</v>
      </c>
      <c r="B354" s="7">
        <v>176.12</v>
      </c>
      <c r="C354" s="5">
        <v>351</v>
      </c>
      <c r="D354" s="7">
        <v>501.71999999999997</v>
      </c>
    </row>
    <row r="355" spans="1:4">
      <c r="A355" s="5">
        <v>352</v>
      </c>
      <c r="B355" s="7">
        <v>174.64</v>
      </c>
      <c r="C355" s="5">
        <v>352</v>
      </c>
      <c r="D355" s="7">
        <v>501.71999999999997</v>
      </c>
    </row>
    <row r="356" spans="1:4">
      <c r="A356" s="5">
        <v>353</v>
      </c>
      <c r="B356" s="7">
        <v>174.64</v>
      </c>
      <c r="C356" s="5">
        <v>353</v>
      </c>
      <c r="D356" s="7">
        <v>500.24</v>
      </c>
    </row>
    <row r="357" spans="1:4">
      <c r="A357" s="5">
        <v>354</v>
      </c>
      <c r="B357" s="7">
        <v>174.64</v>
      </c>
      <c r="C357" s="5">
        <v>354</v>
      </c>
      <c r="D357" s="7">
        <v>500.24</v>
      </c>
    </row>
    <row r="358" spans="1:4">
      <c r="A358" s="5">
        <v>355</v>
      </c>
      <c r="B358" s="7">
        <v>174.64</v>
      </c>
      <c r="C358" s="5">
        <v>355</v>
      </c>
      <c r="D358" s="7">
        <v>500.24</v>
      </c>
    </row>
    <row r="359" spans="1:4">
      <c r="A359" s="5">
        <v>356</v>
      </c>
      <c r="B359" s="7">
        <v>174.64</v>
      </c>
      <c r="C359" s="5">
        <v>356</v>
      </c>
      <c r="D359" s="7">
        <v>500.24</v>
      </c>
    </row>
    <row r="360" spans="1:4">
      <c r="A360" s="5">
        <v>357</v>
      </c>
      <c r="B360" s="7">
        <v>174.64</v>
      </c>
      <c r="C360" s="5">
        <v>357</v>
      </c>
      <c r="D360" s="7">
        <v>498.76</v>
      </c>
    </row>
    <row r="361" spans="1:4">
      <c r="A361" s="5">
        <v>358</v>
      </c>
      <c r="B361" s="7">
        <v>174.64</v>
      </c>
      <c r="C361" s="5">
        <v>358</v>
      </c>
      <c r="D361" s="7">
        <v>498.76</v>
      </c>
    </row>
    <row r="362" spans="1:4">
      <c r="A362" s="5">
        <v>359</v>
      </c>
      <c r="B362" s="7">
        <v>174.64</v>
      </c>
      <c r="C362" s="5">
        <v>359</v>
      </c>
      <c r="D362" s="7">
        <v>498.76</v>
      </c>
    </row>
    <row r="363" spans="1:4">
      <c r="A363" s="5">
        <v>360</v>
      </c>
      <c r="B363" s="7">
        <v>173.16</v>
      </c>
      <c r="C363" s="5">
        <v>360</v>
      </c>
      <c r="D363" s="7">
        <v>498.76</v>
      </c>
    </row>
    <row r="364" spans="1:4">
      <c r="A364" s="5">
        <v>361</v>
      </c>
      <c r="B364" s="7">
        <v>173.16</v>
      </c>
      <c r="C364" s="5">
        <v>361</v>
      </c>
      <c r="D364" s="7">
        <v>497.28</v>
      </c>
    </row>
    <row r="365" spans="1:4">
      <c r="A365" s="5">
        <v>362</v>
      </c>
      <c r="B365" s="7">
        <v>173.16</v>
      </c>
      <c r="C365" s="5">
        <v>362</v>
      </c>
      <c r="D365" s="7">
        <v>497.28</v>
      </c>
    </row>
    <row r="366" spans="1:4">
      <c r="A366" s="5">
        <v>363</v>
      </c>
      <c r="B366" s="7">
        <v>173.16</v>
      </c>
      <c r="C366" s="5">
        <v>363</v>
      </c>
      <c r="D366" s="7">
        <v>497.28</v>
      </c>
    </row>
    <row r="367" spans="1:4">
      <c r="A367" s="5">
        <v>364</v>
      </c>
      <c r="B367" s="7">
        <v>173.16</v>
      </c>
      <c r="C367" s="5">
        <v>364</v>
      </c>
      <c r="D367" s="7">
        <v>495.8</v>
      </c>
    </row>
    <row r="368" spans="1:4">
      <c r="A368" s="5">
        <v>365</v>
      </c>
      <c r="B368" s="7">
        <v>171.68</v>
      </c>
      <c r="C368" s="5">
        <v>365</v>
      </c>
      <c r="D368" s="7">
        <v>495.8</v>
      </c>
    </row>
    <row r="369" spans="1:4">
      <c r="A369" s="5">
        <v>366</v>
      </c>
      <c r="B369" s="7">
        <v>171.68</v>
      </c>
      <c r="C369" s="5">
        <v>366</v>
      </c>
      <c r="D369" s="7">
        <v>495.8</v>
      </c>
    </row>
    <row r="370" spans="1:4">
      <c r="A370" s="5">
        <v>367</v>
      </c>
      <c r="B370" s="7">
        <v>171.68</v>
      </c>
      <c r="C370" s="5">
        <v>367</v>
      </c>
      <c r="D370" s="7">
        <v>495.8</v>
      </c>
    </row>
    <row r="371" spans="1:4">
      <c r="A371" s="5">
        <v>368</v>
      </c>
      <c r="B371" s="7">
        <v>171.68</v>
      </c>
      <c r="C371" s="5">
        <v>368</v>
      </c>
      <c r="D371" s="7">
        <v>494.32</v>
      </c>
    </row>
    <row r="372" spans="1:4">
      <c r="A372" s="5">
        <v>369</v>
      </c>
      <c r="B372" s="7">
        <v>171.68</v>
      </c>
      <c r="C372" s="5">
        <v>369</v>
      </c>
      <c r="D372" s="7">
        <v>494.32</v>
      </c>
    </row>
    <row r="373" spans="1:4">
      <c r="A373" s="5">
        <v>370</v>
      </c>
      <c r="B373" s="7">
        <v>171.68</v>
      </c>
      <c r="C373" s="5">
        <v>370</v>
      </c>
      <c r="D373" s="7">
        <v>494.32</v>
      </c>
    </row>
    <row r="374" spans="1:4">
      <c r="A374" s="5">
        <v>371</v>
      </c>
      <c r="B374" s="7">
        <v>171.68</v>
      </c>
      <c r="C374" s="5">
        <v>371</v>
      </c>
      <c r="D374" s="7">
        <v>494.32</v>
      </c>
    </row>
    <row r="375" spans="1:4">
      <c r="A375" s="5">
        <v>372</v>
      </c>
      <c r="B375" s="7">
        <v>170.2</v>
      </c>
      <c r="C375" s="5">
        <v>372</v>
      </c>
      <c r="D375" s="7">
        <v>492.84</v>
      </c>
    </row>
    <row r="376" spans="1:4">
      <c r="A376" s="5">
        <v>373</v>
      </c>
      <c r="B376" s="7">
        <v>170.2</v>
      </c>
      <c r="C376" s="5">
        <v>373</v>
      </c>
      <c r="D376" s="7">
        <v>492.84</v>
      </c>
    </row>
    <row r="377" spans="1:4">
      <c r="A377" s="5">
        <v>374</v>
      </c>
      <c r="B377" s="7">
        <v>170.2</v>
      </c>
      <c r="C377" s="5">
        <v>374</v>
      </c>
      <c r="D377" s="7">
        <v>492.84</v>
      </c>
    </row>
    <row r="378" spans="1:4">
      <c r="A378" s="5">
        <v>375</v>
      </c>
      <c r="B378" s="7">
        <v>170.2</v>
      </c>
      <c r="C378" s="5">
        <v>375</v>
      </c>
      <c r="D378" s="7">
        <v>492.84</v>
      </c>
    </row>
    <row r="379" spans="1:4">
      <c r="A379" s="5">
        <v>376</v>
      </c>
      <c r="B379" s="7">
        <v>170.2</v>
      </c>
      <c r="C379" s="5">
        <v>376</v>
      </c>
      <c r="D379" s="7">
        <v>492.84</v>
      </c>
    </row>
    <row r="380" spans="1:4">
      <c r="A380" s="5">
        <v>377</v>
      </c>
      <c r="B380" s="7">
        <v>170.2</v>
      </c>
      <c r="C380" s="5">
        <v>377</v>
      </c>
      <c r="D380" s="7">
        <v>491.36</v>
      </c>
    </row>
    <row r="381" spans="1:4">
      <c r="A381" s="5">
        <v>378</v>
      </c>
      <c r="B381" s="7">
        <v>170.2</v>
      </c>
      <c r="C381" s="5">
        <v>378</v>
      </c>
      <c r="D381" s="7">
        <v>491.36</v>
      </c>
    </row>
    <row r="382" spans="1:4">
      <c r="A382" s="5">
        <v>379</v>
      </c>
      <c r="B382" s="7">
        <v>168.72</v>
      </c>
      <c r="C382" s="5">
        <v>379</v>
      </c>
      <c r="D382" s="7">
        <v>491.36</v>
      </c>
    </row>
    <row r="383" spans="1:4">
      <c r="A383" s="5">
        <v>380</v>
      </c>
      <c r="B383" s="7">
        <v>168.72</v>
      </c>
      <c r="C383" s="5">
        <v>380</v>
      </c>
      <c r="D383" s="7">
        <v>491.36</v>
      </c>
    </row>
    <row r="384" spans="1:4">
      <c r="A384" s="5">
        <v>381</v>
      </c>
      <c r="B384" s="7">
        <v>168.72</v>
      </c>
      <c r="C384" s="5">
        <v>381</v>
      </c>
      <c r="D384" s="7">
        <v>491.36</v>
      </c>
    </row>
    <row r="385" spans="1:4">
      <c r="A385" s="5">
        <v>382</v>
      </c>
      <c r="B385" s="7">
        <v>168.72</v>
      </c>
      <c r="C385" s="5">
        <v>382</v>
      </c>
      <c r="D385" s="7">
        <v>491.36</v>
      </c>
    </row>
    <row r="386" spans="1:4">
      <c r="A386" s="5">
        <v>383</v>
      </c>
      <c r="B386" s="7">
        <v>168.72</v>
      </c>
      <c r="C386" s="5">
        <v>383</v>
      </c>
      <c r="D386" s="7">
        <v>491.36</v>
      </c>
    </row>
    <row r="387" spans="1:4">
      <c r="A387" s="5">
        <v>384</v>
      </c>
      <c r="B387" s="7">
        <v>167.24</v>
      </c>
      <c r="C387" s="5">
        <v>384</v>
      </c>
      <c r="D387" s="7">
        <v>489.88</v>
      </c>
    </row>
    <row r="388" spans="1:4">
      <c r="A388" s="5">
        <v>385</v>
      </c>
      <c r="B388" s="7">
        <v>167.24</v>
      </c>
      <c r="C388" s="5">
        <v>385</v>
      </c>
      <c r="D388" s="7">
        <v>489.88</v>
      </c>
    </row>
    <row r="389" spans="1:4">
      <c r="A389" s="5">
        <v>386</v>
      </c>
      <c r="B389" s="7">
        <v>167.24</v>
      </c>
      <c r="C389" s="5">
        <v>386</v>
      </c>
      <c r="D389" s="7">
        <v>489.88</v>
      </c>
    </row>
    <row r="390" spans="1:4">
      <c r="A390" s="5">
        <v>387</v>
      </c>
      <c r="B390" s="7">
        <v>167.24</v>
      </c>
      <c r="C390" s="5">
        <v>387</v>
      </c>
      <c r="D390" s="7">
        <v>489.88</v>
      </c>
    </row>
    <row r="391" spans="1:4">
      <c r="A391" s="5">
        <v>388</v>
      </c>
      <c r="B391" s="7">
        <v>167.24</v>
      </c>
      <c r="C391" s="5">
        <v>388</v>
      </c>
      <c r="D391" s="7">
        <v>489.88</v>
      </c>
    </row>
    <row r="392" spans="1:4">
      <c r="A392" s="5">
        <v>389</v>
      </c>
      <c r="B392" s="7">
        <v>167.24</v>
      </c>
      <c r="C392" s="5">
        <v>389</v>
      </c>
      <c r="D392" s="7">
        <v>489.88</v>
      </c>
    </row>
    <row r="393" spans="1:4">
      <c r="A393" s="5">
        <v>390</v>
      </c>
      <c r="B393" s="7">
        <v>167.24</v>
      </c>
      <c r="C393" s="5">
        <v>390</v>
      </c>
      <c r="D393" s="7">
        <v>488.4</v>
      </c>
    </row>
    <row r="394" spans="1:4">
      <c r="A394" s="5">
        <v>391</v>
      </c>
      <c r="B394" s="7">
        <v>165.76</v>
      </c>
      <c r="C394" s="5">
        <v>391</v>
      </c>
      <c r="D394" s="7">
        <v>488.4</v>
      </c>
    </row>
    <row r="395" spans="1:4">
      <c r="A395" s="5">
        <v>392</v>
      </c>
      <c r="B395" s="7">
        <v>165.76</v>
      </c>
      <c r="C395" s="5">
        <v>392</v>
      </c>
      <c r="D395" s="7">
        <v>488.4</v>
      </c>
    </row>
    <row r="396" spans="1:4">
      <c r="A396" s="5">
        <v>393</v>
      </c>
      <c r="B396" s="7">
        <v>165.76</v>
      </c>
      <c r="C396" s="5">
        <v>393</v>
      </c>
      <c r="D396" s="7">
        <v>488.4</v>
      </c>
    </row>
    <row r="397" spans="1:4">
      <c r="A397" s="5">
        <v>394</v>
      </c>
      <c r="B397" s="7">
        <v>165.76</v>
      </c>
      <c r="C397" s="5">
        <v>394</v>
      </c>
      <c r="D397" s="7">
        <v>488.4</v>
      </c>
    </row>
    <row r="398" spans="1:4">
      <c r="A398" s="5">
        <v>395</v>
      </c>
      <c r="B398" s="7">
        <v>164.28</v>
      </c>
      <c r="C398" s="5">
        <v>395</v>
      </c>
      <c r="D398" s="7">
        <v>486.92</v>
      </c>
    </row>
    <row r="399" spans="1:4">
      <c r="A399" s="5">
        <v>396</v>
      </c>
      <c r="B399" s="7">
        <v>164.28</v>
      </c>
      <c r="C399" s="5">
        <v>396</v>
      </c>
      <c r="D399" s="7">
        <v>486.92</v>
      </c>
    </row>
    <row r="400" spans="1:4">
      <c r="A400" s="5">
        <v>397</v>
      </c>
      <c r="B400" s="7">
        <v>164.28</v>
      </c>
      <c r="C400" s="5">
        <v>397</v>
      </c>
      <c r="D400" s="7">
        <v>488.4</v>
      </c>
    </row>
    <row r="401" spans="1:4">
      <c r="A401" s="5">
        <v>398</v>
      </c>
      <c r="B401" s="7">
        <v>164.28</v>
      </c>
      <c r="C401" s="5">
        <v>398</v>
      </c>
      <c r="D401" s="7">
        <v>486.92</v>
      </c>
    </row>
    <row r="402" spans="1:4">
      <c r="A402" s="5">
        <v>399</v>
      </c>
      <c r="B402" s="7">
        <v>164.28</v>
      </c>
      <c r="C402" s="5">
        <v>399</v>
      </c>
      <c r="D402" s="7">
        <v>486.92</v>
      </c>
    </row>
    <row r="403" spans="1:4">
      <c r="A403" s="5">
        <v>400</v>
      </c>
      <c r="B403" s="7">
        <v>164.28</v>
      </c>
      <c r="C403" s="5">
        <v>400</v>
      </c>
      <c r="D403" s="7">
        <v>486.92</v>
      </c>
    </row>
    <row r="404" spans="1:4">
      <c r="A404" s="5">
        <v>401</v>
      </c>
      <c r="B404" s="7">
        <v>164.28</v>
      </c>
      <c r="C404" s="5">
        <v>401</v>
      </c>
      <c r="D404" s="7">
        <v>486.92</v>
      </c>
    </row>
    <row r="405" spans="1:4">
      <c r="A405" s="5">
        <v>402</v>
      </c>
      <c r="B405" s="7">
        <v>162.80000000000001</v>
      </c>
      <c r="C405" s="5">
        <v>402</v>
      </c>
      <c r="D405" s="7">
        <v>486.92</v>
      </c>
    </row>
    <row r="406" spans="1:4">
      <c r="A406" s="5">
        <v>403</v>
      </c>
      <c r="B406" s="7">
        <v>162.80000000000001</v>
      </c>
      <c r="C406" s="5">
        <v>403</v>
      </c>
      <c r="D406" s="7">
        <v>486.92</v>
      </c>
    </row>
    <row r="407" spans="1:4">
      <c r="A407" s="5">
        <v>404</v>
      </c>
      <c r="B407" s="7">
        <v>162.80000000000001</v>
      </c>
      <c r="C407" s="5">
        <v>404</v>
      </c>
      <c r="D407" s="7">
        <v>486.92</v>
      </c>
    </row>
    <row r="408" spans="1:4">
      <c r="A408" s="5">
        <v>405</v>
      </c>
      <c r="B408" s="7">
        <v>162.80000000000001</v>
      </c>
      <c r="C408" s="5">
        <v>405</v>
      </c>
      <c r="D408" s="7">
        <v>486.92</v>
      </c>
    </row>
    <row r="409" spans="1:4">
      <c r="A409" s="5">
        <v>406</v>
      </c>
      <c r="B409" s="7">
        <v>162.80000000000001</v>
      </c>
      <c r="C409" s="5">
        <v>406</v>
      </c>
      <c r="D409" s="7">
        <v>486.92</v>
      </c>
    </row>
    <row r="410" spans="1:4">
      <c r="A410" s="5">
        <v>407</v>
      </c>
      <c r="B410" s="7">
        <v>162.80000000000001</v>
      </c>
      <c r="C410" s="5">
        <v>407</v>
      </c>
      <c r="D410" s="7">
        <v>486.92</v>
      </c>
    </row>
    <row r="411" spans="1:4">
      <c r="A411" s="5">
        <v>408</v>
      </c>
      <c r="B411" s="7">
        <v>162.80000000000001</v>
      </c>
      <c r="C411" s="5">
        <v>408</v>
      </c>
      <c r="D411" s="7">
        <v>486.92</v>
      </c>
    </row>
    <row r="412" spans="1:4">
      <c r="A412" s="5">
        <v>409</v>
      </c>
      <c r="B412" s="7">
        <v>161.32</v>
      </c>
      <c r="C412" s="5">
        <v>409</v>
      </c>
      <c r="D412" s="7">
        <v>486.92</v>
      </c>
    </row>
    <row r="413" spans="1:4">
      <c r="A413" s="5">
        <v>410</v>
      </c>
      <c r="B413" s="7">
        <v>161.32</v>
      </c>
      <c r="C413" s="5">
        <v>410</v>
      </c>
      <c r="D413" s="7">
        <v>486.92</v>
      </c>
    </row>
    <row r="414" spans="1:4">
      <c r="A414" s="5">
        <v>411</v>
      </c>
      <c r="B414" s="7">
        <v>161.32</v>
      </c>
      <c r="C414" s="5">
        <v>411</v>
      </c>
      <c r="D414" s="7">
        <v>488.4</v>
      </c>
    </row>
    <row r="415" spans="1:4">
      <c r="A415" s="5">
        <v>412</v>
      </c>
      <c r="B415" s="7">
        <v>161.32</v>
      </c>
      <c r="C415" s="5">
        <v>412</v>
      </c>
      <c r="D415" s="7">
        <v>486.92</v>
      </c>
    </row>
    <row r="416" spans="1:4">
      <c r="A416" s="5">
        <v>413</v>
      </c>
      <c r="B416" s="7">
        <v>161.32</v>
      </c>
      <c r="C416" s="5">
        <v>413</v>
      </c>
      <c r="D416" s="7">
        <v>486.92</v>
      </c>
    </row>
    <row r="417" spans="1:4">
      <c r="A417" s="5">
        <v>414</v>
      </c>
      <c r="B417" s="7">
        <v>159.84</v>
      </c>
      <c r="C417" s="5">
        <v>414</v>
      </c>
      <c r="D417" s="7">
        <v>486.92</v>
      </c>
    </row>
    <row r="418" spans="1:4">
      <c r="A418" s="5">
        <v>415</v>
      </c>
      <c r="B418" s="7">
        <v>159.84</v>
      </c>
      <c r="C418" s="5">
        <v>415</v>
      </c>
      <c r="D418" s="7">
        <v>486.92</v>
      </c>
    </row>
    <row r="419" spans="1:4">
      <c r="A419" s="5">
        <v>416</v>
      </c>
      <c r="B419" s="7">
        <v>159.84</v>
      </c>
      <c r="C419" s="5">
        <v>416</v>
      </c>
      <c r="D419" s="7">
        <v>486.92</v>
      </c>
    </row>
    <row r="420" spans="1:4">
      <c r="A420" s="5">
        <v>417</v>
      </c>
      <c r="B420" s="7">
        <v>159.84</v>
      </c>
      <c r="C420" s="5">
        <v>417</v>
      </c>
      <c r="D420" s="7">
        <v>486.92</v>
      </c>
    </row>
    <row r="421" spans="1:4">
      <c r="A421" s="5">
        <v>418</v>
      </c>
      <c r="B421" s="7">
        <v>159.84</v>
      </c>
      <c r="C421" s="5">
        <v>418</v>
      </c>
      <c r="D421" s="7">
        <v>488.4</v>
      </c>
    </row>
    <row r="422" spans="1:4">
      <c r="A422" s="5">
        <v>419</v>
      </c>
      <c r="B422" s="7">
        <v>158.35999999999999</v>
      </c>
      <c r="C422" s="5">
        <v>419</v>
      </c>
      <c r="D422" s="7">
        <v>486.92</v>
      </c>
    </row>
    <row r="423" spans="1:4">
      <c r="A423" s="5">
        <v>420</v>
      </c>
      <c r="B423" s="7">
        <v>158.35999999999999</v>
      </c>
      <c r="C423" s="5">
        <v>420</v>
      </c>
      <c r="D423" s="7">
        <v>488.4</v>
      </c>
    </row>
    <row r="424" spans="1:4">
      <c r="A424" s="5">
        <v>421</v>
      </c>
      <c r="B424" s="7">
        <v>158.35999999999999</v>
      </c>
      <c r="C424" s="5">
        <v>421</v>
      </c>
      <c r="D424" s="7">
        <v>486.92</v>
      </c>
    </row>
    <row r="425" spans="1:4">
      <c r="A425" s="5">
        <v>422</v>
      </c>
      <c r="B425" s="7">
        <v>158.35999999999999</v>
      </c>
      <c r="C425" s="5">
        <v>422</v>
      </c>
      <c r="D425" s="7">
        <v>488.4</v>
      </c>
    </row>
    <row r="426" spans="1:4">
      <c r="A426" s="5">
        <v>423</v>
      </c>
      <c r="B426" s="7">
        <v>156.88</v>
      </c>
      <c r="C426" s="5">
        <v>423</v>
      </c>
      <c r="D426" s="7">
        <v>486.92</v>
      </c>
    </row>
    <row r="427" spans="1:4">
      <c r="A427" s="5">
        <v>424</v>
      </c>
      <c r="B427" s="7">
        <v>156.88</v>
      </c>
      <c r="C427" s="5">
        <v>424</v>
      </c>
      <c r="D427" s="7">
        <v>486.92</v>
      </c>
    </row>
    <row r="428" spans="1:4">
      <c r="A428" s="5">
        <v>425</v>
      </c>
      <c r="B428" s="7">
        <v>158.35999999999999</v>
      </c>
      <c r="C428" s="5">
        <v>425</v>
      </c>
      <c r="D428" s="7">
        <v>486.92</v>
      </c>
    </row>
    <row r="429" spans="1:4">
      <c r="A429" s="5">
        <v>426</v>
      </c>
      <c r="B429" s="7">
        <v>156.88</v>
      </c>
      <c r="C429" s="5">
        <v>426</v>
      </c>
      <c r="D429" s="7">
        <v>486.92</v>
      </c>
    </row>
    <row r="430" spans="1:4">
      <c r="A430" s="5">
        <v>427</v>
      </c>
      <c r="B430" s="7">
        <v>156.88</v>
      </c>
      <c r="C430" s="5">
        <v>427</v>
      </c>
      <c r="D430" s="7">
        <v>486.92</v>
      </c>
    </row>
    <row r="431" spans="1:4">
      <c r="A431" s="5">
        <v>428</v>
      </c>
      <c r="B431" s="7">
        <v>156.88</v>
      </c>
      <c r="C431" s="5">
        <v>428</v>
      </c>
      <c r="D431" s="7">
        <v>486.92</v>
      </c>
    </row>
    <row r="432" spans="1:4">
      <c r="A432" s="5">
        <v>429</v>
      </c>
      <c r="B432" s="7">
        <v>156.88</v>
      </c>
      <c r="C432" s="5">
        <v>429</v>
      </c>
      <c r="D432" s="7">
        <v>486.92</v>
      </c>
    </row>
    <row r="433" spans="1:4">
      <c r="A433" s="5">
        <v>430</v>
      </c>
      <c r="B433" s="7">
        <v>156.88</v>
      </c>
      <c r="C433" s="5">
        <v>430</v>
      </c>
      <c r="D433" s="7">
        <v>486.92</v>
      </c>
    </row>
    <row r="434" spans="1:4">
      <c r="A434" s="5">
        <v>431</v>
      </c>
      <c r="B434" s="7">
        <v>155.4</v>
      </c>
      <c r="C434" s="5">
        <v>431</v>
      </c>
      <c r="D434" s="7">
        <v>485.44</v>
      </c>
    </row>
    <row r="435" spans="1:4">
      <c r="A435" s="5">
        <v>432</v>
      </c>
      <c r="B435" s="7">
        <v>155.4</v>
      </c>
      <c r="C435" s="5">
        <v>432</v>
      </c>
      <c r="D435" s="7">
        <v>485.44</v>
      </c>
    </row>
    <row r="436" spans="1:4">
      <c r="A436" s="5">
        <v>433</v>
      </c>
      <c r="B436" s="7">
        <v>155.4</v>
      </c>
      <c r="C436" s="5">
        <v>433</v>
      </c>
      <c r="D436" s="7">
        <v>485.44</v>
      </c>
    </row>
    <row r="437" spans="1:4">
      <c r="A437" s="5">
        <v>434</v>
      </c>
      <c r="B437" s="7">
        <v>155.4</v>
      </c>
      <c r="C437" s="5">
        <v>434</v>
      </c>
      <c r="D437" s="7">
        <v>485.44</v>
      </c>
    </row>
    <row r="438" spans="1:4">
      <c r="A438" s="5">
        <v>435</v>
      </c>
      <c r="B438" s="7">
        <v>155.4</v>
      </c>
      <c r="C438" s="5">
        <v>435</v>
      </c>
      <c r="D438" s="7">
        <v>485.44</v>
      </c>
    </row>
    <row r="439" spans="1:4">
      <c r="A439" s="5">
        <v>436</v>
      </c>
      <c r="B439" s="7">
        <v>155.4</v>
      </c>
      <c r="C439" s="5">
        <v>436</v>
      </c>
      <c r="D439" s="7">
        <v>485.44</v>
      </c>
    </row>
    <row r="440" spans="1:4">
      <c r="A440" s="5">
        <v>437</v>
      </c>
      <c r="B440" s="7">
        <v>153.91999999999999</v>
      </c>
      <c r="C440" s="5">
        <v>437</v>
      </c>
      <c r="D440" s="7">
        <v>485.44</v>
      </c>
    </row>
    <row r="441" spans="1:4">
      <c r="A441" s="5">
        <v>438</v>
      </c>
      <c r="B441" s="7">
        <v>153.91999999999999</v>
      </c>
      <c r="C441" s="5">
        <v>438</v>
      </c>
      <c r="D441" s="7">
        <v>485.44</v>
      </c>
    </row>
    <row r="442" spans="1:4">
      <c r="A442" s="5">
        <v>439</v>
      </c>
      <c r="B442" s="7">
        <v>153.91999999999999</v>
      </c>
      <c r="C442" s="5">
        <v>439</v>
      </c>
      <c r="D442" s="7">
        <v>485.44</v>
      </c>
    </row>
    <row r="443" spans="1:4">
      <c r="C443" s="5">
        <v>440</v>
      </c>
      <c r="D443" s="7">
        <v>485.44</v>
      </c>
    </row>
    <row r="444" spans="1:4">
      <c r="C444" s="5">
        <v>441</v>
      </c>
      <c r="D444" s="7">
        <v>483.96</v>
      </c>
    </row>
    <row r="445" spans="1:4">
      <c r="C445" s="5">
        <v>442</v>
      </c>
      <c r="D445" s="7">
        <v>483.96</v>
      </c>
    </row>
    <row r="446" spans="1:4">
      <c r="C446" s="5">
        <v>443</v>
      </c>
      <c r="D446" s="7">
        <v>483.96</v>
      </c>
    </row>
    <row r="447" spans="1:4">
      <c r="C447" s="5">
        <v>444</v>
      </c>
      <c r="D447" s="7">
        <v>483.96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94"/>
  <sheetViews>
    <sheetView zoomScale="70" zoomScaleNormal="70" workbookViewId="0">
      <selection activeCell="B7" sqref="B7:M92"/>
    </sheetView>
  </sheetViews>
  <sheetFormatPr defaultColWidth="9.1328125" defaultRowHeight="13.15"/>
  <cols>
    <col min="1" max="1" width="9.1328125" style="5" customWidth="1"/>
    <col min="2" max="2" width="17.59765625" style="5" customWidth="1"/>
    <col min="3" max="3" width="9.86328125" style="5" bestFit="1" customWidth="1"/>
    <col min="4" max="5" width="9.1328125" style="5" customWidth="1"/>
    <col min="6" max="6" width="9.86328125" style="5" bestFit="1" customWidth="1"/>
    <col min="7" max="8" width="9.1328125" style="5" customWidth="1"/>
    <col min="9" max="9" width="16.3984375" style="5" customWidth="1"/>
    <col min="10" max="10" width="10.86328125" style="5" bestFit="1" customWidth="1"/>
    <col min="11" max="11" width="11.86328125" style="5" bestFit="1" customWidth="1"/>
    <col min="12" max="13" width="10.86328125" style="5" bestFit="1" customWidth="1"/>
    <col min="14" max="15" width="9.1328125" style="5" customWidth="1"/>
    <col min="16" max="16" width="16.1328125" style="5" customWidth="1"/>
    <col min="17" max="20" width="9.265625" style="5" bestFit="1" customWidth="1"/>
    <col min="21" max="21" width="9.1328125" style="5" customWidth="1"/>
    <col min="22" max="16384" width="9.1328125" style="6"/>
  </cols>
  <sheetData>
    <row r="1" spans="1:21" s="120" customFormat="1" ht="15.75">
      <c r="A1" s="211"/>
      <c r="B1" s="211" t="s">
        <v>298</v>
      </c>
      <c r="C1" s="211"/>
      <c r="D1" s="211"/>
      <c r="E1" s="211"/>
      <c r="F1" s="211"/>
      <c r="G1" s="211"/>
      <c r="H1" s="211"/>
      <c r="I1" s="211" t="s">
        <v>299</v>
      </c>
      <c r="J1" s="211"/>
      <c r="K1" s="211"/>
      <c r="L1" s="211"/>
      <c r="M1" s="211"/>
      <c r="N1" s="211"/>
      <c r="O1" s="211"/>
      <c r="P1" s="211" t="s">
        <v>300</v>
      </c>
      <c r="Q1" s="211"/>
      <c r="R1" s="211"/>
      <c r="S1" s="211"/>
      <c r="T1" s="211"/>
      <c r="U1" s="211"/>
    </row>
    <row r="4" spans="1:21">
      <c r="B4" s="21" t="s">
        <v>283</v>
      </c>
      <c r="C4" s="21" t="s">
        <v>301</v>
      </c>
      <c r="D4" s="21" t="s">
        <v>302</v>
      </c>
      <c r="E4" s="21" t="s">
        <v>303</v>
      </c>
      <c r="F4" s="21" t="s">
        <v>287</v>
      </c>
      <c r="I4" s="21" t="s">
        <v>283</v>
      </c>
      <c r="J4" s="21" t="s">
        <v>301</v>
      </c>
      <c r="K4" s="21" t="s">
        <v>302</v>
      </c>
      <c r="L4" s="21" t="s">
        <v>303</v>
      </c>
      <c r="M4" s="21" t="s">
        <v>287</v>
      </c>
      <c r="O4" s="21"/>
      <c r="P4" s="21" t="s">
        <v>283</v>
      </c>
      <c r="Q4" s="21" t="s">
        <v>301</v>
      </c>
      <c r="R4" s="21" t="s">
        <v>302</v>
      </c>
      <c r="S4" s="21" t="s">
        <v>303</v>
      </c>
      <c r="T4" s="21" t="s">
        <v>287</v>
      </c>
    </row>
    <row r="5" spans="1:21">
      <c r="A5" s="11" t="s">
        <v>2</v>
      </c>
      <c r="B5" s="5">
        <v>9</v>
      </c>
      <c r="C5" s="5">
        <v>3</v>
      </c>
      <c r="D5" s="5">
        <v>4</v>
      </c>
      <c r="E5" s="5">
        <v>3</v>
      </c>
      <c r="F5" s="5">
        <v>4</v>
      </c>
      <c r="I5" s="5">
        <v>9</v>
      </c>
      <c r="J5" s="5">
        <v>3</v>
      </c>
      <c r="K5" s="5">
        <v>4</v>
      </c>
      <c r="L5" s="5">
        <v>3</v>
      </c>
      <c r="M5" s="5">
        <v>4</v>
      </c>
      <c r="P5" s="5">
        <v>9</v>
      </c>
      <c r="Q5" s="5">
        <v>3</v>
      </c>
      <c r="R5" s="5">
        <v>4</v>
      </c>
      <c r="S5" s="5">
        <v>3</v>
      </c>
      <c r="T5" s="5">
        <v>4</v>
      </c>
    </row>
    <row r="6" spans="1:21">
      <c r="A6" s="11" t="s">
        <v>3</v>
      </c>
      <c r="B6" s="5">
        <v>64</v>
      </c>
      <c r="C6" s="5">
        <v>30</v>
      </c>
      <c r="D6" s="5">
        <v>25</v>
      </c>
      <c r="E6" s="5">
        <v>13</v>
      </c>
      <c r="F6" s="5">
        <v>32</v>
      </c>
      <c r="I6" s="5">
        <v>64</v>
      </c>
      <c r="J6" s="5">
        <v>30</v>
      </c>
      <c r="K6" s="5">
        <v>25</v>
      </c>
      <c r="L6" s="5">
        <v>13</v>
      </c>
      <c r="M6" s="5">
        <v>32</v>
      </c>
      <c r="P6" s="5">
        <v>64</v>
      </c>
      <c r="Q6" s="5">
        <v>30</v>
      </c>
      <c r="R6" s="5">
        <v>25</v>
      </c>
      <c r="S6" s="5">
        <v>13</v>
      </c>
      <c r="T6" s="5">
        <v>32</v>
      </c>
    </row>
    <row r="7" spans="1:21">
      <c r="A7" s="11" t="s">
        <v>4</v>
      </c>
      <c r="B7" s="9">
        <v>155.19187499999998</v>
      </c>
      <c r="C7" s="9">
        <v>161.12266666666667</v>
      </c>
      <c r="D7" s="9">
        <v>167.00319999999999</v>
      </c>
      <c r="E7" s="9">
        <v>225.98461538461535</v>
      </c>
      <c r="F7" s="9">
        <v>359.2700000000001</v>
      </c>
      <c r="G7" s="9"/>
      <c r="H7" s="9"/>
      <c r="I7" s="9">
        <v>2362.2167184454202</v>
      </c>
      <c r="J7" s="9">
        <v>1403.227575090762</v>
      </c>
      <c r="K7" s="9">
        <v>2338.3586699290399</v>
      </c>
      <c r="L7" s="9">
        <v>1163.3447995891872</v>
      </c>
      <c r="M7" s="9">
        <v>1803.9974620503958</v>
      </c>
      <c r="N7" s="20"/>
      <c r="O7" s="20"/>
      <c r="P7" s="20">
        <v>3.295550760924514</v>
      </c>
      <c r="Q7" s="20">
        <v>2.0563029092382514</v>
      </c>
      <c r="R7" s="20">
        <v>2.1054546919421178</v>
      </c>
      <c r="S7" s="20">
        <v>1.6073390578605102</v>
      </c>
      <c r="T7" s="20">
        <v>2.5414594174269198</v>
      </c>
    </row>
    <row r="8" spans="1:21">
      <c r="A8" s="11" t="s">
        <v>5</v>
      </c>
      <c r="B8" s="9">
        <v>25.34362816354583</v>
      </c>
      <c r="C8" s="9">
        <v>28.390613180796446</v>
      </c>
      <c r="D8" s="9">
        <v>31.987864198786269</v>
      </c>
      <c r="E8" s="9">
        <v>75.900542885123187</v>
      </c>
      <c r="F8" s="9">
        <v>110.42593056857353</v>
      </c>
      <c r="G8" s="9"/>
      <c r="H8" s="9"/>
      <c r="I8" s="9">
        <v>1384.4899508745152</v>
      </c>
      <c r="J8" s="9">
        <v>238.48716087392145</v>
      </c>
      <c r="K8" s="9">
        <v>1037.7332777574925</v>
      </c>
      <c r="L8" s="9">
        <v>364.86977512492786</v>
      </c>
      <c r="M8" s="9">
        <v>599.40875377209466</v>
      </c>
      <c r="N8" s="20"/>
      <c r="O8" s="20"/>
      <c r="P8" s="20">
        <v>1.4289921469474558</v>
      </c>
      <c r="Q8" s="20">
        <v>1.0630395119473182</v>
      </c>
      <c r="R8" s="20">
        <v>0.85472432920519426</v>
      </c>
      <c r="S8" s="20">
        <v>0.6120579060784006</v>
      </c>
      <c r="T8" s="20">
        <v>1.3013777203494794</v>
      </c>
    </row>
    <row r="9" spans="1:21">
      <c r="A9" s="11" t="s">
        <v>6</v>
      </c>
      <c r="B9" s="9">
        <v>138.01</v>
      </c>
      <c r="C9" s="9">
        <v>145.41</v>
      </c>
      <c r="D9" s="9">
        <v>145.78</v>
      </c>
      <c r="E9" s="9">
        <v>179.07999999999998</v>
      </c>
      <c r="F9" s="9">
        <v>278.61</v>
      </c>
      <c r="G9" s="9"/>
      <c r="H9" s="9"/>
      <c r="I9" s="9">
        <v>1681.5907419483251</v>
      </c>
      <c r="J9" s="9">
        <v>1221.6851702228191</v>
      </c>
      <c r="K9" s="9">
        <v>1626.9455414771851</v>
      </c>
      <c r="L9" s="9">
        <v>900.65038490015218</v>
      </c>
      <c r="M9" s="9">
        <v>1341.9064424358953</v>
      </c>
      <c r="N9" s="20"/>
      <c r="O9" s="20"/>
      <c r="P9" s="20">
        <v>2.2852811135920028</v>
      </c>
      <c r="Q9" s="20">
        <v>1.0930026291052712</v>
      </c>
      <c r="R9" s="20">
        <v>1.3999122623115836</v>
      </c>
      <c r="S9" s="20">
        <v>1.2104938184876421</v>
      </c>
      <c r="T9" s="20">
        <v>1.4772749391848039</v>
      </c>
    </row>
    <row r="10" spans="1:21">
      <c r="A10" s="11" t="s">
        <v>7</v>
      </c>
      <c r="B10" s="9">
        <v>90.28</v>
      </c>
      <c r="C10" s="9">
        <v>100.64</v>
      </c>
      <c r="D10" s="9">
        <v>106.56</v>
      </c>
      <c r="E10" s="9">
        <v>148</v>
      </c>
      <c r="F10" s="9">
        <v>185</v>
      </c>
      <c r="G10" s="9"/>
      <c r="H10" s="9"/>
      <c r="I10" s="9">
        <v>849.86619944786435</v>
      </c>
      <c r="J10" s="9">
        <v>1055.445302345317</v>
      </c>
      <c r="K10" s="9">
        <v>1126.4659315342176</v>
      </c>
      <c r="L10" s="9">
        <v>701.35131035262737</v>
      </c>
      <c r="M10" s="9">
        <v>1002.0927764070235</v>
      </c>
      <c r="N10" s="20"/>
      <c r="O10" s="20"/>
      <c r="P10" s="20">
        <v>0.28295071359353668</v>
      </c>
      <c r="Q10" s="20">
        <v>0.66703349142790491</v>
      </c>
      <c r="R10" s="20">
        <v>0.48898625451193056</v>
      </c>
      <c r="S10" s="20">
        <v>0.38182743988684587</v>
      </c>
      <c r="T10" s="20">
        <v>0.21700462248084726</v>
      </c>
    </row>
    <row r="11" spans="1:21">
      <c r="A11" s="11" t="s">
        <v>8</v>
      </c>
      <c r="B11" s="9">
        <v>152.44</v>
      </c>
      <c r="C11" s="9">
        <v>159.1</v>
      </c>
      <c r="D11" s="9">
        <v>168.72</v>
      </c>
      <c r="E11" s="9">
        <v>204.24</v>
      </c>
      <c r="F11" s="9">
        <v>335.96000000000004</v>
      </c>
      <c r="G11" s="9"/>
      <c r="H11" s="9"/>
      <c r="I11" s="9">
        <v>1931.2393479058574</v>
      </c>
      <c r="J11" s="9">
        <v>1353.7266535972703</v>
      </c>
      <c r="K11" s="9">
        <v>2102.4431055732539</v>
      </c>
      <c r="L11" s="9">
        <v>1056.7100491992448</v>
      </c>
      <c r="M11" s="9">
        <v>1756.4692392203651</v>
      </c>
      <c r="N11" s="20"/>
      <c r="O11" s="20"/>
      <c r="P11" s="20">
        <v>3.225042398841572</v>
      </c>
      <c r="Q11" s="20">
        <v>1.6945749391196898</v>
      </c>
      <c r="R11" s="20">
        <v>1.9593850016554464</v>
      </c>
      <c r="S11" s="20">
        <v>1.5638854685820387</v>
      </c>
      <c r="T11" s="20">
        <v>2.6969264919053817</v>
      </c>
    </row>
    <row r="12" spans="1:21">
      <c r="A12" s="11" t="s">
        <v>9</v>
      </c>
      <c r="B12" s="9">
        <v>216.07999999999998</v>
      </c>
      <c r="C12" s="9">
        <v>245.68</v>
      </c>
      <c r="D12" s="9">
        <v>250.12</v>
      </c>
      <c r="E12" s="9">
        <v>405.52</v>
      </c>
      <c r="F12" s="9">
        <v>605.31999999999994</v>
      </c>
      <c r="G12" s="9"/>
      <c r="H12" s="9"/>
      <c r="I12" s="9">
        <v>8915.217039371053</v>
      </c>
      <c r="J12" s="9">
        <v>2083.4787399950428</v>
      </c>
      <c r="K12" s="9">
        <v>5063.2537569001697</v>
      </c>
      <c r="L12" s="9">
        <v>1759.7229541508721</v>
      </c>
      <c r="M12" s="9">
        <v>3694.2595003022657</v>
      </c>
      <c r="N12" s="20"/>
      <c r="O12" s="20"/>
      <c r="P12" s="20">
        <v>6.52805918618989</v>
      </c>
      <c r="Q12" s="20">
        <v>4.2145256323628075</v>
      </c>
      <c r="R12" s="20">
        <v>3.7264177474402724</v>
      </c>
      <c r="S12" s="20">
        <v>2.8056435186123325</v>
      </c>
      <c r="T12" s="20">
        <v>5.3285988663267183</v>
      </c>
    </row>
    <row r="13" spans="1:21">
      <c r="A13" s="11" t="s">
        <v>10</v>
      </c>
      <c r="B13" s="9">
        <v>171.31</v>
      </c>
      <c r="C13" s="9">
        <v>178.70999999999998</v>
      </c>
      <c r="D13" s="9">
        <v>186.48000000000002</v>
      </c>
      <c r="E13" s="9">
        <v>239.02</v>
      </c>
      <c r="F13" s="9">
        <v>449.92</v>
      </c>
      <c r="G13" s="9"/>
      <c r="H13" s="9"/>
      <c r="I13" s="9">
        <v>2552.7127433508667</v>
      </c>
      <c r="J13" s="9">
        <v>1511.0023949164161</v>
      </c>
      <c r="K13" s="9">
        <v>2769.3315390949815</v>
      </c>
      <c r="L13" s="9">
        <v>1519.1141626195576</v>
      </c>
      <c r="M13" s="9">
        <v>2017.0305317332677</v>
      </c>
      <c r="N13" s="20"/>
      <c r="O13" s="20"/>
      <c r="P13" s="20">
        <v>4.2812415037695324</v>
      </c>
      <c r="Q13" s="20">
        <v>3.1578890689993075</v>
      </c>
      <c r="R13" s="20">
        <v>2.7667901487061326</v>
      </c>
      <c r="S13" s="20">
        <v>1.862470716913984</v>
      </c>
      <c r="T13" s="20">
        <v>3.4086373843526752</v>
      </c>
    </row>
    <row r="14" spans="1:21">
      <c r="A14" s="11" t="s">
        <v>5</v>
      </c>
      <c r="B14" s="9">
        <v>25.34362816354583</v>
      </c>
      <c r="C14" s="9">
        <v>28.390613180796446</v>
      </c>
      <c r="D14" s="9">
        <v>31.987864198786269</v>
      </c>
      <c r="E14" s="9">
        <v>75.900542885123187</v>
      </c>
      <c r="F14" s="9">
        <v>110.42593056857353</v>
      </c>
      <c r="G14" s="9"/>
      <c r="H14" s="9"/>
      <c r="I14" s="9">
        <v>1384.4899508745152</v>
      </c>
      <c r="J14" s="9">
        <v>238.48716087392145</v>
      </c>
      <c r="K14" s="9">
        <v>1037.7332777574925</v>
      </c>
      <c r="L14" s="9">
        <v>364.86977512492786</v>
      </c>
      <c r="M14" s="9">
        <v>599.40875377209466</v>
      </c>
      <c r="N14" s="20"/>
      <c r="O14" s="20"/>
      <c r="P14" s="20">
        <v>1.4289921469474558</v>
      </c>
      <c r="Q14" s="20">
        <v>1.0630395119473182</v>
      </c>
      <c r="R14" s="20">
        <v>0.85472432920519426</v>
      </c>
      <c r="S14" s="20">
        <v>0.6120579060784006</v>
      </c>
      <c r="T14" s="20">
        <v>1.3013777203494794</v>
      </c>
    </row>
    <row r="15" spans="1:21">
      <c r="A15" s="11" t="s">
        <v>11</v>
      </c>
      <c r="B15" s="9">
        <v>180.5355031635458</v>
      </c>
      <c r="C15" s="9">
        <v>189.51327984746311</v>
      </c>
      <c r="D15" s="9">
        <v>198.99106419878626</v>
      </c>
      <c r="E15" s="9">
        <v>301.88515826973855</v>
      </c>
      <c r="F15" s="9">
        <v>469.69593056857366</v>
      </c>
      <c r="G15" s="9"/>
      <c r="H15" s="9"/>
      <c r="I15" s="9">
        <v>3746.7066693199354</v>
      </c>
      <c r="J15" s="9">
        <v>1641.7147359646835</v>
      </c>
      <c r="K15" s="9">
        <v>3376.0919476865324</v>
      </c>
      <c r="L15" s="9">
        <v>1528.2145747141151</v>
      </c>
      <c r="M15" s="9">
        <v>2403.4062158224906</v>
      </c>
      <c r="N15" s="20"/>
      <c r="O15" s="20"/>
      <c r="P15" s="20">
        <v>4.7245429078719701</v>
      </c>
      <c r="Q15" s="20">
        <v>3.1193424211855696</v>
      </c>
      <c r="R15" s="20">
        <v>2.960179021147312</v>
      </c>
      <c r="S15" s="20">
        <v>2.2193969639389106</v>
      </c>
      <c r="T15" s="20">
        <v>3.8428371377763995</v>
      </c>
    </row>
    <row r="16" spans="1:21">
      <c r="A16" s="11" t="s">
        <v>12</v>
      </c>
      <c r="B16" s="9">
        <v>129.84824683645417</v>
      </c>
      <c r="C16" s="9">
        <v>132.73205348587024</v>
      </c>
      <c r="D16" s="9">
        <v>135.01533580121372</v>
      </c>
      <c r="E16" s="9">
        <v>150.08407249949215</v>
      </c>
      <c r="F16" s="9">
        <v>248.84406943142656</v>
      </c>
      <c r="G16" s="9"/>
      <c r="H16" s="9"/>
      <c r="I16" s="9">
        <v>977.72676757090494</v>
      </c>
      <c r="J16" s="9">
        <v>1164.7404142168405</v>
      </c>
      <c r="K16" s="9">
        <v>1300.6253921715474</v>
      </c>
      <c r="L16" s="9">
        <v>798.47502446425938</v>
      </c>
      <c r="M16" s="9">
        <v>1204.5887082783011</v>
      </c>
      <c r="N16" s="20"/>
      <c r="O16" s="20"/>
      <c r="P16" s="20">
        <v>1.8665586139770582</v>
      </c>
      <c r="Q16" s="20">
        <v>0.99326339729093327</v>
      </c>
      <c r="R16" s="20">
        <v>1.2507303627369235</v>
      </c>
      <c r="S16" s="20">
        <v>0.99528115178210963</v>
      </c>
      <c r="T16" s="20">
        <v>1.2400816970774404</v>
      </c>
    </row>
    <row r="17" spans="1:21">
      <c r="A17" s="12" t="s">
        <v>13</v>
      </c>
      <c r="B17" s="9">
        <v>33.300000000000011</v>
      </c>
      <c r="C17" s="9">
        <v>33.299999999999983</v>
      </c>
      <c r="D17" s="9">
        <v>40.700000000000017</v>
      </c>
      <c r="E17" s="9">
        <v>59.940000000000026</v>
      </c>
      <c r="F17" s="9">
        <v>171.31</v>
      </c>
      <c r="G17" s="9"/>
      <c r="H17" s="9"/>
      <c r="I17" s="9">
        <v>871.12200140254163</v>
      </c>
      <c r="J17" s="9">
        <v>289.31722469359693</v>
      </c>
      <c r="K17" s="9">
        <v>1142.3859976177964</v>
      </c>
      <c r="L17" s="9">
        <v>618.46377771940547</v>
      </c>
      <c r="M17" s="9">
        <v>675.12408929737239</v>
      </c>
      <c r="N17" s="20"/>
      <c r="O17" s="20"/>
      <c r="P17" s="20">
        <v>1.9959603901775296</v>
      </c>
      <c r="Q17" s="20">
        <v>2.0648864398940363</v>
      </c>
      <c r="R17" s="20">
        <v>1.366877886394549</v>
      </c>
      <c r="S17" s="20">
        <v>0.65197689842634188</v>
      </c>
      <c r="T17" s="20">
        <v>1.9313624451678713</v>
      </c>
    </row>
    <row r="18" spans="1:21">
      <c r="A18" s="12" t="s">
        <v>14</v>
      </c>
      <c r="B18" s="9">
        <v>49.950000000000017</v>
      </c>
      <c r="C18" s="9">
        <v>49.949999999999974</v>
      </c>
      <c r="D18" s="9">
        <v>61.050000000000026</v>
      </c>
      <c r="E18" s="9">
        <v>89.910000000000039</v>
      </c>
      <c r="F18" s="9">
        <v>256.96500000000003</v>
      </c>
      <c r="G18" s="9"/>
      <c r="H18" s="9"/>
      <c r="I18" s="9">
        <v>1306.6830021038124</v>
      </c>
      <c r="J18" s="9">
        <v>433.97583704039539</v>
      </c>
      <c r="K18" s="9">
        <v>1713.5789964266946</v>
      </c>
      <c r="L18" s="9">
        <v>927.69566657910821</v>
      </c>
      <c r="M18" s="9">
        <v>1012.6861339460586</v>
      </c>
      <c r="N18" s="20"/>
      <c r="O18" s="20"/>
      <c r="P18" s="20">
        <v>2.9939405852662944</v>
      </c>
      <c r="Q18" s="20">
        <v>3.0973296598410545</v>
      </c>
      <c r="R18" s="20">
        <v>2.0503168295918233</v>
      </c>
      <c r="S18" s="20">
        <v>0.97796534763951282</v>
      </c>
      <c r="T18" s="20">
        <v>2.8970436677518068</v>
      </c>
    </row>
    <row r="19" spans="1:21">
      <c r="A19" s="13" t="s">
        <v>15</v>
      </c>
      <c r="B19" s="9">
        <v>88.059999999999974</v>
      </c>
      <c r="C19" s="9">
        <v>95.460000000000022</v>
      </c>
      <c r="D19" s="9">
        <v>84.729999999999976</v>
      </c>
      <c r="E19" s="9">
        <v>89.169999999999945</v>
      </c>
      <c r="F19" s="9">
        <v>21.644999999999982</v>
      </c>
      <c r="G19" s="9"/>
      <c r="H19" s="9"/>
      <c r="I19" s="9">
        <v>374.90773984451266</v>
      </c>
      <c r="J19" s="9">
        <v>787.70933318242373</v>
      </c>
      <c r="K19" s="9">
        <v>-86.633454949509542</v>
      </c>
      <c r="L19" s="9">
        <v>-27.04528167895603</v>
      </c>
      <c r="M19" s="9">
        <v>329.22030848983673</v>
      </c>
      <c r="N19" s="20"/>
      <c r="O19" s="20"/>
      <c r="P19" s="20">
        <v>-0.70865947167429155</v>
      </c>
      <c r="Q19" s="20">
        <v>-2.0043270307357832</v>
      </c>
      <c r="R19" s="20">
        <v>-0.65040456728023965</v>
      </c>
      <c r="S19" s="20">
        <v>0.23252847084812933</v>
      </c>
      <c r="T19" s="20">
        <v>-1.4197687285670029</v>
      </c>
    </row>
    <row r="20" spans="1:21">
      <c r="A20" s="13" t="s">
        <v>16</v>
      </c>
      <c r="B20" s="9">
        <v>221.26000000000002</v>
      </c>
      <c r="C20" s="9">
        <v>228.65999999999997</v>
      </c>
      <c r="D20" s="9">
        <v>247.53000000000003</v>
      </c>
      <c r="E20" s="9">
        <v>328.93000000000006</v>
      </c>
      <c r="F20" s="9">
        <v>706.88499999999999</v>
      </c>
      <c r="G20" s="9"/>
      <c r="H20" s="9"/>
      <c r="I20" s="9">
        <v>3859.3957454546789</v>
      </c>
      <c r="J20" s="9">
        <v>1944.9782319568114</v>
      </c>
      <c r="K20" s="9">
        <v>4482.9105355216761</v>
      </c>
      <c r="L20" s="9">
        <v>2446.8098291986657</v>
      </c>
      <c r="M20" s="9">
        <v>3029.7166656793261</v>
      </c>
      <c r="N20" s="20"/>
      <c r="O20" s="20"/>
      <c r="P20" s="20">
        <v>7.2751820890358267</v>
      </c>
      <c r="Q20" s="20">
        <v>6.2552187288403616</v>
      </c>
      <c r="R20" s="20">
        <v>4.8171069782979554</v>
      </c>
      <c r="S20" s="20">
        <v>2.8404360645534967</v>
      </c>
      <c r="T20" s="20">
        <v>6.3056810521044824</v>
      </c>
    </row>
    <row r="21" spans="1:21">
      <c r="A21" s="14" t="s">
        <v>17</v>
      </c>
      <c r="B21" s="9">
        <v>9.2255031635457954</v>
      </c>
      <c r="C21" s="9">
        <v>10.803279847463131</v>
      </c>
      <c r="D21" s="9">
        <v>12.511064198786244</v>
      </c>
      <c r="E21" s="9">
        <v>62.865158269738544</v>
      </c>
      <c r="F21" s="9">
        <v>19.775930568573642</v>
      </c>
      <c r="G21" s="9"/>
      <c r="H21" s="9"/>
      <c r="I21" s="9">
        <v>1193.9939259690686</v>
      </c>
      <c r="J21" s="9">
        <v>130.71234104826749</v>
      </c>
      <c r="K21" s="9">
        <v>606.76040859155091</v>
      </c>
      <c r="L21" s="9">
        <v>9.1004120945574414</v>
      </c>
      <c r="M21" s="9">
        <v>386.37568408922289</v>
      </c>
      <c r="N21" s="20"/>
      <c r="O21" s="20"/>
      <c r="P21" s="20">
        <v>0.44330140410243768</v>
      </c>
      <c r="Q21" s="20">
        <v>-3.8546647813737955E-2</v>
      </c>
      <c r="R21" s="20">
        <v>0.19338887244117942</v>
      </c>
      <c r="S21" s="20">
        <v>0.35692624702492659</v>
      </c>
      <c r="T21" s="20">
        <v>0.4341997534237243</v>
      </c>
    </row>
    <row r="22" spans="1:21">
      <c r="A22" s="14" t="s">
        <v>18</v>
      </c>
      <c r="B22" s="9">
        <v>8.1617531635458249</v>
      </c>
      <c r="C22" s="9">
        <v>12.677946514129758</v>
      </c>
      <c r="D22" s="9">
        <v>10.764664198786278</v>
      </c>
      <c r="E22" s="9">
        <v>28.995927500507833</v>
      </c>
      <c r="F22" s="9">
        <v>29.765930568573452</v>
      </c>
      <c r="G22" s="9"/>
      <c r="H22" s="9"/>
      <c r="I22" s="9">
        <v>703.86397437742016</v>
      </c>
      <c r="J22" s="9">
        <v>56.944756005978661</v>
      </c>
      <c r="K22" s="9">
        <v>326.32014930563764</v>
      </c>
      <c r="L22" s="9">
        <v>102.1753604358928</v>
      </c>
      <c r="M22" s="9">
        <v>137.31773415759426</v>
      </c>
      <c r="N22" s="20"/>
      <c r="O22" s="20"/>
      <c r="P22" s="20">
        <v>0.41872249961494457</v>
      </c>
      <c r="Q22" s="20">
        <v>9.973923181433797E-2</v>
      </c>
      <c r="R22" s="20">
        <v>0.1491818995746601</v>
      </c>
      <c r="S22" s="20">
        <v>0.21521266670553252</v>
      </c>
      <c r="T22" s="20">
        <v>0.23719324210736348</v>
      </c>
    </row>
    <row r="23" spans="1:21">
      <c r="A23" s="14" t="s">
        <v>19</v>
      </c>
      <c r="B23" s="9">
        <v>216.07999999999998</v>
      </c>
      <c r="C23" s="9">
        <v>201.28</v>
      </c>
      <c r="D23" s="9">
        <v>211.64</v>
      </c>
      <c r="E23" s="9">
        <v>269.36</v>
      </c>
      <c r="F23" s="9">
        <v>605.31999999999994</v>
      </c>
      <c r="G23" s="9"/>
      <c r="H23" s="9"/>
      <c r="I23" s="9">
        <v>3521.7674585354225</v>
      </c>
      <c r="J23" s="9">
        <v>1773.6047411092891</v>
      </c>
      <c r="K23" s="9">
        <v>3816.6653019639175</v>
      </c>
      <c r="L23" s="9">
        <v>1759.7229541508721</v>
      </c>
      <c r="M23" s="9">
        <v>3014.0730770151517</v>
      </c>
      <c r="N23" s="20"/>
      <c r="O23" s="20"/>
      <c r="P23" s="20">
        <v>6.52805918618989</v>
      </c>
      <c r="Q23" s="20">
        <v>4.2145256323628075</v>
      </c>
      <c r="R23" s="20">
        <v>3.7264177474402724</v>
      </c>
      <c r="S23" s="20">
        <v>2.8056435186123325</v>
      </c>
      <c r="T23" s="20">
        <v>5.3285988663267183</v>
      </c>
    </row>
    <row r="24" spans="1:21">
      <c r="A24" s="14" t="s">
        <v>20</v>
      </c>
      <c r="B24" s="9">
        <v>90.28</v>
      </c>
      <c r="C24" s="9">
        <v>100.64</v>
      </c>
      <c r="D24" s="9">
        <v>106.56</v>
      </c>
      <c r="E24" s="9">
        <v>148</v>
      </c>
      <c r="F24" s="9">
        <v>185</v>
      </c>
      <c r="G24" s="9"/>
      <c r="H24" s="9"/>
      <c r="I24" s="9">
        <v>849.86619944786435</v>
      </c>
      <c r="J24" s="9">
        <v>1055.445302345317</v>
      </c>
      <c r="K24" s="9">
        <v>1126.4659315342176</v>
      </c>
      <c r="L24" s="9">
        <v>701.35131035262737</v>
      </c>
      <c r="M24" s="9">
        <v>1002.0927764070235</v>
      </c>
      <c r="N24" s="20"/>
      <c r="O24" s="20"/>
      <c r="P24" s="20">
        <v>0.28295071359353668</v>
      </c>
      <c r="Q24" s="20">
        <v>0.66703349142790491</v>
      </c>
      <c r="R24" s="20">
        <v>0.48898625451193056</v>
      </c>
      <c r="S24" s="20">
        <v>0.38182743988684587</v>
      </c>
      <c r="T24" s="20">
        <v>0.21700462248084726</v>
      </c>
    </row>
    <row r="25" spans="1:21">
      <c r="A25" s="15" t="s">
        <v>21</v>
      </c>
      <c r="B25" s="9">
        <v>44.769999999999982</v>
      </c>
      <c r="C25" s="9">
        <v>22.570000000000022</v>
      </c>
      <c r="D25" s="9">
        <v>25.159999999999968</v>
      </c>
      <c r="E25" s="9">
        <v>30.340000000000003</v>
      </c>
      <c r="F25" s="9">
        <v>155.39999999999992</v>
      </c>
      <c r="G25" s="9"/>
      <c r="H25" s="9"/>
      <c r="I25" s="9">
        <v>969.05471518455579</v>
      </c>
      <c r="J25" s="9">
        <v>262.60234619287303</v>
      </c>
      <c r="K25" s="9">
        <v>1047.333762868936</v>
      </c>
      <c r="L25" s="9">
        <v>240.60879153131441</v>
      </c>
      <c r="M25" s="9">
        <v>997.04254528188403</v>
      </c>
      <c r="N25" s="20"/>
      <c r="O25" s="20"/>
      <c r="P25" s="20">
        <v>2.2468176824203576</v>
      </c>
      <c r="Q25" s="20">
        <v>1.0566365633635</v>
      </c>
      <c r="R25" s="20">
        <v>0.95962759873413983</v>
      </c>
      <c r="S25" s="20">
        <v>0.9431728016983485</v>
      </c>
      <c r="T25" s="20">
        <v>1.9199614819740431</v>
      </c>
    </row>
    <row r="26" spans="1:21">
      <c r="A26" s="15" t="s">
        <v>22</v>
      </c>
      <c r="B26" s="9">
        <v>47.72999999999999</v>
      </c>
      <c r="C26" s="9">
        <v>44.769999999999996</v>
      </c>
      <c r="D26" s="9">
        <v>39.22</v>
      </c>
      <c r="E26" s="9">
        <v>31.079999999999984</v>
      </c>
      <c r="F26" s="9">
        <v>93.610000000000014</v>
      </c>
      <c r="G26" s="9"/>
      <c r="H26" s="9"/>
      <c r="I26" s="9">
        <v>831.72454250046076</v>
      </c>
      <c r="J26" s="9">
        <v>166.23986787750209</v>
      </c>
      <c r="K26" s="9">
        <v>500.4796099429675</v>
      </c>
      <c r="L26" s="9">
        <v>199.29907454752481</v>
      </c>
      <c r="M26" s="9">
        <v>339.81366602887181</v>
      </c>
      <c r="N26" s="20"/>
      <c r="O26" s="20"/>
      <c r="P26" s="20">
        <v>2.0023303999984661</v>
      </c>
      <c r="Q26" s="20">
        <v>0.42596913767736633</v>
      </c>
      <c r="R26" s="20">
        <v>0.91092600779965305</v>
      </c>
      <c r="S26" s="20">
        <v>0.82866637860079628</v>
      </c>
      <c r="T26" s="20">
        <v>1.2602703167039566</v>
      </c>
    </row>
    <row r="27" spans="1:2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21">
      <c r="A28" s="15" t="s">
        <v>304</v>
      </c>
      <c r="B28" s="9">
        <v>152.44</v>
      </c>
      <c r="C28" s="9">
        <v>148</v>
      </c>
      <c r="D28" s="9">
        <v>137.63999999999999</v>
      </c>
      <c r="E28" s="9">
        <v>205.72</v>
      </c>
      <c r="F28" s="9">
        <v>276.76</v>
      </c>
      <c r="G28" s="9"/>
      <c r="H28" s="9"/>
      <c r="I28" s="9">
        <v>1472.9348535914969</v>
      </c>
      <c r="J28" s="9">
        <v>1254.6995142655446</v>
      </c>
      <c r="K28" s="9">
        <v>1795.8542629511621</v>
      </c>
      <c r="L28" s="9">
        <v>894.07384844001888</v>
      </c>
      <c r="M28" s="9">
        <v>2036.9659952034385</v>
      </c>
      <c r="N28" s="20"/>
      <c r="O28" s="20"/>
      <c r="P28" s="20">
        <v>4.0141550839371831</v>
      </c>
      <c r="Q28" s="20">
        <v>2.5056280677376463</v>
      </c>
      <c r="R28" s="20">
        <v>2.6387053885978617</v>
      </c>
      <c r="S28" s="20">
        <v>1.7295547652941898</v>
      </c>
      <c r="T28" s="20">
        <v>1.5554163434688177</v>
      </c>
      <c r="U28" s="20"/>
    </row>
    <row r="29" spans="1:21">
      <c r="B29" s="9">
        <v>143.56</v>
      </c>
      <c r="C29" s="9">
        <v>130.24</v>
      </c>
      <c r="D29" s="9">
        <v>182.04</v>
      </c>
      <c r="E29" s="9">
        <v>196.84</v>
      </c>
      <c r="F29" s="9">
        <v>229.4</v>
      </c>
      <c r="G29" s="9"/>
      <c r="H29" s="9"/>
      <c r="I29" s="9">
        <v>1612.2238306293771</v>
      </c>
      <c r="J29" s="9">
        <v>1263.6654208407926</v>
      </c>
      <c r="K29" s="9">
        <v>3816.6653019639175</v>
      </c>
      <c r="L29" s="9">
        <v>924.90692632374532</v>
      </c>
      <c r="M29" s="9">
        <v>1310.456509608031</v>
      </c>
      <c r="N29" s="20"/>
      <c r="O29" s="20"/>
      <c r="P29" s="20">
        <v>3.0707434800556701</v>
      </c>
      <c r="Q29" s="20">
        <v>2.3419013803440034</v>
      </c>
      <c r="R29" s="20">
        <v>2.393928373784489</v>
      </c>
      <c r="S29" s="20">
        <v>1.1624825201830908</v>
      </c>
      <c r="T29" s="20">
        <v>0.81140001176263021</v>
      </c>
      <c r="U29" s="20"/>
    </row>
    <row r="30" spans="1:21">
      <c r="B30" s="9">
        <v>145.04</v>
      </c>
      <c r="C30" s="9">
        <v>177.6</v>
      </c>
      <c r="D30" s="9">
        <v>106.56</v>
      </c>
      <c r="E30" s="9">
        <v>179.07999999999998</v>
      </c>
      <c r="F30" s="9">
        <v>327.08</v>
      </c>
      <c r="G30" s="9"/>
      <c r="H30" s="9"/>
      <c r="I30" s="9">
        <v>1462.1887335507029</v>
      </c>
      <c r="J30" s="9">
        <v>1055.445302345317</v>
      </c>
      <c r="K30" s="9">
        <v>3022.379392942606</v>
      </c>
      <c r="L30" s="9">
        <v>1068.1736214427367</v>
      </c>
      <c r="M30" s="9">
        <v>1841.3606990963597</v>
      </c>
      <c r="N30" s="20"/>
      <c r="O30" s="20"/>
      <c r="P30" s="20">
        <v>3.8942401726674638</v>
      </c>
      <c r="Q30" s="20">
        <v>1.6806049021520053</v>
      </c>
      <c r="R30" s="20">
        <v>1.2421605706625818</v>
      </c>
      <c r="S30" s="20">
        <v>1.1682112977569343</v>
      </c>
      <c r="T30" s="20">
        <v>3.9897923480299111</v>
      </c>
      <c r="U30" s="20"/>
    </row>
    <row r="31" spans="1:21">
      <c r="B31" s="9">
        <v>165.76</v>
      </c>
      <c r="C31" s="9">
        <v>164.28</v>
      </c>
      <c r="D31" s="9">
        <v>167.24</v>
      </c>
      <c r="E31" s="9">
        <v>148</v>
      </c>
      <c r="F31" s="9">
        <v>284.15999999999997</v>
      </c>
      <c r="G31" s="9"/>
      <c r="H31" s="9"/>
      <c r="I31" s="9">
        <v>1826.4034241678282</v>
      </c>
      <c r="J31" s="9">
        <v>1056.9295802813472</v>
      </c>
      <c r="K31" s="9">
        <v>1734.9739435889753</v>
      </c>
      <c r="L31" s="9">
        <v>907.22692136028536</v>
      </c>
      <c r="M31" s="9">
        <v>1582.8437900735491</v>
      </c>
      <c r="N31" s="20"/>
      <c r="O31" s="20"/>
      <c r="P31" s="20">
        <v>4.6102572968640931</v>
      </c>
      <c r="Q31" s="20">
        <v>0.9661200899182848</v>
      </c>
      <c r="R31" s="20">
        <v>2.4917798625792811</v>
      </c>
      <c r="S31" s="20">
        <v>1.6709736258050218</v>
      </c>
      <c r="T31" s="20">
        <v>4.4982757988955484</v>
      </c>
      <c r="U31" s="20"/>
    </row>
    <row r="32" spans="1:21">
      <c r="B32" s="9">
        <v>156.88</v>
      </c>
      <c r="C32" s="9">
        <v>155.4</v>
      </c>
      <c r="D32" s="9">
        <v>174.64</v>
      </c>
      <c r="E32" s="9">
        <v>204.24</v>
      </c>
      <c r="F32" s="9">
        <v>288.60000000000002</v>
      </c>
      <c r="G32" s="9"/>
      <c r="H32" s="9"/>
      <c r="I32" s="9">
        <v>1944.5407737259027</v>
      </c>
      <c r="J32" s="9">
        <v>1196.4420414620238</v>
      </c>
      <c r="K32" s="9">
        <v>1736.5514794533046</v>
      </c>
      <c r="L32" s="9">
        <v>1595.5382766104799</v>
      </c>
      <c r="M32" s="9">
        <v>2109.8755160215906</v>
      </c>
      <c r="N32" s="20"/>
      <c r="O32" s="20"/>
      <c r="P32" s="20">
        <v>2.3640198787259301</v>
      </c>
      <c r="Q32" s="20">
        <v>1.0904646402854548</v>
      </c>
      <c r="R32" s="20">
        <v>2.8157664790201617</v>
      </c>
      <c r="S32" s="20">
        <v>1.439764147210131</v>
      </c>
      <c r="T32" s="20">
        <v>0.21700462248084726</v>
      </c>
      <c r="U32" s="20"/>
    </row>
    <row r="33" spans="2:21">
      <c r="B33" s="9">
        <v>165.76</v>
      </c>
      <c r="C33" s="9">
        <v>167.24</v>
      </c>
      <c r="D33" s="9">
        <v>190.92</v>
      </c>
      <c r="E33" s="9">
        <v>207.2</v>
      </c>
      <c r="F33" s="9">
        <v>284.15999999999997</v>
      </c>
      <c r="G33" s="9"/>
      <c r="H33" s="9"/>
      <c r="I33" s="9">
        <v>2838.7724609822903</v>
      </c>
      <c r="J33" s="9">
        <v>1169.902725196619</v>
      </c>
      <c r="K33" s="9">
        <v>2427.993029624643</v>
      </c>
      <c r="L33" s="9">
        <v>1759.7229541508721</v>
      </c>
      <c r="M33" s="9">
        <v>2936.4380644261137</v>
      </c>
      <c r="N33" s="20"/>
      <c r="O33" s="20"/>
      <c r="P33" s="20">
        <v>1.1039619496675983</v>
      </c>
      <c r="Q33" s="20">
        <v>1.0101871213540692</v>
      </c>
      <c r="R33" s="20">
        <v>1.8976761108275852</v>
      </c>
      <c r="S33" s="20">
        <v>1.5638854685820387</v>
      </c>
      <c r="T33" s="20">
        <v>3.0097793357933575</v>
      </c>
      <c r="U33" s="20"/>
    </row>
    <row r="34" spans="2:21">
      <c r="B34" s="9">
        <v>192.4</v>
      </c>
      <c r="C34" s="9">
        <v>183.52</v>
      </c>
      <c r="D34" s="9">
        <v>152.44</v>
      </c>
      <c r="E34" s="9">
        <v>196.84</v>
      </c>
      <c r="F34" s="9">
        <v>211.64</v>
      </c>
      <c r="G34" s="9"/>
      <c r="H34" s="9"/>
      <c r="I34" s="9">
        <v>1170.662007858351</v>
      </c>
      <c r="J34" s="9">
        <v>1245.3438426595878</v>
      </c>
      <c r="K34" s="9">
        <v>2268.7803719443382</v>
      </c>
      <c r="L34" s="9">
        <v>1721.4398957825454</v>
      </c>
      <c r="M34" s="9">
        <v>1957.224141322755</v>
      </c>
      <c r="N34" s="20"/>
      <c r="O34" s="20"/>
      <c r="P34" s="20">
        <v>1.9801085912287573</v>
      </c>
      <c r="Q34" s="20">
        <v>2.508565621370499</v>
      </c>
      <c r="R34" s="20">
        <v>2.9163518802420088</v>
      </c>
      <c r="S34" s="20">
        <v>1.9821461206009465</v>
      </c>
      <c r="T34" s="20">
        <v>1.1279978594375826</v>
      </c>
      <c r="U34" s="20"/>
    </row>
    <row r="35" spans="2:21">
      <c r="B35" s="9">
        <v>145.04</v>
      </c>
      <c r="C35" s="9">
        <v>159.84</v>
      </c>
      <c r="D35" s="9">
        <v>153.91999999999999</v>
      </c>
      <c r="E35" s="9">
        <v>362.6</v>
      </c>
      <c r="F35" s="9">
        <v>315.24</v>
      </c>
      <c r="G35" s="9"/>
      <c r="H35" s="9"/>
      <c r="I35" s="9">
        <v>3173.3920156723207</v>
      </c>
      <c r="J35" s="9">
        <v>1185.5896028054074</v>
      </c>
      <c r="K35" s="9">
        <v>1380.5546603316061</v>
      </c>
      <c r="L35" s="9">
        <v>701.35131035262737</v>
      </c>
      <c r="M35" s="9">
        <v>1710.1175833656373</v>
      </c>
      <c r="N35" s="20"/>
      <c r="O35" s="20"/>
      <c r="P35" s="20">
        <v>2.5714023951218912</v>
      </c>
      <c r="Q35" s="20">
        <v>1.5869981892288934</v>
      </c>
      <c r="R35" s="20">
        <v>2.7178138183921035</v>
      </c>
      <c r="S35" s="20">
        <v>1.4835653564668581</v>
      </c>
      <c r="T35" s="20">
        <v>3.8024778647684165</v>
      </c>
      <c r="U35" s="20"/>
    </row>
    <row r="36" spans="2:21">
      <c r="B36" s="9">
        <v>142.07999999999998</v>
      </c>
      <c r="C36" s="9">
        <v>155.4</v>
      </c>
      <c r="D36" s="9">
        <v>145.04</v>
      </c>
      <c r="E36" s="9">
        <v>208.68</v>
      </c>
      <c r="F36" s="9">
        <v>520.96</v>
      </c>
      <c r="G36" s="9"/>
      <c r="H36" s="9"/>
      <c r="I36" s="9">
        <v>1238.5031733782937</v>
      </c>
      <c r="J36" s="9">
        <v>1535.8957950512151</v>
      </c>
      <c r="K36" s="9">
        <v>1624.3182867916191</v>
      </c>
      <c r="L36" s="9">
        <v>976.98964054876296</v>
      </c>
      <c r="M36" s="9">
        <v>1156.7414223126602</v>
      </c>
      <c r="N36" s="20"/>
      <c r="O36" s="20"/>
      <c r="P36" s="20">
        <v>2.9713324105515464</v>
      </c>
      <c r="Q36" s="20">
        <v>1.7085449760873741</v>
      </c>
      <c r="R36" s="20">
        <v>3.2498440087636582</v>
      </c>
      <c r="S36" s="20">
        <v>1.7427953132270215</v>
      </c>
      <c r="T36" s="20">
        <v>1.2241972893041109</v>
      </c>
      <c r="U36" s="20"/>
    </row>
    <row r="37" spans="2:21">
      <c r="B37" s="9">
        <v>177.6</v>
      </c>
      <c r="C37" s="9">
        <v>152.44</v>
      </c>
      <c r="D37" s="9">
        <v>182.04</v>
      </c>
      <c r="E37" s="9">
        <v>269.36</v>
      </c>
      <c r="F37" s="9">
        <v>441.04</v>
      </c>
      <c r="G37" s="9"/>
      <c r="H37" s="9"/>
      <c r="I37" s="9">
        <v>1697.1735243772555</v>
      </c>
      <c r="J37" s="9">
        <v>1220.0730666315928</v>
      </c>
      <c r="K37" s="9">
        <v>1364.4564228095994</v>
      </c>
      <c r="L37" s="9">
        <v>1056.7100491992448</v>
      </c>
      <c r="M37" s="9">
        <v>1881.8125762404209</v>
      </c>
      <c r="N37" s="20"/>
      <c r="O37" s="20"/>
      <c r="P37" s="20">
        <v>3.3805494919081669</v>
      </c>
      <c r="Q37" s="20">
        <v>1.9162740972404155</v>
      </c>
      <c r="R37" s="20">
        <v>1.7069464957594787</v>
      </c>
      <c r="S37" s="20">
        <v>1.2527763392183497</v>
      </c>
      <c r="T37" s="20">
        <v>0.59116921376845666</v>
      </c>
      <c r="U37" s="20"/>
    </row>
    <row r="38" spans="2:21">
      <c r="B38" s="9">
        <v>139.12</v>
      </c>
      <c r="C38" s="9">
        <v>136.16</v>
      </c>
      <c r="D38" s="9">
        <v>165.76</v>
      </c>
      <c r="E38" s="9">
        <v>179.07999999999998</v>
      </c>
      <c r="F38" s="9">
        <v>534.28</v>
      </c>
      <c r="G38" s="9"/>
      <c r="H38" s="9"/>
      <c r="I38" s="9">
        <v>1978.6704933174055</v>
      </c>
      <c r="J38" s="9">
        <v>1173.7090198517355</v>
      </c>
      <c r="K38" s="9">
        <v>1405.0989141384896</v>
      </c>
      <c r="L38" s="9">
        <v>1442.6900486286352</v>
      </c>
      <c r="M38" s="9">
        <v>1272.9326459054648</v>
      </c>
      <c r="N38" s="20"/>
      <c r="O38" s="20"/>
      <c r="P38" s="20">
        <v>3.5201067054928394</v>
      </c>
      <c r="Q38" s="20">
        <v>1.8026996162327806</v>
      </c>
      <c r="R38" s="20">
        <v>1.9593850016554464</v>
      </c>
      <c r="S38" s="20">
        <v>2.8056435186123325</v>
      </c>
      <c r="T38" s="20">
        <v>0.72115536317482165</v>
      </c>
      <c r="U38" s="20"/>
    </row>
    <row r="39" spans="2:21">
      <c r="B39" s="9">
        <v>115.44</v>
      </c>
      <c r="C39" s="9">
        <v>174.64</v>
      </c>
      <c r="D39" s="9">
        <v>183.52</v>
      </c>
      <c r="E39" s="9">
        <v>174.64</v>
      </c>
      <c r="F39" s="9">
        <v>337.44</v>
      </c>
      <c r="G39" s="9"/>
      <c r="H39" s="9"/>
      <c r="I39" s="9">
        <v>1939.1055920319789</v>
      </c>
      <c r="J39" s="9">
        <v>1403.9196931103261</v>
      </c>
      <c r="K39" s="9">
        <v>1126.4659315342176</v>
      </c>
      <c r="L39" s="9">
        <v>1329.1231309216409</v>
      </c>
      <c r="M39" s="9">
        <v>1568.4311849598196</v>
      </c>
      <c r="N39" s="20"/>
      <c r="O39" s="20"/>
      <c r="P39" s="20">
        <v>3.3025622213493016</v>
      </c>
      <c r="Q39" s="20">
        <v>3.2066491477272723</v>
      </c>
      <c r="R39" s="20">
        <v>2.6041722077762732</v>
      </c>
      <c r="S39" s="20">
        <v>2.511781839342869</v>
      </c>
      <c r="T39" s="20">
        <v>3.1004672738987149</v>
      </c>
      <c r="U39" s="20"/>
    </row>
    <row r="40" spans="2:21">
      <c r="B40" s="9">
        <v>180.56</v>
      </c>
      <c r="C40" s="9">
        <v>146.52000000000001</v>
      </c>
      <c r="D40" s="9">
        <v>153.91999999999999</v>
      </c>
      <c r="E40" s="9">
        <v>405.52</v>
      </c>
      <c r="F40" s="9">
        <v>359.64</v>
      </c>
      <c r="G40" s="9"/>
      <c r="H40" s="9"/>
      <c r="I40" s="9">
        <v>1150.2078954904648</v>
      </c>
      <c r="J40" s="9">
        <v>1378.1754444591588</v>
      </c>
      <c r="K40" s="9">
        <v>1797.2131240738377</v>
      </c>
      <c r="L40" s="9">
        <v>745.53577089783823</v>
      </c>
      <c r="M40" s="9">
        <v>1427.5915223764325</v>
      </c>
      <c r="N40" s="20"/>
      <c r="O40" s="20"/>
      <c r="P40" s="20">
        <v>3.5729790356053837</v>
      </c>
      <c r="Q40" s="20">
        <v>2.8405256943906187</v>
      </c>
      <c r="R40" s="20">
        <v>3.1084494420313287</v>
      </c>
      <c r="S40" s="20">
        <v>0.38182743988684587</v>
      </c>
      <c r="T40" s="20">
        <v>2.3950943208803488</v>
      </c>
      <c r="U40" s="20"/>
    </row>
    <row r="41" spans="2:21">
      <c r="B41" s="9">
        <v>148</v>
      </c>
      <c r="C41" s="9">
        <v>174.64</v>
      </c>
      <c r="D41" s="9">
        <v>250.12</v>
      </c>
      <c r="E41" s="9"/>
      <c r="F41" s="9">
        <v>415.88</v>
      </c>
      <c r="G41" s="9"/>
      <c r="H41" s="9"/>
      <c r="I41" s="9">
        <v>1373.5577381268254</v>
      </c>
      <c r="J41" s="9">
        <v>1466.7067992422728</v>
      </c>
      <c r="K41" s="9">
        <v>2492.8927343459504</v>
      </c>
      <c r="L41" s="9"/>
      <c r="M41" s="9">
        <v>1432.0256921693485</v>
      </c>
      <c r="N41" s="20"/>
      <c r="O41" s="20"/>
      <c r="P41" s="20">
        <v>3.5769777573950927</v>
      </c>
      <c r="Q41" s="20">
        <v>3.3140316786598154</v>
      </c>
      <c r="R41" s="20">
        <v>1.2490557465358598</v>
      </c>
      <c r="S41" s="20"/>
      <c r="T41" s="20">
        <v>0.79791577696718186</v>
      </c>
      <c r="U41" s="20"/>
    </row>
    <row r="42" spans="2:21">
      <c r="B42" s="9">
        <v>155.4</v>
      </c>
      <c r="C42" s="9">
        <v>142.07999999999998</v>
      </c>
      <c r="D42" s="9">
        <v>198.32</v>
      </c>
      <c r="E42" s="9"/>
      <c r="F42" s="9">
        <v>334.48</v>
      </c>
      <c r="G42" s="9"/>
      <c r="H42" s="9"/>
      <c r="I42" s="9">
        <v>849.86619944786435</v>
      </c>
      <c r="J42" s="9">
        <v>1319.1136622116039</v>
      </c>
      <c r="K42" s="9">
        <v>1629.5727961627508</v>
      </c>
      <c r="L42" s="9"/>
      <c r="M42" s="9">
        <v>1516.5923722990235</v>
      </c>
      <c r="N42" s="20"/>
      <c r="O42" s="20"/>
      <c r="P42" s="20">
        <v>3.8982878921137503</v>
      </c>
      <c r="Q42" s="20">
        <v>3.2517050946261166</v>
      </c>
      <c r="R42" s="20">
        <v>3.7264177474402724</v>
      </c>
      <c r="S42" s="20"/>
      <c r="T42" s="20">
        <v>3.294158243049607</v>
      </c>
      <c r="U42" s="20"/>
    </row>
    <row r="43" spans="2:21">
      <c r="B43" s="9">
        <v>156.88</v>
      </c>
      <c r="C43" s="9">
        <v>152.44</v>
      </c>
      <c r="D43" s="9">
        <v>145.04</v>
      </c>
      <c r="E43" s="9"/>
      <c r="F43" s="9">
        <v>250.12</v>
      </c>
      <c r="G43" s="9"/>
      <c r="H43" s="9"/>
      <c r="I43" s="9">
        <v>1283.0815348613937</v>
      </c>
      <c r="J43" s="9">
        <v>1477.0357203636975</v>
      </c>
      <c r="K43" s="9">
        <v>5063.2537569001697</v>
      </c>
      <c r="L43" s="9"/>
      <c r="M43" s="9">
        <v>2233.025246922095</v>
      </c>
      <c r="N43" s="20"/>
      <c r="O43" s="20"/>
      <c r="P43" s="20">
        <v>4.1471529205844178</v>
      </c>
      <c r="Q43" s="20">
        <v>3.9582797463784569</v>
      </c>
      <c r="R43" s="20">
        <v>0.48898625451193056</v>
      </c>
      <c r="S43" s="20"/>
      <c r="T43" s="20">
        <v>1.6206349928161923</v>
      </c>
      <c r="U43" s="20"/>
    </row>
    <row r="44" spans="2:21">
      <c r="B44" s="9">
        <v>153.91999999999999</v>
      </c>
      <c r="C44" s="9">
        <v>128.76</v>
      </c>
      <c r="D44" s="9">
        <v>116.92</v>
      </c>
      <c r="E44" s="9"/>
      <c r="F44" s="9">
        <v>222</v>
      </c>
      <c r="G44" s="9"/>
      <c r="H44" s="9"/>
      <c r="I44" s="9">
        <v>1682.9222072290979</v>
      </c>
      <c r="J44" s="9">
        <v>1222.2225380865611</v>
      </c>
      <c r="K44" s="9">
        <v>2179.2096269999365</v>
      </c>
      <c r="L44" s="9"/>
      <c r="M44" s="9">
        <v>2616.4677594527579</v>
      </c>
      <c r="N44" s="20"/>
      <c r="O44" s="20"/>
      <c r="P44" s="20">
        <v>3.1742640801779731</v>
      </c>
      <c r="Q44" s="20">
        <v>3.8512669844827618</v>
      </c>
      <c r="R44" s="20">
        <v>2.9660946983856213</v>
      </c>
      <c r="S44" s="20"/>
      <c r="T44" s="20">
        <v>3.0370996699178616</v>
      </c>
      <c r="U44" s="20"/>
    </row>
    <row r="45" spans="2:21">
      <c r="B45" s="9">
        <v>189.44</v>
      </c>
      <c r="C45" s="9">
        <v>125.8</v>
      </c>
      <c r="D45" s="9">
        <v>168.72</v>
      </c>
      <c r="E45" s="9"/>
      <c r="F45" s="9">
        <v>216.07999999999998</v>
      </c>
      <c r="G45" s="9"/>
      <c r="H45" s="9"/>
      <c r="I45" s="9">
        <v>1327.0718229165298</v>
      </c>
      <c r="J45" s="9">
        <v>1342.2801173598357</v>
      </c>
      <c r="K45" s="9">
        <v>1367.5063132627411</v>
      </c>
      <c r="L45" s="9"/>
      <c r="M45" s="9">
        <v>1484.1083477179629</v>
      </c>
      <c r="N45" s="20"/>
      <c r="O45" s="20"/>
      <c r="P45" s="20">
        <v>2.9179146397495428</v>
      </c>
      <c r="Q45" s="20">
        <v>3.3337323511773067</v>
      </c>
      <c r="R45" s="20">
        <v>1.4560426541112041</v>
      </c>
      <c r="S45" s="20"/>
      <c r="T45" s="20">
        <v>2.7827660800280185</v>
      </c>
      <c r="U45" s="20"/>
    </row>
    <row r="46" spans="2:21">
      <c r="B46" s="9">
        <v>214.6</v>
      </c>
      <c r="C46" s="9">
        <v>100.64</v>
      </c>
      <c r="D46" s="9">
        <v>189.44</v>
      </c>
      <c r="E46" s="9"/>
      <c r="F46" s="9">
        <v>185</v>
      </c>
      <c r="G46" s="9"/>
      <c r="H46" s="9"/>
      <c r="I46" s="9">
        <v>1865.3112944241441</v>
      </c>
      <c r="J46" s="9">
        <v>1773.6047411092891</v>
      </c>
      <c r="K46" s="9">
        <v>1885.3497700915541</v>
      </c>
      <c r="L46" s="9"/>
      <c r="M46" s="9">
        <v>3694.2595003022657</v>
      </c>
      <c r="N46" s="20"/>
      <c r="O46" s="20"/>
      <c r="P46" s="20">
        <v>2.2590348585473601</v>
      </c>
      <c r="Q46" s="20">
        <v>3.1416357094233196</v>
      </c>
      <c r="R46" s="20">
        <v>1.9193628911112066</v>
      </c>
      <c r="S46" s="20"/>
      <c r="T46" s="20">
        <v>3.4467970981203644</v>
      </c>
      <c r="U46" s="20"/>
    </row>
    <row r="47" spans="2:21">
      <c r="B47" s="9">
        <v>187.96</v>
      </c>
      <c r="C47" s="9">
        <v>118.4</v>
      </c>
      <c r="D47" s="9">
        <v>190.92</v>
      </c>
      <c r="E47" s="9"/>
      <c r="F47" s="9">
        <v>214.6</v>
      </c>
      <c r="G47" s="9"/>
      <c r="H47" s="9"/>
      <c r="I47" s="9">
        <v>2181.6110567345754</v>
      </c>
      <c r="J47" s="9">
        <v>1498.8831824066372</v>
      </c>
      <c r="K47" s="9">
        <v>2516.283685247357</v>
      </c>
      <c r="L47" s="9"/>
      <c r="M47" s="9">
        <v>1844.2356964885378</v>
      </c>
      <c r="N47" s="20"/>
      <c r="O47" s="20"/>
      <c r="P47" s="20">
        <v>3.9273516078764694</v>
      </c>
      <c r="Q47" s="20">
        <v>4.2145256323628075</v>
      </c>
      <c r="R47" s="20">
        <v>2.715891188095791</v>
      </c>
      <c r="S47" s="20"/>
      <c r="T47" s="20">
        <v>3.069577278919287</v>
      </c>
      <c r="U47" s="20"/>
    </row>
    <row r="48" spans="2:21">
      <c r="B48" s="9">
        <v>192.4</v>
      </c>
      <c r="C48" s="9">
        <v>162.80000000000001</v>
      </c>
      <c r="D48" s="9">
        <v>174.64</v>
      </c>
      <c r="E48" s="9"/>
      <c r="F48" s="9">
        <v>452.88</v>
      </c>
      <c r="G48" s="9"/>
      <c r="H48" s="9"/>
      <c r="I48" s="9">
        <v>1760.1054075996751</v>
      </c>
      <c r="J48" s="9">
        <v>2083.4787399950428</v>
      </c>
      <c r="K48" s="9">
        <v>3678.4655568234671</v>
      </c>
      <c r="L48" s="9"/>
      <c r="M48" s="9">
        <v>2205.1515751255852</v>
      </c>
      <c r="N48" s="20"/>
      <c r="O48" s="20"/>
      <c r="P48" s="20">
        <v>2.9167819249715801</v>
      </c>
      <c r="Q48" s="20">
        <v>1.3315385552289798</v>
      </c>
      <c r="R48" s="20">
        <v>1.3437818705119633</v>
      </c>
      <c r="S48" s="20"/>
      <c r="T48" s="20">
        <v>2.0265808432819981</v>
      </c>
      <c r="U48" s="20"/>
    </row>
    <row r="49" spans="2:21">
      <c r="B49" s="9">
        <v>143.56</v>
      </c>
      <c r="C49" s="9">
        <v>158.35999999999999</v>
      </c>
      <c r="D49" s="9">
        <v>146.52000000000001</v>
      </c>
      <c r="E49" s="9"/>
      <c r="F49" s="9">
        <v>452.88</v>
      </c>
      <c r="G49" s="9"/>
      <c r="H49" s="9"/>
      <c r="I49" s="9">
        <v>4051.0149392288554</v>
      </c>
      <c r="J49" s="9">
        <v>1753.0193200718747</v>
      </c>
      <c r="K49" s="9">
        <v>3107.4834316673355</v>
      </c>
      <c r="L49" s="9"/>
      <c r="M49" s="9">
        <v>1877.3703235516855</v>
      </c>
      <c r="N49" s="20"/>
      <c r="O49" s="20"/>
      <c r="P49" s="20">
        <v>2.4007796980170992</v>
      </c>
      <c r="Q49" s="20">
        <v>1.3265284832991422</v>
      </c>
      <c r="R49" s="20">
        <v>1.6511608892713978</v>
      </c>
      <c r="S49" s="20"/>
      <c r="T49" s="20">
        <v>2.3600107862679955</v>
      </c>
      <c r="U49" s="20"/>
    </row>
    <row r="50" spans="2:21">
      <c r="B50" s="9">
        <v>127.28</v>
      </c>
      <c r="C50" s="9">
        <v>196.84</v>
      </c>
      <c r="D50" s="9">
        <v>211.64</v>
      </c>
      <c r="E50" s="9"/>
      <c r="F50" s="9">
        <v>504.68</v>
      </c>
      <c r="G50" s="9"/>
      <c r="H50" s="9"/>
      <c r="I50" s="9">
        <v>2144.8661286568376</v>
      </c>
      <c r="J50" s="9">
        <v>1416.9362951495634</v>
      </c>
      <c r="K50" s="9">
        <v>2242.6718143526818</v>
      </c>
      <c r="L50" s="9"/>
      <c r="M50" s="9">
        <v>3014.0730770151517</v>
      </c>
      <c r="N50" s="20"/>
      <c r="O50" s="20"/>
      <c r="P50" s="20">
        <v>2.2344065639873083</v>
      </c>
      <c r="Q50" s="20">
        <v>1.28114385133473</v>
      </c>
      <c r="R50" s="20">
        <v>0.86959470110101833</v>
      </c>
      <c r="S50" s="20"/>
      <c r="T50" s="20">
        <v>4.0237232972026451</v>
      </c>
      <c r="U50" s="20"/>
    </row>
    <row r="51" spans="2:21">
      <c r="B51" s="9">
        <v>130.24</v>
      </c>
      <c r="C51" s="9">
        <v>182.04</v>
      </c>
      <c r="D51" s="9">
        <v>111</v>
      </c>
      <c r="E51" s="9"/>
      <c r="F51" s="9">
        <v>404.04</v>
      </c>
      <c r="G51" s="9"/>
      <c r="H51" s="9"/>
      <c r="I51" s="9">
        <v>2473.6652286042327</v>
      </c>
      <c r="J51" s="9">
        <v>1690.8707133700602</v>
      </c>
      <c r="K51" s="9">
        <v>2102.4431055732539</v>
      </c>
      <c r="L51" s="9"/>
      <c r="M51" s="9">
        <v>1152.9672541688522</v>
      </c>
      <c r="N51" s="20"/>
      <c r="O51" s="20"/>
      <c r="P51" s="20">
        <v>2.9176514700494591</v>
      </c>
      <c r="Q51" s="20">
        <v>0.87552309501191339</v>
      </c>
      <c r="R51" s="20">
        <v>1.8179923948678725</v>
      </c>
      <c r="S51" s="20"/>
      <c r="T51" s="20">
        <v>1.4512278044234659</v>
      </c>
      <c r="U51" s="20"/>
    </row>
    <row r="52" spans="2:21">
      <c r="B52" s="9">
        <v>176.12</v>
      </c>
      <c r="C52" s="9">
        <v>201.28</v>
      </c>
      <c r="D52" s="9">
        <v>176.12</v>
      </c>
      <c r="E52" s="9"/>
      <c r="F52" s="9">
        <v>605.31999999999994</v>
      </c>
      <c r="G52" s="9"/>
      <c r="H52" s="9"/>
      <c r="I52" s="9">
        <v>3521.7674585354225</v>
      </c>
      <c r="J52" s="9">
        <v>1280.6780032747311</v>
      </c>
      <c r="K52" s="9">
        <v>4692.5290346504771</v>
      </c>
      <c r="L52" s="9"/>
      <c r="M52" s="9">
        <v>1136.5987175321713</v>
      </c>
      <c r="N52" s="20"/>
      <c r="O52" s="20"/>
      <c r="P52" s="20">
        <v>0.28295071359353668</v>
      </c>
      <c r="Q52" s="20">
        <v>0.69856052684822545</v>
      </c>
      <c r="R52" s="20">
        <v>0.68900662251655642</v>
      </c>
      <c r="S52" s="20"/>
      <c r="T52" s="20">
        <v>1.7270111542983817</v>
      </c>
      <c r="U52" s="20"/>
    </row>
    <row r="53" spans="2:21">
      <c r="B53" s="9">
        <v>137.63999999999999</v>
      </c>
      <c r="C53" s="9">
        <v>161.32</v>
      </c>
      <c r="D53" s="9"/>
      <c r="E53" s="9"/>
      <c r="F53" s="9">
        <v>392.2</v>
      </c>
      <c r="G53" s="9"/>
      <c r="H53" s="9"/>
      <c r="I53" s="9">
        <v>4173.2438382573118</v>
      </c>
      <c r="J53" s="9">
        <v>1766.4524183099738</v>
      </c>
      <c r="K53" s="9"/>
      <c r="L53" s="9"/>
      <c r="M53" s="9">
        <v>1874.4641775399957</v>
      </c>
      <c r="N53" s="20"/>
      <c r="O53" s="20"/>
      <c r="P53" s="20">
        <v>2.7802681127847624</v>
      </c>
      <c r="Q53" s="20">
        <v>1.4217454553973012</v>
      </c>
      <c r="R53" s="20"/>
      <c r="S53" s="20"/>
      <c r="T53" s="20">
        <v>5.3285988663267183</v>
      </c>
      <c r="U53" s="20"/>
    </row>
    <row r="54" spans="2:21">
      <c r="B54" s="9">
        <v>133.19999999999999</v>
      </c>
      <c r="C54" s="9">
        <v>245.68</v>
      </c>
      <c r="D54" s="9"/>
      <c r="E54" s="9"/>
      <c r="F54" s="9">
        <v>367.04</v>
      </c>
      <c r="G54" s="9"/>
      <c r="H54" s="9"/>
      <c r="I54" s="9">
        <v>2432.6446494364232</v>
      </c>
      <c r="J54" s="9">
        <v>1655.596050745035</v>
      </c>
      <c r="K54" s="9"/>
      <c r="L54" s="9"/>
      <c r="M54" s="9">
        <v>1313.3447491223828</v>
      </c>
      <c r="N54" s="20"/>
      <c r="O54" s="20"/>
      <c r="P54" s="20">
        <v>4.293781190790015</v>
      </c>
      <c r="Q54" s="20">
        <v>1.0823602150759832</v>
      </c>
      <c r="R54" s="20"/>
      <c r="S54" s="20"/>
      <c r="T54" s="20">
        <v>2.8745060267846689</v>
      </c>
      <c r="U54" s="20"/>
    </row>
    <row r="55" spans="2:21">
      <c r="B55" s="9">
        <v>130.24</v>
      </c>
      <c r="C55" s="9">
        <v>187.96</v>
      </c>
      <c r="D55" s="9"/>
      <c r="E55" s="9"/>
      <c r="F55" s="9">
        <v>509.12</v>
      </c>
      <c r="G55" s="9"/>
      <c r="H55" s="9"/>
      <c r="I55" s="9">
        <v>5034.8027585839654</v>
      </c>
      <c r="J55" s="9">
        <v>1343.0331120484068</v>
      </c>
      <c r="K55" s="9"/>
      <c r="L55" s="9"/>
      <c r="M55" s="9">
        <v>1219.4399382586478</v>
      </c>
      <c r="N55" s="20"/>
      <c r="O55" s="20"/>
      <c r="P55" s="20">
        <v>3.0210752162480867</v>
      </c>
      <c r="Q55" s="20">
        <v>1.6804642369649123</v>
      </c>
      <c r="R55" s="20"/>
      <c r="S55" s="20"/>
      <c r="T55" s="20">
        <v>3.4909930474041495</v>
      </c>
      <c r="U55" s="20"/>
    </row>
    <row r="56" spans="2:21">
      <c r="B56" s="9">
        <v>127.28</v>
      </c>
      <c r="C56" s="9">
        <v>186.48</v>
      </c>
      <c r="D56" s="9"/>
      <c r="E56" s="9"/>
      <c r="F56" s="9">
        <v>334.48</v>
      </c>
      <c r="G56" s="9"/>
      <c r="H56" s="9"/>
      <c r="I56" s="9">
        <v>8915.217039371053</v>
      </c>
      <c r="J56" s="9">
        <v>1364.4201951461339</v>
      </c>
      <c r="K56" s="9"/>
      <c r="L56" s="9"/>
      <c r="M56" s="9">
        <v>1770.0038131786403</v>
      </c>
      <c r="N56" s="20"/>
      <c r="O56" s="20"/>
      <c r="P56" s="20">
        <v>2.7983602336534488</v>
      </c>
      <c r="Q56" s="20">
        <v>0.66703349142790491</v>
      </c>
      <c r="R56" s="20"/>
      <c r="S56" s="20"/>
      <c r="T56" s="20">
        <v>2.9803695781947481</v>
      </c>
      <c r="U56" s="20"/>
    </row>
    <row r="57" spans="2:21">
      <c r="B57" s="9">
        <v>113.96</v>
      </c>
      <c r="C57" s="9">
        <v>156.88</v>
      </c>
      <c r="D57" s="9"/>
      <c r="E57" s="9"/>
      <c r="F57" s="9">
        <v>470.64</v>
      </c>
      <c r="G57" s="9"/>
      <c r="H57" s="9"/>
      <c r="I57" s="9">
        <v>4734.4379974361682</v>
      </c>
      <c r="J57" s="9">
        <v>1502.7045948714831</v>
      </c>
      <c r="K57" s="9"/>
      <c r="L57" s="9"/>
      <c r="M57" s="9">
        <v>1805.9714521861849</v>
      </c>
      <c r="N57" s="20"/>
      <c r="O57" s="20"/>
      <c r="P57" s="20">
        <v>4.7529542585188205</v>
      </c>
      <c r="Q57" s="20">
        <v>1.0938486253785433</v>
      </c>
      <c r="R57" s="20"/>
      <c r="S57" s="20"/>
      <c r="T57" s="20">
        <v>2.5754141520953975</v>
      </c>
      <c r="U57" s="20"/>
    </row>
    <row r="58" spans="2:21">
      <c r="B58" s="9">
        <v>90.28</v>
      </c>
      <c r="C58" s="9"/>
      <c r="D58" s="9"/>
      <c r="E58" s="9"/>
      <c r="F58" s="9">
        <v>330.04</v>
      </c>
      <c r="G58" s="9"/>
      <c r="H58" s="9"/>
      <c r="I58" s="9">
        <v>2564.7485310614475</v>
      </c>
      <c r="J58" s="9"/>
      <c r="K58" s="9"/>
      <c r="L58" s="9"/>
      <c r="M58" s="9">
        <v>1002.0927764070235</v>
      </c>
      <c r="N58" s="20"/>
      <c r="O58" s="20"/>
      <c r="P58" s="20">
        <v>4.2436224427080846</v>
      </c>
      <c r="Q58" s="20"/>
      <c r="R58" s="20"/>
      <c r="S58" s="20"/>
      <c r="T58" s="20">
        <v>4.7840021121164247</v>
      </c>
      <c r="U58" s="20"/>
    </row>
    <row r="59" spans="2:21">
      <c r="B59" s="9">
        <v>150.96</v>
      </c>
      <c r="C59" s="9"/>
      <c r="D59" s="9"/>
      <c r="E59" s="9"/>
      <c r="F59" s="9">
        <v>424.76</v>
      </c>
      <c r="G59" s="9"/>
      <c r="H59" s="9"/>
      <c r="I59" s="9">
        <v>2083.4787399950428</v>
      </c>
      <c r="J59" s="9"/>
      <c r="K59" s="9"/>
      <c r="L59" s="9"/>
      <c r="M59" s="9">
        <v>1742.9346652620902</v>
      </c>
      <c r="N59" s="20"/>
      <c r="O59" s="20"/>
      <c r="P59" s="20">
        <v>1.7909916141828572</v>
      </c>
      <c r="Q59" s="20"/>
      <c r="R59" s="20"/>
      <c r="S59" s="20"/>
      <c r="T59" s="20">
        <v>2.6110869037827449</v>
      </c>
      <c r="U59" s="20"/>
    </row>
    <row r="60" spans="2:21">
      <c r="B60" s="9">
        <v>149.47999999999999</v>
      </c>
      <c r="C60" s="9"/>
      <c r="D60" s="9"/>
      <c r="E60" s="9"/>
      <c r="F60" s="9"/>
      <c r="G60" s="9"/>
      <c r="H60" s="9"/>
      <c r="I60" s="9">
        <v>2379.4361525576223</v>
      </c>
      <c r="J60" s="9"/>
      <c r="K60" s="9"/>
      <c r="L60" s="9"/>
      <c r="M60" s="9"/>
      <c r="N60" s="20"/>
      <c r="O60" s="20"/>
      <c r="P60" s="20">
        <v>1.7575450517644977</v>
      </c>
      <c r="Q60" s="20"/>
      <c r="R60" s="20"/>
      <c r="S60" s="20"/>
      <c r="T60" s="20"/>
      <c r="U60" s="20"/>
    </row>
    <row r="61" spans="2:21">
      <c r="B61" s="9">
        <v>207.2</v>
      </c>
      <c r="C61" s="9"/>
      <c r="D61" s="9"/>
      <c r="E61" s="9"/>
      <c r="F61" s="9"/>
      <c r="G61" s="9"/>
      <c r="H61" s="9"/>
      <c r="I61" s="9">
        <v>1433.0855098811376</v>
      </c>
      <c r="J61" s="9"/>
      <c r="K61" s="9"/>
      <c r="L61" s="9"/>
      <c r="M61" s="9"/>
      <c r="N61" s="20"/>
      <c r="O61" s="20"/>
      <c r="P61" s="20">
        <v>1.7805282090647778</v>
      </c>
      <c r="Q61" s="20"/>
      <c r="R61" s="20"/>
      <c r="S61" s="20"/>
      <c r="T61" s="20"/>
      <c r="U61" s="20"/>
    </row>
    <row r="62" spans="2:21">
      <c r="B62" s="9">
        <v>165.76</v>
      </c>
      <c r="C62" s="9"/>
      <c r="D62" s="9"/>
      <c r="E62" s="9"/>
      <c r="F62" s="9"/>
      <c r="G62" s="9"/>
      <c r="H62" s="9"/>
      <c r="I62" s="9">
        <v>1696.7973544964889</v>
      </c>
      <c r="J62" s="9"/>
      <c r="K62" s="9"/>
      <c r="L62" s="9"/>
      <c r="M62" s="9"/>
      <c r="N62" s="20"/>
      <c r="O62" s="20"/>
      <c r="P62" s="20">
        <v>3.2758207175051708</v>
      </c>
      <c r="Q62" s="20"/>
      <c r="R62" s="20"/>
      <c r="S62" s="20"/>
      <c r="T62" s="20"/>
      <c r="U62" s="20"/>
    </row>
    <row r="63" spans="2:21">
      <c r="B63" s="9">
        <v>170.2</v>
      </c>
      <c r="C63" s="9"/>
      <c r="D63" s="9"/>
      <c r="E63" s="9"/>
      <c r="F63" s="9"/>
      <c r="G63" s="9"/>
      <c r="H63" s="9"/>
      <c r="I63" s="9">
        <v>1677.3953057444501</v>
      </c>
      <c r="J63" s="9"/>
      <c r="K63" s="9"/>
      <c r="L63" s="9"/>
      <c r="M63" s="9"/>
      <c r="N63" s="20"/>
      <c r="O63" s="20"/>
      <c r="P63" s="20">
        <v>1.1152173192870865</v>
      </c>
      <c r="Q63" s="20"/>
      <c r="R63" s="20"/>
      <c r="S63" s="20"/>
      <c r="T63" s="20"/>
      <c r="U63" s="20"/>
    </row>
    <row r="64" spans="2:21">
      <c r="B64" s="9">
        <v>143.56</v>
      </c>
      <c r="C64" s="9"/>
      <c r="D64" s="9"/>
      <c r="E64" s="9"/>
      <c r="F64" s="9"/>
      <c r="G64" s="9"/>
      <c r="H64" s="9"/>
      <c r="I64" s="9">
        <v>1899.9069279350404</v>
      </c>
      <c r="J64" s="9"/>
      <c r="K64" s="9"/>
      <c r="L64" s="9"/>
      <c r="M64" s="9"/>
      <c r="N64" s="20"/>
      <c r="O64" s="20"/>
      <c r="P64" s="20">
        <v>1.5931520141369691</v>
      </c>
      <c r="Q64" s="20"/>
      <c r="R64" s="20"/>
      <c r="S64" s="20"/>
      <c r="T64" s="20"/>
      <c r="U64" s="20"/>
    </row>
    <row r="65" spans="2:21">
      <c r="B65" s="9">
        <v>148</v>
      </c>
      <c r="C65" s="9"/>
      <c r="D65" s="9"/>
      <c r="E65" s="9"/>
      <c r="F65" s="9"/>
      <c r="G65" s="9"/>
      <c r="H65" s="9"/>
      <c r="I65" s="9">
        <v>1706.4504262890855</v>
      </c>
      <c r="J65" s="9"/>
      <c r="K65" s="9"/>
      <c r="L65" s="9"/>
      <c r="M65" s="9"/>
      <c r="N65" s="20"/>
      <c r="O65" s="20"/>
      <c r="P65" s="20">
        <v>4.8608260907323659</v>
      </c>
      <c r="Q65" s="20"/>
      <c r="R65" s="20"/>
      <c r="S65" s="20"/>
      <c r="T65" s="20"/>
      <c r="U65" s="20"/>
    </row>
    <row r="66" spans="2:21">
      <c r="B66" s="9">
        <v>187.96</v>
      </c>
      <c r="C66" s="9"/>
      <c r="D66" s="9"/>
      <c r="E66" s="9"/>
      <c r="F66" s="9"/>
      <c r="G66" s="9"/>
      <c r="H66" s="9"/>
      <c r="I66" s="9">
        <v>1802.7745111409704</v>
      </c>
      <c r="J66" s="9"/>
      <c r="K66" s="9"/>
      <c r="L66" s="9"/>
      <c r="M66" s="9"/>
      <c r="N66" s="20"/>
      <c r="O66" s="20"/>
      <c r="P66" s="20">
        <v>1.6377024027031608</v>
      </c>
      <c r="Q66" s="20"/>
      <c r="R66" s="20"/>
      <c r="S66" s="20"/>
      <c r="T66" s="20"/>
      <c r="U66" s="20"/>
    </row>
    <row r="67" spans="2:21">
      <c r="B67" s="9">
        <v>152.44</v>
      </c>
      <c r="C67" s="9"/>
      <c r="D67" s="9"/>
      <c r="E67" s="9"/>
      <c r="F67" s="9"/>
      <c r="G67" s="9"/>
      <c r="H67" s="9"/>
      <c r="I67" s="9">
        <v>1416.1792355796708</v>
      </c>
      <c r="J67" s="9"/>
      <c r="K67" s="9"/>
      <c r="L67" s="9"/>
      <c r="M67" s="9"/>
      <c r="N67" s="20"/>
      <c r="O67" s="20"/>
      <c r="P67" s="20">
        <v>2.6834488020235838</v>
      </c>
      <c r="Q67" s="20"/>
      <c r="R67" s="20"/>
      <c r="S67" s="20"/>
      <c r="T67" s="20"/>
      <c r="U67" s="20"/>
    </row>
    <row r="68" spans="2:21">
      <c r="B68" s="9">
        <v>152.44</v>
      </c>
      <c r="C68" s="9"/>
      <c r="D68" s="9"/>
      <c r="E68" s="9"/>
      <c r="F68" s="9"/>
      <c r="G68" s="9"/>
      <c r="H68" s="9"/>
      <c r="I68" s="9">
        <v>1922.5649638201644</v>
      </c>
      <c r="J68" s="9"/>
      <c r="K68" s="9"/>
      <c r="L68" s="9"/>
      <c r="M68" s="9"/>
      <c r="N68" s="20"/>
      <c r="O68" s="20"/>
      <c r="P68" s="20">
        <v>2.5303848425196853</v>
      </c>
      <c r="Q68" s="20"/>
      <c r="R68" s="20"/>
      <c r="S68" s="20"/>
      <c r="T68" s="20"/>
      <c r="U68" s="20"/>
    </row>
    <row r="69" spans="2:21">
      <c r="B69" s="9">
        <v>170.2</v>
      </c>
      <c r="C69" s="9"/>
      <c r="D69" s="9"/>
      <c r="E69" s="9"/>
      <c r="F69" s="9"/>
      <c r="G69" s="9"/>
      <c r="H69" s="9"/>
      <c r="I69" s="9">
        <v>1334.8029795484224</v>
      </c>
      <c r="J69" s="9"/>
      <c r="K69" s="9"/>
      <c r="L69" s="9"/>
      <c r="M69" s="9"/>
      <c r="N69" s="20"/>
      <c r="O69" s="20"/>
      <c r="P69" s="20">
        <v>3.7274763068279642</v>
      </c>
      <c r="Q69" s="20"/>
      <c r="R69" s="20"/>
      <c r="S69" s="20"/>
      <c r="T69" s="20"/>
      <c r="U69" s="20"/>
    </row>
    <row r="70" spans="2:21">
      <c r="B70" s="9">
        <v>145.04</v>
      </c>
      <c r="C70" s="9"/>
      <c r="D70" s="9"/>
      <c r="E70" s="9"/>
      <c r="F70" s="9"/>
      <c r="G70" s="9"/>
      <c r="H70" s="9"/>
      <c r="I70" s="9">
        <v>1450.762401360809</v>
      </c>
      <c r="J70" s="9"/>
      <c r="K70" s="9"/>
      <c r="L70" s="9"/>
      <c r="M70" s="9"/>
      <c r="N70" s="20"/>
      <c r="O70" s="20"/>
      <c r="P70" s="20">
        <v>4.3407025167733764</v>
      </c>
      <c r="Q70" s="20"/>
      <c r="R70" s="20"/>
      <c r="S70" s="20"/>
      <c r="T70" s="20"/>
      <c r="U70" s="20"/>
    </row>
    <row r="71" spans="2:21">
      <c r="B71" s="9">
        <v>185</v>
      </c>
      <c r="C71" s="9"/>
      <c r="D71" s="9"/>
      <c r="E71" s="9"/>
      <c r="F71" s="9"/>
      <c r="G71" s="9"/>
      <c r="H71" s="9"/>
      <c r="I71" s="9">
        <v>1923.3731037797356</v>
      </c>
      <c r="J71" s="9"/>
      <c r="K71" s="9"/>
      <c r="L71" s="9"/>
      <c r="M71" s="9"/>
      <c r="N71" s="20"/>
      <c r="O71" s="20"/>
      <c r="P71" s="20">
        <v>2.4426105822109592</v>
      </c>
      <c r="Q71" s="20"/>
      <c r="R71" s="20"/>
      <c r="S71" s="20"/>
      <c r="T71" s="20"/>
      <c r="U71" s="20"/>
    </row>
    <row r="72" spans="2:21">
      <c r="B72" s="9">
        <v>216.07999999999998</v>
      </c>
      <c r="C72" s="9"/>
      <c r="D72" s="9"/>
      <c r="E72" s="9"/>
      <c r="F72" s="9"/>
      <c r="G72" s="9"/>
      <c r="H72" s="9"/>
      <c r="I72" s="9">
        <v>2686.8494503182565</v>
      </c>
      <c r="J72" s="9"/>
      <c r="K72" s="9"/>
      <c r="L72" s="9"/>
      <c r="M72" s="9"/>
      <c r="N72" s="20"/>
      <c r="O72" s="20"/>
      <c r="P72" s="20">
        <v>1.6747777130431585</v>
      </c>
      <c r="Q72" s="20"/>
      <c r="R72" s="20"/>
      <c r="S72" s="20"/>
      <c r="T72" s="20"/>
      <c r="U72" s="20"/>
    </row>
    <row r="73" spans="2:21">
      <c r="B73" s="9">
        <v>199.8</v>
      </c>
      <c r="C73" s="9"/>
      <c r="D73" s="9"/>
      <c r="E73" s="9"/>
      <c r="F73" s="9"/>
      <c r="G73" s="9"/>
      <c r="H73" s="9"/>
      <c r="I73" s="9">
        <v>1797.9192981893877</v>
      </c>
      <c r="J73" s="9"/>
      <c r="K73" s="9"/>
      <c r="L73" s="9"/>
      <c r="M73" s="9"/>
      <c r="N73" s="20"/>
      <c r="O73" s="20"/>
      <c r="P73" s="20">
        <v>1.760743847128708</v>
      </c>
      <c r="Q73" s="20"/>
      <c r="R73" s="20"/>
      <c r="S73" s="20"/>
      <c r="T73" s="20"/>
      <c r="U73" s="20"/>
    </row>
    <row r="74" spans="2:21">
      <c r="B74" s="9">
        <v>148</v>
      </c>
      <c r="C74" s="9"/>
      <c r="D74" s="9"/>
      <c r="E74" s="9"/>
      <c r="F74" s="9"/>
      <c r="G74" s="9"/>
      <c r="H74" s="9"/>
      <c r="I74" s="9">
        <v>2229.5812714251038</v>
      </c>
      <c r="J74" s="9"/>
      <c r="K74" s="9"/>
      <c r="L74" s="9"/>
      <c r="M74" s="9"/>
      <c r="N74" s="20"/>
      <c r="O74" s="20"/>
      <c r="P74" s="20">
        <v>1.1977874167273106</v>
      </c>
      <c r="Q74" s="20"/>
      <c r="R74" s="20"/>
      <c r="S74" s="20"/>
      <c r="T74" s="20"/>
      <c r="U74" s="20"/>
    </row>
    <row r="75" spans="2:21">
      <c r="B75" s="9">
        <v>137.63999999999999</v>
      </c>
      <c r="C75" s="9"/>
      <c r="D75" s="9"/>
      <c r="E75" s="9"/>
      <c r="F75" s="9"/>
      <c r="G75" s="9"/>
      <c r="H75" s="9"/>
      <c r="I75" s="9">
        <v>1736.867330941019</v>
      </c>
      <c r="J75" s="9"/>
      <c r="K75" s="9"/>
      <c r="L75" s="9"/>
      <c r="M75" s="9"/>
      <c r="N75" s="20"/>
      <c r="O75" s="20"/>
      <c r="P75" s="20">
        <v>3.8827061531528066</v>
      </c>
      <c r="Q75" s="20"/>
      <c r="R75" s="20"/>
      <c r="S75" s="20"/>
      <c r="T75" s="20"/>
      <c r="U75" s="20"/>
    </row>
    <row r="76" spans="2:21">
      <c r="B76" s="9">
        <v>140.6</v>
      </c>
      <c r="C76" s="9"/>
      <c r="D76" s="9"/>
      <c r="E76" s="9"/>
      <c r="F76" s="9"/>
      <c r="G76" s="9"/>
      <c r="H76" s="9"/>
      <c r="I76" s="9">
        <v>2455.4632516106249</v>
      </c>
      <c r="J76" s="9"/>
      <c r="K76" s="9"/>
      <c r="L76" s="9"/>
      <c r="M76" s="9"/>
      <c r="N76" s="20"/>
      <c r="O76" s="20"/>
      <c r="P76" s="20">
        <v>0.9964225162703525</v>
      </c>
      <c r="Q76" s="20"/>
      <c r="R76" s="20"/>
      <c r="S76" s="20"/>
      <c r="T76" s="20"/>
      <c r="U76" s="20"/>
    </row>
    <row r="77" spans="2:21">
      <c r="B77" s="9">
        <v>122.84</v>
      </c>
      <c r="C77" s="9"/>
      <c r="D77" s="9"/>
      <c r="E77" s="9"/>
      <c r="F77" s="9"/>
      <c r="G77" s="9"/>
      <c r="H77" s="9"/>
      <c r="I77" s="9">
        <v>2288.3528841394009</v>
      </c>
      <c r="J77" s="9"/>
      <c r="K77" s="9"/>
      <c r="L77" s="9"/>
      <c r="M77" s="9"/>
      <c r="N77" s="20"/>
      <c r="O77" s="20"/>
      <c r="P77" s="20">
        <v>1.0515334364007509</v>
      </c>
      <c r="Q77" s="20"/>
      <c r="R77" s="20"/>
      <c r="S77" s="20"/>
      <c r="T77" s="20"/>
      <c r="U77" s="20"/>
    </row>
    <row r="78" spans="2:21">
      <c r="B78" s="9">
        <v>152.44</v>
      </c>
      <c r="C78" s="9"/>
      <c r="D78" s="9"/>
      <c r="E78" s="9"/>
      <c r="F78" s="9"/>
      <c r="G78" s="9"/>
      <c r="H78" s="9"/>
      <c r="I78" s="9">
        <v>3916.5645951025699</v>
      </c>
      <c r="J78" s="9"/>
      <c r="K78" s="9"/>
      <c r="L78" s="9"/>
      <c r="M78" s="9"/>
      <c r="N78" s="20"/>
      <c r="O78" s="20"/>
      <c r="P78" s="20">
        <v>4.3270595185467995</v>
      </c>
      <c r="Q78" s="20"/>
      <c r="R78" s="20"/>
      <c r="S78" s="20"/>
      <c r="T78" s="20"/>
      <c r="U78" s="20"/>
    </row>
    <row r="79" spans="2:21">
      <c r="B79" s="9">
        <v>174.64</v>
      </c>
      <c r="C79" s="9"/>
      <c r="D79" s="9"/>
      <c r="E79" s="9"/>
      <c r="F79" s="9"/>
      <c r="G79" s="9"/>
      <c r="H79" s="9"/>
      <c r="I79" s="9">
        <v>2028.4792515152133</v>
      </c>
      <c r="J79" s="9"/>
      <c r="K79" s="9"/>
      <c r="L79" s="9"/>
      <c r="M79" s="9"/>
      <c r="N79" s="20"/>
      <c r="O79" s="20"/>
      <c r="P79" s="20">
        <v>3.8198463253050319</v>
      </c>
      <c r="Q79" s="20"/>
      <c r="R79" s="20"/>
      <c r="S79" s="20"/>
      <c r="T79" s="20"/>
      <c r="U79" s="20"/>
    </row>
    <row r="80" spans="2:21">
      <c r="B80" s="9">
        <v>164.28</v>
      </c>
      <c r="C80" s="9"/>
      <c r="D80" s="9"/>
      <c r="E80" s="9"/>
      <c r="F80" s="9"/>
      <c r="G80" s="9"/>
      <c r="H80" s="9"/>
      <c r="I80" s="9">
        <v>2538.6324074835584</v>
      </c>
      <c r="J80" s="9"/>
      <c r="K80" s="9"/>
      <c r="L80" s="9"/>
      <c r="M80" s="9"/>
      <c r="N80" s="20"/>
      <c r="O80" s="20"/>
      <c r="P80" s="20">
        <v>4.1073952533810463</v>
      </c>
      <c r="Q80" s="20"/>
      <c r="R80" s="20"/>
      <c r="S80" s="20"/>
      <c r="T80" s="20"/>
      <c r="U80" s="20"/>
    </row>
    <row r="81" spans="2:21">
      <c r="B81" s="9">
        <v>159.84</v>
      </c>
      <c r="C81" s="9"/>
      <c r="D81" s="9"/>
      <c r="E81" s="9"/>
      <c r="F81" s="9"/>
      <c r="G81" s="9"/>
      <c r="H81" s="9"/>
      <c r="I81" s="9">
        <v>2037.7760791629264</v>
      </c>
      <c r="J81" s="9"/>
      <c r="K81" s="9"/>
      <c r="L81" s="9"/>
      <c r="M81" s="9"/>
      <c r="N81" s="20"/>
      <c r="O81" s="20"/>
      <c r="P81" s="20">
        <v>4.7043613363841343</v>
      </c>
      <c r="Q81" s="20"/>
      <c r="R81" s="20"/>
      <c r="S81" s="20"/>
      <c r="T81" s="20"/>
      <c r="U81" s="20"/>
    </row>
    <row r="82" spans="2:21">
      <c r="B82" s="9">
        <v>146.52000000000001</v>
      </c>
      <c r="C82" s="9"/>
      <c r="D82" s="9"/>
      <c r="E82" s="9"/>
      <c r="F82" s="9"/>
      <c r="G82" s="9"/>
      <c r="H82" s="9"/>
      <c r="I82" s="9">
        <v>1913.7302715155827</v>
      </c>
      <c r="J82" s="9"/>
      <c r="K82" s="9"/>
      <c r="L82" s="9"/>
      <c r="M82" s="9"/>
      <c r="N82" s="20"/>
      <c r="O82" s="20"/>
      <c r="P82" s="20">
        <v>4.5060849705735961</v>
      </c>
      <c r="Q82" s="20"/>
      <c r="R82" s="20"/>
      <c r="S82" s="20"/>
      <c r="T82" s="20"/>
      <c r="U82" s="20"/>
    </row>
    <row r="83" spans="2:21">
      <c r="B83" s="9">
        <v>174.64</v>
      </c>
      <c r="C83" s="9"/>
      <c r="D83" s="9"/>
      <c r="E83" s="9"/>
      <c r="F83" s="9"/>
      <c r="G83" s="9"/>
      <c r="H83" s="9"/>
      <c r="I83" s="9">
        <v>1706.0277717384481</v>
      </c>
      <c r="J83" s="9"/>
      <c r="K83" s="9"/>
      <c r="L83" s="9"/>
      <c r="M83" s="9"/>
      <c r="N83" s="20"/>
      <c r="O83" s="20"/>
      <c r="P83" s="20">
        <v>5.3583147769401718</v>
      </c>
      <c r="Q83" s="20"/>
      <c r="R83" s="20"/>
      <c r="S83" s="20"/>
      <c r="T83" s="20"/>
      <c r="U83" s="20"/>
    </row>
    <row r="84" spans="2:21">
      <c r="B84" s="9">
        <v>156.88</v>
      </c>
      <c r="C84" s="9"/>
      <c r="D84" s="9"/>
      <c r="E84" s="9"/>
      <c r="F84" s="9"/>
      <c r="G84" s="9"/>
      <c r="H84" s="9"/>
      <c r="I84" s="9">
        <v>1681.1469201880675</v>
      </c>
      <c r="J84" s="9"/>
      <c r="K84" s="9"/>
      <c r="L84" s="9"/>
      <c r="M84" s="9"/>
      <c r="N84" s="20"/>
      <c r="O84" s="20"/>
      <c r="P84" s="20">
        <v>6.4495907106621448</v>
      </c>
      <c r="Q84" s="20"/>
      <c r="R84" s="20"/>
      <c r="S84" s="20"/>
      <c r="T84" s="20"/>
      <c r="U84" s="20"/>
    </row>
    <row r="85" spans="2:21">
      <c r="B85" s="9">
        <v>128.76</v>
      </c>
      <c r="C85" s="9"/>
      <c r="D85" s="9"/>
      <c r="E85" s="9"/>
      <c r="F85" s="9"/>
      <c r="G85" s="9"/>
      <c r="H85" s="9"/>
      <c r="I85" s="9">
        <v>2557.4061886399695</v>
      </c>
      <c r="J85" s="9"/>
      <c r="K85" s="9"/>
      <c r="L85" s="9"/>
      <c r="M85" s="9"/>
      <c r="N85" s="20"/>
      <c r="O85" s="20"/>
      <c r="P85" s="20">
        <v>2.7356211382962843</v>
      </c>
      <c r="Q85" s="20"/>
      <c r="R85" s="20"/>
      <c r="S85" s="20"/>
      <c r="T85" s="20"/>
      <c r="U85" s="20"/>
    </row>
    <row r="86" spans="2:21">
      <c r="B86" s="9">
        <v>116.92</v>
      </c>
      <c r="C86" s="9"/>
      <c r="D86" s="9"/>
      <c r="E86" s="9"/>
      <c r="F86" s="9"/>
      <c r="G86" s="9"/>
      <c r="H86" s="9"/>
      <c r="I86" s="9">
        <v>2885.3800972572699</v>
      </c>
      <c r="J86" s="9"/>
      <c r="K86" s="9"/>
      <c r="L86" s="9"/>
      <c r="M86" s="9"/>
      <c r="N86" s="20"/>
      <c r="O86" s="20"/>
      <c r="P86" s="20">
        <v>4.6622134322208497</v>
      </c>
      <c r="Q86" s="20"/>
      <c r="R86" s="20"/>
      <c r="S86" s="20"/>
      <c r="T86" s="20"/>
      <c r="U86" s="20"/>
    </row>
    <row r="87" spans="2:21">
      <c r="B87" s="9">
        <v>125.8</v>
      </c>
      <c r="C87" s="9"/>
      <c r="D87" s="9"/>
      <c r="E87" s="9"/>
      <c r="F87" s="9"/>
      <c r="G87" s="9"/>
      <c r="H87" s="9"/>
      <c r="I87" s="9">
        <v>7899.3993187178739</v>
      </c>
      <c r="J87" s="9"/>
      <c r="K87" s="9"/>
      <c r="L87" s="9"/>
      <c r="M87" s="9"/>
      <c r="N87" s="20"/>
      <c r="O87" s="20"/>
      <c r="P87" s="20">
        <v>4.8007943814755594</v>
      </c>
      <c r="Q87" s="20"/>
      <c r="R87" s="20"/>
      <c r="S87" s="20"/>
      <c r="T87" s="20"/>
      <c r="U87" s="20"/>
    </row>
    <row r="88" spans="2:21">
      <c r="B88" s="9">
        <v>171.68</v>
      </c>
      <c r="C88" s="9"/>
      <c r="D88" s="9"/>
      <c r="E88" s="9"/>
      <c r="F88" s="9"/>
      <c r="G88" s="9"/>
      <c r="H88" s="9"/>
      <c r="I88" s="9">
        <v>2866.7761727738798</v>
      </c>
      <c r="J88" s="9"/>
      <c r="K88" s="9"/>
      <c r="L88" s="9"/>
      <c r="M88" s="9"/>
      <c r="N88" s="20"/>
      <c r="O88" s="20"/>
      <c r="P88" s="20">
        <v>5.9966427083322271</v>
      </c>
      <c r="Q88" s="20"/>
      <c r="R88" s="20"/>
      <c r="S88" s="20"/>
      <c r="T88" s="20"/>
      <c r="U88" s="20"/>
    </row>
    <row r="89" spans="2:21">
      <c r="B89" s="9">
        <v>165.76</v>
      </c>
      <c r="C89" s="9"/>
      <c r="D89" s="9"/>
      <c r="E89" s="9"/>
      <c r="F89" s="9"/>
      <c r="G89" s="9"/>
      <c r="H89" s="9"/>
      <c r="I89" s="9">
        <v>1918.8429911065612</v>
      </c>
      <c r="J89" s="9"/>
      <c r="K89" s="9"/>
      <c r="L89" s="9"/>
      <c r="M89" s="9"/>
      <c r="N89" s="20"/>
      <c r="O89" s="20"/>
      <c r="P89" s="20">
        <v>6.52805918618989</v>
      </c>
      <c r="Q89" s="20"/>
      <c r="R89" s="20"/>
      <c r="S89" s="20"/>
      <c r="T89" s="20"/>
      <c r="U89" s="20"/>
    </row>
    <row r="90" spans="2:21">
      <c r="B90" s="9">
        <v>133.19999999999999</v>
      </c>
      <c r="C90" s="9"/>
      <c r="D90" s="9"/>
      <c r="E90" s="9"/>
      <c r="F90" s="9"/>
      <c r="G90" s="9"/>
      <c r="H90" s="9"/>
      <c r="I90" s="9">
        <v>3010.9932262897537</v>
      </c>
      <c r="J90" s="9"/>
      <c r="K90" s="9"/>
      <c r="L90" s="9"/>
      <c r="M90" s="9"/>
      <c r="N90" s="20"/>
      <c r="O90" s="20"/>
      <c r="P90" s="20">
        <v>5.5681022645282683</v>
      </c>
      <c r="Q90" s="20"/>
      <c r="R90" s="20"/>
      <c r="S90" s="20"/>
      <c r="T90" s="20"/>
      <c r="U90" s="20"/>
    </row>
    <row r="91" spans="2:21">
      <c r="B91" s="9">
        <v>137.63999999999999</v>
      </c>
      <c r="C91" s="9"/>
      <c r="D91" s="9"/>
      <c r="E91" s="9"/>
      <c r="F91" s="9"/>
      <c r="G91" s="9"/>
      <c r="H91" s="9"/>
      <c r="I91" s="9">
        <v>2423.9589809772915</v>
      </c>
      <c r="J91" s="9"/>
      <c r="K91" s="9"/>
      <c r="L91" s="9"/>
      <c r="M91" s="9"/>
      <c r="N91" s="20"/>
      <c r="O91" s="20"/>
      <c r="P91" s="20">
        <v>6.3507508489347</v>
      </c>
      <c r="Q91" s="20"/>
      <c r="R91" s="20"/>
      <c r="S91" s="20"/>
      <c r="T91" s="20"/>
      <c r="U91" s="20"/>
    </row>
    <row r="92" spans="2:21"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20"/>
      <c r="O92" s="20"/>
      <c r="P92" s="20"/>
      <c r="Q92" s="20"/>
      <c r="R92" s="20"/>
      <c r="S92" s="20"/>
      <c r="T92" s="20"/>
      <c r="U92" s="20"/>
    </row>
    <row r="93" spans="2:2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2:2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"/>
  <sheetViews>
    <sheetView zoomScale="90" zoomScaleNormal="90" workbookViewId="0">
      <selection activeCell="A2" sqref="A2:XFD2"/>
    </sheetView>
  </sheetViews>
  <sheetFormatPr defaultColWidth="9.1328125" defaultRowHeight="13.15"/>
  <cols>
    <col min="1" max="2" width="9.1328125" style="6" customWidth="1"/>
    <col min="3" max="4" width="9" style="5" customWidth="1"/>
    <col min="5" max="5" width="8.86328125" style="5" customWidth="1"/>
    <col min="6" max="6" width="9.73046875" style="5" bestFit="1" customWidth="1"/>
    <col min="7" max="7" width="9" style="5" customWidth="1"/>
    <col min="8" max="8" width="7.86328125" style="5" customWidth="1"/>
    <col min="9" max="9" width="9.1328125" style="6" customWidth="1"/>
    <col min="10" max="16384" width="9.1328125" style="6"/>
  </cols>
  <sheetData>
    <row r="1" spans="1:8" ht="15.75">
      <c r="A1" s="120" t="s">
        <v>336</v>
      </c>
    </row>
    <row r="2" spans="1:8" ht="15.75">
      <c r="A2" s="120"/>
    </row>
    <row r="3" spans="1:8" customFormat="1" ht="14.25">
      <c r="C3" s="21" t="s">
        <v>36</v>
      </c>
      <c r="D3" s="5"/>
      <c r="E3" s="5"/>
      <c r="F3" s="5"/>
      <c r="G3" s="21" t="s">
        <v>37</v>
      </c>
      <c r="H3" s="5"/>
    </row>
    <row r="4" spans="1:8" customFormat="1" ht="14.25">
      <c r="C4" s="5"/>
      <c r="D4" s="21" t="s">
        <v>32</v>
      </c>
      <c r="E4" s="21" t="s">
        <v>33</v>
      </c>
      <c r="F4" s="21"/>
      <c r="G4" s="21" t="s">
        <v>32</v>
      </c>
      <c r="H4" s="21" t="s">
        <v>33</v>
      </c>
    </row>
    <row r="5" spans="1:8" customFormat="1" ht="14.25">
      <c r="C5" s="5" t="s">
        <v>38</v>
      </c>
      <c r="D5" s="9">
        <v>42.846565834014399</v>
      </c>
      <c r="E5" s="9">
        <v>58.120580664209157</v>
      </c>
      <c r="F5" s="5"/>
      <c r="G5" s="9">
        <v>57.409316389139093</v>
      </c>
      <c r="H5" s="9">
        <v>40.464894882235505</v>
      </c>
    </row>
    <row r="6" spans="1:8" customFormat="1" ht="14.25">
      <c r="C6" s="5" t="s">
        <v>5</v>
      </c>
      <c r="D6" s="9">
        <v>17.059628092177718</v>
      </c>
      <c r="E6" s="9">
        <v>14.593995972578071</v>
      </c>
      <c r="F6" s="5"/>
      <c r="G6" s="9">
        <v>20.123755482899057</v>
      </c>
      <c r="H6" s="9">
        <v>18.815216329094142</v>
      </c>
    </row>
    <row r="7" spans="1:8" customFormat="1" ht="14.25">
      <c r="C7" s="5" t="s">
        <v>39</v>
      </c>
      <c r="D7" s="9">
        <v>15</v>
      </c>
      <c r="E7" s="9">
        <v>15</v>
      </c>
      <c r="F7" s="5"/>
      <c r="G7" s="5">
        <v>13</v>
      </c>
      <c r="H7" s="5">
        <v>13</v>
      </c>
    </row>
    <row r="8" spans="1:8" customFormat="1" ht="14.25">
      <c r="C8" s="5" t="s">
        <v>40</v>
      </c>
      <c r="D8" s="5">
        <v>4239</v>
      </c>
      <c r="E8" s="5">
        <v>2639</v>
      </c>
      <c r="F8" s="5"/>
      <c r="G8" s="5">
        <v>5649</v>
      </c>
      <c r="H8" s="5">
        <v>6431</v>
      </c>
    </row>
    <row r="9" spans="1:8" customFormat="1" ht="14.25">
      <c r="C9" s="5" t="s">
        <v>41</v>
      </c>
      <c r="D9" s="5"/>
      <c r="E9" s="5">
        <v>5.0000000000000004E-6</v>
      </c>
      <c r="F9" s="5"/>
      <c r="G9" s="5"/>
      <c r="H9" s="5">
        <v>2.3E-6</v>
      </c>
    </row>
    <row r="10" spans="1:8" customFormat="1" ht="14.25">
      <c r="C10" s="5"/>
      <c r="D10" s="5" t="s">
        <v>32</v>
      </c>
      <c r="E10" s="5" t="s">
        <v>33</v>
      </c>
      <c r="F10" s="5"/>
      <c r="G10" s="5" t="s">
        <v>32</v>
      </c>
      <c r="H10" s="5" t="s">
        <v>33</v>
      </c>
    </row>
    <row r="11" spans="1:8" customFormat="1" ht="14.25">
      <c r="C11" s="5" t="s">
        <v>25</v>
      </c>
      <c r="D11" s="9">
        <v>59.689922480620147</v>
      </c>
      <c r="E11" s="9">
        <v>66.935483870967744</v>
      </c>
      <c r="F11" s="5"/>
      <c r="G11" s="9">
        <v>75.604395604395606</v>
      </c>
      <c r="H11" s="9">
        <v>66.666666666666657</v>
      </c>
    </row>
    <row r="12" spans="1:8" customFormat="1" ht="14.25">
      <c r="C12" s="5"/>
      <c r="D12" s="9">
        <v>46.774193548387096</v>
      </c>
      <c r="E12" s="9">
        <v>63.46153846153846</v>
      </c>
      <c r="F12" s="5"/>
      <c r="G12" s="9">
        <v>68.171021377672218</v>
      </c>
      <c r="H12" s="9">
        <v>61.048689138576783</v>
      </c>
    </row>
    <row r="13" spans="1:8" customFormat="1" ht="14.25">
      <c r="C13" s="5"/>
      <c r="D13" s="9">
        <v>44.696969696969695</v>
      </c>
      <c r="E13" s="9">
        <v>68.926553672316388</v>
      </c>
      <c r="F13" s="5"/>
      <c r="G13" s="9">
        <v>43.013698630136986</v>
      </c>
      <c r="H13" s="9">
        <v>27.346938775510203</v>
      </c>
    </row>
    <row r="14" spans="1:8" customFormat="1" ht="14.25">
      <c r="C14" s="5"/>
      <c r="D14" s="9">
        <v>53.301886792452834</v>
      </c>
      <c r="E14" s="9">
        <v>58.015267175572518</v>
      </c>
      <c r="F14" s="5"/>
      <c r="G14" s="9">
        <v>40.716612377850161</v>
      </c>
      <c r="H14" s="9">
        <v>20.496894409937887</v>
      </c>
    </row>
    <row r="15" spans="1:8" customFormat="1" ht="14.25">
      <c r="C15" s="5"/>
      <c r="D15" s="9">
        <v>62.781954887218049</v>
      </c>
      <c r="E15" s="9">
        <v>66.44736842105263</v>
      </c>
      <c r="F15" s="5"/>
      <c r="G15" s="9">
        <v>78.319783197831981</v>
      </c>
      <c r="H15" s="9">
        <v>55.234657039711188</v>
      </c>
    </row>
    <row r="16" spans="1:8" customFormat="1" ht="14.25">
      <c r="C16" s="5"/>
      <c r="D16" s="9">
        <v>54.747774480712167</v>
      </c>
      <c r="E16" s="9">
        <v>63.179916317991633</v>
      </c>
      <c r="F16" s="5"/>
      <c r="G16" s="9">
        <v>79.8828125</v>
      </c>
      <c r="H16" s="9">
        <v>50.819672131147541</v>
      </c>
    </row>
    <row r="17" spans="3:8" customFormat="1" ht="14.25">
      <c r="C17" s="5"/>
      <c r="D17" s="9">
        <v>23.312883435582819</v>
      </c>
      <c r="E17" s="9">
        <v>34.375</v>
      </c>
      <c r="F17" s="5"/>
      <c r="G17" s="9">
        <v>64.360587002096437</v>
      </c>
      <c r="H17" s="9">
        <v>50.877192982456144</v>
      </c>
    </row>
    <row r="18" spans="3:8" customFormat="1" ht="14.25">
      <c r="C18" s="5"/>
      <c r="D18" s="9">
        <v>40.392156862745097</v>
      </c>
      <c r="E18" s="9">
        <v>48.73096446700508</v>
      </c>
      <c r="F18" s="5"/>
      <c r="G18" s="9">
        <v>25.593667546174142</v>
      </c>
      <c r="H18" s="9">
        <v>19.877675840978593</v>
      </c>
    </row>
    <row r="19" spans="3:8" customFormat="1" ht="14.25">
      <c r="C19" s="5"/>
      <c r="D19" s="9">
        <v>13.905930470347649</v>
      </c>
      <c r="E19" s="9">
        <v>34.108527131782942</v>
      </c>
      <c r="F19" s="5"/>
      <c r="G19" s="9">
        <v>30.128205128205128</v>
      </c>
      <c r="H19" s="9">
        <v>11.258278145695364</v>
      </c>
    </row>
    <row r="20" spans="3:8" customFormat="1" ht="14.25">
      <c r="C20" s="5"/>
      <c r="D20" s="9">
        <v>45.801526717557252</v>
      </c>
      <c r="E20" s="9">
        <v>66.666666666666657</v>
      </c>
      <c r="F20" s="5"/>
      <c r="G20" s="9">
        <v>77.906976744186053</v>
      </c>
      <c r="H20" s="9">
        <v>59.61070559610706</v>
      </c>
    </row>
    <row r="21" spans="3:8" customFormat="1" ht="14.25">
      <c r="C21" s="5"/>
      <c r="D21" s="9">
        <v>47.584541062801932</v>
      </c>
      <c r="E21" s="9">
        <v>72.177419354838719</v>
      </c>
      <c r="F21" s="5"/>
      <c r="G21" s="9">
        <v>67.030965391621137</v>
      </c>
      <c r="H21" s="9">
        <v>39.175257731958766</v>
      </c>
    </row>
    <row r="22" spans="3:8" customFormat="1" ht="14.25">
      <c r="C22" s="5"/>
      <c r="D22" s="9">
        <v>25</v>
      </c>
      <c r="E22" s="9">
        <v>53.278688524590166</v>
      </c>
      <c r="F22" s="5"/>
      <c r="G22" s="9">
        <v>63.322884012539184</v>
      </c>
      <c r="H22" s="9">
        <v>44.827586206896555</v>
      </c>
    </row>
    <row r="23" spans="3:8" customFormat="1" ht="14.25">
      <c r="C23" s="5"/>
      <c r="D23" s="9">
        <v>71.477663230240552</v>
      </c>
      <c r="E23" s="9">
        <v>82.035928143712582</v>
      </c>
      <c r="F23" s="5"/>
      <c r="G23" s="9">
        <v>32.269503546099294</v>
      </c>
      <c r="H23" s="9">
        <v>18.803418803418804</v>
      </c>
    </row>
    <row r="24" spans="3:8" customFormat="1" ht="14.25">
      <c r="C24" s="5"/>
      <c r="D24" s="9">
        <v>16.564417177914109</v>
      </c>
      <c r="E24" s="9">
        <v>34.285714285714285</v>
      </c>
      <c r="F24" s="5"/>
      <c r="G24" s="5"/>
      <c r="H24" s="5"/>
    </row>
    <row r="25" spans="3:8" customFormat="1" ht="14.25">
      <c r="C25" s="5"/>
      <c r="D25" s="9">
        <v>36.666666666666664</v>
      </c>
      <c r="E25" s="9">
        <v>59.183673469387756</v>
      </c>
      <c r="F25" s="5"/>
      <c r="G25" s="5"/>
      <c r="H25" s="5"/>
    </row>
    <row r="30" spans="3:8" customFormat="1" ht="14.25">
      <c r="C30" s="5"/>
      <c r="D30" s="9"/>
      <c r="E30" s="9"/>
      <c r="F30" s="5"/>
      <c r="G30" s="5"/>
      <c r="H30" s="5"/>
    </row>
  </sheetData>
  <pageMargins left="0.70000000000000007" right="0.70000000000000007" top="0.75" bottom="0.75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09"/>
  <sheetViews>
    <sheetView zoomScale="60" zoomScaleNormal="60" workbookViewId="0">
      <selection activeCell="A2" sqref="A2:XFD2"/>
    </sheetView>
  </sheetViews>
  <sheetFormatPr defaultColWidth="5.3984375" defaultRowHeight="13.15"/>
  <cols>
    <col min="1" max="1" width="19.3984375" style="5" customWidth="1"/>
    <col min="2" max="37" width="4.265625" style="5" customWidth="1"/>
    <col min="38" max="38" width="5.3984375" style="6" bestFit="1" customWidth="1"/>
    <col min="39" max="42" width="5.3984375" style="6" customWidth="1"/>
    <col min="43" max="47" width="5.46484375" style="6" bestFit="1" customWidth="1"/>
    <col min="48" max="48" width="5.3984375" style="6" customWidth="1"/>
    <col min="49" max="62" width="5.46484375" style="6" bestFit="1" customWidth="1"/>
    <col min="63" max="63" width="7.06640625" style="6" bestFit="1" customWidth="1"/>
    <col min="64" max="64" width="5.46484375" style="6" bestFit="1" customWidth="1"/>
    <col min="65" max="65" width="5.86328125" style="6" bestFit="1" customWidth="1"/>
    <col min="66" max="67" width="5.46484375" style="6" bestFit="1" customWidth="1"/>
    <col min="68" max="69" width="5.3984375" style="6" bestFit="1" customWidth="1"/>
    <col min="70" max="70" width="5.3984375" style="6" customWidth="1"/>
    <col min="71" max="16384" width="5.3984375" style="6"/>
  </cols>
  <sheetData>
    <row r="1" spans="1:67" ht="15.75">
      <c r="A1" s="120" t="s">
        <v>329</v>
      </c>
    </row>
    <row r="2" spans="1:67" ht="15.75">
      <c r="A2" s="120"/>
    </row>
    <row r="3" spans="1:67" s="51" customFormat="1">
      <c r="B3" s="21" t="s">
        <v>362</v>
      </c>
      <c r="C3" s="21"/>
      <c r="D3" s="21"/>
      <c r="E3" s="21"/>
      <c r="F3" s="21"/>
      <c r="G3" s="21"/>
      <c r="H3" s="21"/>
      <c r="I3" s="21"/>
      <c r="J3" s="21"/>
      <c r="K3" s="21"/>
      <c r="L3" s="21" t="s">
        <v>43</v>
      </c>
      <c r="M3" s="21"/>
      <c r="N3" s="21"/>
      <c r="O3" s="21"/>
      <c r="P3" s="21"/>
      <c r="Q3" s="21"/>
      <c r="R3" s="21"/>
      <c r="S3" s="21" t="s">
        <v>44</v>
      </c>
      <c r="T3" s="21"/>
      <c r="U3" s="21"/>
      <c r="V3" s="21"/>
      <c r="W3" s="21"/>
      <c r="X3" s="21"/>
      <c r="Y3" s="21" t="s">
        <v>54</v>
      </c>
      <c r="Z3" s="21"/>
      <c r="AA3" s="21"/>
      <c r="AB3" s="21"/>
      <c r="AC3" s="21"/>
      <c r="AD3" s="21"/>
      <c r="AE3" s="21" t="s">
        <v>33</v>
      </c>
      <c r="AF3" s="21"/>
      <c r="AG3" s="21"/>
      <c r="AH3" s="21"/>
      <c r="AI3" s="21"/>
      <c r="AJ3" s="21"/>
      <c r="AK3" s="21"/>
      <c r="AN3" s="51" t="s">
        <v>143</v>
      </c>
    </row>
    <row r="4" spans="1:67" s="146" customFormat="1" ht="57" customHeight="1">
      <c r="A4" s="217"/>
      <c r="B4" s="217"/>
      <c r="C4" s="217">
        <v>20180920</v>
      </c>
      <c r="D4" s="217">
        <v>20191004</v>
      </c>
      <c r="E4" s="217">
        <v>20191009</v>
      </c>
      <c r="F4" s="217">
        <v>20181212</v>
      </c>
      <c r="G4" s="217">
        <v>20190111</v>
      </c>
      <c r="H4" s="217">
        <v>20190115</v>
      </c>
      <c r="I4" s="217">
        <v>20190118</v>
      </c>
      <c r="J4" s="217">
        <v>20190123</v>
      </c>
      <c r="K4" s="217"/>
      <c r="L4" s="217"/>
      <c r="M4" s="217">
        <v>20181212</v>
      </c>
      <c r="N4" s="217">
        <v>20190111</v>
      </c>
      <c r="O4" s="217">
        <v>20190115</v>
      </c>
      <c r="P4" s="217">
        <v>20190118</v>
      </c>
      <c r="Q4" s="217">
        <v>20190123</v>
      </c>
      <c r="R4" s="217"/>
      <c r="S4" s="217"/>
      <c r="T4" s="217">
        <v>20190111</v>
      </c>
      <c r="U4" s="217">
        <v>20190115</v>
      </c>
      <c r="V4" s="217">
        <v>20190118</v>
      </c>
      <c r="W4" s="217">
        <v>20190123</v>
      </c>
      <c r="X4" s="217"/>
      <c r="Y4" s="217"/>
      <c r="Z4" s="217">
        <v>20190111</v>
      </c>
      <c r="AA4" s="217">
        <v>20190115</v>
      </c>
      <c r="AB4" s="217">
        <v>20190118</v>
      </c>
      <c r="AC4" s="217">
        <v>20190123</v>
      </c>
      <c r="AD4" s="217"/>
      <c r="AE4" s="217"/>
      <c r="AF4" s="217">
        <v>20180920</v>
      </c>
      <c r="AG4" s="217">
        <v>20191004</v>
      </c>
      <c r="AH4" s="217">
        <v>20181212</v>
      </c>
      <c r="AI4" s="217">
        <v>20190111</v>
      </c>
      <c r="AJ4" s="217">
        <v>20190115</v>
      </c>
      <c r="AK4" s="217"/>
      <c r="BF4" s="283"/>
    </row>
    <row r="5" spans="1:67">
      <c r="AC5" s="234"/>
    </row>
    <row r="6" spans="1:67" ht="13.5" thickBot="1">
      <c r="A6" s="5" t="s">
        <v>45</v>
      </c>
      <c r="B6" s="149" t="s">
        <v>46</v>
      </c>
      <c r="C6" s="5">
        <v>31</v>
      </c>
      <c r="D6" s="9">
        <v>45</v>
      </c>
      <c r="E6" s="9">
        <v>113</v>
      </c>
      <c r="F6" s="9">
        <v>43</v>
      </c>
      <c r="G6" s="9">
        <v>24</v>
      </c>
      <c r="H6" s="5">
        <v>33</v>
      </c>
      <c r="I6" s="9">
        <v>21</v>
      </c>
      <c r="J6" s="9">
        <v>38</v>
      </c>
      <c r="L6" s="149" t="s">
        <v>46</v>
      </c>
      <c r="M6" s="9">
        <v>0</v>
      </c>
      <c r="N6" s="5">
        <v>0</v>
      </c>
      <c r="O6" s="5">
        <v>0</v>
      </c>
      <c r="P6" s="5">
        <v>0</v>
      </c>
      <c r="Q6" s="5">
        <v>0</v>
      </c>
      <c r="S6" s="149" t="s">
        <v>46</v>
      </c>
      <c r="T6" s="5">
        <v>0</v>
      </c>
      <c r="U6" s="9">
        <v>6</v>
      </c>
      <c r="V6" s="9">
        <v>6</v>
      </c>
      <c r="W6" s="9">
        <v>6</v>
      </c>
      <c r="Y6" s="149" t="s">
        <v>46</v>
      </c>
      <c r="Z6" s="5">
        <v>0</v>
      </c>
      <c r="AA6" s="234">
        <v>0</v>
      </c>
      <c r="AB6" s="234">
        <v>0</v>
      </c>
      <c r="AC6" s="234">
        <v>1</v>
      </c>
      <c r="AE6" s="149" t="s">
        <v>46</v>
      </c>
      <c r="AF6" s="5">
        <v>6</v>
      </c>
      <c r="AG6" s="5">
        <v>0</v>
      </c>
      <c r="AH6" s="9">
        <v>5</v>
      </c>
      <c r="AI6" s="9">
        <v>2</v>
      </c>
      <c r="AJ6" s="5">
        <v>0</v>
      </c>
      <c r="AN6" s="149" t="s">
        <v>46</v>
      </c>
      <c r="AO6" s="21" t="s">
        <v>66</v>
      </c>
      <c r="AP6" s="21" t="s">
        <v>43</v>
      </c>
      <c r="AQ6" s="21" t="s">
        <v>44</v>
      </c>
      <c r="AR6" s="21" t="s">
        <v>54</v>
      </c>
      <c r="AS6" s="21" t="s">
        <v>33</v>
      </c>
      <c r="AT6" s="21"/>
      <c r="AU6" s="21"/>
      <c r="AV6" s="6" t="s">
        <v>57</v>
      </c>
      <c r="BF6" s="6" t="s">
        <v>58</v>
      </c>
      <c r="BI6" s="6" t="s">
        <v>59</v>
      </c>
      <c r="BJ6" s="6">
        <v>0.05</v>
      </c>
    </row>
    <row r="7" spans="1:67" ht="13.5" thickTop="1">
      <c r="B7" s="151" t="s">
        <v>47</v>
      </c>
      <c r="C7" s="5">
        <v>0</v>
      </c>
      <c r="D7" s="9">
        <v>0</v>
      </c>
      <c r="E7" s="9">
        <v>0</v>
      </c>
      <c r="F7" s="9">
        <v>0</v>
      </c>
      <c r="G7" s="9">
        <v>2</v>
      </c>
      <c r="H7" s="5">
        <v>4</v>
      </c>
      <c r="I7" s="9">
        <v>0</v>
      </c>
      <c r="J7" s="9">
        <v>2</v>
      </c>
      <c r="L7" s="151" t="s">
        <v>47</v>
      </c>
      <c r="M7" s="9">
        <v>1</v>
      </c>
      <c r="N7" s="5">
        <v>3</v>
      </c>
      <c r="O7" s="5">
        <v>7</v>
      </c>
      <c r="P7" s="5">
        <v>3</v>
      </c>
      <c r="Q7" s="5">
        <v>8</v>
      </c>
      <c r="S7" s="151" t="s">
        <v>47</v>
      </c>
      <c r="T7" s="5">
        <v>7</v>
      </c>
      <c r="U7" s="9">
        <v>19</v>
      </c>
      <c r="V7" s="9">
        <v>9</v>
      </c>
      <c r="W7" s="9">
        <v>1</v>
      </c>
      <c r="Y7" s="151" t="s">
        <v>47</v>
      </c>
      <c r="Z7" s="5">
        <v>3</v>
      </c>
      <c r="AA7" s="234">
        <v>5</v>
      </c>
      <c r="AB7" s="234">
        <v>6</v>
      </c>
      <c r="AC7" s="234">
        <v>9</v>
      </c>
      <c r="AE7" s="151" t="s">
        <v>47</v>
      </c>
      <c r="AF7" s="5">
        <v>0</v>
      </c>
      <c r="AG7" s="5">
        <v>0</v>
      </c>
      <c r="AH7" s="9">
        <v>0</v>
      </c>
      <c r="AI7" s="9">
        <v>0</v>
      </c>
      <c r="AJ7" s="5">
        <v>2</v>
      </c>
      <c r="AO7" s="26">
        <v>0.91489361702127658</v>
      </c>
      <c r="AP7" s="26">
        <v>0</v>
      </c>
      <c r="AQ7" s="26">
        <v>0</v>
      </c>
      <c r="AR7" s="26">
        <v>0</v>
      </c>
      <c r="AS7" s="26"/>
      <c r="AT7" s="26"/>
      <c r="AU7" s="26"/>
      <c r="BF7" s="134" t="s">
        <v>60</v>
      </c>
      <c r="BG7" s="134" t="s">
        <v>61</v>
      </c>
      <c r="BH7" s="134" t="s">
        <v>62</v>
      </c>
      <c r="BI7" s="134" t="s">
        <v>52</v>
      </c>
      <c r="BJ7" s="134" t="s">
        <v>63</v>
      </c>
      <c r="BK7" s="134" t="s">
        <v>64</v>
      </c>
    </row>
    <row r="8" spans="1:67" ht="13.5" thickBot="1">
      <c r="B8" s="153" t="s">
        <v>48</v>
      </c>
      <c r="C8" s="5">
        <v>0</v>
      </c>
      <c r="D8" s="9">
        <v>0</v>
      </c>
      <c r="E8" s="9">
        <v>0</v>
      </c>
      <c r="F8" s="9">
        <v>0</v>
      </c>
      <c r="G8" s="5">
        <v>1</v>
      </c>
      <c r="H8" s="5">
        <v>0</v>
      </c>
      <c r="I8" s="5">
        <v>0</v>
      </c>
      <c r="J8" s="5">
        <v>0</v>
      </c>
      <c r="L8" s="153" t="s">
        <v>48</v>
      </c>
      <c r="M8" s="9">
        <v>0</v>
      </c>
      <c r="N8" s="5">
        <v>6</v>
      </c>
      <c r="O8" s="5">
        <v>22</v>
      </c>
      <c r="P8" s="5">
        <v>2</v>
      </c>
      <c r="Q8" s="5">
        <v>1</v>
      </c>
      <c r="S8" s="153" t="s">
        <v>48</v>
      </c>
      <c r="T8" s="5">
        <v>6</v>
      </c>
      <c r="U8" s="5">
        <v>14</v>
      </c>
      <c r="V8" s="5">
        <v>11</v>
      </c>
      <c r="W8" s="5">
        <v>1</v>
      </c>
      <c r="Y8" s="153" t="s">
        <v>48</v>
      </c>
      <c r="Z8" s="5">
        <v>10</v>
      </c>
      <c r="AA8" s="234">
        <v>19</v>
      </c>
      <c r="AB8" s="234">
        <v>9</v>
      </c>
      <c r="AC8" s="234">
        <v>4</v>
      </c>
      <c r="AE8" s="153" t="s">
        <v>48</v>
      </c>
      <c r="AF8" s="5">
        <v>1</v>
      </c>
      <c r="AG8" s="5">
        <v>0</v>
      </c>
      <c r="AH8" s="9">
        <v>0</v>
      </c>
      <c r="AI8" s="9">
        <v>0</v>
      </c>
      <c r="AJ8" s="5">
        <v>0</v>
      </c>
      <c r="AO8" s="26">
        <v>0.88888888888888884</v>
      </c>
      <c r="AP8" s="26">
        <v>0.13043478260869565</v>
      </c>
      <c r="AQ8" s="26">
        <v>0</v>
      </c>
      <c r="AR8" s="26">
        <v>0</v>
      </c>
      <c r="AS8" s="26"/>
      <c r="AT8" s="26"/>
      <c r="AU8" s="26"/>
      <c r="AV8" s="6" t="s">
        <v>71</v>
      </c>
      <c r="BA8" s="6" t="s">
        <v>72</v>
      </c>
      <c r="BB8" s="6">
        <v>0.05</v>
      </c>
      <c r="BF8" s="6" t="s">
        <v>53</v>
      </c>
      <c r="BG8" s="26">
        <v>0.91587906560692312</v>
      </c>
      <c r="BH8" s="6">
        <v>5</v>
      </c>
      <c r="BI8" s="6">
        <v>9.4153025249410875E-3</v>
      </c>
    </row>
    <row r="9" spans="1:67" ht="13.5" thickTop="1">
      <c r="B9" s="155" t="s">
        <v>49</v>
      </c>
      <c r="C9" s="5">
        <v>0</v>
      </c>
      <c r="D9" s="9">
        <v>3</v>
      </c>
      <c r="E9" s="9">
        <v>0</v>
      </c>
      <c r="F9" s="9">
        <v>4</v>
      </c>
      <c r="G9" s="9">
        <v>0</v>
      </c>
      <c r="H9" s="5">
        <v>0</v>
      </c>
      <c r="I9" s="9">
        <v>0</v>
      </c>
      <c r="J9" s="9">
        <v>1</v>
      </c>
      <c r="L9" s="155" t="s">
        <v>49</v>
      </c>
      <c r="M9" s="9">
        <v>38</v>
      </c>
      <c r="N9" s="5">
        <v>18</v>
      </c>
      <c r="O9" s="5">
        <v>22</v>
      </c>
      <c r="P9" s="5">
        <v>28</v>
      </c>
      <c r="Q9" s="5">
        <v>17</v>
      </c>
      <c r="S9" s="155" t="s">
        <v>49</v>
      </c>
      <c r="T9" s="5">
        <v>2</v>
      </c>
      <c r="U9" s="9">
        <v>6</v>
      </c>
      <c r="V9" s="9">
        <v>11</v>
      </c>
      <c r="W9" s="9">
        <v>3</v>
      </c>
      <c r="Y9" s="155" t="s">
        <v>49</v>
      </c>
      <c r="Z9" s="5">
        <v>15</v>
      </c>
      <c r="AA9" s="234">
        <v>23</v>
      </c>
      <c r="AB9" s="234">
        <v>31</v>
      </c>
      <c r="AC9" s="234">
        <v>12</v>
      </c>
      <c r="AE9" s="155" t="s">
        <v>49</v>
      </c>
      <c r="AF9" s="5">
        <v>68</v>
      </c>
      <c r="AG9" s="5">
        <v>47</v>
      </c>
      <c r="AH9" s="9">
        <v>45</v>
      </c>
      <c r="AI9" s="9">
        <v>10</v>
      </c>
      <c r="AJ9" s="5">
        <v>20</v>
      </c>
      <c r="AO9" s="26">
        <v>0.89189189189189189</v>
      </c>
      <c r="AP9" s="26">
        <v>0.15</v>
      </c>
      <c r="AQ9" s="26">
        <v>0</v>
      </c>
      <c r="AR9" s="26">
        <v>0</v>
      </c>
      <c r="AS9" s="26">
        <v>8.9285714285714288E-2</v>
      </c>
      <c r="AT9" s="26"/>
      <c r="AU9" s="26"/>
      <c r="AV9" s="134" t="s">
        <v>73</v>
      </c>
      <c r="AW9" s="134" t="s">
        <v>74</v>
      </c>
      <c r="AX9" s="134" t="s">
        <v>75</v>
      </c>
      <c r="AY9" s="134" t="s">
        <v>4</v>
      </c>
      <c r="AZ9" s="134" t="s">
        <v>76</v>
      </c>
      <c r="BA9" s="134" t="s">
        <v>77</v>
      </c>
      <c r="BB9" s="134" t="s">
        <v>78</v>
      </c>
      <c r="BC9" s="134" t="s">
        <v>79</v>
      </c>
      <c r="BD9" s="134" t="s">
        <v>80</v>
      </c>
      <c r="BF9" s="6" t="s">
        <v>44</v>
      </c>
      <c r="BG9" s="26">
        <v>0.1701086956521739</v>
      </c>
      <c r="BH9" s="6">
        <v>4</v>
      </c>
      <c r="BI9" s="6">
        <v>8.3765359168241973E-2</v>
      </c>
    </row>
    <row r="10" spans="1:67">
      <c r="B10" s="76" t="s">
        <v>50</v>
      </c>
      <c r="C10" s="5">
        <v>0</v>
      </c>
      <c r="D10" s="19">
        <v>1</v>
      </c>
      <c r="E10" s="19">
        <v>0</v>
      </c>
      <c r="F10" s="9">
        <v>0</v>
      </c>
      <c r="G10" s="9">
        <v>0</v>
      </c>
      <c r="H10" s="5">
        <v>0</v>
      </c>
      <c r="I10" s="9">
        <v>0</v>
      </c>
      <c r="J10" s="9">
        <v>2</v>
      </c>
      <c r="L10" s="76" t="s">
        <v>50</v>
      </c>
      <c r="M10" s="9">
        <v>0</v>
      </c>
      <c r="N10" s="5">
        <v>0</v>
      </c>
      <c r="O10" s="5">
        <v>0</v>
      </c>
      <c r="P10" s="5">
        <v>0</v>
      </c>
      <c r="Q10" s="5">
        <v>0</v>
      </c>
      <c r="S10" s="76" t="s">
        <v>50</v>
      </c>
      <c r="T10" s="5">
        <v>0</v>
      </c>
      <c r="U10" s="9">
        <v>1</v>
      </c>
      <c r="V10" s="9">
        <v>3</v>
      </c>
      <c r="W10" s="9">
        <v>4</v>
      </c>
      <c r="Y10" s="76" t="s">
        <v>50</v>
      </c>
      <c r="Z10" s="5">
        <v>1</v>
      </c>
      <c r="AA10" s="234">
        <v>1</v>
      </c>
      <c r="AB10" s="234">
        <v>1</v>
      </c>
      <c r="AC10" s="234">
        <v>0</v>
      </c>
      <c r="AE10" s="76" t="s">
        <v>50</v>
      </c>
      <c r="AF10" s="5">
        <v>22</v>
      </c>
      <c r="AG10" s="5">
        <v>0</v>
      </c>
      <c r="AH10" s="9">
        <v>6</v>
      </c>
      <c r="AI10" s="9">
        <v>6</v>
      </c>
      <c r="AJ10" s="5">
        <v>0</v>
      </c>
      <c r="AO10" s="26">
        <v>1</v>
      </c>
      <c r="AP10" s="26">
        <v>0.4</v>
      </c>
      <c r="AQ10" s="26">
        <v>0</v>
      </c>
      <c r="AR10" s="26">
        <v>3.8461538461538464E-2</v>
      </c>
      <c r="AS10" s="26">
        <v>0.1111111111111111</v>
      </c>
      <c r="AT10" s="26"/>
      <c r="AU10" s="26"/>
      <c r="AV10" s="6" t="s">
        <v>53</v>
      </c>
      <c r="AW10" s="6">
        <v>5</v>
      </c>
      <c r="AX10" s="26">
        <v>4.5793953280346154</v>
      </c>
      <c r="AY10" s="26">
        <v>0.91587906560692312</v>
      </c>
      <c r="AZ10" s="6">
        <v>2.3538256312352719E-3</v>
      </c>
      <c r="BA10" s="6">
        <v>9.4153025249410875E-3</v>
      </c>
      <c r="BB10" s="6">
        <v>3.5570607785832993E-2</v>
      </c>
      <c r="BC10" s="6">
        <v>0.8404727456652149</v>
      </c>
      <c r="BD10" s="6">
        <v>0.99128538554863133</v>
      </c>
      <c r="BF10" s="6" t="s">
        <v>43</v>
      </c>
      <c r="BG10" s="26">
        <v>0</v>
      </c>
      <c r="BH10" s="6">
        <v>5</v>
      </c>
      <c r="BI10" s="6">
        <v>0</v>
      </c>
    </row>
    <row r="11" spans="1:67">
      <c r="B11" s="77"/>
      <c r="D11" s="19"/>
      <c r="E11" s="19"/>
      <c r="F11" s="9"/>
      <c r="G11" s="9"/>
      <c r="I11" s="9"/>
      <c r="J11" s="9"/>
      <c r="L11" s="77"/>
      <c r="M11" s="9"/>
      <c r="S11" s="77"/>
      <c r="U11" s="9"/>
      <c r="V11" s="9"/>
      <c r="W11" s="9"/>
      <c r="Y11" s="77"/>
      <c r="AA11" s="234"/>
      <c r="AB11" s="234"/>
      <c r="AC11" s="234"/>
      <c r="AE11" s="77"/>
      <c r="AH11" s="9"/>
      <c r="AI11" s="9"/>
      <c r="AO11" s="26">
        <v>0.88372093023255816</v>
      </c>
      <c r="AQ11" s="26">
        <v>0</v>
      </c>
      <c r="AS11" s="26">
        <v>0</v>
      </c>
      <c r="AT11" s="26"/>
      <c r="AU11" s="26"/>
      <c r="AV11" s="6" t="s">
        <v>44</v>
      </c>
      <c r="AW11" s="6">
        <v>4</v>
      </c>
      <c r="AX11" s="26">
        <v>0.68043478260869561</v>
      </c>
      <c r="AY11" s="26">
        <v>0.1701086956521739</v>
      </c>
      <c r="AZ11" s="6">
        <v>2.7921786389414009E-2</v>
      </c>
      <c r="BA11" s="6">
        <v>8.3765359168241973E-2</v>
      </c>
      <c r="BB11" s="6">
        <v>3.9769148505052927E-2</v>
      </c>
      <c r="BC11" s="6">
        <v>8.5801866990795145E-2</v>
      </c>
      <c r="BD11" s="6">
        <v>0.25441552431355263</v>
      </c>
      <c r="BF11" s="6" t="s">
        <v>54</v>
      </c>
      <c r="BG11" s="26">
        <v>9.6153846153846159E-3</v>
      </c>
      <c r="BH11" s="6">
        <v>4</v>
      </c>
      <c r="BI11" s="6">
        <v>1.1094674556213018E-3</v>
      </c>
    </row>
    <row r="12" spans="1:67">
      <c r="A12" s="5" t="s">
        <v>55</v>
      </c>
      <c r="B12" s="149" t="s">
        <v>46</v>
      </c>
      <c r="C12" s="219">
        <v>1</v>
      </c>
      <c r="D12" s="219">
        <v>0.91836734693877553</v>
      </c>
      <c r="E12" s="219">
        <v>1</v>
      </c>
      <c r="F12" s="219">
        <v>0.91489361702127658</v>
      </c>
      <c r="G12" s="219">
        <v>0.88888888888888884</v>
      </c>
      <c r="H12" s="219">
        <v>0.89189189189189189</v>
      </c>
      <c r="I12" s="219">
        <v>1</v>
      </c>
      <c r="J12" s="219">
        <v>0.88372093023255816</v>
      </c>
      <c r="L12" s="159"/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S12" s="159"/>
      <c r="T12" s="219">
        <v>0</v>
      </c>
      <c r="U12" s="219">
        <v>0.13043478260869565</v>
      </c>
      <c r="V12" s="219">
        <v>0.15</v>
      </c>
      <c r="W12" s="219">
        <v>0.4</v>
      </c>
      <c r="Y12" s="159"/>
      <c r="Z12" s="219">
        <v>0</v>
      </c>
      <c r="AA12" s="219">
        <v>0</v>
      </c>
      <c r="AB12" s="219">
        <v>0</v>
      </c>
      <c r="AC12" s="219">
        <v>3.8461538461538464E-2</v>
      </c>
      <c r="AE12" s="159"/>
      <c r="AF12" s="219">
        <v>6.1855670103092786E-2</v>
      </c>
      <c r="AG12" s="219">
        <v>0</v>
      </c>
      <c r="AH12" s="219">
        <v>8.9285714285714288E-2</v>
      </c>
      <c r="AI12" s="219">
        <v>0.1111111111111111</v>
      </c>
      <c r="AV12" s="6" t="s">
        <v>43</v>
      </c>
      <c r="AW12" s="6">
        <v>5</v>
      </c>
      <c r="AX12" s="26">
        <v>0</v>
      </c>
      <c r="AY12" s="26">
        <v>0</v>
      </c>
      <c r="AZ12" s="6">
        <v>0</v>
      </c>
      <c r="BA12" s="6">
        <v>0</v>
      </c>
      <c r="BB12" s="6">
        <v>3.5570607785832993E-2</v>
      </c>
      <c r="BC12" s="6">
        <v>-7.5406319941708197E-2</v>
      </c>
      <c r="BD12" s="6">
        <v>7.5406319941708197E-2</v>
      </c>
      <c r="BF12" s="6" t="s">
        <v>33</v>
      </c>
      <c r="BG12" s="26">
        <v>6.6798941798941802E-2</v>
      </c>
      <c r="BH12" s="6">
        <v>3</v>
      </c>
      <c r="BI12" s="6">
        <v>6.9313219114806417E-3</v>
      </c>
    </row>
    <row r="13" spans="1:67">
      <c r="B13" s="151" t="s">
        <v>47</v>
      </c>
      <c r="C13" s="219">
        <v>0</v>
      </c>
      <c r="D13" s="219">
        <v>0</v>
      </c>
      <c r="E13" s="219">
        <v>0</v>
      </c>
      <c r="F13" s="219">
        <v>0</v>
      </c>
      <c r="G13" s="219">
        <v>7.407407407407407E-2</v>
      </c>
      <c r="H13" s="219">
        <v>0.10810810810810811</v>
      </c>
      <c r="I13" s="219">
        <v>0</v>
      </c>
      <c r="J13" s="219">
        <v>4.6511627906976744E-2</v>
      </c>
      <c r="L13" s="159"/>
      <c r="M13" s="219">
        <v>2.564102564102564E-2</v>
      </c>
      <c r="N13" s="219">
        <v>0.1111111111111111</v>
      </c>
      <c r="O13" s="219">
        <v>0.13725490196078433</v>
      </c>
      <c r="P13" s="219">
        <v>9.0909090909090912E-2</v>
      </c>
      <c r="Q13" s="219">
        <v>0.30769230769230771</v>
      </c>
      <c r="S13" s="159"/>
      <c r="T13" s="219">
        <v>0.46666666666666667</v>
      </c>
      <c r="U13" s="219">
        <v>0.41304347826086957</v>
      </c>
      <c r="V13" s="219">
        <v>0.22500000000000001</v>
      </c>
      <c r="W13" s="219">
        <v>6.6666666666666666E-2</v>
      </c>
      <c r="Y13" s="159"/>
      <c r="Z13" s="219">
        <v>0.10344827586206896</v>
      </c>
      <c r="AA13" s="219">
        <v>0.10416666666666667</v>
      </c>
      <c r="AB13" s="219">
        <v>0.1276595744680851</v>
      </c>
      <c r="AC13" s="219">
        <v>0.34615384615384615</v>
      </c>
      <c r="AE13" s="159"/>
      <c r="AF13" s="219">
        <v>0</v>
      </c>
      <c r="AG13" s="219">
        <v>0</v>
      </c>
      <c r="AH13" s="219">
        <v>0</v>
      </c>
      <c r="AI13" s="219">
        <v>0</v>
      </c>
      <c r="AV13" s="6" t="s">
        <v>54</v>
      </c>
      <c r="AW13" s="6">
        <v>4</v>
      </c>
      <c r="AX13" s="26">
        <v>3.8461538461538464E-2</v>
      </c>
      <c r="AY13" s="26">
        <v>9.6153846153846159E-3</v>
      </c>
      <c r="AZ13" s="6">
        <v>3.6982248520710058E-4</v>
      </c>
      <c r="BA13" s="6">
        <v>1.1094674556213018E-3</v>
      </c>
      <c r="BB13" s="6">
        <v>3.9769148505052927E-2</v>
      </c>
      <c r="BC13" s="6">
        <v>-7.4691444045994149E-2</v>
      </c>
      <c r="BD13" s="6">
        <v>9.3922213276763367E-2</v>
      </c>
      <c r="BF13" s="137"/>
      <c r="BG13" s="137"/>
      <c r="BH13" s="137">
        <v>21</v>
      </c>
      <c r="BI13" s="137">
        <v>0.10122145106028502</v>
      </c>
      <c r="BJ13" s="137">
        <v>16</v>
      </c>
      <c r="BK13" s="137">
        <v>4.3330000000000002</v>
      </c>
    </row>
    <row r="14" spans="1:67" ht="13.5" thickBot="1">
      <c r="B14" s="153" t="s">
        <v>48</v>
      </c>
      <c r="C14" s="219">
        <v>0</v>
      </c>
      <c r="D14" s="219">
        <v>0</v>
      </c>
      <c r="E14" s="219">
        <v>0</v>
      </c>
      <c r="F14" s="219">
        <v>0</v>
      </c>
      <c r="G14" s="219">
        <v>3.7037037037037035E-2</v>
      </c>
      <c r="H14" s="219">
        <v>0</v>
      </c>
      <c r="I14" s="219">
        <v>0</v>
      </c>
      <c r="J14" s="219">
        <v>0</v>
      </c>
      <c r="L14" s="159"/>
      <c r="M14" s="219">
        <v>0</v>
      </c>
      <c r="N14" s="219">
        <v>0.22222222222222221</v>
      </c>
      <c r="O14" s="219">
        <v>0.43137254901960786</v>
      </c>
      <c r="P14" s="219">
        <v>6.0606060606060608E-2</v>
      </c>
      <c r="Q14" s="219">
        <v>3.8461538461538464E-2</v>
      </c>
      <c r="S14" s="159"/>
      <c r="T14" s="219">
        <v>0.4</v>
      </c>
      <c r="U14" s="219">
        <v>0.30434782608695654</v>
      </c>
      <c r="V14" s="219">
        <v>0.27500000000000002</v>
      </c>
      <c r="W14" s="219">
        <v>6.6666666666666666E-2</v>
      </c>
      <c r="Y14" s="159"/>
      <c r="Z14" s="219">
        <v>0.34482758620689657</v>
      </c>
      <c r="AA14" s="219">
        <v>0.39583333333333331</v>
      </c>
      <c r="AB14" s="219">
        <v>0.19148936170212766</v>
      </c>
      <c r="AC14" s="219">
        <v>0.15384615384615385</v>
      </c>
      <c r="AE14" s="159"/>
      <c r="AF14" s="219">
        <v>1.0309278350515464E-2</v>
      </c>
      <c r="AG14" s="219">
        <v>0</v>
      </c>
      <c r="AH14" s="219">
        <v>0</v>
      </c>
      <c r="AI14" s="219">
        <v>0</v>
      </c>
      <c r="AV14" s="6" t="s">
        <v>33</v>
      </c>
      <c r="AW14" s="6">
        <v>3</v>
      </c>
      <c r="AX14" s="26">
        <v>0.20039682539682541</v>
      </c>
      <c r="AY14" s="26">
        <v>6.6798941798941802E-2</v>
      </c>
      <c r="AZ14" s="6">
        <v>3.4656609557403191E-3</v>
      </c>
      <c r="BA14" s="6">
        <v>6.9313219114806417E-3</v>
      </c>
      <c r="BB14" s="6">
        <v>4.5921457189669015E-2</v>
      </c>
      <c r="BC14" s="6">
        <v>-3.055019864539954E-2</v>
      </c>
      <c r="BD14" s="6">
        <v>0.16414808224328314</v>
      </c>
      <c r="BF14" s="6" t="s">
        <v>81</v>
      </c>
    </row>
    <row r="15" spans="1:67" ht="13.5" thickTop="1">
      <c r="B15" s="155" t="s">
        <v>49</v>
      </c>
      <c r="C15" s="219">
        <v>0</v>
      </c>
      <c r="D15" s="219">
        <v>6.1224489795918366E-2</v>
      </c>
      <c r="E15" s="219">
        <v>0</v>
      </c>
      <c r="F15" s="219">
        <v>8.5106382978723402E-2</v>
      </c>
      <c r="G15" s="219">
        <v>0</v>
      </c>
      <c r="H15" s="219">
        <v>0</v>
      </c>
      <c r="I15" s="219">
        <v>0</v>
      </c>
      <c r="J15" s="219">
        <v>2.3255813953488372E-2</v>
      </c>
      <c r="M15" s="219">
        <v>0.97435897435897434</v>
      </c>
      <c r="N15" s="219">
        <v>0.66666666666666663</v>
      </c>
      <c r="O15" s="219">
        <v>0.43137254901960786</v>
      </c>
      <c r="P15" s="219">
        <v>0.84848484848484851</v>
      </c>
      <c r="Q15" s="219">
        <v>0.65384615384615385</v>
      </c>
      <c r="T15" s="219">
        <v>0.13333333333333333</v>
      </c>
      <c r="U15" s="219">
        <v>0.13043478260869565</v>
      </c>
      <c r="V15" s="219">
        <v>0.27500000000000002</v>
      </c>
      <c r="W15" s="219">
        <v>0.2</v>
      </c>
      <c r="Z15" s="219">
        <v>0.51724137931034486</v>
      </c>
      <c r="AA15" s="219">
        <v>0.47916666666666669</v>
      </c>
      <c r="AB15" s="219">
        <v>0.65957446808510634</v>
      </c>
      <c r="AC15" s="219">
        <v>0.46153846153846156</v>
      </c>
      <c r="AF15" s="219">
        <v>0.7010309278350515</v>
      </c>
      <c r="AG15" s="219">
        <v>1</v>
      </c>
      <c r="AH15" s="219">
        <v>0.8035714285714286</v>
      </c>
      <c r="AI15" s="219">
        <v>0.55555555555555558</v>
      </c>
      <c r="AN15" s="51"/>
      <c r="AO15" s="51"/>
      <c r="AP15" s="51"/>
      <c r="AQ15" s="51"/>
      <c r="AR15" s="51"/>
      <c r="AS15" s="51"/>
      <c r="AT15" s="51"/>
      <c r="AU15" s="51"/>
      <c r="AV15" s="222"/>
      <c r="AW15" s="222"/>
      <c r="AX15" s="222"/>
      <c r="AY15" s="222"/>
      <c r="AZ15" s="222"/>
      <c r="BA15" s="222"/>
      <c r="BB15" s="222"/>
      <c r="BC15" s="137"/>
      <c r="BD15" s="137"/>
      <c r="BF15" s="134" t="s">
        <v>82</v>
      </c>
      <c r="BG15" s="134" t="s">
        <v>83</v>
      </c>
      <c r="BH15" s="134" t="s">
        <v>61</v>
      </c>
      <c r="BI15" s="134" t="s">
        <v>84</v>
      </c>
      <c r="BJ15" s="134" t="s">
        <v>85</v>
      </c>
      <c r="BK15" s="134" t="s">
        <v>86</v>
      </c>
      <c r="BL15" s="134" t="s">
        <v>87</v>
      </c>
      <c r="BM15" s="134" t="s">
        <v>88</v>
      </c>
      <c r="BN15" s="134" t="s">
        <v>89</v>
      </c>
      <c r="BO15" s="134" t="s">
        <v>90</v>
      </c>
    </row>
    <row r="16" spans="1:67" ht="13.5" thickBot="1">
      <c r="B16" s="76" t="s">
        <v>50</v>
      </c>
      <c r="C16" s="219">
        <v>0</v>
      </c>
      <c r="D16" s="219">
        <v>2.0408163265306121E-2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4.6511627906976744E-2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T16" s="219">
        <v>0</v>
      </c>
      <c r="U16" s="219">
        <v>2.1739130434782608E-2</v>
      </c>
      <c r="V16" s="219">
        <v>7.4999999999999997E-2</v>
      </c>
      <c r="W16" s="219">
        <v>0.26666666666666666</v>
      </c>
      <c r="Z16" s="219">
        <v>3.4482758620689655E-2</v>
      </c>
      <c r="AA16" s="219">
        <v>2.0833333333333332E-2</v>
      </c>
      <c r="AB16" s="219">
        <v>2.1276595744680851E-2</v>
      </c>
      <c r="AC16" s="219">
        <v>0</v>
      </c>
      <c r="AF16" s="219">
        <v>0.22680412371134021</v>
      </c>
      <c r="AG16" s="219">
        <v>0</v>
      </c>
      <c r="AH16" s="219">
        <v>0.10714285714285714</v>
      </c>
      <c r="AI16" s="219">
        <v>0.33333333333333331</v>
      </c>
      <c r="AJ16" s="219">
        <v>0</v>
      </c>
      <c r="AV16" s="6" t="s">
        <v>91</v>
      </c>
      <c r="BF16" s="137" t="s">
        <v>53</v>
      </c>
      <c r="BG16" s="137" t="s">
        <v>44</v>
      </c>
      <c r="BH16" s="137">
        <v>0.74577036995474921</v>
      </c>
      <c r="BI16" s="137">
        <v>3.7728326964434268E-2</v>
      </c>
      <c r="BJ16" s="137">
        <v>19.766855038596645</v>
      </c>
      <c r="BK16" s="137">
        <v>0.58229352921785549</v>
      </c>
      <c r="BL16" s="137">
        <v>0.90924721069164294</v>
      </c>
      <c r="BM16" s="30">
        <v>1.9897212766295524E-9</v>
      </c>
      <c r="BN16" s="137">
        <v>0.1634768407368937</v>
      </c>
      <c r="BO16" s="137">
        <v>9.3762426150511402</v>
      </c>
    </row>
    <row r="17" spans="1:67" ht="13.5" thickTop="1">
      <c r="B17" s="77"/>
      <c r="C17" s="219"/>
      <c r="D17" s="219"/>
      <c r="E17" s="219"/>
      <c r="F17" s="219"/>
      <c r="G17" s="219"/>
      <c r="H17" s="219"/>
      <c r="I17" s="219"/>
      <c r="J17" s="219"/>
      <c r="M17" s="219"/>
      <c r="N17" s="219"/>
      <c r="O17" s="219"/>
      <c r="P17" s="219"/>
      <c r="Q17" s="219"/>
      <c r="T17" s="219"/>
      <c r="U17" s="219"/>
      <c r="V17" s="219"/>
      <c r="W17" s="219"/>
      <c r="Z17" s="219"/>
      <c r="AA17" s="219"/>
      <c r="AB17" s="219"/>
      <c r="AC17" s="219"/>
      <c r="AF17" s="219"/>
      <c r="AG17" s="219"/>
      <c r="AH17" s="219"/>
      <c r="AI17" s="219"/>
      <c r="AJ17" s="219">
        <v>9.0909090909090912E-2</v>
      </c>
      <c r="AV17" s="134" t="s">
        <v>92</v>
      </c>
      <c r="AW17" s="134" t="s">
        <v>77</v>
      </c>
      <c r="AX17" s="134" t="s">
        <v>63</v>
      </c>
      <c r="AY17" s="134" t="s">
        <v>93</v>
      </c>
      <c r="AZ17" s="134" t="s">
        <v>94</v>
      </c>
      <c r="BA17" s="134" t="s">
        <v>95</v>
      </c>
      <c r="BB17" s="134" t="s">
        <v>96</v>
      </c>
      <c r="BC17" s="134" t="s">
        <v>97</v>
      </c>
      <c r="BD17" s="134" t="s">
        <v>98</v>
      </c>
      <c r="BF17" s="6" t="s">
        <v>53</v>
      </c>
      <c r="BG17" s="6" t="s">
        <v>43</v>
      </c>
      <c r="BH17" s="6">
        <v>0.91587906560692312</v>
      </c>
      <c r="BI17" s="6">
        <v>3.5570607785832993E-2</v>
      </c>
      <c r="BJ17" s="6">
        <v>25.748198375505353</v>
      </c>
      <c r="BK17" s="6">
        <v>0.76175162207090874</v>
      </c>
      <c r="BL17" s="6">
        <v>1.0700065091429374</v>
      </c>
      <c r="BM17" s="135">
        <v>3.7265301955358154E-11</v>
      </c>
      <c r="BN17" s="6">
        <v>0.15412744353601437</v>
      </c>
      <c r="BO17" s="6">
        <v>11.514944373155924</v>
      </c>
    </row>
    <row r="18" spans="1:67">
      <c r="B18" s="159"/>
      <c r="C18" s="219"/>
      <c r="D18" s="219"/>
      <c r="E18" s="219"/>
      <c r="F18" s="219"/>
      <c r="G18" s="219"/>
      <c r="H18" s="219"/>
      <c r="I18" s="219"/>
      <c r="J18" s="219"/>
      <c r="M18" s="219"/>
      <c r="N18" s="219"/>
      <c r="O18" s="219"/>
      <c r="P18" s="219"/>
      <c r="Q18" s="219"/>
      <c r="T18" s="219"/>
      <c r="U18" s="219"/>
      <c r="V18" s="219"/>
      <c r="W18" s="219"/>
      <c r="Z18" s="219"/>
      <c r="AA18" s="219"/>
      <c r="AB18" s="219"/>
      <c r="AC18" s="219"/>
      <c r="AF18" s="219"/>
      <c r="AG18" s="219"/>
      <c r="AH18" s="219"/>
      <c r="AI18" s="219"/>
      <c r="AJ18" s="219">
        <v>0</v>
      </c>
      <c r="AV18" s="6" t="s">
        <v>99</v>
      </c>
      <c r="AW18" s="6">
        <v>2.88388702295364</v>
      </c>
      <c r="AX18" s="6">
        <v>4</v>
      </c>
      <c r="AY18" s="6">
        <v>0.72097175573840999</v>
      </c>
      <c r="AZ18" s="6">
        <v>113.96347287043208</v>
      </c>
      <c r="BA18" s="6">
        <v>1.5256347480454749E-11</v>
      </c>
      <c r="BB18" s="6">
        <v>3.0069172799243447</v>
      </c>
      <c r="BC18" s="6">
        <v>4.8778059381805603</v>
      </c>
      <c r="BD18" s="6">
        <v>0.95558881849487454</v>
      </c>
      <c r="BF18" s="6" t="s">
        <v>53</v>
      </c>
      <c r="BG18" s="6" t="s">
        <v>54</v>
      </c>
      <c r="BH18" s="6">
        <v>0.90626368099153853</v>
      </c>
      <c r="BI18" s="6">
        <v>3.7728326964434268E-2</v>
      </c>
      <c r="BJ18" s="6">
        <v>24.020775738236551</v>
      </c>
      <c r="BK18" s="6">
        <v>0.74278684025464481</v>
      </c>
      <c r="BL18" s="6">
        <v>1.0697405217284321</v>
      </c>
      <c r="BM18" s="135">
        <v>1.0774803271829114E-10</v>
      </c>
      <c r="BN18" s="6">
        <v>0.1634768407368937</v>
      </c>
      <c r="BO18" s="6">
        <v>11.394054374541007</v>
      </c>
    </row>
    <row r="19" spans="1:67">
      <c r="B19" s="161"/>
      <c r="C19" s="219"/>
      <c r="D19" s="219"/>
      <c r="E19" s="219"/>
      <c r="F19" s="219"/>
      <c r="G19" s="219"/>
      <c r="H19" s="219"/>
      <c r="I19" s="219"/>
      <c r="J19" s="219"/>
      <c r="M19" s="219"/>
      <c r="N19" s="219"/>
      <c r="O19" s="219"/>
      <c r="P19" s="219"/>
      <c r="Q19" s="219"/>
      <c r="T19" s="219"/>
      <c r="U19" s="219"/>
      <c r="V19" s="219"/>
      <c r="W19" s="219"/>
      <c r="Z19" s="219"/>
      <c r="AA19" s="219"/>
      <c r="AB19" s="219"/>
      <c r="AC19" s="219"/>
      <c r="AF19" s="219"/>
      <c r="AG19" s="219"/>
      <c r="AH19" s="219"/>
      <c r="AI19" s="219"/>
      <c r="AJ19" s="219">
        <v>0.90909090909090906</v>
      </c>
      <c r="AV19" s="6" t="s">
        <v>100</v>
      </c>
      <c r="AW19" s="6">
        <v>0.10122145106028502</v>
      </c>
      <c r="AX19" s="6">
        <v>16</v>
      </c>
      <c r="AY19" s="6">
        <v>6.3263406912678136E-3</v>
      </c>
      <c r="BF19" s="6" t="s">
        <v>53</v>
      </c>
      <c r="BG19" s="6" t="s">
        <v>33</v>
      </c>
      <c r="BH19" s="6">
        <v>0.84908012380798126</v>
      </c>
      <c r="BI19" s="6">
        <v>4.1073399960778557E-2</v>
      </c>
      <c r="BJ19" s="6">
        <v>20.672262939488263</v>
      </c>
      <c r="BK19" s="6">
        <v>0.67110908177792772</v>
      </c>
      <c r="BL19" s="6">
        <v>1.0270511658380348</v>
      </c>
      <c r="BM19" s="135">
        <v>1.0226164359750101E-9</v>
      </c>
      <c r="BN19" s="6">
        <v>0.17797104203005348</v>
      </c>
      <c r="BO19" s="6">
        <v>10.675110679074511</v>
      </c>
    </row>
    <row r="20" spans="1:67">
      <c r="B20" s="235"/>
      <c r="D20" s="153"/>
      <c r="E20" s="153"/>
      <c r="AF20" s="153"/>
      <c r="AG20" s="153"/>
      <c r="AJ20" s="219">
        <v>0</v>
      </c>
      <c r="AV20" s="139" t="s">
        <v>101</v>
      </c>
      <c r="AW20" s="139">
        <v>2.9851084740139249</v>
      </c>
      <c r="AX20" s="139">
        <v>20</v>
      </c>
      <c r="AY20" s="139">
        <v>0.14925542370069625</v>
      </c>
      <c r="AZ20" s="139"/>
      <c r="BA20" s="139"/>
      <c r="BB20" s="139"/>
      <c r="BC20" s="139"/>
      <c r="BD20" s="139"/>
      <c r="BE20" s="284"/>
      <c r="BF20" s="6" t="s">
        <v>44</v>
      </c>
      <c r="BG20" s="6" t="s">
        <v>43</v>
      </c>
      <c r="BH20" s="6">
        <v>0.1701086956521739</v>
      </c>
      <c r="BI20" s="6">
        <v>3.7728326964434268E-2</v>
      </c>
      <c r="BJ20" s="6">
        <v>4.5087791942783984</v>
      </c>
      <c r="BK20" s="6">
        <v>6.6318549152802053E-3</v>
      </c>
      <c r="BL20" s="6">
        <v>0.33358553638906763</v>
      </c>
      <c r="BM20" s="135">
        <v>3.9369339180118867E-2</v>
      </c>
      <c r="BN20" s="6">
        <v>0.1634768407368937</v>
      </c>
      <c r="BO20" s="6">
        <v>2.1387017581047845</v>
      </c>
    </row>
    <row r="21" spans="1:67">
      <c r="A21" s="5" t="s">
        <v>3</v>
      </c>
      <c r="D21" s="5">
        <v>48</v>
      </c>
      <c r="F21" s="5">
        <v>47</v>
      </c>
      <c r="G21" s="5">
        <v>27</v>
      </c>
      <c r="H21" s="5">
        <v>37</v>
      </c>
      <c r="I21" s="5">
        <v>21</v>
      </c>
      <c r="J21" s="5">
        <v>41</v>
      </c>
      <c r="M21" s="5">
        <v>39</v>
      </c>
      <c r="N21" s="5">
        <v>27</v>
      </c>
      <c r="O21" s="5">
        <v>51</v>
      </c>
      <c r="P21" s="5">
        <v>33</v>
      </c>
      <c r="Q21" s="5">
        <v>26</v>
      </c>
      <c r="T21" s="5">
        <v>15</v>
      </c>
      <c r="U21" s="5">
        <v>45</v>
      </c>
      <c r="V21" s="5">
        <v>37</v>
      </c>
      <c r="W21" s="5">
        <v>11</v>
      </c>
      <c r="Z21" s="5">
        <v>28</v>
      </c>
      <c r="AA21" s="5">
        <v>47</v>
      </c>
      <c r="AB21" s="5">
        <v>46</v>
      </c>
      <c r="AC21" s="5">
        <v>26</v>
      </c>
      <c r="AF21" s="5">
        <v>75</v>
      </c>
      <c r="AG21" s="5">
        <v>47</v>
      </c>
      <c r="AH21" s="5">
        <v>50</v>
      </c>
      <c r="AI21" s="5">
        <v>12</v>
      </c>
      <c r="AJ21" s="219"/>
      <c r="BF21" s="6" t="s">
        <v>44</v>
      </c>
      <c r="BG21" s="6" t="s">
        <v>54</v>
      </c>
      <c r="BH21" s="6">
        <v>0.16049331103678929</v>
      </c>
      <c r="BI21" s="6">
        <v>3.9769148505052927E-2</v>
      </c>
      <c r="BJ21" s="6">
        <v>4.0356235189797331</v>
      </c>
      <c r="BK21" s="6">
        <v>-1.1826409435605034E-2</v>
      </c>
      <c r="BL21" s="6">
        <v>0.33281303150918362</v>
      </c>
      <c r="BM21" s="135">
        <v>7.4210954794151629E-2</v>
      </c>
      <c r="BN21" s="6">
        <v>0.17231972047239433</v>
      </c>
      <c r="BO21" s="6">
        <v>2.0178117594898666</v>
      </c>
    </row>
    <row r="22" spans="1:67">
      <c r="A22" s="5" t="s">
        <v>56</v>
      </c>
      <c r="B22" s="5">
        <v>221</v>
      </c>
      <c r="G22" s="5">
        <v>173</v>
      </c>
      <c r="L22" s="5">
        <v>176</v>
      </c>
      <c r="S22" s="5">
        <v>108</v>
      </c>
      <c r="Y22" s="5">
        <v>147</v>
      </c>
      <c r="AE22" s="5" t="s">
        <v>56</v>
      </c>
      <c r="AF22" s="5">
        <v>131</v>
      </c>
      <c r="AH22" s="5">
        <v>34</v>
      </c>
      <c r="AJ22" s="219"/>
      <c r="BF22" s="6" t="s">
        <v>44</v>
      </c>
      <c r="BG22" s="6" t="s">
        <v>33</v>
      </c>
      <c r="BH22" s="6">
        <v>0.1033097538532321</v>
      </c>
      <c r="BI22" s="6">
        <v>4.2955589876287101E-2</v>
      </c>
      <c r="BJ22" s="6">
        <v>2.4050363212509969</v>
      </c>
      <c r="BK22" s="6">
        <v>-8.2816817080719918E-2</v>
      </c>
      <c r="BL22" s="6">
        <v>0.28943632478718412</v>
      </c>
      <c r="BM22" s="135">
        <v>0.46076772822506085</v>
      </c>
      <c r="BN22" s="6">
        <v>0.18612657093395202</v>
      </c>
      <c r="BO22" s="6">
        <v>1.2988680640233714</v>
      </c>
    </row>
    <row r="23" spans="1:67">
      <c r="AE23" s="9"/>
      <c r="AF23" s="9"/>
      <c r="AJ23" s="219"/>
      <c r="BF23" s="6" t="s">
        <v>43</v>
      </c>
      <c r="BG23" s="6" t="s">
        <v>54</v>
      </c>
      <c r="BH23" s="6">
        <v>9.6153846153846159E-3</v>
      </c>
      <c r="BI23" s="6">
        <v>3.7728326964434268E-2</v>
      </c>
      <c r="BJ23" s="6">
        <v>0.25485849463849392</v>
      </c>
      <c r="BK23" s="6">
        <v>-0.15386145612150909</v>
      </c>
      <c r="BL23" s="6">
        <v>0.17309222535227831</v>
      </c>
      <c r="BM23" s="135">
        <v>0.999736204174133</v>
      </c>
      <c r="BN23" s="6">
        <v>0.1634768407368937</v>
      </c>
      <c r="BO23" s="6">
        <v>0.12088999861491778</v>
      </c>
    </row>
    <row r="24" spans="1:67">
      <c r="A24" s="5" t="s">
        <v>65</v>
      </c>
      <c r="B24" s="9"/>
      <c r="C24" s="9"/>
      <c r="D24" s="9"/>
      <c r="G24" s="5" t="s">
        <v>66</v>
      </c>
      <c r="M24" s="5" t="s">
        <v>67</v>
      </c>
      <c r="T24" s="5" t="s">
        <v>68</v>
      </c>
      <c r="Z24" s="5" t="s">
        <v>69</v>
      </c>
      <c r="AE24" s="9"/>
      <c r="AF24" s="9"/>
      <c r="AH24" s="5" t="s">
        <v>70</v>
      </c>
      <c r="BF24" s="6" t="s">
        <v>43</v>
      </c>
      <c r="BG24" s="6" t="s">
        <v>33</v>
      </c>
      <c r="BH24" s="6">
        <v>6.6798941798941802E-2</v>
      </c>
      <c r="BI24" s="6">
        <v>4.1073399960778557E-2</v>
      </c>
      <c r="BJ24" s="6">
        <v>1.6263309553805834</v>
      </c>
      <c r="BK24" s="6">
        <v>-0.11117210023111168</v>
      </c>
      <c r="BL24" s="6">
        <v>0.24476998382899529</v>
      </c>
      <c r="BM24" s="135">
        <v>0.77830276368167528</v>
      </c>
      <c r="BN24" s="6">
        <v>0.17797104203005348</v>
      </c>
      <c r="BO24" s="6">
        <v>0.83983369408141295</v>
      </c>
    </row>
    <row r="25" spans="1:67">
      <c r="B25" s="9"/>
      <c r="C25" s="9"/>
      <c r="D25" s="9"/>
      <c r="F25" s="149" t="s">
        <v>46</v>
      </c>
      <c r="G25" s="9">
        <v>91.587906560692318</v>
      </c>
      <c r="H25" s="9"/>
      <c r="I25" s="9"/>
      <c r="J25" s="9"/>
      <c r="K25" s="9"/>
      <c r="L25" s="149" t="s">
        <v>46</v>
      </c>
      <c r="M25" s="9">
        <v>0</v>
      </c>
      <c r="O25" s="9"/>
      <c r="P25" s="9"/>
      <c r="Q25" s="9"/>
      <c r="R25" s="9"/>
      <c r="S25" s="149" t="s">
        <v>46</v>
      </c>
      <c r="T25" s="9">
        <v>17.010869565217391</v>
      </c>
      <c r="U25" s="9"/>
      <c r="V25" s="9"/>
      <c r="W25" s="9"/>
      <c r="X25" s="9"/>
      <c r="Y25" s="149" t="s">
        <v>46</v>
      </c>
      <c r="Z25" s="9">
        <v>0.96153846153846156</v>
      </c>
      <c r="AA25" s="9"/>
      <c r="AB25" s="9"/>
      <c r="AC25" s="9"/>
      <c r="AD25" s="9"/>
      <c r="AE25" s="9"/>
      <c r="AF25" s="9"/>
      <c r="AG25" s="149" t="s">
        <v>46</v>
      </c>
      <c r="AH25" s="9">
        <v>6.6798941798941804</v>
      </c>
      <c r="AI25" s="9"/>
      <c r="AJ25" s="5">
        <v>22</v>
      </c>
      <c r="BF25" s="139" t="s">
        <v>54</v>
      </c>
      <c r="BG25" s="139" t="s">
        <v>33</v>
      </c>
      <c r="BH25" s="139">
        <v>5.7183557183557186E-2</v>
      </c>
      <c r="BI25" s="139">
        <v>4.2955589876287101E-2</v>
      </c>
      <c r="BJ25" s="139">
        <v>1.3312250477352749</v>
      </c>
      <c r="BK25" s="139">
        <v>-0.12894301375039482</v>
      </c>
      <c r="BL25" s="139">
        <v>0.24331012811750921</v>
      </c>
      <c r="BM25" s="140">
        <v>0.87654348317919395</v>
      </c>
      <c r="BN25" s="139">
        <v>0.18612657093395202</v>
      </c>
      <c r="BO25" s="139">
        <v>0.71894369546649517</v>
      </c>
    </row>
    <row r="26" spans="1:67">
      <c r="B26" s="9"/>
      <c r="C26" s="9"/>
      <c r="D26" s="9"/>
      <c r="F26" s="151" t="s">
        <v>47</v>
      </c>
      <c r="G26" s="9">
        <v>4.5738762017831789</v>
      </c>
      <c r="H26" s="9"/>
      <c r="I26" s="9"/>
      <c r="J26" s="9"/>
      <c r="K26" s="9"/>
      <c r="L26" s="151" t="s">
        <v>47</v>
      </c>
      <c r="M26" s="9">
        <v>13.452168746286395</v>
      </c>
      <c r="O26" s="9"/>
      <c r="P26" s="9"/>
      <c r="Q26" s="9"/>
      <c r="R26" s="9"/>
      <c r="S26" s="151" t="s">
        <v>47</v>
      </c>
      <c r="T26" s="9">
        <v>29.284420289855074</v>
      </c>
      <c r="U26" s="9"/>
      <c r="V26" s="9"/>
      <c r="W26" s="9"/>
      <c r="X26" s="9"/>
      <c r="Y26" s="151" t="s">
        <v>47</v>
      </c>
      <c r="Z26" s="9">
        <v>17.035709078766672</v>
      </c>
      <c r="AA26" s="9"/>
      <c r="AB26" s="9"/>
      <c r="AC26" s="9"/>
      <c r="AD26" s="9"/>
      <c r="AE26" s="9"/>
      <c r="AF26" s="9"/>
      <c r="AG26" s="151" t="s">
        <v>47</v>
      </c>
      <c r="AH26" s="9">
        <v>3.0303030303030303</v>
      </c>
      <c r="AI26" s="9"/>
    </row>
    <row r="27" spans="1:67" ht="13.5" thickBot="1">
      <c r="B27" s="9"/>
      <c r="C27" s="9"/>
      <c r="D27" s="9"/>
      <c r="F27" s="76" t="s">
        <v>50</v>
      </c>
      <c r="G27" s="9">
        <v>0.93023255813953487</v>
      </c>
      <c r="H27" s="9"/>
      <c r="I27" s="9"/>
      <c r="J27" s="9"/>
      <c r="K27" s="9"/>
      <c r="L27" s="76" t="s">
        <v>50</v>
      </c>
      <c r="M27" s="9">
        <v>0</v>
      </c>
      <c r="O27" s="9"/>
      <c r="P27" s="9"/>
      <c r="Q27" s="9"/>
      <c r="R27" s="9"/>
      <c r="S27" s="76" t="s">
        <v>50</v>
      </c>
      <c r="T27" s="9">
        <v>9.0851449275362324</v>
      </c>
      <c r="U27" s="9"/>
      <c r="V27" s="9"/>
      <c r="W27" s="9"/>
      <c r="X27" s="9"/>
      <c r="Y27" s="76" t="s">
        <v>50</v>
      </c>
      <c r="Z27" s="9">
        <v>1.9148171924675959</v>
      </c>
      <c r="AA27" s="9"/>
      <c r="AB27" s="9"/>
      <c r="AC27" s="9"/>
      <c r="AD27" s="9"/>
      <c r="AE27" s="9"/>
      <c r="AF27" s="9"/>
      <c r="AG27" s="151"/>
      <c r="AH27" s="9">
        <v>14.682539682539684</v>
      </c>
      <c r="AI27" s="9"/>
      <c r="AN27" s="151" t="s">
        <v>47</v>
      </c>
      <c r="AO27" s="21" t="s">
        <v>66</v>
      </c>
      <c r="AP27" s="21" t="s">
        <v>43</v>
      </c>
      <c r="AQ27" s="21" t="s">
        <v>44</v>
      </c>
      <c r="AR27" s="21" t="s">
        <v>54</v>
      </c>
      <c r="AS27" s="21" t="s">
        <v>33</v>
      </c>
      <c r="AV27" s="6" t="s">
        <v>57</v>
      </c>
      <c r="BF27" s="6" t="s">
        <v>58</v>
      </c>
      <c r="BI27" s="6" t="s">
        <v>59</v>
      </c>
      <c r="BJ27" s="6">
        <v>0.05</v>
      </c>
    </row>
    <row r="28" spans="1:67" ht="13.5" thickTop="1">
      <c r="B28" s="9"/>
      <c r="C28" s="9"/>
      <c r="D28" s="9"/>
      <c r="F28" s="153" t="s">
        <v>48</v>
      </c>
      <c r="G28" s="9">
        <v>0.7407407407407407</v>
      </c>
      <c r="H28" s="9"/>
      <c r="I28" s="9"/>
      <c r="J28" s="9"/>
      <c r="K28" s="9"/>
      <c r="L28" s="153" t="s">
        <v>48</v>
      </c>
      <c r="M28" s="9">
        <v>15.053247406188582</v>
      </c>
      <c r="O28" s="9"/>
      <c r="P28" s="9"/>
      <c r="Q28" s="9"/>
      <c r="R28" s="9"/>
      <c r="S28" s="153" t="s">
        <v>48</v>
      </c>
      <c r="T28" s="9">
        <v>26.150362318840582</v>
      </c>
      <c r="U28" s="9"/>
      <c r="V28" s="9"/>
      <c r="W28" s="9"/>
      <c r="X28" s="9"/>
      <c r="Y28" s="153" t="s">
        <v>48</v>
      </c>
      <c r="Z28" s="9">
        <v>27.149910877212779</v>
      </c>
      <c r="AA28" s="9"/>
      <c r="AB28" s="9"/>
      <c r="AC28" s="9"/>
      <c r="AD28" s="9"/>
      <c r="AE28" s="9"/>
      <c r="AF28" s="9"/>
      <c r="AG28" s="153" t="s">
        <v>48</v>
      </c>
      <c r="AH28" s="9">
        <v>0</v>
      </c>
      <c r="AI28" s="9"/>
      <c r="AO28" s="26">
        <v>0</v>
      </c>
      <c r="AP28" s="26">
        <v>0.46666666666666667</v>
      </c>
      <c r="AQ28" s="26">
        <v>2.564102564102564E-2</v>
      </c>
      <c r="AR28" s="26">
        <v>0.10344827586206896</v>
      </c>
      <c r="AS28" s="26"/>
      <c r="BF28" s="134" t="s">
        <v>60</v>
      </c>
      <c r="BG28" s="134" t="s">
        <v>61</v>
      </c>
      <c r="BH28" s="134" t="s">
        <v>62</v>
      </c>
      <c r="BI28" s="134" t="s">
        <v>52</v>
      </c>
      <c r="BJ28" s="134" t="s">
        <v>63</v>
      </c>
      <c r="BK28" s="134" t="s">
        <v>64</v>
      </c>
    </row>
    <row r="29" spans="1:67" ht="13.5" thickBot="1">
      <c r="B29" s="9"/>
      <c r="C29" s="9"/>
      <c r="D29" s="9"/>
      <c r="F29" s="155" t="s">
        <v>49</v>
      </c>
      <c r="G29" s="9">
        <v>2.1672439386442357</v>
      </c>
      <c r="H29" s="9"/>
      <c r="I29" s="9"/>
      <c r="J29" s="9"/>
      <c r="K29" s="9"/>
      <c r="L29" s="155" t="s">
        <v>49</v>
      </c>
      <c r="M29" s="9">
        <v>71.494583847525021</v>
      </c>
      <c r="O29" s="9"/>
      <c r="P29" s="9"/>
      <c r="Q29" s="9"/>
      <c r="R29" s="9"/>
      <c r="S29" s="155" t="s">
        <v>49</v>
      </c>
      <c r="T29" s="9">
        <v>18.469202898550723</v>
      </c>
      <c r="U29" s="9"/>
      <c r="V29" s="9"/>
      <c r="W29" s="9"/>
      <c r="X29" s="9"/>
      <c r="Y29" s="155" t="s">
        <v>49</v>
      </c>
      <c r="Z29" s="9">
        <v>52.938024390014483</v>
      </c>
      <c r="AA29" s="9"/>
      <c r="AB29" s="9"/>
      <c r="AC29" s="9"/>
      <c r="AD29" s="9"/>
      <c r="AE29" s="9"/>
      <c r="AF29" s="9"/>
      <c r="AG29" s="155" t="s">
        <v>49</v>
      </c>
      <c r="AH29" s="9">
        <v>75.607263107263108</v>
      </c>
      <c r="AI29" s="9"/>
      <c r="AJ29" s="9"/>
      <c r="AK29" s="9"/>
      <c r="AL29" s="28"/>
      <c r="AM29" s="28"/>
      <c r="AO29" s="26">
        <v>7.407407407407407E-2</v>
      </c>
      <c r="AP29" s="26">
        <v>0.41304347826086957</v>
      </c>
      <c r="AQ29" s="26">
        <v>0.1111111111111111</v>
      </c>
      <c r="AR29" s="26">
        <v>0.10416666666666667</v>
      </c>
      <c r="AS29" s="26"/>
      <c r="AV29" s="6" t="s">
        <v>71</v>
      </c>
      <c r="BA29" s="6" t="s">
        <v>72</v>
      </c>
      <c r="BB29" s="6">
        <v>0.05</v>
      </c>
      <c r="BF29" s="6" t="s">
        <v>53</v>
      </c>
      <c r="BG29" s="26">
        <v>4.5738762017831787E-2</v>
      </c>
      <c r="BH29" s="6">
        <v>5</v>
      </c>
      <c r="BI29" s="6">
        <v>8.8774912645836028E-3</v>
      </c>
    </row>
    <row r="30" spans="1:67" ht="13.5" thickTop="1">
      <c r="A30" s="28"/>
      <c r="B30" s="9"/>
      <c r="C30" s="9"/>
      <c r="D30" s="9"/>
      <c r="E30" s="5" t="s">
        <v>5</v>
      </c>
      <c r="F30" s="220" t="s">
        <v>46</v>
      </c>
      <c r="G30" s="236">
        <v>4.8516240901735905</v>
      </c>
      <c r="H30" s="9"/>
      <c r="I30" s="236"/>
      <c r="J30" s="9"/>
      <c r="K30" s="9"/>
      <c r="L30" s="220" t="s">
        <v>46</v>
      </c>
      <c r="M30" s="236">
        <v>0</v>
      </c>
      <c r="O30" s="9"/>
      <c r="P30" s="9"/>
      <c r="Q30" s="9"/>
      <c r="R30" s="9"/>
      <c r="S30" s="220" t="s">
        <v>46</v>
      </c>
      <c r="T30" s="236">
        <v>16.70981340093719</v>
      </c>
      <c r="U30" s="9"/>
      <c r="V30" s="9"/>
      <c r="W30" s="9"/>
      <c r="X30" s="9"/>
      <c r="Y30" s="220" t="s">
        <v>46</v>
      </c>
      <c r="Z30" s="236">
        <v>1.9230769230769231</v>
      </c>
      <c r="AA30" s="9"/>
      <c r="AB30" s="9"/>
      <c r="AC30" s="9"/>
      <c r="AD30" s="9"/>
      <c r="AE30" s="9"/>
      <c r="AF30" s="9"/>
      <c r="AG30" s="220" t="s">
        <v>46</v>
      </c>
      <c r="AH30" s="236">
        <v>5.8869864580618145</v>
      </c>
      <c r="AI30" s="9"/>
      <c r="AJ30" s="9"/>
      <c r="AK30" s="9"/>
      <c r="AL30" s="28"/>
      <c r="AM30" s="28"/>
      <c r="AO30" s="26">
        <v>0.10810810810810811</v>
      </c>
      <c r="AP30" s="26">
        <v>0.22500000000000001</v>
      </c>
      <c r="AQ30" s="26">
        <v>0.13725490196078433</v>
      </c>
      <c r="AR30" s="26">
        <v>0.1276595744680851</v>
      </c>
      <c r="AS30" s="26">
        <v>0</v>
      </c>
      <c r="AV30" s="134" t="s">
        <v>73</v>
      </c>
      <c r="AW30" s="134" t="s">
        <v>74</v>
      </c>
      <c r="AX30" s="134" t="s">
        <v>75</v>
      </c>
      <c r="AY30" s="134" t="s">
        <v>4</v>
      </c>
      <c r="AZ30" s="134" t="s">
        <v>76</v>
      </c>
      <c r="BA30" s="134" t="s">
        <v>77</v>
      </c>
      <c r="BB30" s="134" t="s">
        <v>78</v>
      </c>
      <c r="BC30" s="134" t="s">
        <v>79</v>
      </c>
      <c r="BD30" s="134" t="s">
        <v>80</v>
      </c>
      <c r="BF30" s="6" t="s">
        <v>44</v>
      </c>
      <c r="BG30" s="26">
        <v>0.29284420289855073</v>
      </c>
      <c r="BH30" s="6">
        <v>4</v>
      </c>
      <c r="BI30" s="6">
        <v>0.10042122847090948</v>
      </c>
    </row>
    <row r="31" spans="1:67">
      <c r="B31" s="9"/>
      <c r="C31" s="9"/>
      <c r="D31" s="9"/>
      <c r="F31" s="221" t="s">
        <v>47</v>
      </c>
      <c r="G31" s="236">
        <v>4.711021986942856</v>
      </c>
      <c r="H31" s="9"/>
      <c r="I31" s="236"/>
      <c r="J31" s="9"/>
      <c r="K31" s="9"/>
      <c r="L31" s="221" t="s">
        <v>47</v>
      </c>
      <c r="M31" s="236">
        <v>10.523859362679977</v>
      </c>
      <c r="O31" s="9"/>
      <c r="P31" s="9"/>
      <c r="Q31" s="9"/>
      <c r="R31" s="9"/>
      <c r="S31" s="221" t="s">
        <v>47</v>
      </c>
      <c r="T31" s="236">
        <v>18.29583089767625</v>
      </c>
      <c r="U31" s="9"/>
      <c r="V31" s="9"/>
      <c r="W31" s="9"/>
      <c r="X31" s="9"/>
      <c r="Y31" s="221" t="s">
        <v>47</v>
      </c>
      <c r="Z31" s="236">
        <v>11.773634224713431</v>
      </c>
      <c r="AA31" s="9"/>
      <c r="AB31" s="9"/>
      <c r="AC31" s="9"/>
      <c r="AD31" s="9"/>
      <c r="AE31" s="9"/>
      <c r="AF31" s="9"/>
      <c r="AG31" s="221" t="s">
        <v>47</v>
      </c>
      <c r="AH31" s="236">
        <v>5.2486388108147795</v>
      </c>
      <c r="AI31" s="9"/>
      <c r="AJ31" s="9"/>
      <c r="AK31" s="9"/>
      <c r="AL31" s="28"/>
      <c r="AM31" s="28"/>
      <c r="AO31" s="26">
        <v>0</v>
      </c>
      <c r="AP31" s="26">
        <v>6.6666666666666666E-2</v>
      </c>
      <c r="AQ31" s="26">
        <v>9.0909090909090912E-2</v>
      </c>
      <c r="AR31" s="26">
        <v>0.34615384615384615</v>
      </c>
      <c r="AS31" s="26">
        <v>0</v>
      </c>
      <c r="AV31" s="6" t="s">
        <v>53</v>
      </c>
      <c r="AW31" s="6">
        <v>5</v>
      </c>
      <c r="AX31" s="26">
        <v>0.22869381008915893</v>
      </c>
      <c r="AY31" s="26">
        <v>4.5738762017831787E-2</v>
      </c>
      <c r="AZ31" s="6">
        <v>2.2193728161459016E-3</v>
      </c>
      <c r="BA31" s="6">
        <v>8.8774912645836028E-3</v>
      </c>
      <c r="BB31" s="6">
        <v>5.0086743108850813E-2</v>
      </c>
      <c r="BC31" s="6">
        <v>-6.0440390119354724E-2</v>
      </c>
      <c r="BD31" s="6">
        <v>0.15191791415501829</v>
      </c>
      <c r="BF31" s="6" t="s">
        <v>43</v>
      </c>
      <c r="BG31" s="26">
        <v>0.13452168746286394</v>
      </c>
      <c r="BH31" s="6">
        <v>5</v>
      </c>
      <c r="BI31" s="6">
        <v>4.4300646354186825E-2</v>
      </c>
    </row>
    <row r="32" spans="1:67">
      <c r="B32" s="9"/>
      <c r="C32" s="9"/>
      <c r="D32" s="9"/>
      <c r="F32" s="76" t="s">
        <v>50</v>
      </c>
      <c r="G32" s="236">
        <v>2.0800632348835251</v>
      </c>
      <c r="H32" s="9"/>
      <c r="I32" s="236"/>
      <c r="J32" s="9"/>
      <c r="K32" s="9"/>
      <c r="L32" s="76" t="s">
        <v>50</v>
      </c>
      <c r="M32" s="236">
        <v>0</v>
      </c>
      <c r="O32" s="9"/>
      <c r="P32" s="9"/>
      <c r="Q32" s="9"/>
      <c r="R32" s="9"/>
      <c r="S32" s="76" t="s">
        <v>50</v>
      </c>
      <c r="T32" s="236">
        <v>12.137099813030112</v>
      </c>
      <c r="U32" s="9"/>
      <c r="V32" s="9"/>
      <c r="W32" s="9"/>
      <c r="X32" s="9"/>
      <c r="Y32" s="76" t="s">
        <v>50</v>
      </c>
      <c r="Z32" s="236">
        <v>1.4249818643586325</v>
      </c>
      <c r="AA32" s="9"/>
      <c r="AB32" s="9"/>
      <c r="AC32" s="9"/>
      <c r="AD32" s="9"/>
      <c r="AE32" s="9"/>
      <c r="AF32" s="9"/>
      <c r="AG32" s="223" t="s">
        <v>49</v>
      </c>
      <c r="AH32" s="236">
        <v>17.017287017771086</v>
      </c>
      <c r="AI32" s="9"/>
      <c r="AJ32" s="9"/>
      <c r="AK32" s="9"/>
      <c r="AL32" s="28"/>
      <c r="AM32" s="28"/>
      <c r="AO32" s="26">
        <v>4.6511627906976744E-2</v>
      </c>
      <c r="AQ32" s="26">
        <v>0.30769230769230771</v>
      </c>
      <c r="AS32" s="26">
        <v>9.0909090909090912E-2</v>
      </c>
      <c r="AV32" s="6" t="s">
        <v>44</v>
      </c>
      <c r="AW32" s="6">
        <v>4</v>
      </c>
      <c r="AX32" s="26">
        <v>1.1713768115942029</v>
      </c>
      <c r="AY32" s="26">
        <v>0.29284420289855073</v>
      </c>
      <c r="AZ32" s="6">
        <v>3.3473742823636486E-2</v>
      </c>
      <c r="BA32" s="6">
        <v>0.10042122847090948</v>
      </c>
      <c r="BB32" s="6">
        <v>5.5998681181479791E-2</v>
      </c>
      <c r="BC32" s="6">
        <v>0.17413230191253015</v>
      </c>
      <c r="BD32" s="6">
        <v>0.41155610388457131</v>
      </c>
      <c r="BF32" s="6" t="s">
        <v>54</v>
      </c>
      <c r="BG32" s="26">
        <v>0.17035709078766673</v>
      </c>
      <c r="BH32" s="6">
        <v>4</v>
      </c>
      <c r="BI32" s="6">
        <v>4.1585538857203036E-2</v>
      </c>
    </row>
    <row r="33" spans="2:67">
      <c r="B33" s="9"/>
      <c r="C33" s="9"/>
      <c r="D33" s="9"/>
      <c r="F33" s="224" t="s">
        <v>48</v>
      </c>
      <c r="G33" s="236">
        <v>1.656346649999844</v>
      </c>
      <c r="H33" s="9"/>
      <c r="I33" s="236"/>
      <c r="J33" s="9"/>
      <c r="K33" s="9"/>
      <c r="L33" s="224" t="s">
        <v>48</v>
      </c>
      <c r="M33" s="236">
        <v>17.840771275656003</v>
      </c>
      <c r="O33" s="9"/>
      <c r="P33" s="9"/>
      <c r="Q33" s="9"/>
      <c r="R33" s="9"/>
      <c r="S33" s="224" t="s">
        <v>48</v>
      </c>
      <c r="T33" s="236">
        <v>14.042846806072459</v>
      </c>
      <c r="U33" s="9"/>
      <c r="V33" s="9"/>
      <c r="W33" s="9"/>
      <c r="X33" s="9"/>
      <c r="Y33" s="224" t="s">
        <v>48</v>
      </c>
      <c r="Z33" s="236">
        <v>11.701829262862624</v>
      </c>
      <c r="AA33" s="9"/>
      <c r="AB33" s="9"/>
      <c r="AC33" s="9"/>
      <c r="AD33" s="9"/>
      <c r="AE33" s="9"/>
      <c r="AF33" s="9"/>
      <c r="AG33" s="224" t="s">
        <v>48</v>
      </c>
      <c r="AH33" s="236">
        <v>0</v>
      </c>
      <c r="AI33" s="9"/>
      <c r="AJ33" s="9"/>
      <c r="AK33" s="9"/>
      <c r="AL33" s="28"/>
      <c r="AM33" s="28"/>
      <c r="AV33" s="6" t="s">
        <v>43</v>
      </c>
      <c r="AW33" s="6">
        <v>5</v>
      </c>
      <c r="AX33" s="26">
        <v>0.67260843731431974</v>
      </c>
      <c r="AY33" s="26">
        <v>0.13452168746286394</v>
      </c>
      <c r="AZ33" s="6">
        <v>1.1075161588546701E-2</v>
      </c>
      <c r="BA33" s="6">
        <v>4.4300646354186825E-2</v>
      </c>
      <c r="BB33" s="6">
        <v>5.0086743108850813E-2</v>
      </c>
      <c r="BC33" s="6">
        <v>2.8342535325677432E-2</v>
      </c>
      <c r="BD33" s="6">
        <v>0.24070083960005045</v>
      </c>
      <c r="BF33" s="137" t="s">
        <v>33</v>
      </c>
      <c r="BG33" s="29">
        <v>3.0303030303030304E-2</v>
      </c>
      <c r="BH33" s="137">
        <v>3</v>
      </c>
      <c r="BI33" s="137">
        <v>5.5096418732782371E-3</v>
      </c>
      <c r="BJ33" s="137">
        <v>-1</v>
      </c>
      <c r="BK33" s="137" t="e">
        <f>#NAME?</f>
        <v>#NAME?</v>
      </c>
    </row>
    <row r="34" spans="2:67" ht="13.5" thickBot="1">
      <c r="B34" s="9"/>
      <c r="C34" s="9"/>
      <c r="D34" s="9"/>
      <c r="F34" s="223" t="s">
        <v>49</v>
      </c>
      <c r="G34" s="236">
        <v>3.6862773096870081</v>
      </c>
      <c r="H34" s="9"/>
      <c r="I34" s="236"/>
      <c r="J34" s="9"/>
      <c r="K34" s="9"/>
      <c r="L34" s="223" t="s">
        <v>49</v>
      </c>
      <c r="M34" s="236">
        <v>20.712659332420486</v>
      </c>
      <c r="O34" s="9"/>
      <c r="P34" s="9"/>
      <c r="Q34" s="9"/>
      <c r="R34" s="9"/>
      <c r="S34" s="223" t="s">
        <v>49</v>
      </c>
      <c r="T34" s="236">
        <v>6.8243260983098128</v>
      </c>
      <c r="U34" s="9"/>
      <c r="V34" s="9"/>
      <c r="W34" s="9"/>
      <c r="X34" s="9"/>
      <c r="Y34" s="223" t="s">
        <v>49</v>
      </c>
      <c r="Z34" s="236">
        <v>8.985506629613079</v>
      </c>
      <c r="AA34" s="9"/>
      <c r="AB34" s="9"/>
      <c r="AC34" s="9"/>
      <c r="AD34" s="9"/>
      <c r="AE34" s="9"/>
      <c r="AF34" s="9"/>
      <c r="AG34" s="223" t="s">
        <v>49</v>
      </c>
      <c r="AH34" s="236">
        <v>18.149080795653454</v>
      </c>
      <c r="AI34" s="9"/>
      <c r="AJ34" s="9"/>
      <c r="AK34" s="9"/>
      <c r="AL34" s="28"/>
      <c r="AM34" s="28"/>
      <c r="AV34" s="6" t="s">
        <v>54</v>
      </c>
      <c r="AW34" s="6">
        <v>4</v>
      </c>
      <c r="AX34" s="26">
        <v>0.6814283631506669</v>
      </c>
      <c r="AY34" s="26">
        <v>0.17035709078766673</v>
      </c>
      <c r="AZ34" s="6">
        <v>1.3861846285734341E-2</v>
      </c>
      <c r="BA34" s="6">
        <v>4.1585538857203036E-2</v>
      </c>
      <c r="BB34" s="6">
        <v>5.5998681181479791E-2</v>
      </c>
      <c r="BC34" s="6">
        <v>5.1645189801646146E-2</v>
      </c>
      <c r="BD34" s="6">
        <v>0.28906899177368728</v>
      </c>
      <c r="BF34" s="226" t="s">
        <v>81</v>
      </c>
      <c r="BG34" s="226"/>
      <c r="BH34" s="226">
        <v>21</v>
      </c>
      <c r="BI34" s="226">
        <v>0.20069454682016119</v>
      </c>
      <c r="BJ34" s="226">
        <v>16</v>
      </c>
      <c r="BK34" s="226">
        <v>4.3330000000000002</v>
      </c>
    </row>
    <row r="35" spans="2:67" ht="13.9" thickTop="1" thickBot="1">
      <c r="C35" s="9"/>
      <c r="AJ35" s="9"/>
      <c r="AK35" s="9"/>
      <c r="AL35" s="28"/>
      <c r="AM35" s="28"/>
      <c r="AV35" s="137" t="s">
        <v>33</v>
      </c>
      <c r="AW35" s="137">
        <v>3</v>
      </c>
      <c r="AX35" s="29">
        <v>9.0909090909090912E-2</v>
      </c>
      <c r="AY35" s="29">
        <v>3.0303030303030304E-2</v>
      </c>
      <c r="AZ35" s="137">
        <v>2.7548209366391185E-3</v>
      </c>
      <c r="BA35" s="137">
        <v>5.5096418732782371E-3</v>
      </c>
      <c r="BB35" s="137">
        <v>6.4661707308782776E-2</v>
      </c>
      <c r="BC35" s="137">
        <v>-0.10677366567755206</v>
      </c>
      <c r="BD35" s="137">
        <v>0.16737972628361267</v>
      </c>
      <c r="BF35" s="227" t="s">
        <v>81</v>
      </c>
      <c r="BG35" s="227" t="s">
        <v>83</v>
      </c>
      <c r="BH35" s="227" t="s">
        <v>61</v>
      </c>
      <c r="BI35" s="227" t="s">
        <v>84</v>
      </c>
      <c r="BJ35" s="227" t="s">
        <v>85</v>
      </c>
      <c r="BK35" s="227" t="s">
        <v>86</v>
      </c>
      <c r="BL35" s="227" t="s">
        <v>87</v>
      </c>
      <c r="BM35" s="227" t="s">
        <v>88</v>
      </c>
      <c r="BN35" s="227" t="s">
        <v>89</v>
      </c>
      <c r="BO35" s="227" t="s">
        <v>90</v>
      </c>
    </row>
    <row r="36" spans="2:67" ht="13.9" thickTop="1" thickBot="1">
      <c r="C36" s="9"/>
      <c r="AJ36" s="9"/>
      <c r="AK36" s="9"/>
      <c r="AL36" s="28"/>
      <c r="AM36" s="28"/>
      <c r="AV36" s="226" t="s">
        <v>91</v>
      </c>
      <c r="AW36" s="226"/>
      <c r="AX36" s="226"/>
      <c r="AY36" s="226"/>
      <c r="AZ36" s="226"/>
      <c r="BA36" s="226"/>
      <c r="BB36" s="226"/>
      <c r="BC36" s="226"/>
      <c r="BD36" s="226"/>
      <c r="BF36" s="134" t="s">
        <v>82</v>
      </c>
      <c r="BG36" s="134" t="s">
        <v>83</v>
      </c>
      <c r="BH36" s="134" t="s">
        <v>61</v>
      </c>
      <c r="BI36" s="134" t="s">
        <v>84</v>
      </c>
      <c r="BJ36" s="134" t="s">
        <v>85</v>
      </c>
      <c r="BK36" s="134" t="s">
        <v>86</v>
      </c>
      <c r="BL36" s="134" t="s">
        <v>87</v>
      </c>
      <c r="BM36" s="134" t="s">
        <v>88</v>
      </c>
      <c r="BN36" s="134" t="s">
        <v>89</v>
      </c>
      <c r="BO36" s="134" t="s">
        <v>90</v>
      </c>
    </row>
    <row r="37" spans="2:67" ht="13.9" thickTop="1" thickBot="1">
      <c r="AA37" s="9" t="s">
        <v>32</v>
      </c>
      <c r="AJ37" s="9"/>
      <c r="AK37" s="9"/>
      <c r="AL37" s="28"/>
      <c r="AM37" s="28"/>
      <c r="AV37" s="227" t="s">
        <v>91</v>
      </c>
      <c r="AW37" s="227" t="s">
        <v>77</v>
      </c>
      <c r="AX37" s="227" t="s">
        <v>63</v>
      </c>
      <c r="AY37" s="227" t="s">
        <v>93</v>
      </c>
      <c r="AZ37" s="227" t="s">
        <v>94</v>
      </c>
      <c r="BA37" s="227" t="s">
        <v>95</v>
      </c>
      <c r="BB37" s="227" t="s">
        <v>96</v>
      </c>
      <c r="BC37" s="227" t="s">
        <v>97</v>
      </c>
      <c r="BD37" s="227" t="s">
        <v>98</v>
      </c>
      <c r="BF37" s="137" t="s">
        <v>53</v>
      </c>
      <c r="BG37" s="137" t="s">
        <v>44</v>
      </c>
      <c r="BH37" s="137">
        <v>0.24710544088071895</v>
      </c>
      <c r="BI37" s="137">
        <v>5.3125013549725486E-2</v>
      </c>
      <c r="BJ37" s="137">
        <v>4.6513953478699079</v>
      </c>
      <c r="BK37" s="137">
        <v>1.6914757169758404E-2</v>
      </c>
      <c r="BL37" s="137">
        <v>0.47729612459167947</v>
      </c>
      <c r="BM37" s="137">
        <v>3.2368794671677081E-2</v>
      </c>
      <c r="BN37" s="137">
        <v>0.23019068371096055</v>
      </c>
      <c r="BO37" s="137">
        <v>2.2063505395770209</v>
      </c>
    </row>
    <row r="38" spans="2:67" ht="13.5" thickTop="1">
      <c r="AA38" s="5" t="s">
        <v>102</v>
      </c>
      <c r="AB38" s="5" t="s">
        <v>103</v>
      </c>
      <c r="AC38" s="5" t="s">
        <v>104</v>
      </c>
      <c r="AD38" s="5" t="s">
        <v>105</v>
      </c>
      <c r="AE38" s="5" t="s">
        <v>33</v>
      </c>
      <c r="AJ38" s="9"/>
      <c r="AK38" s="9"/>
      <c r="AL38" s="28"/>
      <c r="AM38" s="28"/>
      <c r="AV38" s="134" t="s">
        <v>92</v>
      </c>
      <c r="AW38" s="134" t="s">
        <v>77</v>
      </c>
      <c r="AX38" s="134" t="s">
        <v>63</v>
      </c>
      <c r="AY38" s="134" t="s">
        <v>93</v>
      </c>
      <c r="AZ38" s="134" t="s">
        <v>94</v>
      </c>
      <c r="BA38" s="134" t="s">
        <v>95</v>
      </c>
      <c r="BB38" s="134" t="s">
        <v>96</v>
      </c>
      <c r="BC38" s="134" t="s">
        <v>97</v>
      </c>
      <c r="BD38" s="134" t="s">
        <v>98</v>
      </c>
      <c r="BF38" s="6" t="s">
        <v>53</v>
      </c>
      <c r="BG38" s="6" t="s">
        <v>43</v>
      </c>
      <c r="BH38" s="6">
        <v>8.8782925445032163E-2</v>
      </c>
      <c r="BI38" s="6">
        <v>5.0086743108850813E-2</v>
      </c>
      <c r="BJ38" s="6">
        <v>1.7725833211411854</v>
      </c>
      <c r="BK38" s="6">
        <v>-0.12824293244561841</v>
      </c>
      <c r="BL38" s="6">
        <v>0.30580878333568273</v>
      </c>
      <c r="BM38" s="6">
        <v>0.72164965519336643</v>
      </c>
      <c r="BN38" s="6">
        <v>0.21702585789065057</v>
      </c>
      <c r="BO38" s="6">
        <v>0.79272336037080615</v>
      </c>
    </row>
    <row r="39" spans="2:67">
      <c r="Y39" s="5" t="s">
        <v>38</v>
      </c>
      <c r="Z39" s="149" t="s">
        <v>46</v>
      </c>
      <c r="AA39" s="9">
        <v>95.918367346938766</v>
      </c>
      <c r="AB39" s="9">
        <v>17.010869565217391</v>
      </c>
      <c r="AC39" s="9">
        <v>0</v>
      </c>
      <c r="AD39" s="9">
        <v>0.96153846153846156</v>
      </c>
      <c r="AE39" s="9">
        <v>6.6798941798941804</v>
      </c>
      <c r="AV39" s="6" t="s">
        <v>99</v>
      </c>
      <c r="AW39" s="6">
        <v>0.17737824072226333</v>
      </c>
      <c r="AX39" s="6">
        <v>4</v>
      </c>
      <c r="AY39" s="6">
        <v>4.4344560180565831E-2</v>
      </c>
      <c r="AZ39" s="6">
        <v>3.5352877002923018</v>
      </c>
      <c r="BA39" s="6">
        <v>2.9969378482721427E-2</v>
      </c>
      <c r="BB39" s="6">
        <v>3.0069172799243447</v>
      </c>
      <c r="BC39" s="6">
        <v>0.94802749853595536</v>
      </c>
      <c r="BD39" s="6">
        <v>0.32565112528816548</v>
      </c>
      <c r="BF39" s="6" t="s">
        <v>53</v>
      </c>
      <c r="BG39" s="6" t="s">
        <v>54</v>
      </c>
      <c r="BH39" s="6">
        <v>0.12461832876983495</v>
      </c>
      <c r="BI39" s="6">
        <v>5.3125013549725486E-2</v>
      </c>
      <c r="BJ39" s="6">
        <v>2.3457561785502619</v>
      </c>
      <c r="BK39" s="6">
        <v>-0.1055723549411256</v>
      </c>
      <c r="BL39" s="6">
        <v>0.35480901248079549</v>
      </c>
      <c r="BM39" s="6">
        <v>0.48435375131767566</v>
      </c>
      <c r="BN39" s="6">
        <v>0.23019068371096055</v>
      </c>
      <c r="BO39" s="6">
        <v>1.1126898539447163</v>
      </c>
    </row>
    <row r="40" spans="2:67">
      <c r="Z40" s="151" t="s">
        <v>47</v>
      </c>
      <c r="AA40" s="9">
        <v>0</v>
      </c>
      <c r="AB40" s="9">
        <v>29.284420289855074</v>
      </c>
      <c r="AC40" s="9">
        <v>13.452168746286395</v>
      </c>
      <c r="AD40" s="9">
        <v>17.035709078766672</v>
      </c>
      <c r="AE40" s="9">
        <v>3.0303030303030303</v>
      </c>
      <c r="AV40" s="139" t="s">
        <v>100</v>
      </c>
      <c r="AW40" s="139">
        <v>0.20069454682016119</v>
      </c>
      <c r="AX40" s="139">
        <v>16</v>
      </c>
      <c r="AY40" s="139">
        <v>1.2543409176260074E-2</v>
      </c>
      <c r="AZ40" s="139"/>
      <c r="BA40" s="139"/>
      <c r="BB40" s="139"/>
      <c r="BC40" s="139"/>
      <c r="BD40" s="139"/>
      <c r="BF40" s="6" t="s">
        <v>53</v>
      </c>
      <c r="BG40" s="6" t="s">
        <v>33</v>
      </c>
      <c r="BH40" s="6">
        <v>1.5435731714801483E-2</v>
      </c>
      <c r="BI40" s="6">
        <v>5.7835189233453307E-2</v>
      </c>
      <c r="BJ40" s="6">
        <v>0.26689169551248004</v>
      </c>
      <c r="BK40" s="6">
        <v>-0.2351641432337517</v>
      </c>
      <c r="BL40" s="6">
        <v>0.26603560666335468</v>
      </c>
      <c r="BM40" s="6">
        <v>0.99968331993336723</v>
      </c>
      <c r="BN40" s="6">
        <v>0.25059987494855318</v>
      </c>
      <c r="BO40" s="6">
        <v>0.13782227892811946</v>
      </c>
    </row>
    <row r="41" spans="2:67">
      <c r="Z41" s="225" t="s">
        <v>50</v>
      </c>
      <c r="AA41" s="9">
        <v>1.0204081632653061</v>
      </c>
      <c r="AB41" s="9">
        <v>9.0851449275362324</v>
      </c>
      <c r="AC41" s="9">
        <v>0</v>
      </c>
      <c r="AD41" s="9">
        <v>1.9148171924675959</v>
      </c>
      <c r="AE41" s="9">
        <v>14.682539682539684</v>
      </c>
      <c r="AV41" s="228" t="s">
        <v>101</v>
      </c>
      <c r="AW41" s="228">
        <v>0.37807278754242452</v>
      </c>
      <c r="AX41" s="228">
        <v>20</v>
      </c>
      <c r="AY41" s="228">
        <v>1.8903639377121226E-2</v>
      </c>
      <c r="AZ41" s="228"/>
      <c r="BA41" s="228"/>
      <c r="BB41" s="228"/>
      <c r="BC41" s="228"/>
      <c r="BD41" s="228"/>
      <c r="BF41" s="6" t="s">
        <v>44</v>
      </c>
      <c r="BG41" s="6" t="s">
        <v>43</v>
      </c>
      <c r="BH41" s="6">
        <v>0.15832251543568679</v>
      </c>
      <c r="BI41" s="6">
        <v>5.3125013549725486E-2</v>
      </c>
      <c r="BJ41" s="6">
        <v>2.9801877657404359</v>
      </c>
      <c r="BK41" s="6">
        <v>-7.1868168275273758E-2</v>
      </c>
      <c r="BL41" s="6">
        <v>0.38851319914664734</v>
      </c>
      <c r="BM41" s="6">
        <v>0.26424704653686026</v>
      </c>
      <c r="BN41" s="6">
        <v>0.23019068371096055</v>
      </c>
      <c r="BO41" s="6">
        <v>1.4136271792062145</v>
      </c>
    </row>
    <row r="42" spans="2:67">
      <c r="Z42" s="153" t="s">
        <v>48</v>
      </c>
      <c r="AA42" s="9">
        <v>0</v>
      </c>
      <c r="AB42" s="9">
        <v>26.150362318840582</v>
      </c>
      <c r="AC42" s="9">
        <v>15.053247406188582</v>
      </c>
      <c r="AD42" s="9">
        <v>27.149910877212779</v>
      </c>
      <c r="AE42" s="9">
        <v>0</v>
      </c>
      <c r="BF42" s="6" t="s">
        <v>44</v>
      </c>
      <c r="BG42" s="6" t="s">
        <v>54</v>
      </c>
      <c r="BH42" s="6">
        <v>0.12248711211088401</v>
      </c>
      <c r="BI42" s="6">
        <v>5.5998681181479791E-2</v>
      </c>
      <c r="BJ42" s="6">
        <v>2.1873213712646087</v>
      </c>
      <c r="BK42" s="6">
        <v>-0.12015517344846793</v>
      </c>
      <c r="BL42" s="6">
        <v>0.36512939767023594</v>
      </c>
      <c r="BM42" s="6">
        <v>0.5492891770301549</v>
      </c>
      <c r="BN42" s="6">
        <v>0.24264228555935194</v>
      </c>
      <c r="BO42" s="6">
        <v>1.0936606856323043</v>
      </c>
    </row>
    <row r="43" spans="2:67">
      <c r="Z43" s="155" t="s">
        <v>49</v>
      </c>
      <c r="AA43" s="9">
        <v>3.0612244897959182</v>
      </c>
      <c r="AB43" s="9">
        <v>18.469202898550723</v>
      </c>
      <c r="AC43" s="9">
        <v>71.494583847525021</v>
      </c>
      <c r="AD43" s="9">
        <v>52.938024390014483</v>
      </c>
      <c r="AE43" s="9">
        <v>75.607263107263108</v>
      </c>
      <c r="BF43" s="6" t="s">
        <v>44</v>
      </c>
      <c r="BG43" s="6" t="s">
        <v>33</v>
      </c>
      <c r="BH43" s="6">
        <v>0.26254117259552046</v>
      </c>
      <c r="BI43" s="6">
        <v>6.0485488698330397E-2</v>
      </c>
      <c r="BJ43" s="6">
        <v>4.3405646254250643</v>
      </c>
      <c r="BK43" s="6">
        <v>4.5755006565484369E-4</v>
      </c>
      <c r="BL43" s="6">
        <v>0.52462479512538607</v>
      </c>
      <c r="BM43" s="6">
        <v>4.9471754157670911E-2</v>
      </c>
      <c r="BN43" s="6">
        <v>0.26208362252986561</v>
      </c>
      <c r="BO43" s="6">
        <v>2.3441728185051405</v>
      </c>
    </row>
    <row r="44" spans="2:67">
      <c r="Z44" s="77"/>
      <c r="AA44" s="9"/>
      <c r="BF44" s="6" t="s">
        <v>43</v>
      </c>
      <c r="BG44" s="6" t="s">
        <v>54</v>
      </c>
      <c r="BH44" s="6">
        <v>3.5835403324802784E-2</v>
      </c>
      <c r="BI44" s="6">
        <v>5.3125013549725486E-2</v>
      </c>
      <c r="BJ44" s="6">
        <v>0.67454859642079013</v>
      </c>
      <c r="BK44" s="6">
        <v>-0.19435528038615776</v>
      </c>
      <c r="BL44" s="6">
        <v>0.26602608703576336</v>
      </c>
      <c r="BM44" s="6">
        <v>0.98841976006504262</v>
      </c>
      <c r="BN44" s="6">
        <v>0.23019068371096055</v>
      </c>
      <c r="BO44" s="6">
        <v>0.3199664935739101</v>
      </c>
    </row>
    <row r="45" spans="2:67">
      <c r="Z45" s="155"/>
      <c r="AA45" s="9"/>
      <c r="AB45" s="9"/>
      <c r="BF45" s="6" t="s">
        <v>43</v>
      </c>
      <c r="BG45" s="6" t="s">
        <v>33</v>
      </c>
      <c r="BH45" s="6">
        <v>0.10421865715983364</v>
      </c>
      <c r="BI45" s="6">
        <v>5.7835189233453307E-2</v>
      </c>
      <c r="BJ45" s="6">
        <v>1.8019938819453363</v>
      </c>
      <c r="BK45" s="6">
        <v>-0.14638121778871954</v>
      </c>
      <c r="BL45" s="6">
        <v>0.35481853210838682</v>
      </c>
      <c r="BM45" s="6">
        <v>0.70982017670685627</v>
      </c>
      <c r="BN45" s="6">
        <v>0.25059987494855318</v>
      </c>
      <c r="BO45" s="6">
        <v>0.93054563929892564</v>
      </c>
    </row>
    <row r="46" spans="2:67">
      <c r="Y46" s="5" t="s">
        <v>5</v>
      </c>
      <c r="Z46" s="149" t="s">
        <v>46</v>
      </c>
      <c r="AA46" s="9">
        <v>5.77230025458406</v>
      </c>
      <c r="AB46" s="9">
        <v>16.70981340093719</v>
      </c>
      <c r="AC46" s="9">
        <v>0</v>
      </c>
      <c r="AD46" s="9">
        <v>1.9230769230769231</v>
      </c>
      <c r="AE46" s="9">
        <v>5.8869864580618145</v>
      </c>
      <c r="BF46" s="139" t="s">
        <v>54</v>
      </c>
      <c r="BG46" s="139" t="s">
        <v>33</v>
      </c>
      <c r="BH46" s="139">
        <v>0.14005406048463642</v>
      </c>
      <c r="BI46" s="139">
        <v>6.0485488698330397E-2</v>
      </c>
      <c r="BJ46" s="139">
        <v>2.3154985352462298</v>
      </c>
      <c r="BK46" s="139">
        <v>-0.12202956204522919</v>
      </c>
      <c r="BL46" s="139">
        <v>0.40213768301450203</v>
      </c>
      <c r="BM46" s="139">
        <v>0.49656209784083527</v>
      </c>
      <c r="BN46" s="139">
        <v>0.26208362252986561</v>
      </c>
      <c r="BO46" s="139">
        <v>1.2505121328728357</v>
      </c>
    </row>
    <row r="47" spans="2:67">
      <c r="Z47" s="151" t="s">
        <v>47</v>
      </c>
      <c r="AA47" s="9">
        <v>0</v>
      </c>
      <c r="AB47" s="9">
        <v>18.29583089767625</v>
      </c>
      <c r="AC47" s="9">
        <v>10.523859362679977</v>
      </c>
      <c r="AD47" s="9">
        <v>11.773634224713431</v>
      </c>
      <c r="AE47" s="9">
        <v>5.2486388108147795</v>
      </c>
    </row>
    <row r="48" spans="2:67" ht="13.5" thickBot="1">
      <c r="Z48" s="225" t="s">
        <v>50</v>
      </c>
      <c r="AA48" s="9">
        <v>1.4430750636460152</v>
      </c>
      <c r="AB48" s="9">
        <v>12.137099813030112</v>
      </c>
      <c r="AC48" s="9">
        <v>0</v>
      </c>
      <c r="AD48" s="9">
        <v>1.4249818643586325</v>
      </c>
      <c r="AE48" s="9">
        <v>17.017287017771086</v>
      </c>
      <c r="AN48" s="76" t="s">
        <v>50</v>
      </c>
      <c r="AO48" s="21" t="s">
        <v>66</v>
      </c>
      <c r="AP48" s="21" t="s">
        <v>43</v>
      </c>
      <c r="AQ48" s="21" t="s">
        <v>44</v>
      </c>
      <c r="AR48" s="21" t="s">
        <v>54</v>
      </c>
      <c r="AS48" s="21" t="s">
        <v>33</v>
      </c>
      <c r="AV48" s="6" t="s">
        <v>57</v>
      </c>
      <c r="BF48" s="6" t="s">
        <v>58</v>
      </c>
      <c r="BI48" s="6" t="s">
        <v>59</v>
      </c>
      <c r="BJ48" s="6">
        <v>0.05</v>
      </c>
    </row>
    <row r="49" spans="25:67" ht="13.5" thickTop="1">
      <c r="Z49" s="153" t="s">
        <v>48</v>
      </c>
      <c r="AA49" s="9">
        <v>0</v>
      </c>
      <c r="AB49" s="9">
        <v>14.042846806072459</v>
      </c>
      <c r="AC49" s="9">
        <v>17.840771275656003</v>
      </c>
      <c r="AD49" s="9">
        <v>11.701829262862624</v>
      </c>
      <c r="AE49" s="9">
        <v>0</v>
      </c>
      <c r="AO49" s="26">
        <v>0</v>
      </c>
      <c r="AP49" s="26">
        <v>0</v>
      </c>
      <c r="AQ49" s="26">
        <v>0</v>
      </c>
      <c r="AR49" s="26">
        <v>3.4482758620689655E-2</v>
      </c>
      <c r="AS49" s="26"/>
      <c r="BF49" s="134" t="s">
        <v>60</v>
      </c>
      <c r="BG49" s="134" t="s">
        <v>61</v>
      </c>
      <c r="BH49" s="134" t="s">
        <v>62</v>
      </c>
      <c r="BI49" s="134" t="s">
        <v>52</v>
      </c>
      <c r="BJ49" s="134" t="s">
        <v>63</v>
      </c>
      <c r="BK49" s="134" t="s">
        <v>64</v>
      </c>
    </row>
    <row r="50" spans="25:67" ht="13.5" thickBot="1">
      <c r="Z50" s="155" t="s">
        <v>49</v>
      </c>
      <c r="AA50" s="9">
        <v>4.3292251909380459</v>
      </c>
      <c r="AB50" s="9">
        <v>6.8243260983098128</v>
      </c>
      <c r="AC50" s="9">
        <v>20.712659332420486</v>
      </c>
      <c r="AD50" s="9">
        <v>8.985506629613079</v>
      </c>
      <c r="AE50" s="9">
        <v>18.149080795653454</v>
      </c>
      <c r="AO50" s="26">
        <v>0</v>
      </c>
      <c r="AP50" s="26">
        <v>2.1739130434782608E-2</v>
      </c>
      <c r="AQ50" s="26">
        <v>0</v>
      </c>
      <c r="AR50" s="26">
        <v>2.0833333333333332E-2</v>
      </c>
      <c r="AS50" s="26"/>
      <c r="AV50" s="6" t="s">
        <v>71</v>
      </c>
      <c r="BA50" s="6" t="s">
        <v>72</v>
      </c>
      <c r="BB50" s="6">
        <v>0.05</v>
      </c>
      <c r="BF50" s="6" t="s">
        <v>53</v>
      </c>
      <c r="BG50" s="26">
        <v>9.3023255813953487E-3</v>
      </c>
      <c r="BH50" s="6">
        <v>5</v>
      </c>
      <c r="BI50" s="6">
        <v>1.7306652244456463E-3</v>
      </c>
    </row>
    <row r="51" spans="25:67" ht="13.5" thickTop="1">
      <c r="AO51" s="26">
        <v>0</v>
      </c>
      <c r="AP51" s="26">
        <v>7.4999999999999997E-2</v>
      </c>
      <c r="AQ51" s="26">
        <v>0</v>
      </c>
      <c r="AR51" s="26">
        <v>2.1276595744680851E-2</v>
      </c>
      <c r="AS51" s="26">
        <v>0.10714285714285714</v>
      </c>
      <c r="AV51" s="134" t="s">
        <v>73</v>
      </c>
      <c r="AW51" s="134" t="s">
        <v>74</v>
      </c>
      <c r="AX51" s="134" t="s">
        <v>75</v>
      </c>
      <c r="AY51" s="134" t="s">
        <v>4</v>
      </c>
      <c r="AZ51" s="134" t="s">
        <v>76</v>
      </c>
      <c r="BA51" s="134" t="s">
        <v>77</v>
      </c>
      <c r="BB51" s="134" t="s">
        <v>78</v>
      </c>
      <c r="BC51" s="134" t="s">
        <v>79</v>
      </c>
      <c r="BD51" s="134" t="s">
        <v>80</v>
      </c>
      <c r="BF51" s="6" t="s">
        <v>44</v>
      </c>
      <c r="BG51" s="26">
        <v>9.0851449275362317E-2</v>
      </c>
      <c r="BH51" s="6">
        <v>4</v>
      </c>
      <c r="BI51" s="6">
        <v>4.4192757561436674E-2</v>
      </c>
    </row>
    <row r="52" spans="25:67">
      <c r="Z52" s="5" t="s">
        <v>106</v>
      </c>
      <c r="AA52" s="9">
        <v>99.999999999999986</v>
      </c>
      <c r="AB52" s="9">
        <v>100</v>
      </c>
      <c r="AC52" s="9">
        <v>100</v>
      </c>
      <c r="AD52" s="9">
        <v>100</v>
      </c>
      <c r="AE52" s="9">
        <v>100</v>
      </c>
      <c r="AO52" s="26">
        <v>0</v>
      </c>
      <c r="AP52" s="26">
        <v>0.26666666666666666</v>
      </c>
      <c r="AQ52" s="26">
        <v>0</v>
      </c>
      <c r="AR52" s="26">
        <v>0</v>
      </c>
      <c r="AS52" s="26">
        <v>0.33333333333333331</v>
      </c>
      <c r="AV52" s="6" t="s">
        <v>53</v>
      </c>
      <c r="AW52" s="6">
        <v>5</v>
      </c>
      <c r="AX52" s="26">
        <v>4.6511627906976744E-2</v>
      </c>
      <c r="AY52" s="26">
        <v>9.3023255813953487E-3</v>
      </c>
      <c r="AZ52" s="6">
        <v>4.3266630611141151E-4</v>
      </c>
      <c r="BA52" s="6">
        <v>1.7306652244456463E-3</v>
      </c>
      <c r="BB52" s="6">
        <v>3.6133468950034345E-2</v>
      </c>
      <c r="BC52" s="6">
        <v>-6.7297206725029132E-2</v>
      </c>
      <c r="BD52" s="6">
        <v>8.590185788781983E-2</v>
      </c>
      <c r="BF52" s="6" t="s">
        <v>43</v>
      </c>
      <c r="BG52" s="26">
        <v>0</v>
      </c>
      <c r="BH52" s="6">
        <v>5</v>
      </c>
      <c r="BI52" s="6">
        <v>0</v>
      </c>
    </row>
    <row r="53" spans="25:67">
      <c r="AO53" s="26">
        <v>4.6511627906976744E-2</v>
      </c>
      <c r="AQ53" s="26">
        <v>0</v>
      </c>
      <c r="AS53" s="26">
        <v>0</v>
      </c>
      <c r="AV53" s="6" t="s">
        <v>44</v>
      </c>
      <c r="AW53" s="6">
        <v>4</v>
      </c>
      <c r="AX53" s="26">
        <v>0.36340579710144927</v>
      </c>
      <c r="AY53" s="26">
        <v>9.0851449275362317E-2</v>
      </c>
      <c r="AZ53" s="6">
        <v>1.4730919187145556E-2</v>
      </c>
      <c r="BA53" s="6">
        <v>4.4192757561436674E-2</v>
      </c>
      <c r="BB53" s="6">
        <v>4.0398446417577373E-2</v>
      </c>
      <c r="BC53" s="6">
        <v>5.2105686344341151E-3</v>
      </c>
      <c r="BD53" s="6">
        <v>0.17649232991629052</v>
      </c>
      <c r="BF53" s="6" t="s">
        <v>54</v>
      </c>
      <c r="BG53" s="26">
        <v>1.9148171924675959E-2</v>
      </c>
      <c r="BH53" s="6">
        <v>4</v>
      </c>
      <c r="BI53" s="6">
        <v>6.0917199412530111E-4</v>
      </c>
    </row>
    <row r="54" spans="25:67">
      <c r="Y54" s="5" t="s">
        <v>56</v>
      </c>
      <c r="AA54" s="5">
        <v>173</v>
      </c>
      <c r="AB54" s="5">
        <v>176</v>
      </c>
      <c r="AC54" s="5">
        <v>108</v>
      </c>
      <c r="AD54" s="5">
        <v>147</v>
      </c>
      <c r="AE54" s="5">
        <v>77</v>
      </c>
      <c r="AV54" s="6" t="s">
        <v>43</v>
      </c>
      <c r="AW54" s="6">
        <v>5</v>
      </c>
      <c r="AX54" s="26">
        <v>0</v>
      </c>
      <c r="AY54" s="26">
        <v>0</v>
      </c>
      <c r="AZ54" s="6">
        <v>0</v>
      </c>
      <c r="BA54" s="6">
        <v>0</v>
      </c>
      <c r="BB54" s="6">
        <v>3.6133468950034345E-2</v>
      </c>
      <c r="BC54" s="6">
        <v>-7.6599532306424481E-2</v>
      </c>
      <c r="BD54" s="6">
        <v>7.6599532306424481E-2</v>
      </c>
      <c r="BF54" s="137" t="s">
        <v>33</v>
      </c>
      <c r="BG54" s="29">
        <v>0.14682539682539683</v>
      </c>
      <c r="BH54" s="137">
        <v>3</v>
      </c>
      <c r="BI54" s="137">
        <v>5.7917611489040052E-2</v>
      </c>
      <c r="BJ54" s="137">
        <v>-1</v>
      </c>
      <c r="BK54" s="137" t="e">
        <f>#NAME?</f>
        <v>#NAME?</v>
      </c>
    </row>
    <row r="55" spans="25:67" ht="13.5" thickBot="1">
      <c r="AV55" s="6" t="s">
        <v>54</v>
      </c>
      <c r="AW55" s="6">
        <v>4</v>
      </c>
      <c r="AX55" s="26">
        <v>7.6592687698703837E-2</v>
      </c>
      <c r="AY55" s="26">
        <v>1.9148171924675959E-2</v>
      </c>
      <c r="AZ55" s="6">
        <v>2.0305733137510043E-4</v>
      </c>
      <c r="BA55" s="6">
        <v>6.0917199412530111E-4</v>
      </c>
      <c r="BB55" s="6">
        <v>4.0398446417577373E-2</v>
      </c>
      <c r="BC55" s="6">
        <v>-6.6492708716252236E-2</v>
      </c>
      <c r="BD55" s="6">
        <v>0.10478905256560417</v>
      </c>
      <c r="BF55" s="226" t="s">
        <v>81</v>
      </c>
      <c r="BG55" s="226"/>
      <c r="BH55" s="226">
        <v>21</v>
      </c>
      <c r="BI55" s="226">
        <v>0.10445020626904768</v>
      </c>
      <c r="BJ55" s="226">
        <v>16</v>
      </c>
      <c r="BK55" s="226">
        <v>4.3330000000000002</v>
      </c>
    </row>
    <row r="56" spans="25:67" ht="13.9" thickTop="1" thickBot="1">
      <c r="AV56" s="137" t="s">
        <v>33</v>
      </c>
      <c r="AW56" s="137">
        <v>3</v>
      </c>
      <c r="AX56" s="29">
        <v>0.44047619047619047</v>
      </c>
      <c r="AY56" s="29">
        <v>0.14682539682539683</v>
      </c>
      <c r="AZ56" s="137">
        <v>2.8958805744520026E-2</v>
      </c>
      <c r="BA56" s="137">
        <v>5.7917611489040052E-2</v>
      </c>
      <c r="BB56" s="137">
        <v>4.664810782806194E-2</v>
      </c>
      <c r="BC56" s="137">
        <v>4.7935825842043811E-2</v>
      </c>
      <c r="BD56" s="137">
        <v>0.24571496780874985</v>
      </c>
      <c r="BF56" s="227" t="s">
        <v>81</v>
      </c>
      <c r="BG56" s="227" t="s">
        <v>83</v>
      </c>
      <c r="BH56" s="227" t="s">
        <v>61</v>
      </c>
      <c r="BI56" s="227" t="s">
        <v>84</v>
      </c>
      <c r="BJ56" s="227" t="s">
        <v>85</v>
      </c>
      <c r="BK56" s="227" t="s">
        <v>86</v>
      </c>
      <c r="BL56" s="227" t="s">
        <v>87</v>
      </c>
      <c r="BM56" s="227" t="s">
        <v>88</v>
      </c>
      <c r="BN56" s="227" t="s">
        <v>89</v>
      </c>
      <c r="BO56" s="227" t="s">
        <v>90</v>
      </c>
    </row>
    <row r="57" spans="25:67" ht="13.9" thickTop="1" thickBot="1">
      <c r="AV57" s="226" t="s">
        <v>91</v>
      </c>
      <c r="AW57" s="226"/>
      <c r="AX57" s="226"/>
      <c r="AY57" s="226"/>
      <c r="AZ57" s="226"/>
      <c r="BA57" s="226"/>
      <c r="BB57" s="226"/>
      <c r="BC57" s="226"/>
      <c r="BD57" s="226"/>
      <c r="BF57" s="134" t="s">
        <v>82</v>
      </c>
      <c r="BG57" s="134" t="s">
        <v>83</v>
      </c>
      <c r="BH57" s="134" t="s">
        <v>61</v>
      </c>
      <c r="BI57" s="134" t="s">
        <v>84</v>
      </c>
      <c r="BJ57" s="134" t="s">
        <v>85</v>
      </c>
      <c r="BK57" s="134" t="s">
        <v>86</v>
      </c>
      <c r="BL57" s="134" t="s">
        <v>87</v>
      </c>
      <c r="BM57" s="134" t="s">
        <v>88</v>
      </c>
      <c r="BN57" s="134" t="s">
        <v>89</v>
      </c>
      <c r="BO57" s="134" t="s">
        <v>90</v>
      </c>
    </row>
    <row r="58" spans="25:67" ht="13.9" thickTop="1" thickBot="1">
      <c r="AV58" s="227" t="s">
        <v>91</v>
      </c>
      <c r="AW58" s="227" t="s">
        <v>77</v>
      </c>
      <c r="AX58" s="227" t="s">
        <v>63</v>
      </c>
      <c r="AY58" s="227" t="s">
        <v>93</v>
      </c>
      <c r="AZ58" s="227" t="s">
        <v>94</v>
      </c>
      <c r="BA58" s="227" t="s">
        <v>95</v>
      </c>
      <c r="BB58" s="227" t="s">
        <v>96</v>
      </c>
      <c r="BC58" s="227" t="s">
        <v>97</v>
      </c>
      <c r="BD58" s="227" t="s">
        <v>98</v>
      </c>
      <c r="BF58" s="137" t="s">
        <v>53</v>
      </c>
      <c r="BG58" s="137" t="s">
        <v>44</v>
      </c>
      <c r="BH58" s="137">
        <v>8.1549123693966968E-2</v>
      </c>
      <c r="BI58" s="137">
        <v>3.8325331383544263E-2</v>
      </c>
      <c r="BJ58" s="137">
        <v>2.1278126176615837</v>
      </c>
      <c r="BK58" s="137">
        <v>-8.4514537190930328E-2</v>
      </c>
      <c r="BL58" s="137">
        <v>0.24761278457886426</v>
      </c>
      <c r="BM58" s="137">
        <v>0.57416396038801398</v>
      </c>
      <c r="BN58" s="137">
        <v>0.1660636608848973</v>
      </c>
      <c r="BO58" s="137">
        <v>1.0093101458783442</v>
      </c>
    </row>
    <row r="59" spans="25:67" ht="13.5" thickTop="1">
      <c r="AV59" s="134" t="s">
        <v>92</v>
      </c>
      <c r="AW59" s="134" t="s">
        <v>77</v>
      </c>
      <c r="AX59" s="134" t="s">
        <v>63</v>
      </c>
      <c r="AY59" s="134" t="s">
        <v>93</v>
      </c>
      <c r="AZ59" s="134" t="s">
        <v>94</v>
      </c>
      <c r="BA59" s="134" t="s">
        <v>95</v>
      </c>
      <c r="BB59" s="134" t="s">
        <v>96</v>
      </c>
      <c r="BC59" s="134" t="s">
        <v>97</v>
      </c>
      <c r="BD59" s="134" t="s">
        <v>98</v>
      </c>
      <c r="BF59" s="6" t="s">
        <v>53</v>
      </c>
      <c r="BG59" s="6" t="s">
        <v>43</v>
      </c>
      <c r="BH59" s="6">
        <v>9.3023255813953487E-3</v>
      </c>
      <c r="BI59" s="6">
        <v>3.6133468950034345E-2</v>
      </c>
      <c r="BJ59" s="6">
        <v>0.25744346866498424</v>
      </c>
      <c r="BK59" s="6">
        <v>-0.14726399537910348</v>
      </c>
      <c r="BL59" s="6">
        <v>0.16586864654189418</v>
      </c>
      <c r="BM59" s="6">
        <v>0.99972544326357049</v>
      </c>
      <c r="BN59" s="6">
        <v>0.15656632096049883</v>
      </c>
      <c r="BO59" s="6">
        <v>0.11513221925964838</v>
      </c>
    </row>
    <row r="60" spans="25:67">
      <c r="AV60" s="6" t="s">
        <v>99</v>
      </c>
      <c r="AW60" s="6">
        <v>5.8669091711761781E-2</v>
      </c>
      <c r="AX60" s="6">
        <v>4</v>
      </c>
      <c r="AY60" s="6">
        <v>1.4667272927940445E-2</v>
      </c>
      <c r="AZ60" s="6">
        <v>2.2467774380699344</v>
      </c>
      <c r="BA60" s="6">
        <v>0.10958917258755993</v>
      </c>
      <c r="BB60" s="6">
        <v>3.0069172799243447</v>
      </c>
      <c r="BC60" s="6">
        <v>0.78521728117065615</v>
      </c>
      <c r="BD60" s="6">
        <v>0.19190705699167787</v>
      </c>
      <c r="BF60" s="6" t="s">
        <v>53</v>
      </c>
      <c r="BG60" s="6" t="s">
        <v>54</v>
      </c>
      <c r="BH60" s="6">
        <v>9.8458463432806106E-3</v>
      </c>
      <c r="BI60" s="6">
        <v>3.8325331383544263E-2</v>
      </c>
      <c r="BJ60" s="6">
        <v>0.25690179283115394</v>
      </c>
      <c r="BK60" s="6">
        <v>-0.15621781454161668</v>
      </c>
      <c r="BL60" s="6">
        <v>0.17590950722817791</v>
      </c>
      <c r="BM60" s="6">
        <v>0.99972772470498894</v>
      </c>
      <c r="BN60" s="6">
        <v>0.1660636608848973</v>
      </c>
      <c r="BO60" s="6">
        <v>0.12185922004907448</v>
      </c>
    </row>
    <row r="61" spans="25:67">
      <c r="AV61" s="139" t="s">
        <v>100</v>
      </c>
      <c r="AW61" s="139">
        <v>0.10445020626904768</v>
      </c>
      <c r="AX61" s="139">
        <v>16</v>
      </c>
      <c r="AY61" s="139">
        <v>6.5281378918154798E-3</v>
      </c>
      <c r="AZ61" s="139"/>
      <c r="BA61" s="139"/>
      <c r="BB61" s="139"/>
      <c r="BC61" s="139"/>
      <c r="BD61" s="139"/>
      <c r="BF61" s="6" t="s">
        <v>53</v>
      </c>
      <c r="BG61" s="6" t="s">
        <v>33</v>
      </c>
      <c r="BH61" s="6">
        <v>0.13752307124400148</v>
      </c>
      <c r="BI61" s="6">
        <v>4.1723336050114627E-2</v>
      </c>
      <c r="BJ61" s="6">
        <v>3.2960708386026498</v>
      </c>
      <c r="BK61" s="6">
        <v>-4.3264143861145216E-2</v>
      </c>
      <c r="BL61" s="6">
        <v>0.31831028634914815</v>
      </c>
      <c r="BM61" s="6">
        <v>0.18578941836134943</v>
      </c>
      <c r="BN61" s="6">
        <v>0.1807872151051467</v>
      </c>
      <c r="BO61" s="6">
        <v>1.7020836621103972</v>
      </c>
    </row>
    <row r="62" spans="25:67">
      <c r="AV62" s="228" t="s">
        <v>101</v>
      </c>
      <c r="AW62" s="228">
        <v>0.16311929798080946</v>
      </c>
      <c r="AX62" s="228">
        <v>20</v>
      </c>
      <c r="AY62" s="228">
        <v>8.1559648990404722E-3</v>
      </c>
      <c r="AZ62" s="228"/>
      <c r="BA62" s="228"/>
      <c r="BB62" s="228"/>
      <c r="BC62" s="228"/>
      <c r="BD62" s="228"/>
      <c r="BF62" s="6" t="s">
        <v>44</v>
      </c>
      <c r="BG62" s="6" t="s">
        <v>43</v>
      </c>
      <c r="BH62" s="6">
        <v>9.0851449275362317E-2</v>
      </c>
      <c r="BI62" s="6">
        <v>3.8325331383544263E-2</v>
      </c>
      <c r="BJ62" s="6">
        <v>2.3705326476151796</v>
      </c>
      <c r="BK62" s="6">
        <v>-7.5212211609534979E-2</v>
      </c>
      <c r="BL62" s="6">
        <v>0.25691511016025959</v>
      </c>
      <c r="BM62" s="6">
        <v>0.47443975578185893</v>
      </c>
      <c r="BN62" s="6">
        <v>0.1660636608848973</v>
      </c>
      <c r="BO62" s="6">
        <v>1.1244423651379927</v>
      </c>
    </row>
    <row r="63" spans="25:67">
      <c r="BF63" s="6" t="s">
        <v>44</v>
      </c>
      <c r="BG63" s="6" t="s">
        <v>54</v>
      </c>
      <c r="BH63" s="6">
        <v>7.1703277350686351E-2</v>
      </c>
      <c r="BI63" s="6">
        <v>4.0398446417577373E-2</v>
      </c>
      <c r="BJ63" s="6">
        <v>1.7749018516585391</v>
      </c>
      <c r="BK63" s="6">
        <v>-0.10334319097667641</v>
      </c>
      <c r="BL63" s="6">
        <v>0.24674974567804911</v>
      </c>
      <c r="BM63" s="6">
        <v>0.72072157731183184</v>
      </c>
      <c r="BN63" s="6">
        <v>0.17504646832736276</v>
      </c>
      <c r="BO63" s="6">
        <v>0.88745092582926965</v>
      </c>
    </row>
    <row r="64" spans="25:67">
      <c r="BF64" s="6" t="s">
        <v>44</v>
      </c>
      <c r="BG64" s="6" t="s">
        <v>33</v>
      </c>
      <c r="BH64" s="6">
        <v>5.5973947550034514E-2</v>
      </c>
      <c r="BI64" s="6">
        <v>4.3635309308473813E-2</v>
      </c>
      <c r="BJ64" s="6">
        <v>1.2827672918354811</v>
      </c>
      <c r="BK64" s="6">
        <v>-0.13309784768358252</v>
      </c>
      <c r="BL64" s="6">
        <v>0.24504574278365154</v>
      </c>
      <c r="BM64" s="6">
        <v>0.89005366645999695</v>
      </c>
      <c r="BN64" s="6">
        <v>0.18907179523361703</v>
      </c>
      <c r="BO64" s="6">
        <v>0.69277351623205297</v>
      </c>
    </row>
    <row r="65" spans="40:67">
      <c r="BF65" s="6" t="s">
        <v>43</v>
      </c>
      <c r="BG65" s="6" t="s">
        <v>54</v>
      </c>
      <c r="BH65" s="6">
        <v>1.9148171924675959E-2</v>
      </c>
      <c r="BI65" s="6">
        <v>3.8325331383544263E-2</v>
      </c>
      <c r="BJ65" s="6">
        <v>0.49962182278474976</v>
      </c>
      <c r="BK65" s="6">
        <v>-0.14691548896022133</v>
      </c>
      <c r="BL65" s="6">
        <v>0.18521183280957326</v>
      </c>
      <c r="BM65" s="6">
        <v>0.9963056787706035</v>
      </c>
      <c r="BN65" s="6">
        <v>0.1660636608848973</v>
      </c>
      <c r="BO65" s="6">
        <v>0.23699143930872288</v>
      </c>
    </row>
    <row r="66" spans="40:67">
      <c r="BF66" s="6" t="s">
        <v>43</v>
      </c>
      <c r="BG66" s="6" t="s">
        <v>33</v>
      </c>
      <c r="BH66" s="6">
        <v>0.14682539682539683</v>
      </c>
      <c r="BI66" s="6">
        <v>4.1723336050114627E-2</v>
      </c>
      <c r="BJ66" s="6">
        <v>3.5190234225049091</v>
      </c>
      <c r="BK66" s="6">
        <v>-3.3961818279749867E-2</v>
      </c>
      <c r="BL66" s="6">
        <v>0.32761261193054353</v>
      </c>
      <c r="BM66" s="6">
        <v>0.14259356942344625</v>
      </c>
      <c r="BN66" s="6">
        <v>0.1807872151051467</v>
      </c>
      <c r="BO66" s="6">
        <v>1.8172158813700456</v>
      </c>
    </row>
    <row r="67" spans="40:67">
      <c r="BF67" s="139" t="s">
        <v>54</v>
      </c>
      <c r="BG67" s="139" t="s">
        <v>33</v>
      </c>
      <c r="BH67" s="139">
        <v>0.12767722490072086</v>
      </c>
      <c r="BI67" s="139">
        <v>4.3635309308473813E-2</v>
      </c>
      <c r="BJ67" s="139">
        <v>2.9260071012244762</v>
      </c>
      <c r="BK67" s="139">
        <v>-6.1394570332896164E-2</v>
      </c>
      <c r="BL67" s="139">
        <v>0.31674902013433792</v>
      </c>
      <c r="BM67" s="139">
        <v>0.2798600405811289</v>
      </c>
      <c r="BN67" s="139">
        <v>0.18907179523361703</v>
      </c>
      <c r="BO67" s="139">
        <v>1.5802244420613225</v>
      </c>
    </row>
    <row r="69" spans="40:67" ht="13.5" thickBot="1">
      <c r="AN69" s="153" t="s">
        <v>48</v>
      </c>
      <c r="AO69" s="21" t="s">
        <v>66</v>
      </c>
      <c r="AP69" s="21" t="s">
        <v>43</v>
      </c>
      <c r="AQ69" s="21" t="s">
        <v>44</v>
      </c>
      <c r="AR69" s="21" t="s">
        <v>54</v>
      </c>
      <c r="AS69" s="21" t="s">
        <v>33</v>
      </c>
      <c r="AV69" s="6" t="s">
        <v>57</v>
      </c>
      <c r="BF69" s="6" t="s">
        <v>58</v>
      </c>
      <c r="BI69" s="6" t="s">
        <v>59</v>
      </c>
      <c r="BJ69" s="6">
        <v>0.05</v>
      </c>
    </row>
    <row r="70" spans="40:67" ht="13.5" thickTop="1">
      <c r="AO70" s="26">
        <v>0</v>
      </c>
      <c r="AP70" s="26">
        <v>0.4</v>
      </c>
      <c r="AQ70" s="26">
        <v>0</v>
      </c>
      <c r="AR70" s="26">
        <v>0.34482758620689657</v>
      </c>
      <c r="AS70" s="26"/>
      <c r="BF70" s="134" t="s">
        <v>60</v>
      </c>
      <c r="BG70" s="134" t="s">
        <v>61</v>
      </c>
      <c r="BH70" s="134" t="s">
        <v>62</v>
      </c>
      <c r="BI70" s="134" t="s">
        <v>52</v>
      </c>
      <c r="BJ70" s="134" t="s">
        <v>63</v>
      </c>
      <c r="BK70" s="134" t="s">
        <v>64</v>
      </c>
    </row>
    <row r="71" spans="40:67" ht="13.5" thickBot="1">
      <c r="AO71" s="26">
        <v>3.7037037037037035E-2</v>
      </c>
      <c r="AP71" s="26">
        <v>0.30434782608695654</v>
      </c>
      <c r="AQ71" s="26">
        <v>0.22222222222222221</v>
      </c>
      <c r="AR71" s="26">
        <v>0.39583333333333331</v>
      </c>
      <c r="AS71" s="26"/>
      <c r="AV71" s="6" t="s">
        <v>71</v>
      </c>
      <c r="BA71" s="6" t="s">
        <v>72</v>
      </c>
      <c r="BB71" s="6">
        <v>0.05</v>
      </c>
      <c r="BF71" s="6" t="s">
        <v>53</v>
      </c>
      <c r="BG71" s="26">
        <v>7.4074074074074068E-3</v>
      </c>
      <c r="BH71" s="6">
        <v>5</v>
      </c>
      <c r="BI71" s="6">
        <v>1.0973936899862824E-3</v>
      </c>
    </row>
    <row r="72" spans="40:67" ht="13.5" thickTop="1">
      <c r="AO72" s="26">
        <v>0</v>
      </c>
      <c r="AP72" s="26">
        <v>0.27500000000000002</v>
      </c>
      <c r="AQ72" s="26">
        <v>0.43137254901960786</v>
      </c>
      <c r="AR72" s="26">
        <v>0.19148936170212766</v>
      </c>
      <c r="AS72" s="26">
        <v>0</v>
      </c>
      <c r="AV72" s="134" t="s">
        <v>73</v>
      </c>
      <c r="AW72" s="134" t="s">
        <v>74</v>
      </c>
      <c r="AX72" s="134" t="s">
        <v>75</v>
      </c>
      <c r="AY72" s="134" t="s">
        <v>4</v>
      </c>
      <c r="AZ72" s="134" t="s">
        <v>76</v>
      </c>
      <c r="BA72" s="134" t="s">
        <v>77</v>
      </c>
      <c r="BB72" s="134" t="s">
        <v>78</v>
      </c>
      <c r="BC72" s="134" t="s">
        <v>79</v>
      </c>
      <c r="BD72" s="134" t="s">
        <v>80</v>
      </c>
      <c r="BF72" s="6" t="s">
        <v>44</v>
      </c>
      <c r="BG72" s="26">
        <v>0.26150362318840581</v>
      </c>
      <c r="BH72" s="6">
        <v>4</v>
      </c>
      <c r="BI72" s="6">
        <v>5.916046392564589E-2</v>
      </c>
    </row>
    <row r="73" spans="40:67">
      <c r="AO73" s="26">
        <v>0</v>
      </c>
      <c r="AP73" s="26">
        <v>6.6666666666666666E-2</v>
      </c>
      <c r="AQ73" s="26">
        <v>6.0606060606060608E-2</v>
      </c>
      <c r="AR73" s="26">
        <v>0.15384615384615385</v>
      </c>
      <c r="AS73" s="26">
        <v>0</v>
      </c>
      <c r="AV73" s="6" t="s">
        <v>53</v>
      </c>
      <c r="AW73" s="6">
        <v>5</v>
      </c>
      <c r="AX73" s="26">
        <v>3.7037037037037035E-2</v>
      </c>
      <c r="AY73" s="26">
        <v>7.4074074074074068E-3</v>
      </c>
      <c r="AZ73" s="6">
        <v>2.743484224965706E-4</v>
      </c>
      <c r="BA73" s="6">
        <v>1.0973936899862824E-3</v>
      </c>
      <c r="BB73" s="6">
        <v>5.3462013141212877E-2</v>
      </c>
      <c r="BC73" s="6">
        <v>-0.10592699755768616</v>
      </c>
      <c r="BD73" s="6">
        <v>0.12074181237250096</v>
      </c>
      <c r="BF73" s="6" t="s">
        <v>43</v>
      </c>
      <c r="BG73" s="26">
        <v>0.15053247406188583</v>
      </c>
      <c r="BH73" s="6">
        <v>5</v>
      </c>
      <c r="BI73" s="6">
        <v>0.12731724788410895</v>
      </c>
    </row>
    <row r="74" spans="40:67">
      <c r="AO74" s="26">
        <v>0</v>
      </c>
      <c r="AQ74" s="26">
        <v>3.8461538461538464E-2</v>
      </c>
      <c r="AS74" s="26">
        <v>0</v>
      </c>
      <c r="AV74" s="6" t="s">
        <v>44</v>
      </c>
      <c r="AW74" s="6">
        <v>4</v>
      </c>
      <c r="AX74" s="26">
        <v>1.0460144927536232</v>
      </c>
      <c r="AY74" s="26">
        <v>0.26150362318840581</v>
      </c>
      <c r="AZ74" s="6">
        <v>1.9720154641881944E-2</v>
      </c>
      <c r="BA74" s="6">
        <v>5.916046392564589E-2</v>
      </c>
      <c r="BB74" s="6">
        <v>5.977234779886953E-2</v>
      </c>
      <c r="BC74" s="6">
        <v>0.13479190634268637</v>
      </c>
      <c r="BD74" s="6">
        <v>0.38821534003412528</v>
      </c>
      <c r="BF74" s="6" t="s">
        <v>54</v>
      </c>
      <c r="BG74" s="26">
        <v>0.2714991087721278</v>
      </c>
      <c r="BH74" s="6">
        <v>4</v>
      </c>
      <c r="BI74" s="6">
        <v>4.1079842429156327E-2</v>
      </c>
    </row>
    <row r="75" spans="40:67">
      <c r="AV75" s="6" t="s">
        <v>43</v>
      </c>
      <c r="AW75" s="6">
        <v>5</v>
      </c>
      <c r="AX75" s="26">
        <v>0.75266237030942917</v>
      </c>
      <c r="AY75" s="26">
        <v>0.15053247406188583</v>
      </c>
      <c r="AZ75" s="6">
        <v>3.1829311971027237E-2</v>
      </c>
      <c r="BA75" s="6">
        <v>0.12731724788410895</v>
      </c>
      <c r="BB75" s="6">
        <v>5.3462013141212877E-2</v>
      </c>
      <c r="BC75" s="6">
        <v>3.7198069096792269E-2</v>
      </c>
      <c r="BD75" s="6">
        <v>0.26386687902697936</v>
      </c>
      <c r="BF75" s="137" t="s">
        <v>33</v>
      </c>
      <c r="BG75" s="29">
        <v>0</v>
      </c>
      <c r="BH75" s="137">
        <v>3</v>
      </c>
      <c r="BI75" s="137">
        <v>0</v>
      </c>
      <c r="BJ75" s="137">
        <v>-1</v>
      </c>
      <c r="BK75" s="137" t="e">
        <f>#NAME?</f>
        <v>#NAME?</v>
      </c>
    </row>
    <row r="76" spans="40:67" ht="13.5" thickBot="1">
      <c r="AV76" s="6" t="s">
        <v>54</v>
      </c>
      <c r="AW76" s="6">
        <v>4</v>
      </c>
      <c r="AX76" s="26">
        <v>1.0859964350885112</v>
      </c>
      <c r="AY76" s="26">
        <v>0.2714991087721278</v>
      </c>
      <c r="AZ76" s="6">
        <v>1.3693280809718803E-2</v>
      </c>
      <c r="BA76" s="6">
        <v>4.1079842429156327E-2</v>
      </c>
      <c r="BB76" s="6">
        <v>5.977234779886953E-2</v>
      </c>
      <c r="BC76" s="6">
        <v>0.14478739192640835</v>
      </c>
      <c r="BD76" s="6">
        <v>0.39821082561784726</v>
      </c>
      <c r="BF76" s="226" t="s">
        <v>81</v>
      </c>
      <c r="BG76" s="226"/>
      <c r="BH76" s="226">
        <v>21</v>
      </c>
      <c r="BI76" s="226">
        <v>0.22865494792889746</v>
      </c>
      <c r="BJ76" s="226">
        <v>16</v>
      </c>
      <c r="BK76" s="226">
        <v>4.3330000000000002</v>
      </c>
    </row>
    <row r="77" spans="40:67" ht="13.9" thickTop="1" thickBot="1">
      <c r="AV77" s="137" t="s">
        <v>33</v>
      </c>
      <c r="AW77" s="137">
        <v>3</v>
      </c>
      <c r="AX77" s="29">
        <v>0</v>
      </c>
      <c r="AY77" s="29">
        <v>0</v>
      </c>
      <c r="AZ77" s="137">
        <v>0</v>
      </c>
      <c r="BA77" s="137">
        <v>0</v>
      </c>
      <c r="BB77" s="137">
        <v>6.9019162183546506E-2</v>
      </c>
      <c r="BC77" s="137">
        <v>-0.14631408766071149</v>
      </c>
      <c r="BD77" s="137">
        <v>0.14631408766071149</v>
      </c>
      <c r="BF77" s="227" t="s">
        <v>81</v>
      </c>
      <c r="BG77" s="227" t="s">
        <v>83</v>
      </c>
      <c r="BH77" s="227" t="s">
        <v>61</v>
      </c>
      <c r="BI77" s="227" t="s">
        <v>84</v>
      </c>
      <c r="BJ77" s="227" t="s">
        <v>85</v>
      </c>
      <c r="BK77" s="227" t="s">
        <v>86</v>
      </c>
      <c r="BL77" s="227" t="s">
        <v>87</v>
      </c>
      <c r="BM77" s="227" t="s">
        <v>88</v>
      </c>
      <c r="BN77" s="227" t="s">
        <v>89</v>
      </c>
      <c r="BO77" s="227" t="s">
        <v>90</v>
      </c>
    </row>
    <row r="78" spans="40:67" ht="13.9" thickTop="1" thickBot="1">
      <c r="AV78" s="226" t="s">
        <v>91</v>
      </c>
      <c r="AW78" s="226"/>
      <c r="AX78" s="226"/>
      <c r="AY78" s="226"/>
      <c r="AZ78" s="226"/>
      <c r="BA78" s="226"/>
      <c r="BB78" s="226"/>
      <c r="BC78" s="226"/>
      <c r="BD78" s="226"/>
      <c r="BF78" s="134" t="s">
        <v>82</v>
      </c>
      <c r="BG78" s="134" t="s">
        <v>83</v>
      </c>
      <c r="BH78" s="134" t="s">
        <v>61</v>
      </c>
      <c r="BI78" s="134" t="s">
        <v>84</v>
      </c>
      <c r="BJ78" s="134" t="s">
        <v>85</v>
      </c>
      <c r="BK78" s="134" t="s">
        <v>86</v>
      </c>
      <c r="BL78" s="134" t="s">
        <v>87</v>
      </c>
      <c r="BM78" s="229" t="s">
        <v>88</v>
      </c>
      <c r="BN78" s="134" t="s">
        <v>89</v>
      </c>
      <c r="BO78" s="134" t="s">
        <v>90</v>
      </c>
    </row>
    <row r="79" spans="40:67" ht="13.9" thickTop="1" thickBot="1">
      <c r="AV79" s="227" t="s">
        <v>91</v>
      </c>
      <c r="AW79" s="227" t="s">
        <v>77</v>
      </c>
      <c r="AX79" s="227" t="s">
        <v>63</v>
      </c>
      <c r="AY79" s="227" t="s">
        <v>93</v>
      </c>
      <c r="AZ79" s="227" t="s">
        <v>94</v>
      </c>
      <c r="BA79" s="227" t="s">
        <v>95</v>
      </c>
      <c r="BB79" s="227" t="s">
        <v>96</v>
      </c>
      <c r="BC79" s="227" t="s">
        <v>97</v>
      </c>
      <c r="BD79" s="227" t="s">
        <v>98</v>
      </c>
      <c r="BF79" s="137" t="s">
        <v>53</v>
      </c>
      <c r="BG79" s="137" t="s">
        <v>44</v>
      </c>
      <c r="BH79" s="137">
        <v>0.25409621578099839</v>
      </c>
      <c r="BI79" s="137">
        <v>5.6705028042053907E-2</v>
      </c>
      <c r="BJ79" s="137">
        <v>4.4810173727901894</v>
      </c>
      <c r="BK79" s="137">
        <v>8.3933292747788157E-3</v>
      </c>
      <c r="BL79" s="137">
        <v>0.49979910228721797</v>
      </c>
      <c r="BM79" s="141">
        <v>4.088992869245045E-2</v>
      </c>
      <c r="BN79" s="137">
        <v>0.24570288650621958</v>
      </c>
      <c r="BO79" s="137">
        <v>2.1255331699201228</v>
      </c>
    </row>
    <row r="80" spans="40:67" ht="13.5" thickTop="1">
      <c r="AV80" s="134" t="s">
        <v>92</v>
      </c>
      <c r="AW80" s="134" t="s">
        <v>77</v>
      </c>
      <c r="AX80" s="134" t="s">
        <v>63</v>
      </c>
      <c r="AY80" s="134" t="s">
        <v>93</v>
      </c>
      <c r="AZ80" s="134" t="s">
        <v>94</v>
      </c>
      <c r="BA80" s="134" t="s">
        <v>95</v>
      </c>
      <c r="BB80" s="134" t="s">
        <v>96</v>
      </c>
      <c r="BC80" s="134" t="s">
        <v>97</v>
      </c>
      <c r="BD80" s="134" t="s">
        <v>98</v>
      </c>
      <c r="BF80" s="6" t="s">
        <v>53</v>
      </c>
      <c r="BG80" s="6" t="s">
        <v>43</v>
      </c>
      <c r="BH80" s="6">
        <v>0.14312506665447841</v>
      </c>
      <c r="BI80" s="6">
        <v>5.3462013141212877E-2</v>
      </c>
      <c r="BJ80" s="6">
        <v>2.6771357501340693</v>
      </c>
      <c r="BK80" s="6">
        <v>-8.8525836286396986E-2</v>
      </c>
      <c r="BL80" s="6">
        <v>0.37477596959535381</v>
      </c>
      <c r="BM80" s="136">
        <v>0.35966966192288974</v>
      </c>
      <c r="BN80" s="6">
        <v>0.2316509029408754</v>
      </c>
      <c r="BO80" s="6">
        <v>1.1972515044589342</v>
      </c>
    </row>
    <row r="81" spans="40:67">
      <c r="AV81" s="6" t="s">
        <v>99</v>
      </c>
      <c r="AW81" s="6">
        <v>0.2754632981893575</v>
      </c>
      <c r="AX81" s="6">
        <v>4</v>
      </c>
      <c r="AY81" s="6">
        <v>6.8865824547339374E-2</v>
      </c>
      <c r="AZ81" s="6">
        <v>4.8188469251934238</v>
      </c>
      <c r="BA81" s="6">
        <v>9.6221830355307635E-3</v>
      </c>
      <c r="BB81" s="6">
        <v>3.0069172799243447</v>
      </c>
      <c r="BC81" s="6">
        <v>1.1012901577786225</v>
      </c>
      <c r="BD81" s="6">
        <v>0.421095091437104</v>
      </c>
      <c r="BF81" s="6" t="s">
        <v>53</v>
      </c>
      <c r="BG81" s="6" t="s">
        <v>54</v>
      </c>
      <c r="BH81" s="6">
        <v>0.26409170136472038</v>
      </c>
      <c r="BI81" s="6">
        <v>5.6705028042053907E-2</v>
      </c>
      <c r="BJ81" s="6">
        <v>4.6572889650784264</v>
      </c>
      <c r="BK81" s="6">
        <v>1.8388814858500802E-2</v>
      </c>
      <c r="BL81" s="6">
        <v>0.50979458787094001</v>
      </c>
      <c r="BM81" s="136">
        <v>3.2106744873823811E-2</v>
      </c>
      <c r="BN81" s="6">
        <v>0.24570288650621958</v>
      </c>
      <c r="BO81" s="6">
        <v>2.2091461276824327</v>
      </c>
    </row>
    <row r="82" spans="40:67">
      <c r="AV82" s="139" t="s">
        <v>100</v>
      </c>
      <c r="AW82" s="139">
        <v>0.22865494792889746</v>
      </c>
      <c r="AX82" s="139">
        <v>16</v>
      </c>
      <c r="AY82" s="139">
        <v>1.4290934245556091E-2</v>
      </c>
      <c r="AZ82" s="139"/>
      <c r="BA82" s="139"/>
      <c r="BB82" s="139"/>
      <c r="BC82" s="139"/>
      <c r="BD82" s="139"/>
      <c r="BF82" s="6" t="s">
        <v>53</v>
      </c>
      <c r="BG82" s="6" t="s">
        <v>33</v>
      </c>
      <c r="BH82" s="6">
        <v>7.4074074074074068E-3</v>
      </c>
      <c r="BI82" s="6">
        <v>6.1732615356997124E-2</v>
      </c>
      <c r="BJ82" s="6">
        <v>0.11999179630687409</v>
      </c>
      <c r="BK82" s="6">
        <v>-0.26008001493446115</v>
      </c>
      <c r="BL82" s="6">
        <v>0.27489482974927598</v>
      </c>
      <c r="BM82" s="136">
        <v>0.99998684589621156</v>
      </c>
      <c r="BN82" s="6">
        <v>0.26748742234186856</v>
      </c>
      <c r="BO82" s="6">
        <v>6.1963497170404808E-2</v>
      </c>
    </row>
    <row r="83" spans="40:67">
      <c r="AV83" s="228" t="s">
        <v>101</v>
      </c>
      <c r="AW83" s="228">
        <v>0.50411824611825495</v>
      </c>
      <c r="AX83" s="228">
        <v>20</v>
      </c>
      <c r="AY83" s="228">
        <v>2.5205912305912747E-2</v>
      </c>
      <c r="AZ83" s="228"/>
      <c r="BA83" s="228"/>
      <c r="BB83" s="228"/>
      <c r="BC83" s="228"/>
      <c r="BD83" s="228"/>
      <c r="BF83" s="6" t="s">
        <v>44</v>
      </c>
      <c r="BG83" s="6" t="s">
        <v>43</v>
      </c>
      <c r="BH83" s="6">
        <v>0.11097114912651998</v>
      </c>
      <c r="BI83" s="6">
        <v>5.6705028042053907E-2</v>
      </c>
      <c r="BJ83" s="6">
        <v>1.9569895820212084</v>
      </c>
      <c r="BK83" s="6">
        <v>-0.1347317373796996</v>
      </c>
      <c r="BL83" s="6">
        <v>0.35667403563273958</v>
      </c>
      <c r="BM83" s="136">
        <v>0.6459096311813739</v>
      </c>
      <c r="BN83" s="6">
        <v>0.24570288650621958</v>
      </c>
      <c r="BO83" s="6">
        <v>0.92828166546118829</v>
      </c>
    </row>
    <row r="84" spans="40:67">
      <c r="BF84" s="6" t="s">
        <v>44</v>
      </c>
      <c r="BG84" s="6" t="s">
        <v>54</v>
      </c>
      <c r="BH84" s="6">
        <v>9.9954855837219858E-3</v>
      </c>
      <c r="BI84" s="6">
        <v>5.977234779886953E-2</v>
      </c>
      <c r="BJ84" s="6">
        <v>0.16722591552462041</v>
      </c>
      <c r="BK84" s="6">
        <v>-0.24899809742877971</v>
      </c>
      <c r="BL84" s="6">
        <v>0.26898906859622368</v>
      </c>
      <c r="BM84" s="136">
        <v>0.99995057418815669</v>
      </c>
      <c r="BN84" s="6">
        <v>0.25899358301250169</v>
      </c>
      <c r="BO84" s="6">
        <v>8.3612957762310203E-2</v>
      </c>
    </row>
    <row r="85" spans="40:67">
      <c r="BF85" s="6" t="s">
        <v>44</v>
      </c>
      <c r="BG85" s="6" t="s">
        <v>33</v>
      </c>
      <c r="BH85" s="6">
        <v>0.26150362318840581</v>
      </c>
      <c r="BI85" s="6">
        <v>6.456151450325387E-2</v>
      </c>
      <c r="BJ85" s="6">
        <v>4.0504567651557517</v>
      </c>
      <c r="BK85" s="6">
        <v>-1.8241419154193195E-2</v>
      </c>
      <c r="BL85" s="6">
        <v>0.54124866553100481</v>
      </c>
      <c r="BM85" s="136">
        <v>7.2782844636573696E-2</v>
      </c>
      <c r="BN85" s="6">
        <v>0.279745042342599</v>
      </c>
      <c r="BO85" s="6">
        <v>2.1874966670905276</v>
      </c>
    </row>
    <row r="86" spans="40:67">
      <c r="BF86" s="6" t="s">
        <v>43</v>
      </c>
      <c r="BG86" s="6" t="s">
        <v>54</v>
      </c>
      <c r="BH86" s="6">
        <v>0.12096663471024197</v>
      </c>
      <c r="BI86" s="6">
        <v>5.6705028042053907E-2</v>
      </c>
      <c r="BJ86" s="6">
        <v>2.1332611743094456</v>
      </c>
      <c r="BK86" s="6">
        <v>-0.12473625179597761</v>
      </c>
      <c r="BL86" s="6">
        <v>0.36666952121646157</v>
      </c>
      <c r="BM86" s="136">
        <v>0.57187983271065412</v>
      </c>
      <c r="BN86" s="6">
        <v>0.24570288650621958</v>
      </c>
      <c r="BO86" s="6">
        <v>1.0118946232234984</v>
      </c>
    </row>
    <row r="87" spans="40:67">
      <c r="BF87" s="6" t="s">
        <v>43</v>
      </c>
      <c r="BG87" s="6" t="s">
        <v>33</v>
      </c>
      <c r="BH87" s="6">
        <v>0.15053247406188583</v>
      </c>
      <c r="BI87" s="6">
        <v>6.1732615356997124E-2</v>
      </c>
      <c r="BJ87" s="6">
        <v>2.4384593653024882</v>
      </c>
      <c r="BK87" s="6">
        <v>-0.11695494827998273</v>
      </c>
      <c r="BL87" s="6">
        <v>0.41801989640375437</v>
      </c>
      <c r="BM87" s="136">
        <v>0.44768363601084948</v>
      </c>
      <c r="BN87" s="6">
        <v>0.26748742234186856</v>
      </c>
      <c r="BO87" s="6">
        <v>1.2592150016293393</v>
      </c>
    </row>
    <row r="88" spans="40:67">
      <c r="BF88" s="139" t="s">
        <v>54</v>
      </c>
      <c r="BG88" s="139" t="s">
        <v>33</v>
      </c>
      <c r="BH88" s="139">
        <v>0.2714991087721278</v>
      </c>
      <c r="BI88" s="139">
        <v>6.456151450325387E-2</v>
      </c>
      <c r="BJ88" s="139">
        <v>4.2052778789513123</v>
      </c>
      <c r="BK88" s="139">
        <v>-8.2459335704712089E-3</v>
      </c>
      <c r="BL88" s="139">
        <v>0.5512441511147268</v>
      </c>
      <c r="BM88" s="145">
        <v>5.9311357100440332E-2</v>
      </c>
      <c r="BN88" s="139">
        <v>0.279745042342599</v>
      </c>
      <c r="BO88" s="139">
        <v>2.2711096248528375</v>
      </c>
    </row>
    <row r="89" spans="40:67">
      <c r="BM89" s="136"/>
    </row>
    <row r="90" spans="40:67" ht="13.5" thickBot="1">
      <c r="AN90" s="155" t="s">
        <v>49</v>
      </c>
      <c r="AO90" s="21" t="s">
        <v>66</v>
      </c>
      <c r="AP90" s="21" t="s">
        <v>43</v>
      </c>
      <c r="AQ90" s="21" t="s">
        <v>44</v>
      </c>
      <c r="AR90" s="21" t="s">
        <v>54</v>
      </c>
      <c r="AS90" s="21" t="s">
        <v>33</v>
      </c>
      <c r="AV90" s="6" t="s">
        <v>57</v>
      </c>
      <c r="BF90" s="6" t="s">
        <v>58</v>
      </c>
      <c r="BI90" s="6" t="s">
        <v>59</v>
      </c>
      <c r="BJ90" s="6">
        <v>0.05</v>
      </c>
    </row>
    <row r="91" spans="40:67" ht="13.5" thickTop="1">
      <c r="AO91" s="26">
        <v>8.5106382978723402E-2</v>
      </c>
      <c r="AP91" s="26">
        <v>0.13333333333333333</v>
      </c>
      <c r="AQ91" s="26">
        <v>0.97435897435897434</v>
      </c>
      <c r="AR91" s="26">
        <v>0.51724137931034486</v>
      </c>
      <c r="AS91" s="26"/>
      <c r="BF91" s="134" t="s">
        <v>60</v>
      </c>
      <c r="BG91" s="134" t="s">
        <v>61</v>
      </c>
      <c r="BH91" s="134" t="s">
        <v>62</v>
      </c>
      <c r="BI91" s="134" t="s">
        <v>52</v>
      </c>
      <c r="BJ91" s="134" t="s">
        <v>63</v>
      </c>
      <c r="BK91" s="134" t="s">
        <v>64</v>
      </c>
    </row>
    <row r="92" spans="40:67" ht="13.5" thickBot="1">
      <c r="AO92" s="26">
        <v>0</v>
      </c>
      <c r="AP92" s="26">
        <v>0.13043478260869565</v>
      </c>
      <c r="AQ92" s="26">
        <v>0.66666666666666663</v>
      </c>
      <c r="AR92" s="26">
        <v>0.47916666666666669</v>
      </c>
      <c r="AS92" s="26"/>
      <c r="AV92" s="6" t="s">
        <v>71</v>
      </c>
      <c r="BA92" s="6" t="s">
        <v>72</v>
      </c>
      <c r="BB92" s="6">
        <v>0.05</v>
      </c>
      <c r="BF92" s="6" t="s">
        <v>53</v>
      </c>
      <c r="BG92" s="26">
        <v>2.1672439386442355E-2</v>
      </c>
      <c r="BH92" s="6">
        <v>5</v>
      </c>
      <c r="BI92" s="6">
        <v>5.4354561615653175E-3</v>
      </c>
    </row>
    <row r="93" spans="40:67" ht="13.5" thickTop="1">
      <c r="AO93" s="26">
        <v>0</v>
      </c>
      <c r="AP93" s="26">
        <v>0.27500000000000002</v>
      </c>
      <c r="AQ93" s="26">
        <v>0.43137254901960786</v>
      </c>
      <c r="AR93" s="26">
        <v>0.65957446808510634</v>
      </c>
      <c r="AS93" s="26">
        <v>0.8035714285714286</v>
      </c>
      <c r="AV93" s="134" t="s">
        <v>73</v>
      </c>
      <c r="AW93" s="134" t="s">
        <v>74</v>
      </c>
      <c r="AX93" s="134" t="s">
        <v>75</v>
      </c>
      <c r="AY93" s="134" t="s">
        <v>4</v>
      </c>
      <c r="AZ93" s="134" t="s">
        <v>76</v>
      </c>
      <c r="BA93" s="134" t="s">
        <v>77</v>
      </c>
      <c r="BB93" s="134" t="s">
        <v>78</v>
      </c>
      <c r="BC93" s="134" t="s">
        <v>79</v>
      </c>
      <c r="BD93" s="134" t="s">
        <v>80</v>
      </c>
      <c r="BF93" s="6" t="s">
        <v>44</v>
      </c>
      <c r="BG93" s="26">
        <v>0.18469202898550724</v>
      </c>
      <c r="BH93" s="6">
        <v>4</v>
      </c>
      <c r="BI93" s="6">
        <v>1.3971428008821681E-2</v>
      </c>
    </row>
    <row r="94" spans="40:67">
      <c r="AO94" s="26">
        <v>0</v>
      </c>
      <c r="AP94" s="26">
        <v>0.2</v>
      </c>
      <c r="AQ94" s="26">
        <v>0.84848484848484851</v>
      </c>
      <c r="AR94" s="26">
        <v>0.46153846153846156</v>
      </c>
      <c r="AS94" s="26">
        <v>0.55555555555555558</v>
      </c>
      <c r="AV94" s="6" t="s">
        <v>53</v>
      </c>
      <c r="AW94" s="6">
        <v>5</v>
      </c>
      <c r="AX94" s="26">
        <v>0.10836219693221177</v>
      </c>
      <c r="AY94" s="26">
        <v>2.1672439386442355E-2</v>
      </c>
      <c r="AZ94" s="6">
        <v>1.3588640403913289E-3</v>
      </c>
      <c r="BA94" s="6">
        <v>5.4354561615653175E-3</v>
      </c>
      <c r="BB94" s="6">
        <v>5.9278180258572663E-2</v>
      </c>
      <c r="BC94" s="6">
        <v>-0.10399168907189861</v>
      </c>
      <c r="BD94" s="6">
        <v>0.14733656784478333</v>
      </c>
      <c r="BF94" s="6" t="s">
        <v>43</v>
      </c>
      <c r="BG94" s="26">
        <v>0.71494583847525017</v>
      </c>
      <c r="BH94" s="6">
        <v>5</v>
      </c>
      <c r="BI94" s="6">
        <v>0.17160570264836239</v>
      </c>
    </row>
    <row r="95" spans="40:67">
      <c r="AO95" s="26">
        <v>2.3255813953488372E-2</v>
      </c>
      <c r="AQ95" s="26">
        <v>0.65384615384615385</v>
      </c>
      <c r="AS95" s="26">
        <v>0.90909090909090906</v>
      </c>
      <c r="AV95" s="6" t="s">
        <v>44</v>
      </c>
      <c r="AW95" s="6">
        <v>4</v>
      </c>
      <c r="AX95" s="26">
        <v>0.73876811594202896</v>
      </c>
      <c r="AY95" s="26">
        <v>0.18469202898550724</v>
      </c>
      <c r="AZ95" s="6">
        <v>4.6571426696072433E-3</v>
      </c>
      <c r="BA95" s="6">
        <v>1.3971428008821681E-2</v>
      </c>
      <c r="BB95" s="6">
        <v>6.6275020320327269E-2</v>
      </c>
      <c r="BC95" s="6">
        <v>4.4195262202449098E-2</v>
      </c>
      <c r="BD95" s="6">
        <v>0.32518879576856541</v>
      </c>
      <c r="BF95" s="6" t="s">
        <v>54</v>
      </c>
      <c r="BG95" s="26">
        <v>0.52938024390014482</v>
      </c>
      <c r="BH95" s="6">
        <v>4</v>
      </c>
      <c r="BI95" s="6">
        <v>2.4221798817245985E-2</v>
      </c>
    </row>
    <row r="96" spans="40:67">
      <c r="AV96" s="6" t="s">
        <v>43</v>
      </c>
      <c r="AW96" s="6">
        <v>5</v>
      </c>
      <c r="AX96" s="26">
        <v>3.574729192376251</v>
      </c>
      <c r="AY96" s="26">
        <v>0.71494583847525017</v>
      </c>
      <c r="AZ96" s="6">
        <v>4.2901425662090542E-2</v>
      </c>
      <c r="BA96" s="6">
        <v>0.17160570264836239</v>
      </c>
      <c r="BB96" s="6">
        <v>5.9278180258572663E-2</v>
      </c>
      <c r="BC96" s="6">
        <v>0.58928171001690921</v>
      </c>
      <c r="BD96" s="6">
        <v>0.84060996693359114</v>
      </c>
      <c r="BF96" s="137" t="s">
        <v>33</v>
      </c>
      <c r="BG96" s="29">
        <v>0.75607263107263112</v>
      </c>
      <c r="BH96" s="137">
        <v>3</v>
      </c>
      <c r="BI96" s="137">
        <v>6.5877826745431342E-2</v>
      </c>
      <c r="BJ96" s="137">
        <v>-1</v>
      </c>
      <c r="BK96" s="137" t="e">
        <f>#NAME?</f>
        <v>#NAME?</v>
      </c>
    </row>
    <row r="97" spans="48:67" ht="13.5" thickBot="1">
      <c r="AV97" s="6" t="s">
        <v>54</v>
      </c>
      <c r="AW97" s="6">
        <v>4</v>
      </c>
      <c r="AX97" s="26">
        <v>2.1175209756005793</v>
      </c>
      <c r="AY97" s="26">
        <v>0.52938024390014482</v>
      </c>
      <c r="AZ97" s="6">
        <v>8.0739329390820593E-3</v>
      </c>
      <c r="BA97" s="6">
        <v>2.4221798817245985E-2</v>
      </c>
      <c r="BB97" s="6">
        <v>6.6275020320327269E-2</v>
      </c>
      <c r="BC97" s="6">
        <v>0.38888347711708671</v>
      </c>
      <c r="BD97" s="6">
        <v>0.66987701068320293</v>
      </c>
      <c r="BF97" s="226" t="s">
        <v>81</v>
      </c>
      <c r="BG97" s="226"/>
      <c r="BH97" s="226">
        <v>21</v>
      </c>
      <c r="BI97" s="226">
        <v>0.2811122123814267</v>
      </c>
      <c r="BJ97" s="226">
        <v>16</v>
      </c>
      <c r="BK97" s="226">
        <v>4.3330000000000002</v>
      </c>
    </row>
    <row r="98" spans="48:67" ht="13.9" thickTop="1" thickBot="1">
      <c r="AV98" s="137" t="s">
        <v>33</v>
      </c>
      <c r="AW98" s="137">
        <v>3</v>
      </c>
      <c r="AX98" s="29">
        <v>2.2682178932178934</v>
      </c>
      <c r="AY98" s="29">
        <v>0.75607263107263112</v>
      </c>
      <c r="AZ98" s="137">
        <v>3.2938913372715706E-2</v>
      </c>
      <c r="BA98" s="137">
        <v>6.5877826745431342E-2</v>
      </c>
      <c r="BB98" s="137">
        <v>7.652780164497773E-2</v>
      </c>
      <c r="BC98" s="137">
        <v>0.59384093882768973</v>
      </c>
      <c r="BD98" s="137">
        <v>0.9183043233175725</v>
      </c>
      <c r="BF98" s="227" t="s">
        <v>81</v>
      </c>
      <c r="BG98" s="227" t="s">
        <v>83</v>
      </c>
      <c r="BH98" s="227" t="s">
        <v>61</v>
      </c>
      <c r="BI98" s="227" t="s">
        <v>84</v>
      </c>
      <c r="BJ98" s="227" t="s">
        <v>85</v>
      </c>
      <c r="BK98" s="227" t="s">
        <v>86</v>
      </c>
      <c r="BL98" s="227" t="s">
        <v>87</v>
      </c>
      <c r="BM98" s="227" t="s">
        <v>88</v>
      </c>
      <c r="BN98" s="227" t="s">
        <v>89</v>
      </c>
      <c r="BO98" s="227" t="s">
        <v>90</v>
      </c>
    </row>
    <row r="99" spans="48:67" ht="13.9" thickTop="1" thickBot="1">
      <c r="AV99" s="226" t="s">
        <v>91</v>
      </c>
      <c r="AW99" s="226"/>
      <c r="AX99" s="226"/>
      <c r="AY99" s="226"/>
      <c r="AZ99" s="226"/>
      <c r="BA99" s="226"/>
      <c r="BB99" s="226"/>
      <c r="BC99" s="226"/>
      <c r="BD99" s="226"/>
      <c r="BF99" s="134" t="s">
        <v>82</v>
      </c>
      <c r="BG99" s="134" t="s">
        <v>83</v>
      </c>
      <c r="BH99" s="134" t="s">
        <v>61</v>
      </c>
      <c r="BI99" s="134" t="s">
        <v>84</v>
      </c>
      <c r="BJ99" s="134" t="s">
        <v>85</v>
      </c>
      <c r="BK99" s="134" t="s">
        <v>86</v>
      </c>
      <c r="BL99" s="134" t="s">
        <v>87</v>
      </c>
      <c r="BM99" s="134" t="s">
        <v>88</v>
      </c>
      <c r="BN99" s="134" t="s">
        <v>89</v>
      </c>
      <c r="BO99" s="134" t="s">
        <v>90</v>
      </c>
    </row>
    <row r="100" spans="48:67" ht="13.9" thickTop="1" thickBot="1">
      <c r="AV100" s="227" t="s">
        <v>91</v>
      </c>
      <c r="AW100" s="227" t="s">
        <v>77</v>
      </c>
      <c r="AX100" s="227" t="s">
        <v>63</v>
      </c>
      <c r="AY100" s="227" t="s">
        <v>93</v>
      </c>
      <c r="AZ100" s="227" t="s">
        <v>94</v>
      </c>
      <c r="BA100" s="227" t="s">
        <v>95</v>
      </c>
      <c r="BB100" s="227" t="s">
        <v>96</v>
      </c>
      <c r="BC100" s="227" t="s">
        <v>97</v>
      </c>
      <c r="BD100" s="227" t="s">
        <v>98</v>
      </c>
      <c r="BF100" s="137" t="s">
        <v>53</v>
      </c>
      <c r="BG100" s="137" t="s">
        <v>44</v>
      </c>
      <c r="BH100" s="137">
        <v>0.16301958959906487</v>
      </c>
      <c r="BI100" s="137">
        <v>6.2874004855852886E-2</v>
      </c>
      <c r="BJ100" s="137">
        <v>2.5927979293319905</v>
      </c>
      <c r="BK100" s="137">
        <v>-0.10941347344134567</v>
      </c>
      <c r="BL100" s="137">
        <v>0.43545265263947541</v>
      </c>
      <c r="BM100" s="141">
        <v>0.3895929375384517</v>
      </c>
      <c r="BN100" s="137">
        <v>0.27243306304041054</v>
      </c>
      <c r="BO100" s="137">
        <v>1.2298720453886078</v>
      </c>
    </row>
    <row r="101" spans="48:67" ht="13.5" thickTop="1">
      <c r="AV101" s="134" t="s">
        <v>92</v>
      </c>
      <c r="AW101" s="134" t="s">
        <v>77</v>
      </c>
      <c r="AX101" s="134" t="s">
        <v>63</v>
      </c>
      <c r="AY101" s="134" t="s">
        <v>93</v>
      </c>
      <c r="AZ101" s="134" t="s">
        <v>94</v>
      </c>
      <c r="BA101" s="134" t="s">
        <v>95</v>
      </c>
      <c r="BB101" s="134" t="s">
        <v>96</v>
      </c>
      <c r="BC101" s="134" t="s">
        <v>97</v>
      </c>
      <c r="BD101" s="134" t="s">
        <v>98</v>
      </c>
      <c r="BF101" s="6" t="s">
        <v>53</v>
      </c>
      <c r="BG101" s="6" t="s">
        <v>43</v>
      </c>
      <c r="BH101" s="6">
        <v>0.69327339908880781</v>
      </c>
      <c r="BI101" s="6">
        <v>5.9278180258572663E-2</v>
      </c>
      <c r="BJ101" s="6">
        <v>11.69525441004995</v>
      </c>
      <c r="BK101" s="6">
        <v>0.43642104402841242</v>
      </c>
      <c r="BL101" s="6">
        <v>0.95012575414920319</v>
      </c>
      <c r="BM101" s="136">
        <v>3.1763970407272524E-6</v>
      </c>
      <c r="BN101" s="6">
        <v>0.25685235506039539</v>
      </c>
      <c r="BO101" s="6">
        <v>5.2302767750051773</v>
      </c>
    </row>
    <row r="102" spans="48:67">
      <c r="AV102" s="6" t="s">
        <v>99</v>
      </c>
      <c r="AW102" s="6">
        <v>1.8364520980487373</v>
      </c>
      <c r="AX102" s="6">
        <v>4</v>
      </c>
      <c r="AY102" s="6">
        <v>0.45911302451218433</v>
      </c>
      <c r="AZ102" s="6">
        <v>26.131231830753052</v>
      </c>
      <c r="BA102" s="6">
        <v>7.6569318630331634E-7</v>
      </c>
      <c r="BB102" s="6">
        <v>3.0069172799243447</v>
      </c>
      <c r="BC102" s="6">
        <v>2.4552588566965325</v>
      </c>
      <c r="BD102" s="6">
        <v>0.8271959468514456</v>
      </c>
      <c r="BF102" s="6" t="s">
        <v>53</v>
      </c>
      <c r="BG102" s="6" t="s">
        <v>54</v>
      </c>
      <c r="BH102" s="6">
        <v>0.50770780451370245</v>
      </c>
      <c r="BI102" s="6">
        <v>6.2874004855852886E-2</v>
      </c>
      <c r="BJ102" s="6">
        <v>8.0750034243514612</v>
      </c>
      <c r="BK102" s="6">
        <v>0.23527474147329192</v>
      </c>
      <c r="BL102" s="6">
        <v>0.78014086755411305</v>
      </c>
      <c r="BM102" s="136">
        <v>2.7100269471058702E-4</v>
      </c>
      <c r="BN102" s="6">
        <v>0.27243306304041054</v>
      </c>
      <c r="BO102" s="6">
        <v>3.830310440191468</v>
      </c>
    </row>
    <row r="103" spans="48:67">
      <c r="AV103" s="139" t="s">
        <v>100</v>
      </c>
      <c r="AW103" s="139">
        <v>0.2811122123814267</v>
      </c>
      <c r="AX103" s="139">
        <v>16</v>
      </c>
      <c r="AY103" s="139">
        <v>1.7569513273839168E-2</v>
      </c>
      <c r="AZ103" s="139"/>
      <c r="BA103" s="139"/>
      <c r="BB103" s="139"/>
      <c r="BC103" s="139"/>
      <c r="BD103" s="139"/>
      <c r="BF103" s="6" t="s">
        <v>53</v>
      </c>
      <c r="BG103" s="6" t="s">
        <v>33</v>
      </c>
      <c r="BH103" s="6">
        <v>0.73440019168618875</v>
      </c>
      <c r="BI103" s="6">
        <v>6.8448546658716178E-2</v>
      </c>
      <c r="BJ103" s="6">
        <v>10.729229874637095</v>
      </c>
      <c r="BK103" s="6">
        <v>0.43781263901397155</v>
      </c>
      <c r="BL103" s="6">
        <v>1.0309877443584059</v>
      </c>
      <c r="BM103" s="136">
        <v>9.5983034243962706E-6</v>
      </c>
      <c r="BN103" s="6">
        <v>0.2965875526722172</v>
      </c>
      <c r="BO103" s="6">
        <v>5.5405504829467418</v>
      </c>
    </row>
    <row r="104" spans="48:67">
      <c r="AV104" s="228" t="s">
        <v>101</v>
      </c>
      <c r="AW104" s="228">
        <v>2.117564310430164</v>
      </c>
      <c r="AX104" s="228">
        <v>20</v>
      </c>
      <c r="AY104" s="228">
        <v>0.1058782155215082</v>
      </c>
      <c r="AZ104" s="228"/>
      <c r="BA104" s="228"/>
      <c r="BB104" s="228"/>
      <c r="BC104" s="228"/>
      <c r="BD104" s="228"/>
      <c r="BF104" s="6" t="s">
        <v>44</v>
      </c>
      <c r="BG104" s="6" t="s">
        <v>43</v>
      </c>
      <c r="BH104" s="6">
        <v>0.53025380948974288</v>
      </c>
      <c r="BI104" s="6">
        <v>6.2874004855852886E-2</v>
      </c>
      <c r="BJ104" s="6">
        <v>8.4335936720656033</v>
      </c>
      <c r="BK104" s="6">
        <v>0.25782074644933234</v>
      </c>
      <c r="BL104" s="6">
        <v>0.80268687253015347</v>
      </c>
      <c r="BM104" s="136">
        <v>1.6821010899104039E-4</v>
      </c>
      <c r="BN104" s="6">
        <v>0.27243306304041054</v>
      </c>
      <c r="BO104" s="6">
        <v>4.0004047296165695</v>
      </c>
    </row>
    <row r="105" spans="48:67">
      <c r="BF105" s="6" t="s">
        <v>44</v>
      </c>
      <c r="BG105" s="6" t="s">
        <v>54</v>
      </c>
      <c r="BH105" s="6">
        <v>0.34468821491463758</v>
      </c>
      <c r="BI105" s="6">
        <v>6.6275020320327269E-2</v>
      </c>
      <c r="BJ105" s="6">
        <v>5.2008767896057204</v>
      </c>
      <c r="BK105" s="6">
        <v>5.7518551866659495E-2</v>
      </c>
      <c r="BL105" s="6">
        <v>0.63185787796261561</v>
      </c>
      <c r="BM105" s="136">
        <v>1.5023236093511305E-2</v>
      </c>
      <c r="BN105" s="6">
        <v>0.28716966304797809</v>
      </c>
      <c r="BO105" s="6">
        <v>2.6004383948028607</v>
      </c>
    </row>
    <row r="106" spans="48:67">
      <c r="BF106" s="6" t="s">
        <v>44</v>
      </c>
      <c r="BG106" s="6" t="s">
        <v>33</v>
      </c>
      <c r="BH106" s="6">
        <v>0.57138060208712393</v>
      </c>
      <c r="BI106" s="6">
        <v>7.1585203579625473E-2</v>
      </c>
      <c r="BJ106" s="6">
        <v>7.9818254822949175</v>
      </c>
      <c r="BK106" s="6">
        <v>0.26120191497660677</v>
      </c>
      <c r="BL106" s="6">
        <v>0.88155928919764115</v>
      </c>
      <c r="BM106" s="136">
        <v>3.0713043185537359E-4</v>
      </c>
      <c r="BN106" s="6">
        <v>0.31017868711051716</v>
      </c>
      <c r="BO106" s="6">
        <v>4.3106784375581348</v>
      </c>
    </row>
    <row r="107" spans="48:67">
      <c r="BF107" s="6" t="s">
        <v>43</v>
      </c>
      <c r="BG107" s="6" t="s">
        <v>54</v>
      </c>
      <c r="BH107" s="6">
        <v>0.18556559457510535</v>
      </c>
      <c r="BI107" s="6">
        <v>6.2874004855852886E-2</v>
      </c>
      <c r="BJ107" s="6">
        <v>2.951388177046133</v>
      </c>
      <c r="BK107" s="6">
        <v>-8.6867468465305187E-2</v>
      </c>
      <c r="BL107" s="6">
        <v>0.45799865761551589</v>
      </c>
      <c r="BM107" s="136">
        <v>0.27246649933494882</v>
      </c>
      <c r="BN107" s="6">
        <v>0.27243306304041054</v>
      </c>
      <c r="BO107" s="6">
        <v>1.3999663348137095</v>
      </c>
    </row>
    <row r="108" spans="48:67">
      <c r="BF108" s="6" t="s">
        <v>43</v>
      </c>
      <c r="BG108" s="6" t="s">
        <v>33</v>
      </c>
      <c r="BH108" s="6">
        <v>4.1126792597380946E-2</v>
      </c>
      <c r="BI108" s="6">
        <v>6.8448546658716178E-2</v>
      </c>
      <c r="BJ108" s="6">
        <v>0.60084245181185147</v>
      </c>
      <c r="BK108" s="6">
        <v>-0.25546076007483626</v>
      </c>
      <c r="BL108" s="6">
        <v>0.33771434526959815</v>
      </c>
      <c r="BM108" s="136">
        <v>0.99251420547663938</v>
      </c>
      <c r="BN108" s="6">
        <v>0.2965875526722172</v>
      </c>
      <c r="BO108" s="6">
        <v>0.3102737079415645</v>
      </c>
    </row>
    <row r="109" spans="48:67">
      <c r="BF109" s="139" t="s">
        <v>54</v>
      </c>
      <c r="BG109" s="139" t="s">
        <v>33</v>
      </c>
      <c r="BH109" s="139">
        <v>0.2266923871724863</v>
      </c>
      <c r="BI109" s="139">
        <v>7.1585203579625473E-2</v>
      </c>
      <c r="BJ109" s="139">
        <v>3.166749214037401</v>
      </c>
      <c r="BK109" s="139">
        <v>-8.3486299938030861E-2</v>
      </c>
      <c r="BL109" s="139">
        <v>0.5368710742830034</v>
      </c>
      <c r="BM109" s="145">
        <v>0.21535496392440245</v>
      </c>
      <c r="BN109" s="139">
        <v>0.31017868711051716</v>
      </c>
      <c r="BO109" s="139">
        <v>1.710240042755274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445"/>
  <sheetViews>
    <sheetView zoomScale="80" zoomScaleNormal="80" workbookViewId="0">
      <selection activeCell="A2" sqref="A2:XFD2"/>
    </sheetView>
  </sheetViews>
  <sheetFormatPr defaultColWidth="9.1328125" defaultRowHeight="13.15"/>
  <cols>
    <col min="1" max="1" width="18" style="11" customWidth="1"/>
    <col min="2" max="6" width="7.46484375" style="11" customWidth="1"/>
    <col min="7" max="7" width="11.86328125" style="6" customWidth="1"/>
    <col min="8" max="8" width="8.3984375" style="6" customWidth="1"/>
    <col min="9" max="27" width="5.46484375" style="6" customWidth="1"/>
    <col min="28" max="28" width="9.1328125" style="6" customWidth="1"/>
    <col min="29" max="16384" width="9.1328125" style="6"/>
  </cols>
  <sheetData>
    <row r="1" spans="1:27" ht="15.75">
      <c r="A1" s="213" t="s">
        <v>328</v>
      </c>
      <c r="B1" s="19"/>
      <c r="C1" s="19"/>
      <c r="D1" s="19"/>
      <c r="E1" s="19"/>
      <c r="H1" s="25"/>
    </row>
    <row r="2" spans="1:27" ht="15.75">
      <c r="A2" s="213"/>
      <c r="B2" s="19"/>
      <c r="C2" s="19"/>
      <c r="D2" s="19"/>
      <c r="E2" s="19"/>
      <c r="H2" s="25"/>
    </row>
    <row r="3" spans="1:27">
      <c r="A3" s="12"/>
      <c r="B3" s="132" t="s">
        <v>362</v>
      </c>
      <c r="C3" s="132" t="s">
        <v>107</v>
      </c>
      <c r="D3" s="132" t="s">
        <v>108</v>
      </c>
      <c r="E3" s="132" t="s">
        <v>109</v>
      </c>
      <c r="F3" s="132" t="s">
        <v>33</v>
      </c>
      <c r="H3" s="51" t="s">
        <v>143</v>
      </c>
      <c r="J3" s="51"/>
    </row>
    <row r="4" spans="1:27">
      <c r="A4" s="11" t="s">
        <v>2</v>
      </c>
      <c r="B4" s="11">
        <v>5</v>
      </c>
      <c r="C4" s="11">
        <v>4</v>
      </c>
      <c r="D4" s="11">
        <v>5</v>
      </c>
      <c r="E4" s="11">
        <v>4</v>
      </c>
      <c r="F4" s="11">
        <v>4</v>
      </c>
      <c r="H4" s="25"/>
    </row>
    <row r="5" spans="1:27" ht="13.5" thickBot="1">
      <c r="A5" s="11" t="s">
        <v>3</v>
      </c>
      <c r="B5" s="19">
        <v>349</v>
      </c>
      <c r="C5" s="19">
        <v>196</v>
      </c>
      <c r="D5" s="19">
        <v>239</v>
      </c>
      <c r="E5" s="19">
        <v>277</v>
      </c>
      <c r="F5" s="19">
        <v>142</v>
      </c>
      <c r="H5" s="26" t="s">
        <v>57</v>
      </c>
      <c r="R5" s="26" t="s">
        <v>58</v>
      </c>
      <c r="U5" s="26" t="s">
        <v>59</v>
      </c>
      <c r="V5" s="26">
        <v>0.05</v>
      </c>
    </row>
    <row r="6" spans="1:27" ht="13.5" thickTop="1">
      <c r="A6" s="11" t="s">
        <v>4</v>
      </c>
      <c r="B6" s="12">
        <v>0.43647385414093232</v>
      </c>
      <c r="C6" s="12">
        <v>0.74719809119107816</v>
      </c>
      <c r="D6" s="12">
        <v>0.81494866277799471</v>
      </c>
      <c r="E6" s="12">
        <v>0.65097086288941897</v>
      </c>
      <c r="F6" s="12">
        <v>1.485118865949085</v>
      </c>
      <c r="R6" s="27" t="s">
        <v>60</v>
      </c>
      <c r="S6" s="27" t="s">
        <v>61</v>
      </c>
      <c r="T6" s="27" t="s">
        <v>62</v>
      </c>
      <c r="U6" s="27" t="s">
        <v>52</v>
      </c>
      <c r="V6" s="27" t="s">
        <v>63</v>
      </c>
      <c r="W6" s="27" t="s">
        <v>64</v>
      </c>
    </row>
    <row r="7" spans="1:27" ht="13.5" thickBot="1">
      <c r="A7" s="11" t="s">
        <v>5</v>
      </c>
      <c r="B7" s="12">
        <v>0.39306925140935212</v>
      </c>
      <c r="C7" s="12">
        <v>0.3120578844538936</v>
      </c>
      <c r="D7" s="12">
        <v>0.3627453667306299</v>
      </c>
      <c r="E7" s="12">
        <v>0.32075781783245483</v>
      </c>
      <c r="F7" s="12">
        <v>0.87201613359658647</v>
      </c>
      <c r="H7" s="26" t="s">
        <v>71</v>
      </c>
      <c r="M7" s="26" t="s">
        <v>72</v>
      </c>
      <c r="N7" s="26">
        <v>0.05</v>
      </c>
      <c r="R7" s="7" t="s">
        <v>53</v>
      </c>
      <c r="S7" s="7">
        <v>0.43647385414093232</v>
      </c>
      <c r="T7" s="9">
        <v>349</v>
      </c>
      <c r="U7" s="9">
        <v>53.767195868421069</v>
      </c>
      <c r="V7" s="5"/>
      <c r="W7" s="5"/>
    </row>
    <row r="8" spans="1:27" ht="13.5" thickTop="1">
      <c r="A8" s="11" t="s">
        <v>6</v>
      </c>
      <c r="B8" s="12">
        <v>0.14746799151819784</v>
      </c>
      <c r="C8" s="12">
        <v>0.55485245270432815</v>
      </c>
      <c r="D8" s="12">
        <v>0.57698380514573644</v>
      </c>
      <c r="E8" s="12">
        <v>0.41802059627602706</v>
      </c>
      <c r="F8" s="12">
        <v>0.78322753653512756</v>
      </c>
      <c r="H8" s="27" t="s">
        <v>73</v>
      </c>
      <c r="I8" s="27" t="s">
        <v>74</v>
      </c>
      <c r="J8" s="27" t="s">
        <v>75</v>
      </c>
      <c r="K8" s="27" t="s">
        <v>4</v>
      </c>
      <c r="L8" s="27" t="s">
        <v>76</v>
      </c>
      <c r="M8" s="27" t="s">
        <v>77</v>
      </c>
      <c r="N8" s="27" t="s">
        <v>78</v>
      </c>
      <c r="O8" s="27" t="s">
        <v>79</v>
      </c>
      <c r="P8" s="27" t="s">
        <v>80</v>
      </c>
      <c r="R8" s="7" t="s">
        <v>44</v>
      </c>
      <c r="S8" s="7">
        <v>0.74719809119107816</v>
      </c>
      <c r="T8" s="9">
        <v>196</v>
      </c>
      <c r="U8" s="9">
        <v>18.989124033718934</v>
      </c>
      <c r="V8" s="5"/>
      <c r="W8" s="5"/>
    </row>
    <row r="9" spans="1:27">
      <c r="A9" s="11" t="s">
        <v>7</v>
      </c>
      <c r="B9" s="12">
        <v>1.7290322580645161E-2</v>
      </c>
      <c r="C9" s="12">
        <v>0.10596256060378559</v>
      </c>
      <c r="D9" s="12">
        <v>0.12000000000000002</v>
      </c>
      <c r="E9" s="12">
        <v>4.8284271247461895E-2</v>
      </c>
      <c r="F9" s="12">
        <v>0.13535603028593415</v>
      </c>
      <c r="H9" s="7" t="s">
        <v>53</v>
      </c>
      <c r="I9" s="9">
        <v>349</v>
      </c>
      <c r="J9" s="9">
        <v>152.32937509518538</v>
      </c>
      <c r="K9" s="7">
        <v>0.43647385414093232</v>
      </c>
      <c r="L9" s="7">
        <v>0.15450343640350844</v>
      </c>
      <c r="M9" s="9">
        <v>53.767195868421069</v>
      </c>
      <c r="N9" s="7">
        <v>2.3943185163553923E-2</v>
      </c>
      <c r="O9" s="7">
        <v>0.38949861429449045</v>
      </c>
      <c r="P9" s="7">
        <v>0.48344909398737418</v>
      </c>
      <c r="R9" s="7" t="s">
        <v>43</v>
      </c>
      <c r="S9" s="7">
        <v>0.81494866277799471</v>
      </c>
      <c r="T9" s="9">
        <v>239</v>
      </c>
      <c r="U9" s="9">
        <v>31.317039858120285</v>
      </c>
      <c r="V9" s="5"/>
      <c r="W9" s="5"/>
    </row>
    <row r="10" spans="1:27">
      <c r="A10" s="11" t="s">
        <v>8</v>
      </c>
      <c r="B10" s="12">
        <v>0.31191488911150939</v>
      </c>
      <c r="C10" s="12">
        <v>0.73530707247042715</v>
      </c>
      <c r="D10" s="12">
        <v>0.79908546698638772</v>
      </c>
      <c r="E10" s="12">
        <v>0.60959819859400699</v>
      </c>
      <c r="F10" s="12">
        <v>1.2879937241076438</v>
      </c>
      <c r="H10" s="18" t="s">
        <v>44</v>
      </c>
      <c r="I10" s="9">
        <v>196</v>
      </c>
      <c r="J10" s="9">
        <v>146.45082587345132</v>
      </c>
      <c r="K10" s="7">
        <v>0.74719809119107816</v>
      </c>
      <c r="L10" s="7">
        <v>9.7380123249839606E-2</v>
      </c>
      <c r="M10" s="9">
        <v>18.989124033718934</v>
      </c>
      <c r="N10" s="7">
        <v>3.1949686562761342E-2</v>
      </c>
      <c r="O10" s="7">
        <v>0.6845145267842454</v>
      </c>
      <c r="P10" s="7">
        <v>0.80988165559791092</v>
      </c>
      <c r="R10" s="7" t="s">
        <v>54</v>
      </c>
      <c r="S10" s="7">
        <v>0.65097086288941897</v>
      </c>
      <c r="T10" s="9">
        <v>277</v>
      </c>
      <c r="U10" s="9">
        <v>28.396419445375916</v>
      </c>
      <c r="V10" s="5"/>
      <c r="W10" s="5"/>
    </row>
    <row r="11" spans="1:27">
      <c r="A11" s="11" t="s">
        <v>9</v>
      </c>
      <c r="B11" s="12">
        <v>2.4522087633265257</v>
      </c>
      <c r="C11" s="12">
        <v>1.778258993404749</v>
      </c>
      <c r="D11" s="12">
        <v>2.1359235784713819</v>
      </c>
      <c r="E11" s="12">
        <v>1.9593742235868707</v>
      </c>
      <c r="F11" s="12">
        <v>3.7196798129503272</v>
      </c>
      <c r="H11" s="18" t="s">
        <v>43</v>
      </c>
      <c r="I11" s="9">
        <v>239</v>
      </c>
      <c r="J11" s="9">
        <v>194.77273040394073</v>
      </c>
      <c r="K11" s="7">
        <v>0.81494866277799471</v>
      </c>
      <c r="L11" s="7">
        <v>0.13158420108453917</v>
      </c>
      <c r="M11" s="9">
        <v>31.317039858120285</v>
      </c>
      <c r="N11" s="7">
        <v>2.8933147905532971E-2</v>
      </c>
      <c r="O11" s="7">
        <v>0.75818338476294345</v>
      </c>
      <c r="P11" s="7">
        <v>0.87171394079304598</v>
      </c>
      <c r="R11" s="7" t="s">
        <v>110</v>
      </c>
      <c r="S11" s="7">
        <v>1.485118865949085</v>
      </c>
      <c r="T11" s="9">
        <v>142</v>
      </c>
      <c r="U11" s="9">
        <v>107.21811135263656</v>
      </c>
      <c r="V11" s="5"/>
      <c r="W11" s="5"/>
    </row>
    <row r="12" spans="1:27">
      <c r="A12" s="11" t="s">
        <v>10</v>
      </c>
      <c r="B12" s="12">
        <v>0.61492917647836542</v>
      </c>
      <c r="C12" s="12">
        <v>0.90803932256760134</v>
      </c>
      <c r="D12" s="12">
        <v>0.98692636487659313</v>
      </c>
      <c r="E12" s="12">
        <v>0.84948635888484991</v>
      </c>
      <c r="F12" s="12">
        <v>2.0183483569301908</v>
      </c>
      <c r="H12" s="18" t="s">
        <v>54</v>
      </c>
      <c r="I12" s="9">
        <v>277</v>
      </c>
      <c r="J12" s="9">
        <v>180.31892902036904</v>
      </c>
      <c r="K12" s="7">
        <v>0.65097086288941897</v>
      </c>
      <c r="L12" s="7">
        <v>0.10288557770063829</v>
      </c>
      <c r="M12" s="9">
        <v>28.396419445375916</v>
      </c>
      <c r="N12" s="7">
        <v>2.6875388631622348E-2</v>
      </c>
      <c r="O12" s="7">
        <v>0.59824279775051137</v>
      </c>
      <c r="P12" s="7">
        <v>0.70369892802832656</v>
      </c>
      <c r="R12" s="170"/>
      <c r="S12" s="170"/>
      <c r="T12" s="169">
        <v>1203</v>
      </c>
      <c r="U12" s="169">
        <v>239.68789055827276</v>
      </c>
      <c r="V12" s="169">
        <v>1198</v>
      </c>
      <c r="W12" s="170">
        <v>3.8580000000000001</v>
      </c>
    </row>
    <row r="13" spans="1:27" ht="13.5" thickBot="1">
      <c r="A13" s="11" t="s">
        <v>5</v>
      </c>
      <c r="B13" s="12">
        <v>0.39306925140935212</v>
      </c>
      <c r="C13" s="12">
        <v>0.3120578844538936</v>
      </c>
      <c r="D13" s="12">
        <v>0.3627453667306299</v>
      </c>
      <c r="E13" s="12">
        <v>0.32075781783245483</v>
      </c>
      <c r="F13" s="12">
        <v>0.87201613359658647</v>
      </c>
      <c r="H13" s="7" t="s">
        <v>110</v>
      </c>
      <c r="I13" s="9">
        <v>142</v>
      </c>
      <c r="J13" s="9">
        <v>210.88687896477006</v>
      </c>
      <c r="K13" s="7">
        <v>1.485118865949085</v>
      </c>
      <c r="L13" s="7">
        <v>0.76041213725273971</v>
      </c>
      <c r="M13" s="9">
        <v>107.21811135263656</v>
      </c>
      <c r="N13" s="7">
        <v>3.7536213913648163E-2</v>
      </c>
      <c r="O13" s="7">
        <v>1.4114748357385596</v>
      </c>
      <c r="P13" s="7">
        <v>1.5587628961596105</v>
      </c>
      <c r="R13" s="26" t="s">
        <v>81</v>
      </c>
    </row>
    <row r="14" spans="1:27" ht="13.5" thickTop="1">
      <c r="A14" s="11" t="s">
        <v>11</v>
      </c>
      <c r="B14" s="12">
        <v>0.82954310555028443</v>
      </c>
      <c r="C14" s="12">
        <v>1.0592559756449718</v>
      </c>
      <c r="D14" s="12">
        <v>1.1776940295086247</v>
      </c>
      <c r="E14" s="12">
        <v>0.97172868072187379</v>
      </c>
      <c r="F14" s="12">
        <v>2.3571349995456714</v>
      </c>
      <c r="H14" s="29"/>
      <c r="I14" s="29"/>
      <c r="J14" s="29"/>
      <c r="K14" s="29"/>
      <c r="L14" s="29"/>
      <c r="M14" s="29"/>
      <c r="N14" s="29"/>
      <c r="O14" s="29"/>
      <c r="P14" s="29"/>
      <c r="R14" s="27" t="s">
        <v>82</v>
      </c>
      <c r="S14" s="27" t="s">
        <v>83</v>
      </c>
      <c r="T14" s="27" t="s">
        <v>61</v>
      </c>
      <c r="U14" s="27" t="s">
        <v>84</v>
      </c>
      <c r="V14" s="27" t="s">
        <v>85</v>
      </c>
      <c r="W14" s="27" t="s">
        <v>86</v>
      </c>
      <c r="X14" s="27" t="s">
        <v>87</v>
      </c>
      <c r="Y14" s="27" t="s">
        <v>88</v>
      </c>
      <c r="Z14" s="27" t="s">
        <v>89</v>
      </c>
      <c r="AA14" s="27" t="s">
        <v>90</v>
      </c>
    </row>
    <row r="15" spans="1:27" ht="13.5" thickBot="1">
      <c r="A15" s="11" t="s">
        <v>12</v>
      </c>
      <c r="B15" s="12">
        <v>4.34046027315802E-2</v>
      </c>
      <c r="C15" s="12">
        <v>0.43514020673718457</v>
      </c>
      <c r="D15" s="12">
        <v>0.45220329604736481</v>
      </c>
      <c r="E15" s="12">
        <v>0.33021304505696414</v>
      </c>
      <c r="F15" s="12">
        <v>0.61310273235249857</v>
      </c>
      <c r="H15" s="26" t="s">
        <v>91</v>
      </c>
      <c r="R15" s="170" t="s">
        <v>53</v>
      </c>
      <c r="S15" s="170" t="s">
        <v>44</v>
      </c>
      <c r="T15" s="170">
        <v>0.31072423705014585</v>
      </c>
      <c r="U15" s="170">
        <v>2.8231707238802632E-2</v>
      </c>
      <c r="V15" s="170">
        <v>11.006214906588282</v>
      </c>
      <c r="W15" s="170">
        <v>0.20180631052284528</v>
      </c>
      <c r="X15" s="170">
        <v>0.41964216357744644</v>
      </c>
      <c r="Y15" s="214">
        <v>-1.1324274851176597E-14</v>
      </c>
      <c r="Z15" s="170">
        <v>0.10891792652730056</v>
      </c>
      <c r="AA15" s="170">
        <v>0.69467311728163861</v>
      </c>
    </row>
    <row r="16" spans="1:27" ht="13.5" thickTop="1">
      <c r="A16" s="12" t="s">
        <v>13</v>
      </c>
      <c r="B16" s="12">
        <v>0.46746118496016759</v>
      </c>
      <c r="C16" s="12">
        <v>0.35318686986327319</v>
      </c>
      <c r="D16" s="12">
        <v>0.40994255973085669</v>
      </c>
      <c r="E16" s="12">
        <v>0.43146576260882286</v>
      </c>
      <c r="F16" s="12">
        <v>1.2351208203950632</v>
      </c>
      <c r="H16" s="27" t="s">
        <v>92</v>
      </c>
      <c r="I16" s="27" t="s">
        <v>77</v>
      </c>
      <c r="J16" s="27" t="s">
        <v>63</v>
      </c>
      <c r="K16" s="27" t="s">
        <v>93</v>
      </c>
      <c r="L16" s="27" t="s">
        <v>94</v>
      </c>
      <c r="M16" s="27" t="s">
        <v>95</v>
      </c>
      <c r="N16" s="27" t="s">
        <v>96</v>
      </c>
      <c r="O16" s="27" t="s">
        <v>97</v>
      </c>
      <c r="P16" s="27" t="s">
        <v>98</v>
      </c>
      <c r="R16" s="7" t="s">
        <v>53</v>
      </c>
      <c r="S16" s="7" t="s">
        <v>43</v>
      </c>
      <c r="T16" s="7">
        <v>0.3784748086370624</v>
      </c>
      <c r="U16" s="7">
        <v>2.6555631827351385E-2</v>
      </c>
      <c r="V16" s="170">
        <v>14.252148512137692</v>
      </c>
      <c r="W16" s="170">
        <v>0.27602318104714074</v>
      </c>
      <c r="X16" s="170">
        <v>0.48092643622698406</v>
      </c>
      <c r="Y16" s="214">
        <v>-1.6409096303959814E-13</v>
      </c>
      <c r="Z16" s="170">
        <v>0.10245162758992164</v>
      </c>
      <c r="AA16" s="170">
        <v>0.8461402226761261</v>
      </c>
    </row>
    <row r="17" spans="1:29">
      <c r="A17" s="12" t="s">
        <v>14</v>
      </c>
      <c r="B17" s="12">
        <v>0.70119177744025141</v>
      </c>
      <c r="C17" s="12">
        <v>0.52978030479490978</v>
      </c>
      <c r="D17" s="12">
        <v>0.61491383959628498</v>
      </c>
      <c r="E17" s="12">
        <v>0.64719864391323423</v>
      </c>
      <c r="F17" s="12">
        <v>1.8526812305925948</v>
      </c>
      <c r="H17" s="7" t="s">
        <v>99</v>
      </c>
      <c r="I17" s="9">
        <v>114.51486779101143</v>
      </c>
      <c r="J17" s="9">
        <v>4</v>
      </c>
      <c r="K17" s="9">
        <v>28.628716947752856</v>
      </c>
      <c r="L17" s="9">
        <v>143.09109577260688</v>
      </c>
      <c r="M17" s="7">
        <v>4.9587478854950129E-100</v>
      </c>
      <c r="N17" s="7">
        <v>2.3793576914660091</v>
      </c>
      <c r="O17" s="7">
        <v>0.88239902941541037</v>
      </c>
      <c r="P17" s="7">
        <v>0.32086248798726841</v>
      </c>
      <c r="R17" s="7" t="s">
        <v>53</v>
      </c>
      <c r="S17" s="7" t="s">
        <v>54</v>
      </c>
      <c r="T17" s="7">
        <v>0.21449700874848665</v>
      </c>
      <c r="U17" s="7">
        <v>2.5451548379980388E-2</v>
      </c>
      <c r="V17" s="170">
        <v>8.4276604922475027</v>
      </c>
      <c r="W17" s="170">
        <v>0.11630493509852231</v>
      </c>
      <c r="X17" s="170">
        <v>0.312689082398451</v>
      </c>
      <c r="Y17" s="214">
        <v>3.3223866879872332E-8</v>
      </c>
      <c r="Z17" s="170">
        <v>9.8192073649964337E-2</v>
      </c>
      <c r="AA17" s="170">
        <v>0.47954194732112609</v>
      </c>
    </row>
    <row r="18" spans="1:29">
      <c r="A18" s="13" t="s">
        <v>15</v>
      </c>
      <c r="B18" s="12">
        <v>-0.55372378592205362</v>
      </c>
      <c r="C18" s="12">
        <v>2.5072147909418363E-2</v>
      </c>
      <c r="D18" s="12">
        <v>-3.7930034450548544E-2</v>
      </c>
      <c r="E18" s="12">
        <v>-0.22917804763720717</v>
      </c>
      <c r="F18" s="12">
        <v>-1.0694536940574673</v>
      </c>
      <c r="H18" s="7" t="s">
        <v>100</v>
      </c>
      <c r="I18" s="9">
        <v>239.68789055827276</v>
      </c>
      <c r="J18" s="9">
        <v>1198</v>
      </c>
      <c r="K18" s="7">
        <v>0.20007336440590381</v>
      </c>
      <c r="L18" s="5"/>
      <c r="M18" s="5"/>
      <c r="N18" s="5"/>
      <c r="O18" s="5"/>
      <c r="P18" s="5"/>
      <c r="R18" s="7" t="s">
        <v>53</v>
      </c>
      <c r="S18" s="7" t="s">
        <v>110</v>
      </c>
      <c r="T18" s="7">
        <v>1.0486450118081527</v>
      </c>
      <c r="U18" s="7">
        <v>3.1482085943813999E-2</v>
      </c>
      <c r="V18" s="170">
        <v>33.30926081834815</v>
      </c>
      <c r="W18" s="170">
        <v>0.92718712423691829</v>
      </c>
      <c r="X18" s="170">
        <v>1.1701028993793872</v>
      </c>
      <c r="Y18" s="214">
        <v>-1.6386891843467311E-13</v>
      </c>
      <c r="Z18" s="170">
        <v>0.12145788757123441</v>
      </c>
      <c r="AA18" s="170">
        <v>2.3444115791876503</v>
      </c>
    </row>
    <row r="19" spans="1:29" ht="13.5" thickBot="1">
      <c r="A19" s="13" t="s">
        <v>16</v>
      </c>
      <c r="B19" s="12">
        <v>1.3161209539186167</v>
      </c>
      <c r="C19" s="12">
        <v>1.437819627362511</v>
      </c>
      <c r="D19" s="12">
        <v>1.6018402044728781</v>
      </c>
      <c r="E19" s="12">
        <v>1.4966850027980843</v>
      </c>
      <c r="F19" s="12">
        <v>3.8710295875227856</v>
      </c>
      <c r="H19" s="168" t="s">
        <v>101</v>
      </c>
      <c r="I19" s="167">
        <v>354.20275834928418</v>
      </c>
      <c r="J19" s="167">
        <v>1202</v>
      </c>
      <c r="K19" s="168">
        <v>0.29467783556512828</v>
      </c>
      <c r="L19" s="168"/>
      <c r="M19" s="168"/>
      <c r="N19" s="168"/>
      <c r="O19" s="168"/>
      <c r="P19" s="168"/>
      <c r="R19" s="7" t="s">
        <v>44</v>
      </c>
      <c r="S19" s="7" t="s">
        <v>43</v>
      </c>
      <c r="T19" s="7">
        <v>6.7750571586916553E-2</v>
      </c>
      <c r="U19" s="7">
        <v>3.0478759154386022E-2</v>
      </c>
      <c r="V19" s="170">
        <v>2.2228782754486565</v>
      </c>
      <c r="W19" s="170">
        <v>-4.9836481230704721E-2</v>
      </c>
      <c r="X19" s="170">
        <v>0.18533762440453783</v>
      </c>
      <c r="Y19" s="214">
        <v>0.51585543218498353</v>
      </c>
      <c r="Z19" s="170">
        <v>0.11758705281762127</v>
      </c>
      <c r="AA19" s="170">
        <v>0.15146710539448743</v>
      </c>
    </row>
    <row r="20" spans="1:29" ht="13.5" thickBot="1">
      <c r="A20" s="32" t="s">
        <v>17</v>
      </c>
      <c r="B20" s="12">
        <v>0.21461392907191901</v>
      </c>
      <c r="C20" s="12">
        <v>0.15121665307737042</v>
      </c>
      <c r="D20" s="12">
        <v>0.19076766463203154</v>
      </c>
      <c r="E20" s="12">
        <v>0.12224232183702388</v>
      </c>
      <c r="F20" s="12">
        <v>0.33878664261548064</v>
      </c>
      <c r="R20" s="7" t="s">
        <v>44</v>
      </c>
      <c r="S20" s="7" t="s">
        <v>54</v>
      </c>
      <c r="T20" s="7">
        <v>9.6227228301659196E-2</v>
      </c>
      <c r="U20" s="7">
        <v>2.9521763036439989E-2</v>
      </c>
      <c r="V20" s="170">
        <v>3.2595352853039898</v>
      </c>
      <c r="W20" s="170">
        <v>-1.7667733492926288E-2</v>
      </c>
      <c r="X20" s="170">
        <v>0.21012219009624467</v>
      </c>
      <c r="Y20" s="214">
        <v>0.14396337996304809</v>
      </c>
      <c r="Z20" s="170">
        <v>0.11389496179458548</v>
      </c>
      <c r="AA20" s="170">
        <v>0.21513116996051254</v>
      </c>
    </row>
    <row r="21" spans="1:29" ht="13.5" thickBot="1">
      <c r="A21" s="32" t="s">
        <v>18</v>
      </c>
      <c r="B21" s="12">
        <v>0.10406338878661764</v>
      </c>
      <c r="C21" s="12">
        <v>0.11971224596714358</v>
      </c>
      <c r="D21" s="12">
        <v>0.12478050909837163</v>
      </c>
      <c r="E21" s="12">
        <v>8.7807551219062918E-2</v>
      </c>
      <c r="F21" s="12">
        <v>0.17012480418262899</v>
      </c>
      <c r="R21" s="7" t="s">
        <v>44</v>
      </c>
      <c r="S21" s="7" t="s">
        <v>110</v>
      </c>
      <c r="T21" s="7">
        <v>0.73792077475800688</v>
      </c>
      <c r="U21" s="7">
        <v>3.4855055776959007E-2</v>
      </c>
      <c r="V21" s="170">
        <v>21.171125918719966</v>
      </c>
      <c r="W21" s="170">
        <v>0.60344996957049901</v>
      </c>
      <c r="X21" s="170">
        <v>0.87239157994551475</v>
      </c>
      <c r="Y21" s="214">
        <v>-1.6386891843467311E-13</v>
      </c>
      <c r="Z21" s="170">
        <v>0.13447080518750784</v>
      </c>
      <c r="AA21" s="170">
        <v>1.6497384619060116</v>
      </c>
    </row>
    <row r="22" spans="1:29" ht="13.5" thickBot="1">
      <c r="A22" s="32" t="s">
        <v>19</v>
      </c>
      <c r="B22" s="12">
        <v>1.282888081474113</v>
      </c>
      <c r="C22" s="12">
        <v>1.4106725746298907</v>
      </c>
      <c r="D22" s="12">
        <v>1.5606932578981214</v>
      </c>
      <c r="E22" s="12">
        <v>1.4212191928393307</v>
      </c>
      <c r="F22" s="12">
        <v>3.7196798129503272</v>
      </c>
      <c r="R22" s="7" t="s">
        <v>43</v>
      </c>
      <c r="S22" s="7" t="s">
        <v>54</v>
      </c>
      <c r="T22" s="7">
        <v>0.16397779988857575</v>
      </c>
      <c r="U22" s="7">
        <v>2.7923230130342931E-2</v>
      </c>
      <c r="V22" s="170">
        <v>5.8724509708634454</v>
      </c>
      <c r="W22" s="170">
        <v>5.6249978045712717E-2</v>
      </c>
      <c r="X22" s="170">
        <v>0.27170562173143875</v>
      </c>
      <c r="Y22" s="214">
        <v>3.3933591853885225E-4</v>
      </c>
      <c r="Z22" s="170">
        <v>0.10772782184286303</v>
      </c>
      <c r="AA22" s="170">
        <v>0.36659827535499995</v>
      </c>
    </row>
    <row r="23" spans="1:29" ht="13.5" thickBot="1">
      <c r="A23" s="32" t="s">
        <v>20</v>
      </c>
      <c r="B23" s="12">
        <v>1.7290322580645161E-2</v>
      </c>
      <c r="C23" s="12">
        <v>0.10596256060378559</v>
      </c>
      <c r="D23" s="12">
        <v>0.12000000000000002</v>
      </c>
      <c r="E23" s="12">
        <v>4.8284271247461895E-2</v>
      </c>
      <c r="F23" s="12">
        <v>0.13535603028593415</v>
      </c>
      <c r="R23" s="7" t="s">
        <v>43</v>
      </c>
      <c r="S23" s="7" t="s">
        <v>110</v>
      </c>
      <c r="T23" s="7">
        <v>0.67017020317109033</v>
      </c>
      <c r="U23" s="7">
        <v>3.3511896415262747E-2</v>
      </c>
      <c r="V23" s="170">
        <v>19.997979071869722</v>
      </c>
      <c r="W23" s="170">
        <v>0.54088130680100666</v>
      </c>
      <c r="X23" s="170">
        <v>0.799459099541174</v>
      </c>
      <c r="Y23" s="214">
        <v>-1.6386891843467311E-13</v>
      </c>
      <c r="Z23" s="170">
        <v>0.12928889637008367</v>
      </c>
      <c r="AA23" s="170">
        <v>1.4982713565115242</v>
      </c>
    </row>
    <row r="24" spans="1:29">
      <c r="A24" s="33" t="s">
        <v>21</v>
      </c>
      <c r="B24" s="12">
        <v>0.66795890499574762</v>
      </c>
      <c r="C24" s="12">
        <v>0.50263325206228937</v>
      </c>
      <c r="D24" s="12">
        <v>0.57376689302152828</v>
      </c>
      <c r="E24" s="12">
        <v>0.57173283395448082</v>
      </c>
      <c r="F24" s="12">
        <v>1.7013314560201365</v>
      </c>
      <c r="R24" s="168" t="s">
        <v>54</v>
      </c>
      <c r="S24" s="168" t="s">
        <v>110</v>
      </c>
      <c r="T24" s="168">
        <v>0.83414800305966608</v>
      </c>
      <c r="U24" s="168">
        <v>3.264394177387199E-2</v>
      </c>
      <c r="V24" s="215">
        <v>25.552919094081737</v>
      </c>
      <c r="W24" s="215">
        <v>0.70820767569606791</v>
      </c>
      <c r="X24" s="215">
        <v>0.96008833042326425</v>
      </c>
      <c r="Y24" s="216">
        <v>-1.6386891843467311E-13</v>
      </c>
      <c r="Z24" s="215">
        <v>0.12594032736359814</v>
      </c>
      <c r="AA24" s="215">
        <v>1.8648696318665241</v>
      </c>
    </row>
    <row r="25" spans="1:29">
      <c r="A25" s="33" t="s">
        <v>22</v>
      </c>
      <c r="B25" s="12">
        <v>0.13017766893755267</v>
      </c>
      <c r="C25" s="12">
        <v>0.44888989210054253</v>
      </c>
      <c r="D25" s="12">
        <v>0.45698380514573644</v>
      </c>
      <c r="E25" s="12">
        <v>0.36973632502856518</v>
      </c>
      <c r="F25" s="12">
        <v>0.64787150624919343</v>
      </c>
    </row>
    <row r="26" spans="1:29">
      <c r="B26" s="34"/>
    </row>
    <row r="28" spans="1:29" customFormat="1" ht="14.25">
      <c r="A28" s="5" t="s">
        <v>25</v>
      </c>
      <c r="B28" s="12" t="s">
        <v>362</v>
      </c>
      <c r="C28" s="12" t="s">
        <v>107</v>
      </c>
      <c r="D28" s="12" t="s">
        <v>108</v>
      </c>
      <c r="E28" s="12" t="s">
        <v>109</v>
      </c>
      <c r="F28" s="12" t="s">
        <v>33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customFormat="1" ht="14.25">
      <c r="A29" s="19">
        <v>20181212</v>
      </c>
      <c r="B29" s="12">
        <v>0.96876374740868587</v>
      </c>
      <c r="C29" s="12" t="s">
        <v>26</v>
      </c>
      <c r="D29" s="12">
        <v>0.6821218054860545</v>
      </c>
      <c r="E29" s="12" t="s">
        <v>26</v>
      </c>
      <c r="F29" s="12">
        <v>0.84302371732180459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customFormat="1" ht="14.25">
      <c r="A30" s="11"/>
      <c r="B30" s="12">
        <v>8.2431969433355165E-2</v>
      </c>
      <c r="C30" s="12" t="s">
        <v>26</v>
      </c>
      <c r="D30" s="12">
        <v>0.36060862133135102</v>
      </c>
      <c r="E30" s="12" t="s">
        <v>26</v>
      </c>
      <c r="F30" s="12">
        <v>0.51615977231205712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9" customFormat="1" ht="14.25">
      <c r="A31" s="11"/>
      <c r="B31" s="12">
        <v>0.25321050393293437</v>
      </c>
      <c r="C31" s="12" t="s">
        <v>26</v>
      </c>
      <c r="D31" s="12">
        <v>0.50841331201883144</v>
      </c>
      <c r="E31" s="12" t="s">
        <v>26</v>
      </c>
      <c r="F31" s="12">
        <v>1.6530755177570626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9" customFormat="1" ht="14.25">
      <c r="A32" s="11"/>
      <c r="B32" s="12">
        <v>0.24107472572766894</v>
      </c>
      <c r="C32" s="12" t="s">
        <v>26</v>
      </c>
      <c r="D32" s="12">
        <v>0.62446345470350495</v>
      </c>
      <c r="E32" s="12" t="s">
        <v>26</v>
      </c>
      <c r="F32" s="12">
        <v>0.14857554603067435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customFormat="1" ht="14.25">
      <c r="A33" s="11"/>
      <c r="B33" s="12">
        <v>0.21157938445895913</v>
      </c>
      <c r="C33" s="12" t="s">
        <v>26</v>
      </c>
      <c r="D33" s="12">
        <v>0.37500432501708902</v>
      </c>
      <c r="E33" s="12" t="s">
        <v>26</v>
      </c>
      <c r="F33" s="12">
        <v>0.7370776995808529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customFormat="1" ht="14.25">
      <c r="A34" s="11"/>
      <c r="B34" s="12">
        <v>0.68041633711752969</v>
      </c>
      <c r="C34" s="12" t="s">
        <v>26</v>
      </c>
      <c r="D34" s="12">
        <v>0.55706385623906762</v>
      </c>
      <c r="E34" s="12" t="s">
        <v>26</v>
      </c>
      <c r="F34" s="12">
        <v>2.1013807864062257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customFormat="1" ht="14.25">
      <c r="A35" s="11"/>
      <c r="B35" s="12">
        <v>0.50931418053238242</v>
      </c>
      <c r="C35" s="12" t="s">
        <v>26</v>
      </c>
      <c r="D35" s="12">
        <v>0.51850542933283938</v>
      </c>
      <c r="E35" s="12" t="s">
        <v>26</v>
      </c>
      <c r="F35" s="12">
        <v>1.0205694203130189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customFormat="1" ht="14.25">
      <c r="A36" s="11"/>
      <c r="B36" s="12">
        <v>0.54672132649389815</v>
      </c>
      <c r="C36" s="12" t="s">
        <v>26</v>
      </c>
      <c r="D36" s="12">
        <v>0.47643287596036077</v>
      </c>
      <c r="E36" s="12" t="s">
        <v>26</v>
      </c>
      <c r="F36" s="12">
        <v>0.64870241593960054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customFormat="1" ht="14.25">
      <c r="A37" s="11"/>
      <c r="B37" s="12">
        <v>0.17206353842076291</v>
      </c>
      <c r="C37" s="12" t="s">
        <v>26</v>
      </c>
      <c r="D37" s="12">
        <v>0.20014861621470742</v>
      </c>
      <c r="E37" s="12" t="s">
        <v>26</v>
      </c>
      <c r="F37" s="12">
        <v>0.21178523264529653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customFormat="1" ht="14.25">
      <c r="A38" s="11"/>
      <c r="B38" s="12">
        <v>0.35880690533566495</v>
      </c>
      <c r="C38" s="12" t="s">
        <v>26</v>
      </c>
      <c r="D38" s="12">
        <v>0.51328220986190343</v>
      </c>
      <c r="E38" s="12" t="s">
        <v>26</v>
      </c>
      <c r="F38" s="12">
        <v>0.74216182611949177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customFormat="1" ht="14.25">
      <c r="A39" s="11"/>
      <c r="B39" s="12">
        <v>0.38774873785071623</v>
      </c>
      <c r="C39" s="12" t="s">
        <v>26</v>
      </c>
      <c r="D39" s="12">
        <v>0.67703124795899483</v>
      </c>
      <c r="E39" s="12" t="s">
        <v>26</v>
      </c>
      <c r="F39" s="12">
        <v>1.137858411915428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customFormat="1" ht="14.25">
      <c r="A40" s="11"/>
      <c r="B40" s="12">
        <v>0.32148918589661363</v>
      </c>
      <c r="C40" s="12" t="s">
        <v>26</v>
      </c>
      <c r="D40" s="12">
        <v>0.28478529014320009</v>
      </c>
      <c r="E40" s="12" t="s">
        <v>26</v>
      </c>
      <c r="F40" s="12">
        <v>1.5609915323021666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customFormat="1" ht="14.25">
      <c r="A41" s="11"/>
      <c r="B41" s="12">
        <v>0.23677335856909981</v>
      </c>
      <c r="C41" s="12" t="s">
        <v>26</v>
      </c>
      <c r="D41" s="12">
        <v>0.19672449138858375</v>
      </c>
      <c r="E41" s="12" t="s">
        <v>26</v>
      </c>
      <c r="F41" s="12">
        <v>0.94365120071277819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customFormat="1" ht="14.25">
      <c r="A42" s="11"/>
      <c r="B42" s="12">
        <v>0.1431215718252889</v>
      </c>
      <c r="C42" s="12" t="s">
        <v>26</v>
      </c>
      <c r="D42" s="12">
        <v>0.67680880388338216</v>
      </c>
      <c r="E42" s="12" t="s">
        <v>26</v>
      </c>
      <c r="F42" s="12">
        <v>0.71302673432349439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customFormat="1" ht="14.25">
      <c r="A43" s="11"/>
      <c r="B43" s="12">
        <v>5.8631717550896391E-2</v>
      </c>
      <c r="C43" s="12" t="s">
        <v>26</v>
      </c>
      <c r="D43" s="12">
        <v>0.31211113024482284</v>
      </c>
      <c r="E43" s="12" t="s">
        <v>26</v>
      </c>
      <c r="F43" s="12">
        <v>1.3930156931427669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customFormat="1" ht="14.25">
      <c r="A44" s="11"/>
      <c r="B44" s="12">
        <v>0.27237857969678164</v>
      </c>
      <c r="C44" s="12" t="s">
        <v>26</v>
      </c>
      <c r="D44" s="12">
        <v>0.36987047667115724</v>
      </c>
      <c r="E44" s="12" t="s">
        <v>26</v>
      </c>
      <c r="F44" s="12">
        <v>0.60851369806000322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customFormat="1" ht="14.25">
      <c r="A45" s="11"/>
      <c r="B45" s="12">
        <v>0.18641818889114689</v>
      </c>
      <c r="C45" s="12" t="s">
        <v>26</v>
      </c>
      <c r="D45" s="12">
        <v>0.22361596726837277</v>
      </c>
      <c r="E45" s="12" t="s">
        <v>26</v>
      </c>
      <c r="F45" s="12">
        <v>0.3659660496756022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customFormat="1" ht="14.25">
      <c r="A46" s="11"/>
      <c r="B46" s="12">
        <v>0.11502715893390017</v>
      </c>
      <c r="C46" s="12" t="s">
        <v>26</v>
      </c>
      <c r="D46" s="12">
        <v>0.54052775025878319</v>
      </c>
      <c r="E46" s="12" t="s">
        <v>26</v>
      </c>
      <c r="F46" s="12">
        <v>0.27511342243409903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customFormat="1" ht="14.25">
      <c r="A47" s="11"/>
      <c r="B47" s="12">
        <v>0.22469392482077555</v>
      </c>
      <c r="C47" s="12" t="s">
        <v>26</v>
      </c>
      <c r="D47" s="12">
        <v>0.42518690788788616</v>
      </c>
      <c r="E47" s="12" t="s">
        <v>26</v>
      </c>
      <c r="F47" s="12">
        <v>1.1224896601950489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customFormat="1" ht="14.25">
      <c r="A48" s="11"/>
      <c r="B48" s="12">
        <v>0.69470411629379503</v>
      </c>
      <c r="C48" s="12" t="s">
        <v>26</v>
      </c>
      <c r="D48" s="12">
        <v>0.44441295515127183</v>
      </c>
      <c r="E48" s="12" t="s">
        <v>26</v>
      </c>
      <c r="F48" s="12">
        <v>0.57397698188657098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customFormat="1" ht="14.25">
      <c r="A49" s="11"/>
      <c r="B49" s="12">
        <v>0.15447447495585051</v>
      </c>
      <c r="C49" s="12" t="s">
        <v>26</v>
      </c>
      <c r="D49" s="12">
        <v>0.51483321246837677</v>
      </c>
      <c r="E49" s="12" t="s">
        <v>26</v>
      </c>
      <c r="F49" s="12">
        <v>0.27413836292222166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customFormat="1" ht="14.25">
      <c r="A50" s="11"/>
      <c r="B50" s="12">
        <v>0.14928510890554764</v>
      </c>
      <c r="C50" s="12" t="s">
        <v>26</v>
      </c>
      <c r="D50" s="12">
        <v>0.51906821938370107</v>
      </c>
      <c r="E50" s="12" t="s">
        <v>26</v>
      </c>
      <c r="F50" s="12">
        <v>0.35397892924336699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customFormat="1" ht="14.25">
      <c r="A51" s="11"/>
      <c r="B51" s="12">
        <v>0.19446128982064145</v>
      </c>
      <c r="C51" s="12" t="s">
        <v>26</v>
      </c>
      <c r="D51" s="12">
        <v>0.18945915131117791</v>
      </c>
      <c r="E51" s="12" t="s">
        <v>26</v>
      </c>
      <c r="F51" s="12">
        <v>0.61894543075614905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customFormat="1" ht="14.25">
      <c r="A52" s="11"/>
      <c r="B52" s="12">
        <v>1.1359334650071169</v>
      </c>
      <c r="C52" s="12" t="s">
        <v>26</v>
      </c>
      <c r="D52" s="12">
        <v>0.63771600911333681</v>
      </c>
      <c r="E52" s="12" t="s">
        <v>26</v>
      </c>
      <c r="F52" s="12">
        <v>1.0115628662015084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customFormat="1" ht="14.25">
      <c r="A53" s="11"/>
      <c r="B53" s="12">
        <v>1.4031023986835662</v>
      </c>
      <c r="C53" s="12" t="s">
        <v>26</v>
      </c>
      <c r="D53" s="12">
        <v>0.87588621959932722</v>
      </c>
      <c r="E53" s="12" t="s">
        <v>26</v>
      </c>
      <c r="F53" s="12">
        <v>0.87850679244165009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customFormat="1" ht="14.25">
      <c r="A54" s="11"/>
      <c r="B54" s="12">
        <v>0.35911613541610932</v>
      </c>
      <c r="C54" s="12" t="s">
        <v>26</v>
      </c>
      <c r="D54" s="12">
        <v>0.7970112328882385</v>
      </c>
      <c r="E54" s="12" t="s">
        <v>26</v>
      </c>
      <c r="F54" s="12">
        <v>0.5168181930078618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customFormat="1" ht="14.25">
      <c r="A55" s="11"/>
      <c r="B55" s="12">
        <v>0.45778390255249352</v>
      </c>
      <c r="C55" s="12" t="s">
        <v>26</v>
      </c>
      <c r="D55" s="12">
        <v>0.28597863025026354</v>
      </c>
      <c r="E55" s="12" t="s">
        <v>26</v>
      </c>
      <c r="F55" s="12">
        <v>1.0268173931251112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customFormat="1" ht="14.25">
      <c r="A56" s="11"/>
      <c r="B56" s="12">
        <v>3.5528312069353071E-2</v>
      </c>
      <c r="C56" s="12" t="s">
        <v>26</v>
      </c>
      <c r="D56" s="12">
        <v>1.2577502046889308</v>
      </c>
      <c r="E56" s="12" t="s">
        <v>26</v>
      </c>
      <c r="F56" s="12">
        <v>0.78494740517251516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customFormat="1" ht="14.25">
      <c r="A57" s="11"/>
      <c r="B57" s="12">
        <v>8.7830817687093249E-2</v>
      </c>
      <c r="C57" s="12" t="s">
        <v>26</v>
      </c>
      <c r="D57" s="12">
        <v>0.380888676985223</v>
      </c>
      <c r="E57" s="12" t="s">
        <v>26</v>
      </c>
      <c r="F57" s="12">
        <v>0.59042202712953729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customFormat="1" ht="14.25">
      <c r="A58" s="11"/>
      <c r="B58" s="12">
        <v>8.0318958640670429E-2</v>
      </c>
      <c r="C58" s="12" t="s">
        <v>26</v>
      </c>
      <c r="D58" s="12">
        <v>0.74952393531470607</v>
      </c>
      <c r="E58" s="12" t="s">
        <v>26</v>
      </c>
      <c r="F58" s="12">
        <v>0.34267921763426795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customFormat="1" ht="14.25">
      <c r="A59" s="11"/>
      <c r="B59" s="12">
        <v>0.21825406923160084</v>
      </c>
      <c r="C59" s="12" t="s">
        <v>26</v>
      </c>
      <c r="D59" s="12">
        <v>0.43015661180779541</v>
      </c>
      <c r="E59" s="12" t="s">
        <v>26</v>
      </c>
      <c r="F59" s="12">
        <v>1.0624160081174339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customFormat="1" ht="14.25">
      <c r="A60" s="11"/>
      <c r="B60" s="12">
        <v>4.7014301020020563E-2</v>
      </c>
      <c r="C60" s="12" t="s">
        <v>26</v>
      </c>
      <c r="D60" s="12">
        <v>0.41204680834833257</v>
      </c>
      <c r="E60" s="12" t="s">
        <v>26</v>
      </c>
      <c r="F60" s="12">
        <v>1.3033808692397699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customFormat="1" ht="14.25">
      <c r="A61" s="11"/>
      <c r="B61" s="12">
        <v>0.50742824710698964</v>
      </c>
      <c r="C61" s="12" t="s">
        <v>26</v>
      </c>
      <c r="D61" s="12">
        <v>0.25273321176051683</v>
      </c>
      <c r="E61" s="12" t="s">
        <v>26</v>
      </c>
      <c r="F61" s="12">
        <v>1.0513959877247734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customFormat="1" ht="14.25">
      <c r="A62" s="11"/>
      <c r="B62" s="12">
        <v>0.31191488911150939</v>
      </c>
      <c r="C62" s="12" t="s">
        <v>26</v>
      </c>
      <c r="D62" s="12">
        <v>0.81760710260704494</v>
      </c>
      <c r="E62" s="12" t="s">
        <v>26</v>
      </c>
      <c r="F62" s="12">
        <v>0.59864815334273813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customFormat="1" ht="14.25">
      <c r="A63" s="11"/>
      <c r="B63" s="12">
        <v>0.14963938728292203</v>
      </c>
      <c r="C63" s="12" t="s">
        <v>26</v>
      </c>
      <c r="D63" s="12">
        <v>0.71852274746518918</v>
      </c>
      <c r="E63" s="12" t="s">
        <v>26</v>
      </c>
      <c r="F63" s="12">
        <v>0.99922708158525952</v>
      </c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customFormat="1" ht="14.25">
      <c r="A64" s="11"/>
      <c r="B64" s="12">
        <v>2.3722292014000307E-2</v>
      </c>
      <c r="C64" s="12" t="s">
        <v>26</v>
      </c>
      <c r="D64" s="12">
        <v>0.1799346436184632</v>
      </c>
      <c r="E64" s="12" t="s">
        <v>26</v>
      </c>
      <c r="F64" s="12">
        <v>1.1717748274437363</v>
      </c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customFormat="1" ht="14.25">
      <c r="A65" s="11"/>
      <c r="B65" s="12">
        <v>5.3796629877967891E-2</v>
      </c>
      <c r="C65" s="12" t="s">
        <v>26</v>
      </c>
      <c r="D65" s="12">
        <v>0.31351617809290955</v>
      </c>
      <c r="E65" s="12" t="s">
        <v>26</v>
      </c>
      <c r="F65" s="12">
        <v>1.2767754587344311</v>
      </c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customFormat="1" ht="14.25">
      <c r="A66" s="11"/>
      <c r="B66" s="12">
        <v>0.13088526876195605</v>
      </c>
      <c r="C66" s="12" t="s">
        <v>26</v>
      </c>
      <c r="D66" s="12">
        <v>0.56786402793703672</v>
      </c>
      <c r="E66" s="12" t="s">
        <v>26</v>
      </c>
      <c r="F66" s="12">
        <v>0.41119404783834829</v>
      </c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customFormat="1" ht="14.25">
      <c r="A67" s="11"/>
      <c r="B67" s="12">
        <v>0.11999533242693447</v>
      </c>
      <c r="C67" s="12" t="s">
        <v>26</v>
      </c>
      <c r="D67" s="12">
        <v>0.88569204336420204</v>
      </c>
      <c r="E67" s="12" t="s">
        <v>26</v>
      </c>
      <c r="F67" s="12">
        <v>0.69407934787705516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customFormat="1" ht="14.25">
      <c r="A68" s="11"/>
      <c r="B68" s="12">
        <v>0.10903225806451614</v>
      </c>
      <c r="C68" s="12" t="s">
        <v>26</v>
      </c>
      <c r="D68" s="12">
        <v>0.53631160156799906</v>
      </c>
      <c r="E68" s="12" t="s">
        <v>26</v>
      </c>
      <c r="F68" s="12">
        <v>0.97909742452655713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customFormat="1" ht="14.25">
      <c r="A69" s="11"/>
      <c r="B69" s="12">
        <v>0.11353880609282571</v>
      </c>
      <c r="C69" s="12" t="s">
        <v>26</v>
      </c>
      <c r="D69" s="12" t="s">
        <v>26</v>
      </c>
      <c r="E69" s="12" t="s">
        <v>26</v>
      </c>
      <c r="F69" s="12">
        <v>1.6350837712251447</v>
      </c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customFormat="1" ht="14.25">
      <c r="A70" s="11"/>
      <c r="B70" s="12">
        <v>0.15012479624254946</v>
      </c>
      <c r="C70" s="12" t="s">
        <v>26</v>
      </c>
      <c r="D70" s="12" t="s">
        <v>26</v>
      </c>
      <c r="E70" s="12" t="s">
        <v>26</v>
      </c>
      <c r="F70" s="12">
        <v>1.2823616846376837</v>
      </c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customFormat="1" ht="14.25">
      <c r="A71" s="11"/>
      <c r="B71" s="12">
        <v>6.234949625982731E-2</v>
      </c>
      <c r="C71" s="12" t="s">
        <v>26</v>
      </c>
      <c r="D71" s="12" t="s">
        <v>26</v>
      </c>
      <c r="E71" s="12" t="s">
        <v>26</v>
      </c>
      <c r="F71" s="12">
        <v>1.7763923050512269</v>
      </c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customFormat="1" ht="14.25">
      <c r="A72" s="11"/>
      <c r="B72" s="12">
        <v>0.32048893117028238</v>
      </c>
      <c r="C72" s="12" t="s">
        <v>26</v>
      </c>
      <c r="D72" s="12" t="s">
        <v>26</v>
      </c>
      <c r="E72" s="12" t="s">
        <v>26</v>
      </c>
      <c r="F72" s="12">
        <v>1.1764498461467185</v>
      </c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customFormat="1" ht="14.25">
      <c r="A73" s="11"/>
      <c r="B73" s="12">
        <v>0.14472633974153509</v>
      </c>
      <c r="C73" s="12" t="s">
        <v>26</v>
      </c>
      <c r="D73" s="12" t="s">
        <v>26</v>
      </c>
      <c r="E73" s="12" t="s">
        <v>26</v>
      </c>
      <c r="F73" s="12">
        <v>0.70607416018272884</v>
      </c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customFormat="1" ht="14.25">
      <c r="A74" s="11"/>
      <c r="B74" s="12">
        <v>0.44613620132932441</v>
      </c>
      <c r="C74" s="12" t="s">
        <v>26</v>
      </c>
      <c r="D74" s="12" t="s">
        <v>26</v>
      </c>
      <c r="E74" s="12" t="s">
        <v>26</v>
      </c>
      <c r="F74" s="12">
        <v>0.68865172808305952</v>
      </c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customFormat="1" ht="14.25">
      <c r="A75" s="11"/>
      <c r="B75" s="12">
        <v>0.25308181347350639</v>
      </c>
      <c r="C75" s="12" t="s">
        <v>26</v>
      </c>
      <c r="D75" s="12" t="s">
        <v>26</v>
      </c>
      <c r="E75" s="12" t="s">
        <v>26</v>
      </c>
      <c r="F75" s="12">
        <v>0.84328296110038514</v>
      </c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customFormat="1" ht="14.25">
      <c r="A76" s="11"/>
      <c r="B76" s="12" t="s">
        <v>26</v>
      </c>
      <c r="C76" s="12" t="s">
        <v>26</v>
      </c>
      <c r="D76" s="12" t="s">
        <v>26</v>
      </c>
      <c r="E76" s="12" t="s">
        <v>26</v>
      </c>
      <c r="F76" s="12">
        <v>1.8236258332880659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customFormat="1" ht="14.25">
      <c r="A77" s="11"/>
      <c r="B77" s="12" t="s">
        <v>26</v>
      </c>
      <c r="C77" s="12" t="s">
        <v>26</v>
      </c>
      <c r="D77" s="12" t="s">
        <v>26</v>
      </c>
      <c r="E77" s="12" t="s">
        <v>26</v>
      </c>
      <c r="F77" s="12">
        <v>0.81674388913278761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customFormat="1" ht="14.25">
      <c r="A78" s="11"/>
      <c r="B78" s="12" t="s">
        <v>26</v>
      </c>
      <c r="C78" s="12" t="s">
        <v>26</v>
      </c>
      <c r="D78" s="12" t="s">
        <v>26</v>
      </c>
      <c r="E78" s="12" t="s">
        <v>26</v>
      </c>
      <c r="F78" s="12">
        <v>1.456517082487387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customFormat="1" ht="14.25">
      <c r="A79" s="11"/>
      <c r="B79" s="12" t="s">
        <v>26</v>
      </c>
      <c r="C79" s="12" t="s">
        <v>26</v>
      </c>
      <c r="D79" s="12" t="s">
        <v>26</v>
      </c>
      <c r="E79" s="12" t="s">
        <v>26</v>
      </c>
      <c r="F79" s="12">
        <v>0.74896558270324365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customFormat="1" ht="14.25">
      <c r="A80" s="11"/>
      <c r="B80" s="12" t="s">
        <v>26</v>
      </c>
      <c r="C80" s="12" t="s">
        <v>26</v>
      </c>
      <c r="D80" s="12" t="s">
        <v>26</v>
      </c>
      <c r="E80" s="12" t="s">
        <v>26</v>
      </c>
      <c r="F80" s="12">
        <v>0.82185166546882527</v>
      </c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customFormat="1" ht="14.25">
      <c r="A81" s="11"/>
      <c r="B81" s="12" t="s">
        <v>26</v>
      </c>
      <c r="C81" s="12" t="s">
        <v>26</v>
      </c>
      <c r="D81" s="12" t="s">
        <v>26</v>
      </c>
      <c r="E81" s="12" t="s">
        <v>26</v>
      </c>
      <c r="F81" s="12">
        <v>0.78431678589981846</v>
      </c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customFormat="1" ht="14.25">
      <c r="A82" s="11"/>
      <c r="B82" s="12" t="s">
        <v>26</v>
      </c>
      <c r="C82" s="12" t="s">
        <v>26</v>
      </c>
      <c r="D82" s="12" t="s">
        <v>26</v>
      </c>
      <c r="E82" s="12" t="s">
        <v>26</v>
      </c>
      <c r="F82" s="12">
        <v>1.438235943585404</v>
      </c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customFormat="1" ht="14.25">
      <c r="A83" s="11"/>
      <c r="B83" s="12" t="s">
        <v>26</v>
      </c>
      <c r="C83" s="12" t="s">
        <v>26</v>
      </c>
      <c r="D83" s="12" t="s">
        <v>26</v>
      </c>
      <c r="E83" s="12" t="s">
        <v>26</v>
      </c>
      <c r="F83" s="12">
        <v>0.94492572159448796</v>
      </c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customFormat="1" ht="14.25">
      <c r="A84" s="11"/>
      <c r="B84" s="12" t="s">
        <v>26</v>
      </c>
      <c r="C84" s="12" t="s">
        <v>26</v>
      </c>
      <c r="D84" s="12" t="s">
        <v>26</v>
      </c>
      <c r="E84" s="12" t="s">
        <v>26</v>
      </c>
      <c r="F84" s="12">
        <v>1.1799868365047537</v>
      </c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customFormat="1" ht="14.25">
      <c r="A85" s="11"/>
      <c r="B85" s="12" t="s">
        <v>26</v>
      </c>
      <c r="C85" s="12" t="s">
        <v>26</v>
      </c>
      <c r="D85" s="12" t="s">
        <v>26</v>
      </c>
      <c r="E85" s="12" t="s">
        <v>26</v>
      </c>
      <c r="F85" s="12" t="s">
        <v>26</v>
      </c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customFormat="1" ht="14.25">
      <c r="A86" s="11">
        <v>20190111</v>
      </c>
      <c r="B86" s="12">
        <v>1.140133660279306</v>
      </c>
      <c r="C86" s="12">
        <v>1.0311960776366471</v>
      </c>
      <c r="D86" s="12">
        <v>0.76067384896797485</v>
      </c>
      <c r="E86" s="12">
        <v>0.77311157587958457</v>
      </c>
      <c r="F86" s="12">
        <v>2.8424277403200429</v>
      </c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customFormat="1" ht="14.25">
      <c r="A87" s="11"/>
      <c r="B87" s="12">
        <v>0.59470829950584858</v>
      </c>
      <c r="C87" s="12">
        <v>0.81287674980340618</v>
      </c>
      <c r="D87" s="12">
        <v>0.91178831397707538</v>
      </c>
      <c r="E87" s="12">
        <v>0.27671763707911456</v>
      </c>
      <c r="F87" s="12">
        <v>1.5397264938590414</v>
      </c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customFormat="1" ht="14.25">
      <c r="A88" s="11"/>
      <c r="B88" s="12">
        <v>0.99186374903890573</v>
      </c>
      <c r="C88" s="12">
        <v>0.24648880999585526</v>
      </c>
      <c r="D88" s="12">
        <v>0.87107132460809866</v>
      </c>
      <c r="E88" s="12">
        <v>0.80445465415008743</v>
      </c>
      <c r="F88" s="12">
        <v>0.6675269649927269</v>
      </c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customFormat="1" ht="14.25">
      <c r="A89" s="11"/>
      <c r="B89" s="12">
        <v>2.4522087633265257</v>
      </c>
      <c r="C89" s="12">
        <v>0.81509643233586204</v>
      </c>
      <c r="D89" s="12">
        <v>1.1871188633680101</v>
      </c>
      <c r="E89" s="12">
        <v>0.3157386735607598</v>
      </c>
      <c r="F89" s="12">
        <v>1.2936257635776038</v>
      </c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customFormat="1" ht="14.25">
      <c r="A90" s="11"/>
      <c r="B90" s="12">
        <v>0.74448216443664328</v>
      </c>
      <c r="C90" s="12">
        <v>0.24784984843597715</v>
      </c>
      <c r="D90" s="12">
        <v>0.68089522874487662</v>
      </c>
      <c r="E90" s="12">
        <v>0.40855531399503586</v>
      </c>
      <c r="F90" s="12">
        <v>0.6581510042630303</v>
      </c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customFormat="1" ht="14.25">
      <c r="A91" s="11"/>
      <c r="B91" s="12">
        <v>0.24426274227080022</v>
      </c>
      <c r="C91" s="12">
        <v>0.48635494280158281</v>
      </c>
      <c r="D91" s="12">
        <v>1.5606932578981214</v>
      </c>
      <c r="E91" s="12">
        <v>1.0417592935256883</v>
      </c>
      <c r="F91" s="12">
        <v>2.3066473900138158</v>
      </c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customFormat="1" ht="14.25">
      <c r="A92" s="11"/>
      <c r="B92" s="12">
        <v>0.22437579261977408</v>
      </c>
      <c r="C92" s="12">
        <v>0.67903689529105704</v>
      </c>
      <c r="D92" s="12">
        <v>0.72506992522069802</v>
      </c>
      <c r="E92" s="12">
        <v>0.73053962993198318</v>
      </c>
      <c r="F92" s="12">
        <v>1.3469039128060534</v>
      </c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customFormat="1" ht="14.25">
      <c r="A93" s="11"/>
      <c r="B93" s="12">
        <v>0.32880088321223144</v>
      </c>
      <c r="C93" s="12">
        <v>0.56067585392840402</v>
      </c>
      <c r="D93" s="12">
        <v>1.2127348253423234</v>
      </c>
      <c r="E93" s="12">
        <v>1.9593742235868707</v>
      </c>
      <c r="F93" s="12">
        <v>0.96907355642730919</v>
      </c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customFormat="1" ht="14.25">
      <c r="A94" s="11"/>
      <c r="B94" s="12">
        <v>5.7777777777777775E-2</v>
      </c>
      <c r="C94" s="12">
        <v>0.7112651054975766</v>
      </c>
      <c r="D94" s="12">
        <v>1.8785107427157715</v>
      </c>
      <c r="E94" s="12">
        <v>0.48577287333282804</v>
      </c>
      <c r="F94" s="12">
        <v>1.3959568807265819</v>
      </c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customFormat="1" ht="14.25">
      <c r="A95" s="11"/>
      <c r="B95" s="12">
        <v>0.1000052907353693</v>
      </c>
      <c r="C95" s="12">
        <v>0.56407439429755379</v>
      </c>
      <c r="D95" s="12">
        <v>0.90301374764920017</v>
      </c>
      <c r="E95" s="12">
        <v>0.65206779366919254</v>
      </c>
      <c r="F95" s="12">
        <v>0.77995978844105485</v>
      </c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customFormat="1" ht="14.25">
      <c r="A96" s="11"/>
      <c r="B96" s="12">
        <v>2.8888888888888888E-2</v>
      </c>
      <c r="C96" s="12">
        <v>0.79118337965614594</v>
      </c>
      <c r="D96" s="12">
        <v>0.99666225736175351</v>
      </c>
      <c r="E96" s="12">
        <v>0.55855433889601158</v>
      </c>
      <c r="F96" s="12">
        <v>1.4577624051620828</v>
      </c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customFormat="1" ht="14.25">
      <c r="A97" s="11"/>
      <c r="B97" s="12">
        <v>6.5755224164222567E-2</v>
      </c>
      <c r="C97" s="12">
        <v>1.0315338083662657</v>
      </c>
      <c r="D97" s="12">
        <v>0.38820983871927706</v>
      </c>
      <c r="E97" s="12">
        <v>0.6386304470836367</v>
      </c>
      <c r="F97" s="12">
        <v>2.0186826688770161</v>
      </c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customFormat="1" ht="14.25">
      <c r="A98" s="11"/>
      <c r="B98" s="12" t="s">
        <v>26</v>
      </c>
      <c r="C98" s="12">
        <v>0.20194189290066217</v>
      </c>
      <c r="D98" s="12">
        <v>2.1359235784713819</v>
      </c>
      <c r="E98" s="12">
        <v>0.88061570619793472</v>
      </c>
      <c r="F98" s="12">
        <v>3.417650893423184</v>
      </c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customFormat="1" ht="14.25">
      <c r="A99" s="11"/>
      <c r="B99" s="12">
        <v>0.23239739128059339</v>
      </c>
      <c r="C99" s="12">
        <v>1.1347777316625351</v>
      </c>
      <c r="D99" s="12">
        <v>0.62302718160527815</v>
      </c>
      <c r="E99" s="12">
        <v>0.58705161590040511</v>
      </c>
      <c r="F99" s="12">
        <v>2.0333848329372737</v>
      </c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customFormat="1" ht="14.25">
      <c r="A100" s="11"/>
      <c r="B100" s="12">
        <v>7.8599710801621439E-2</v>
      </c>
      <c r="C100" s="12">
        <v>0.42590907007153317</v>
      </c>
      <c r="D100" s="12">
        <v>0.60485842926323774</v>
      </c>
      <c r="E100" s="12">
        <v>0.80920190090059896</v>
      </c>
      <c r="F100" s="12">
        <v>1.9745259558596566</v>
      </c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customFormat="1" ht="14.25">
      <c r="A101" s="11"/>
      <c r="B101" s="12">
        <v>0.62854549230811985</v>
      </c>
      <c r="C101" s="12" t="s">
        <v>26</v>
      </c>
      <c r="D101" s="12">
        <v>0.79080171695536117</v>
      </c>
      <c r="E101" s="12">
        <v>0.92000954973101268</v>
      </c>
      <c r="F101" s="12">
        <v>0.51481178508289505</v>
      </c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customFormat="1" ht="14.25">
      <c r="A102" s="11"/>
      <c r="B102" s="12">
        <v>0.13888707998408087</v>
      </c>
      <c r="C102" s="12" t="s">
        <v>26</v>
      </c>
      <c r="D102" s="12">
        <v>0.70647389631816093</v>
      </c>
      <c r="E102" s="12">
        <v>0.88225175674399203</v>
      </c>
      <c r="F102" s="12">
        <v>1.9458807889220302</v>
      </c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customFormat="1" ht="14.25">
      <c r="A103" s="11"/>
      <c r="B103" s="12">
        <v>4.6495964904963313E-2</v>
      </c>
      <c r="C103" s="12" t="s">
        <v>26</v>
      </c>
      <c r="D103" s="12">
        <v>1.0249174195248094</v>
      </c>
      <c r="E103" s="12">
        <v>0.31981165696923364</v>
      </c>
      <c r="F103" s="12">
        <v>0.43839275204370265</v>
      </c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customFormat="1" ht="14.25">
      <c r="A104" s="11"/>
      <c r="B104" s="12">
        <v>0.26767184191064619</v>
      </c>
      <c r="C104" s="12" t="s">
        <v>26</v>
      </c>
      <c r="D104" s="12">
        <v>0.30761946161540565</v>
      </c>
      <c r="E104" s="12">
        <v>0.535335824750515</v>
      </c>
      <c r="F104" s="12">
        <v>2.5209842458547036</v>
      </c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customFormat="1" ht="14.25">
      <c r="A105" s="11"/>
      <c r="B105" s="12">
        <v>0.16887788847694804</v>
      </c>
      <c r="C105" s="12" t="s">
        <v>26</v>
      </c>
      <c r="D105" s="12">
        <v>0.85938915909889813</v>
      </c>
      <c r="E105" s="12">
        <v>0.73942963459408451</v>
      </c>
      <c r="F105" s="12">
        <v>1.9070878775923692</v>
      </c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customFormat="1" ht="14.25">
      <c r="A106" s="11"/>
      <c r="B106" s="12">
        <v>0.1384103279587057</v>
      </c>
      <c r="C106" s="12" t="s">
        <v>26</v>
      </c>
      <c r="D106" s="12">
        <v>1.0366789144402049</v>
      </c>
      <c r="E106" s="12">
        <v>0.44083515779451365</v>
      </c>
      <c r="F106" s="12" t="s">
        <v>26</v>
      </c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customFormat="1" ht="14.25">
      <c r="A107" s="11"/>
      <c r="B107" s="12">
        <v>0.14843316763766684</v>
      </c>
      <c r="C107" s="12" t="s">
        <v>26</v>
      </c>
      <c r="D107" s="12">
        <v>0.76096650513850439</v>
      </c>
      <c r="E107" s="12">
        <v>1.4184584341656978</v>
      </c>
      <c r="F107" s="12" t="s">
        <v>26</v>
      </c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customFormat="1" ht="14.25">
      <c r="A108" s="11"/>
      <c r="B108" s="12">
        <v>0.51008638230088921</v>
      </c>
      <c r="C108" s="12" t="s">
        <v>26</v>
      </c>
      <c r="D108" s="12">
        <v>0.87120989437836227</v>
      </c>
      <c r="E108" s="12">
        <v>0.69230324282371292</v>
      </c>
      <c r="F108" s="12" t="s">
        <v>26</v>
      </c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customFormat="1" ht="14.25">
      <c r="A109" s="11"/>
      <c r="B109" s="12">
        <v>0.27743019191385648</v>
      </c>
      <c r="C109" s="12" t="s">
        <v>26</v>
      </c>
      <c r="D109" s="12">
        <v>0.56814653918335556</v>
      </c>
      <c r="E109" s="12">
        <v>1.1654399528661847</v>
      </c>
      <c r="F109" s="12" t="s">
        <v>26</v>
      </c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customFormat="1" ht="14.25">
      <c r="A110" s="11"/>
      <c r="B110" s="12">
        <v>0.42805877773872025</v>
      </c>
      <c r="C110" s="12" t="s">
        <v>26</v>
      </c>
      <c r="D110" s="12">
        <v>0.84832948057866575</v>
      </c>
      <c r="E110" s="12">
        <v>0.25310992253472003</v>
      </c>
      <c r="F110" s="12" t="s">
        <v>26</v>
      </c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customFormat="1" ht="14.25">
      <c r="A111" s="11"/>
      <c r="B111" s="12">
        <v>0.27707043514939966</v>
      </c>
      <c r="C111" s="12" t="s">
        <v>26</v>
      </c>
      <c r="D111" s="12">
        <v>0.75824217764497237</v>
      </c>
      <c r="E111" s="12">
        <v>0.54047320179811353</v>
      </c>
      <c r="F111" s="12" t="s">
        <v>26</v>
      </c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customFormat="1" ht="14.25">
      <c r="A112" s="11"/>
      <c r="B112" s="12">
        <v>0.13316263157163</v>
      </c>
      <c r="C112" s="12" t="s">
        <v>26</v>
      </c>
      <c r="D112" s="12">
        <v>0.97383935688163614</v>
      </c>
      <c r="E112" s="12">
        <v>0.26316999630280802</v>
      </c>
      <c r="F112" s="12" t="s">
        <v>26</v>
      </c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customFormat="1" ht="14.25">
      <c r="A113" s="11"/>
      <c r="B113" s="12" t="s">
        <v>26</v>
      </c>
      <c r="C113" s="12" t="s">
        <v>26</v>
      </c>
      <c r="D113" s="12">
        <v>0.90810811438530992</v>
      </c>
      <c r="E113" s="12">
        <v>0.65526586964108735</v>
      </c>
      <c r="F113" s="12" t="s">
        <v>26</v>
      </c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customFormat="1" ht="14.25">
      <c r="A114" s="11"/>
      <c r="B114" s="12" t="s">
        <v>26</v>
      </c>
      <c r="C114" s="12" t="s">
        <v>26</v>
      </c>
      <c r="D114" s="12">
        <v>0.95625852559148616</v>
      </c>
      <c r="E114" s="12">
        <v>1.2942097177492251</v>
      </c>
      <c r="F114" s="12" t="s">
        <v>26</v>
      </c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customFormat="1" ht="14.25">
      <c r="A115" s="11"/>
      <c r="B115" s="12" t="s">
        <v>26</v>
      </c>
      <c r="C115" s="12" t="s">
        <v>26</v>
      </c>
      <c r="D115" s="12">
        <v>1.1345586480382148</v>
      </c>
      <c r="E115" s="12">
        <v>0.45229322277079731</v>
      </c>
      <c r="F115" s="12" t="s">
        <v>26</v>
      </c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customFormat="1" ht="14.25">
      <c r="A116" s="11"/>
      <c r="B116" s="12" t="s">
        <v>26</v>
      </c>
      <c r="C116" s="12" t="s">
        <v>26</v>
      </c>
      <c r="D116" s="12">
        <v>1.0644150949887852</v>
      </c>
      <c r="E116" s="12">
        <v>0.28439503782517112</v>
      </c>
      <c r="F116" s="12" t="s">
        <v>26</v>
      </c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customFormat="1" ht="14.25">
      <c r="A117" s="11"/>
      <c r="B117" s="12" t="s">
        <v>26</v>
      </c>
      <c r="C117" s="12" t="s">
        <v>26</v>
      </c>
      <c r="D117" s="12">
        <v>0.31081355832219842</v>
      </c>
      <c r="E117" s="12">
        <v>0.78855163075304613</v>
      </c>
      <c r="F117" s="12" t="s">
        <v>26</v>
      </c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customFormat="1" ht="14.25">
      <c r="A118" s="11"/>
      <c r="B118" s="12" t="s">
        <v>26</v>
      </c>
      <c r="C118" s="12" t="s">
        <v>26</v>
      </c>
      <c r="D118" s="12">
        <v>0.65564760071921846</v>
      </c>
      <c r="E118" s="12">
        <v>0.30155589672629712</v>
      </c>
      <c r="F118" s="12" t="s">
        <v>26</v>
      </c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customFormat="1" ht="14.25">
      <c r="A119" s="11"/>
      <c r="B119" s="12" t="s">
        <v>26</v>
      </c>
      <c r="C119" s="12" t="s">
        <v>26</v>
      </c>
      <c r="D119" s="12">
        <v>0.58542226820367327</v>
      </c>
      <c r="E119" s="12">
        <v>0.5346667714366472</v>
      </c>
      <c r="F119" s="12" t="s">
        <v>26</v>
      </c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customFormat="1" ht="14.25">
      <c r="A120" s="11"/>
      <c r="B120" s="12" t="s">
        <v>26</v>
      </c>
      <c r="C120" s="12" t="s">
        <v>26</v>
      </c>
      <c r="D120" s="12" t="s">
        <v>26</v>
      </c>
      <c r="E120" s="12">
        <v>0.5035608643917332</v>
      </c>
      <c r="F120" s="12" t="s">
        <v>26</v>
      </c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customFormat="1" ht="14.25">
      <c r="A121" s="11"/>
      <c r="B121" s="12" t="s">
        <v>26</v>
      </c>
      <c r="C121" s="12" t="s">
        <v>26</v>
      </c>
      <c r="D121" s="12" t="s">
        <v>26</v>
      </c>
      <c r="E121" s="12">
        <v>7.944372091289971E-2</v>
      </c>
      <c r="F121" s="12" t="s">
        <v>26</v>
      </c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customFormat="1" ht="14.25">
      <c r="A122" s="11"/>
      <c r="B122" s="12" t="s">
        <v>26</v>
      </c>
      <c r="C122" s="12" t="s">
        <v>26</v>
      </c>
      <c r="D122" s="12" t="s">
        <v>26</v>
      </c>
      <c r="E122" s="12">
        <v>0.7541793681035307</v>
      </c>
      <c r="F122" s="12" t="s">
        <v>26</v>
      </c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customFormat="1" ht="14.25">
      <c r="A123" s="11"/>
      <c r="B123" s="12" t="s">
        <v>26</v>
      </c>
      <c r="C123" s="12" t="s">
        <v>26</v>
      </c>
      <c r="D123" s="12" t="s">
        <v>26</v>
      </c>
      <c r="E123" s="12">
        <v>1.153758235925709</v>
      </c>
      <c r="F123" s="12" t="s">
        <v>26</v>
      </c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customFormat="1" ht="14.25">
      <c r="A124" s="11"/>
      <c r="B124" s="12" t="s">
        <v>26</v>
      </c>
      <c r="C124" s="12" t="s">
        <v>26</v>
      </c>
      <c r="D124" s="12" t="s">
        <v>26</v>
      </c>
      <c r="E124" s="12">
        <v>0.17509787479337691</v>
      </c>
      <c r="F124" s="12" t="s">
        <v>26</v>
      </c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customFormat="1" ht="14.25">
      <c r="A125" s="11"/>
      <c r="B125" s="12" t="s">
        <v>26</v>
      </c>
      <c r="C125" s="12" t="s">
        <v>26</v>
      </c>
      <c r="D125" s="12" t="s">
        <v>26</v>
      </c>
      <c r="E125" s="12">
        <v>1.2028175834847292</v>
      </c>
      <c r="F125" s="12" t="s">
        <v>26</v>
      </c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customFormat="1" ht="14.25">
      <c r="A126" s="11"/>
      <c r="B126" s="12" t="s">
        <v>26</v>
      </c>
      <c r="C126" s="12" t="s">
        <v>26</v>
      </c>
      <c r="D126" s="12" t="s">
        <v>26</v>
      </c>
      <c r="E126" s="12">
        <v>0.85893408094634371</v>
      </c>
      <c r="F126" s="12" t="s">
        <v>26</v>
      </c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customFormat="1" ht="14.25">
      <c r="A127" s="11"/>
      <c r="B127" s="12" t="s">
        <v>26</v>
      </c>
      <c r="C127" s="12" t="s">
        <v>26</v>
      </c>
      <c r="D127" s="12" t="s">
        <v>26</v>
      </c>
      <c r="E127" s="12">
        <v>0.83732067611573324</v>
      </c>
      <c r="F127" s="12" t="s">
        <v>26</v>
      </c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customFormat="1" ht="14.25">
      <c r="A128" s="11"/>
      <c r="B128" s="12" t="s">
        <v>26</v>
      </c>
      <c r="C128" s="12" t="s">
        <v>26</v>
      </c>
      <c r="D128" s="12" t="s">
        <v>26</v>
      </c>
      <c r="E128" s="11"/>
      <c r="F128" s="12" t="s">
        <v>26</v>
      </c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customFormat="1" ht="14.25">
      <c r="A129" s="19">
        <v>20190115</v>
      </c>
      <c r="B129" s="12">
        <v>0.76425593045636186</v>
      </c>
      <c r="C129" s="12">
        <v>1.3383293947358053</v>
      </c>
      <c r="D129" s="12">
        <v>0.46610244156360159</v>
      </c>
      <c r="E129" s="12">
        <v>1.0846603774832693</v>
      </c>
      <c r="F129" s="12">
        <v>2.9781577288013716</v>
      </c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customFormat="1" ht="14.25">
      <c r="A130" s="11"/>
      <c r="B130" s="12">
        <v>0.78427750879445113</v>
      </c>
      <c r="C130" s="12">
        <v>1.4702774008102351</v>
      </c>
      <c r="D130" s="12">
        <v>0.65800702143060241</v>
      </c>
      <c r="E130" s="12">
        <v>0.81350732823875271</v>
      </c>
      <c r="F130" s="12">
        <v>3.7196798129503272</v>
      </c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customFormat="1" ht="14.25">
      <c r="A131" s="11"/>
      <c r="B131" s="12">
        <v>1.5231110222774977</v>
      </c>
      <c r="C131" s="12">
        <v>0.80476731295318582</v>
      </c>
      <c r="D131" s="12">
        <v>0.61223357952762236</v>
      </c>
      <c r="E131" s="12">
        <v>0.92158669458389553</v>
      </c>
      <c r="F131" s="12">
        <v>0.75520294743958294</v>
      </c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customFormat="1" ht="14.25">
      <c r="A132" s="11"/>
      <c r="B132" s="12" t="s">
        <v>26</v>
      </c>
      <c r="C132" s="12">
        <v>0.74124384365212814</v>
      </c>
      <c r="D132" s="12">
        <v>1.1284995753681228</v>
      </c>
      <c r="E132" s="12">
        <v>0.64042199780245845</v>
      </c>
      <c r="F132" s="12">
        <v>1.6616471536418314</v>
      </c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customFormat="1" ht="14.25">
      <c r="A133" s="11"/>
      <c r="B133" s="12" t="s">
        <v>26</v>
      </c>
      <c r="C133" s="12">
        <v>1.1609151471059747</v>
      </c>
      <c r="D133" s="12">
        <v>0.65512806155809045</v>
      </c>
      <c r="E133" s="12">
        <v>0.69133201980349601</v>
      </c>
      <c r="F133" s="12">
        <v>2.883482708272934</v>
      </c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customFormat="1" ht="14.25">
      <c r="A134" s="11"/>
      <c r="B134" s="12">
        <v>0.55250778908240117</v>
      </c>
      <c r="C134" s="12">
        <v>0.67866950086643008</v>
      </c>
      <c r="D134" s="12">
        <v>0.59956993002608372</v>
      </c>
      <c r="E134" s="12">
        <v>0.58905348774976396</v>
      </c>
      <c r="F134" s="12">
        <v>2.2841350109471281</v>
      </c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customFormat="1" ht="14.25">
      <c r="A135" s="11"/>
      <c r="B135" s="12">
        <v>2.4452208691354164E-2</v>
      </c>
      <c r="C135" s="12">
        <v>1.0758337476812831</v>
      </c>
      <c r="D135" s="12">
        <v>0.64752268875843633</v>
      </c>
      <c r="E135" s="12">
        <v>0.39990770160024808</v>
      </c>
      <c r="F135" s="12">
        <v>1.8686607560483004</v>
      </c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customFormat="1" ht="14.25">
      <c r="A136" s="11"/>
      <c r="B136" s="12">
        <v>0.21202094714118108</v>
      </c>
      <c r="C136" s="12">
        <v>0.81895713501766365</v>
      </c>
      <c r="D136" s="12">
        <v>0.74122338742761795</v>
      </c>
      <c r="E136" s="12">
        <v>0.9658992909315034</v>
      </c>
      <c r="F136" s="12">
        <v>2.2154902232711695</v>
      </c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customFormat="1" ht="14.25">
      <c r="A137" s="11"/>
      <c r="B137" s="12">
        <v>1.1452429394655821</v>
      </c>
      <c r="C137" s="12">
        <v>1.2383370841600354</v>
      </c>
      <c r="D137" s="12">
        <v>0.89126599885414515</v>
      </c>
      <c r="E137" s="12">
        <v>0.58613320277496306</v>
      </c>
      <c r="F137" s="12">
        <v>1.3136288978752892</v>
      </c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customFormat="1" ht="14.25">
      <c r="A138" s="11"/>
      <c r="B138" s="12">
        <v>0.44208645381405703</v>
      </c>
      <c r="C138" s="12">
        <v>0.71166832497646149</v>
      </c>
      <c r="D138" s="12">
        <v>0.78995790935911558</v>
      </c>
      <c r="E138" s="12">
        <v>0.48779030534992057</v>
      </c>
      <c r="F138" s="12">
        <v>1.1687927978977064</v>
      </c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customFormat="1" ht="14.25">
      <c r="A139" s="11"/>
      <c r="B139" s="12">
        <v>1.1531651759440813</v>
      </c>
      <c r="C139" s="12">
        <v>0.90754569178413913</v>
      </c>
      <c r="D139" s="12">
        <v>0.85629734788647149</v>
      </c>
      <c r="E139" s="12">
        <v>1.0144941717822067</v>
      </c>
      <c r="F139" s="12">
        <v>1.7166735884601987</v>
      </c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customFormat="1" ht="14.25">
      <c r="A140" s="11"/>
      <c r="B140" s="12">
        <v>0.26685846524234375</v>
      </c>
      <c r="C140" s="12">
        <v>0.82126105147099648</v>
      </c>
      <c r="D140" s="12">
        <v>0.50882576200388185</v>
      </c>
      <c r="E140" s="12">
        <v>0.63307256665159906</v>
      </c>
      <c r="F140" s="12">
        <v>3.1855433296168307</v>
      </c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customFormat="1" ht="14.25">
      <c r="A141" s="11"/>
      <c r="B141" s="12">
        <v>7.6323176433289647E-2</v>
      </c>
      <c r="C141" s="12">
        <v>1.4479557155138165</v>
      </c>
      <c r="D141" s="12">
        <v>0.96504857093482832</v>
      </c>
      <c r="E141" s="12">
        <v>0.83371712818089139</v>
      </c>
      <c r="F141" s="12">
        <v>1.5877386821018251</v>
      </c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customFormat="1" ht="14.25">
      <c r="A142" s="11"/>
      <c r="B142" s="12">
        <v>9.64193321058784E-2</v>
      </c>
      <c r="C142" s="12">
        <v>0.64400465012047658</v>
      </c>
      <c r="D142" s="12">
        <v>0.37240651441553252</v>
      </c>
      <c r="E142" s="12">
        <v>0.82295700069221245</v>
      </c>
      <c r="F142" s="12">
        <v>3.2713283954002783</v>
      </c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customFormat="1" ht="14.25">
      <c r="A143" s="11"/>
      <c r="B143" s="12">
        <v>0.11498551307651181</v>
      </c>
      <c r="C143" s="12">
        <v>0.71836277304769369</v>
      </c>
      <c r="D143" s="12">
        <v>1.0300145255059268</v>
      </c>
      <c r="E143" s="12">
        <v>0.8300399953430212</v>
      </c>
      <c r="F143" s="12">
        <v>0.52639028351353701</v>
      </c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customFormat="1" ht="14.25">
      <c r="A144" s="11"/>
      <c r="B144" s="12">
        <v>0.18722699802786963</v>
      </c>
      <c r="C144" s="12">
        <v>0.76003792543456927</v>
      </c>
      <c r="D144" s="12">
        <v>0.83529579894795325</v>
      </c>
      <c r="E144" s="12">
        <v>0.78040844264399167</v>
      </c>
      <c r="F144" s="12">
        <v>2.6209948562672269</v>
      </c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customFormat="1" ht="14.25">
      <c r="A145" s="11"/>
      <c r="B145" s="12">
        <v>0.12103225806451615</v>
      </c>
      <c r="C145" s="12">
        <v>0.83275587744536406</v>
      </c>
      <c r="D145" s="12">
        <v>1.0392288248969355</v>
      </c>
      <c r="E145" s="12">
        <v>1.0998187455601658</v>
      </c>
      <c r="F145" s="12">
        <v>0.13535603028593415</v>
      </c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customFormat="1" ht="14.25">
      <c r="A146" s="11"/>
      <c r="B146" s="12">
        <v>0.17206521142564596</v>
      </c>
      <c r="C146" s="12">
        <v>1.0486832383187408</v>
      </c>
      <c r="D146" s="12">
        <v>1.1100629162532818</v>
      </c>
      <c r="E146" s="12">
        <v>0.78572840194931992</v>
      </c>
      <c r="F146" s="12">
        <v>2.3431756849439003</v>
      </c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customFormat="1" ht="14.25">
      <c r="A147" s="11"/>
      <c r="B147" s="12">
        <v>0.14648596360902499</v>
      </c>
      <c r="C147" s="12">
        <v>0.8983513732822338</v>
      </c>
      <c r="D147" s="12">
        <v>1.6481527157149887</v>
      </c>
      <c r="E147" s="12">
        <v>1.2440657326307805</v>
      </c>
      <c r="F147" s="12">
        <v>0.68655403449971297</v>
      </c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customFormat="1" ht="14.25">
      <c r="A148" s="11"/>
      <c r="B148" s="12">
        <v>0.95701153785638415</v>
      </c>
      <c r="C148" s="12">
        <v>0.65421729217507596</v>
      </c>
      <c r="D148" s="12">
        <v>1.3200472711882469</v>
      </c>
      <c r="E148" s="12">
        <v>0.68886531622148994</v>
      </c>
      <c r="F148" s="12">
        <v>0.96383349041217792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customFormat="1" ht="14.25">
      <c r="A149" s="11"/>
      <c r="B149" s="12">
        <v>1.7290322580645161E-2</v>
      </c>
      <c r="C149" s="12">
        <v>0.85210120452168214</v>
      </c>
      <c r="D149" s="12">
        <v>1.2029473442903114</v>
      </c>
      <c r="E149" s="12">
        <v>1.056252102026972</v>
      </c>
      <c r="F149" s="12">
        <v>1.9527837934560033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customFormat="1" ht="14.25">
      <c r="A150" s="11"/>
      <c r="B150" s="12">
        <v>0.33571595534320398</v>
      </c>
      <c r="C150" s="12">
        <v>0.99371453526570319</v>
      </c>
      <c r="D150" s="12">
        <v>1.3093548842971146</v>
      </c>
      <c r="E150" s="12">
        <v>0.91850649995511835</v>
      </c>
      <c r="F150" s="12">
        <v>3.1680957636667495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customFormat="1" ht="14.25">
      <c r="A151" s="11"/>
      <c r="B151" s="12">
        <v>0.98142078295648805</v>
      </c>
      <c r="C151" s="12">
        <v>0.9082038661620887</v>
      </c>
      <c r="D151" s="12">
        <v>0.81544186158476961</v>
      </c>
      <c r="E151" s="12">
        <v>0.62205708521136538</v>
      </c>
      <c r="F151" s="12">
        <v>2.9042525870218334</v>
      </c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customFormat="1" ht="14.25">
      <c r="A152" s="11"/>
      <c r="B152" s="12">
        <v>1.4187573114913232</v>
      </c>
      <c r="C152" s="12">
        <v>1.1113332661643129</v>
      </c>
      <c r="D152" s="12">
        <v>0.89739219214171528</v>
      </c>
      <c r="E152" s="12">
        <v>0.59302072734883837</v>
      </c>
      <c r="F152" s="12">
        <v>3.601445918865589</v>
      </c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customFormat="1" ht="14.25">
      <c r="A153" s="11"/>
      <c r="B153" s="12" t="s">
        <v>26</v>
      </c>
      <c r="C153" s="12">
        <v>0.72016710928648264</v>
      </c>
      <c r="D153" s="12">
        <v>0.98084783992954683</v>
      </c>
      <c r="E153" s="12">
        <v>0.69199177623469343</v>
      </c>
      <c r="F153" s="12">
        <v>2.7862529381229875</v>
      </c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customFormat="1" ht="14.25">
      <c r="A154" s="11"/>
      <c r="B154" s="12">
        <v>0.30321400795753617</v>
      </c>
      <c r="C154" s="12">
        <v>0.8500344047486218</v>
      </c>
      <c r="D154" s="12">
        <v>1.0967891242523746</v>
      </c>
      <c r="E154" s="12">
        <v>0.60431137793921275</v>
      </c>
      <c r="F154" s="12">
        <v>2.7857390760410703</v>
      </c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customFormat="1" ht="14.25">
      <c r="A155" s="11"/>
      <c r="B155" s="12">
        <v>0.125113949546448</v>
      </c>
      <c r="C155" s="12">
        <v>0.97288211147929682</v>
      </c>
      <c r="D155" s="12">
        <v>0.98349788445118391</v>
      </c>
      <c r="E155" s="12">
        <v>0.63107038055859699</v>
      </c>
      <c r="F155" s="12">
        <v>1.2310784530733583</v>
      </c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customFormat="1" ht="14.25">
      <c r="A156" s="11"/>
      <c r="B156" s="12">
        <v>5.1870967741935482E-2</v>
      </c>
      <c r="C156" s="12">
        <v>0.7969162317263927</v>
      </c>
      <c r="D156" s="12">
        <v>0.97940830372661014</v>
      </c>
      <c r="E156" s="12">
        <v>1.3555329869400738</v>
      </c>
      <c r="F156" s="12">
        <v>2.9545670624751912</v>
      </c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customFormat="1" ht="14.25">
      <c r="A157" s="11"/>
      <c r="B157" s="12">
        <v>0.17290322580645162</v>
      </c>
      <c r="C157" s="12">
        <v>0.77177837590562592</v>
      </c>
      <c r="D157" s="12">
        <v>0.96781162876007953</v>
      </c>
      <c r="E157" s="12">
        <v>0.65787303765038729</v>
      </c>
      <c r="F157" s="12">
        <v>3.0606378744922154</v>
      </c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customFormat="1" ht="14.25">
      <c r="A158" s="11"/>
      <c r="B158" s="12">
        <v>0.15672804434851115</v>
      </c>
      <c r="C158" s="12">
        <v>0.73542499947593154</v>
      </c>
      <c r="D158" s="12">
        <v>1.2277188212307346</v>
      </c>
      <c r="E158" s="12">
        <v>0.9055251573955051</v>
      </c>
      <c r="F158" s="12">
        <v>1.8944977924733302</v>
      </c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customFormat="1" ht="14.25">
      <c r="A159" s="11"/>
      <c r="B159" s="12">
        <v>0.31727531664468267</v>
      </c>
      <c r="C159" s="12">
        <v>0.63184378125934404</v>
      </c>
      <c r="D159" s="12">
        <v>0.62383198276526741</v>
      </c>
      <c r="E159" s="12">
        <v>0.78136367411272012</v>
      </c>
      <c r="F159" s="12">
        <v>3.5936312782861273</v>
      </c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customFormat="1" ht="14.25">
      <c r="A160" s="11"/>
      <c r="B160" s="12">
        <v>0.95926071938366264</v>
      </c>
      <c r="C160" s="12">
        <v>0.64102055907892486</v>
      </c>
      <c r="D160" s="12">
        <v>1.0250604522613256</v>
      </c>
      <c r="E160" s="12">
        <v>0.82429335485438815</v>
      </c>
      <c r="F160" s="12">
        <v>1.6174454071219131</v>
      </c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customFormat="1" ht="14.25">
      <c r="A161" s="11"/>
      <c r="B161" s="12">
        <v>0.44111360314174186</v>
      </c>
      <c r="C161" s="12">
        <v>0.83369002654616275</v>
      </c>
      <c r="D161" s="12">
        <v>0.92897505377963885</v>
      </c>
      <c r="E161" s="12">
        <v>0.68739188183915001</v>
      </c>
      <c r="F161" s="12" t="s">
        <v>26</v>
      </c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customFormat="1" ht="14.25">
      <c r="A162" s="11"/>
      <c r="B162" s="12">
        <v>0.66944081498266084</v>
      </c>
      <c r="C162" s="12">
        <v>0.92754344783346898</v>
      </c>
      <c r="D162" s="12">
        <v>1.2038798391909693</v>
      </c>
      <c r="E162" s="12">
        <v>0.86078735106217685</v>
      </c>
      <c r="F162" s="12" t="s">
        <v>26</v>
      </c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customFormat="1" ht="14.25">
      <c r="A163" s="11"/>
      <c r="B163" s="12">
        <v>0.29785645808561612</v>
      </c>
      <c r="C163" s="12">
        <v>0.48309258813018002</v>
      </c>
      <c r="D163" s="12">
        <v>1.1376128215243884</v>
      </c>
      <c r="E163" s="12">
        <v>0.79529863291444713</v>
      </c>
      <c r="F163" s="12" t="s">
        <v>26</v>
      </c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customFormat="1" ht="14.25">
      <c r="A164" s="11"/>
      <c r="B164" s="12">
        <v>0.35108256110522568</v>
      </c>
      <c r="C164" s="12">
        <v>0.6183607886237974</v>
      </c>
      <c r="D164" s="12">
        <v>0.88213905923736391</v>
      </c>
      <c r="E164" s="12">
        <v>0.59155813153200698</v>
      </c>
      <c r="F164" s="12" t="s">
        <v>26</v>
      </c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customFormat="1" ht="14.25">
      <c r="A165" s="11"/>
      <c r="B165" s="12">
        <v>0.41108846097078472</v>
      </c>
      <c r="C165" s="12">
        <v>0.71658445696846462</v>
      </c>
      <c r="D165" s="12">
        <v>0.90937956033833722</v>
      </c>
      <c r="E165" s="12">
        <v>0.87252155993390357</v>
      </c>
      <c r="F165" s="12" t="s">
        <v>26</v>
      </c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customFormat="1" ht="14.25">
      <c r="A166" s="11"/>
      <c r="B166" s="12">
        <v>0.99264862007308996</v>
      </c>
      <c r="C166" s="12">
        <v>0.75567361069655925</v>
      </c>
      <c r="D166" s="12">
        <v>0.79582711076324786</v>
      </c>
      <c r="E166" s="12">
        <v>0.87725372075649033</v>
      </c>
      <c r="F166" s="12" t="s">
        <v>26</v>
      </c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customFormat="1" ht="14.25">
      <c r="A167" s="11"/>
      <c r="B167" s="12">
        <v>0.29477626345683894</v>
      </c>
      <c r="C167" s="12">
        <v>0.71477466185445526</v>
      </c>
      <c r="D167" s="12">
        <v>0.63927525170936872</v>
      </c>
      <c r="E167" s="12">
        <v>0.69384318547121582</v>
      </c>
      <c r="F167" s="12" t="s">
        <v>26</v>
      </c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customFormat="1" ht="14.25">
      <c r="A168" s="11"/>
      <c r="B168" s="12">
        <v>0.86517591843623676</v>
      </c>
      <c r="C168" s="12">
        <v>0.73526428220864792</v>
      </c>
      <c r="D168" s="12">
        <v>1.2147370336616485</v>
      </c>
      <c r="E168" s="12">
        <v>0.70246195312658688</v>
      </c>
      <c r="F168" s="12" t="s">
        <v>26</v>
      </c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customFormat="1" ht="14.25">
      <c r="A169" s="11"/>
      <c r="B169" s="12">
        <v>1.94018286319385</v>
      </c>
      <c r="C169" s="12">
        <v>0.76765600385009303</v>
      </c>
      <c r="D169" s="12">
        <v>1.1120691961230464</v>
      </c>
      <c r="E169" s="12">
        <v>0.94578208242074058</v>
      </c>
      <c r="F169" s="12" t="s">
        <v>26</v>
      </c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customFormat="1" ht="14.25">
      <c r="A170" s="11"/>
      <c r="B170" s="12">
        <v>0.22203573934156728</v>
      </c>
      <c r="C170" s="12">
        <v>1.3198367157181647</v>
      </c>
      <c r="D170" s="12">
        <v>1.2503800110205763</v>
      </c>
      <c r="E170" s="12">
        <v>1.211378097064358</v>
      </c>
      <c r="F170" s="12" t="s">
        <v>26</v>
      </c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customFormat="1" ht="14.25">
      <c r="A171" s="11"/>
      <c r="B171" s="12">
        <v>0.74110968668313082</v>
      </c>
      <c r="C171" s="12">
        <v>0.76523475803920582</v>
      </c>
      <c r="D171" s="12">
        <v>1.1337157011838013</v>
      </c>
      <c r="E171" s="12">
        <v>0.83400804255540295</v>
      </c>
      <c r="F171" s="12" t="s">
        <v>26</v>
      </c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customFormat="1" ht="14.25">
      <c r="A172" s="11"/>
      <c r="B172" s="12">
        <v>0.27231049563411613</v>
      </c>
      <c r="C172" s="12">
        <v>0.95638353789503106</v>
      </c>
      <c r="D172" s="12">
        <v>0.86557587197303965</v>
      </c>
      <c r="E172" s="12">
        <v>0.63592547274127609</v>
      </c>
      <c r="F172" s="12" t="s">
        <v>26</v>
      </c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customFormat="1" ht="14.25">
      <c r="A173" s="11"/>
      <c r="B173" s="12">
        <v>0.84405725562858813</v>
      </c>
      <c r="C173" s="12">
        <v>1.214095013636326</v>
      </c>
      <c r="D173" s="12">
        <v>0.80334837160876094</v>
      </c>
      <c r="E173" s="12">
        <v>0.94811760105087206</v>
      </c>
      <c r="F173" s="12" t="s">
        <v>26</v>
      </c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customFormat="1" ht="14.25">
      <c r="A174" s="11"/>
      <c r="B174" s="12">
        <v>0.31234094757431763</v>
      </c>
      <c r="C174" s="12">
        <v>0.79357080835827865</v>
      </c>
      <c r="D174" s="12">
        <v>0.7516675598189958</v>
      </c>
      <c r="E174" s="12">
        <v>0.36013022383432125</v>
      </c>
      <c r="F174" s="12" t="s">
        <v>26</v>
      </c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customFormat="1" ht="14.25">
      <c r="A175" s="11"/>
      <c r="B175" s="12">
        <v>0.31664992759534943</v>
      </c>
      <c r="C175" s="12">
        <v>0.50476477820682386</v>
      </c>
      <c r="D175" s="12">
        <v>0.90917230208895927</v>
      </c>
      <c r="E175" s="12">
        <v>0.57997281351740892</v>
      </c>
      <c r="F175" s="12" t="s">
        <v>26</v>
      </c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customFormat="1" ht="14.25">
      <c r="A176" s="11"/>
      <c r="B176" s="12">
        <v>0.40025811684003998</v>
      </c>
      <c r="C176" s="12">
        <v>0.70343755928152629</v>
      </c>
      <c r="D176" s="12">
        <v>0.81277106012493494</v>
      </c>
      <c r="E176" s="12">
        <v>0.68583138697713897</v>
      </c>
      <c r="F176" s="12" t="s">
        <v>26</v>
      </c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customFormat="1" ht="14.25">
      <c r="A177" s="11"/>
      <c r="B177" s="12">
        <v>8.6451612903225811E-2</v>
      </c>
      <c r="C177" s="12">
        <v>0.71913617374844108</v>
      </c>
      <c r="D177" s="12">
        <v>1.3109254331879763</v>
      </c>
      <c r="E177" s="12">
        <v>0.64800982991978806</v>
      </c>
      <c r="F177" s="12" t="s">
        <v>26</v>
      </c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customFormat="1" ht="14.25">
      <c r="A178" s="11"/>
      <c r="B178" s="12">
        <v>0.35408347884631697</v>
      </c>
      <c r="C178" s="12">
        <v>0.67196299944722837</v>
      </c>
      <c r="D178" s="12">
        <v>1.0113809656501698</v>
      </c>
      <c r="E178" s="12">
        <v>0.86866796460437912</v>
      </c>
      <c r="F178" s="12" t="s">
        <v>26</v>
      </c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customFormat="1" ht="14.25">
      <c r="A179" s="11"/>
      <c r="B179" s="12">
        <v>9.7695190495866654E-2</v>
      </c>
      <c r="C179" s="12">
        <v>0.74374909970707903</v>
      </c>
      <c r="D179" s="12">
        <v>0.63156941972251057</v>
      </c>
      <c r="E179" s="12">
        <v>0.58813619648127236</v>
      </c>
      <c r="F179" s="12" t="s">
        <v>26</v>
      </c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customFormat="1" ht="14.25">
      <c r="A180" s="11"/>
      <c r="B180" s="12">
        <v>2.4452208691354164E-2</v>
      </c>
      <c r="C180" s="12">
        <v>0.85534211641774294</v>
      </c>
      <c r="D180" s="12">
        <v>0.89031002301417561</v>
      </c>
      <c r="E180" s="12">
        <v>0.42027821880967042</v>
      </c>
      <c r="F180" s="12" t="s">
        <v>26</v>
      </c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customFormat="1" ht="14.25">
      <c r="A181" s="11"/>
      <c r="B181" s="12">
        <v>1.366071811427213</v>
      </c>
      <c r="C181" s="12">
        <v>1.0700104029964452</v>
      </c>
      <c r="D181" s="12" t="s">
        <v>26</v>
      </c>
      <c r="E181" s="12">
        <v>0.86281630426552236</v>
      </c>
      <c r="F181" s="12" t="s">
        <v>26</v>
      </c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customFormat="1" ht="14.25">
      <c r="A182" s="11"/>
      <c r="B182" s="12">
        <v>1.282888081474113</v>
      </c>
      <c r="C182" s="12">
        <v>1.2341327278806884</v>
      </c>
      <c r="D182" s="12" t="s">
        <v>26</v>
      </c>
      <c r="E182" s="12">
        <v>0.57550311622909334</v>
      </c>
      <c r="F182" s="12" t="s">
        <v>26</v>
      </c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customFormat="1" ht="14.25">
      <c r="A183" s="11"/>
      <c r="B183" s="12">
        <v>1.134173333233941</v>
      </c>
      <c r="C183" s="12">
        <v>0.69821954437737133</v>
      </c>
      <c r="D183" s="12" t="s">
        <v>26</v>
      </c>
      <c r="E183" s="12">
        <v>1.1453306665770264</v>
      </c>
      <c r="F183" s="12" t="s">
        <v>26</v>
      </c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customFormat="1" ht="14.25">
      <c r="A184" s="11"/>
      <c r="B184" s="12">
        <v>0.73940770989594096</v>
      </c>
      <c r="C184" s="12">
        <v>0.9431075279111939</v>
      </c>
      <c r="D184" s="12" t="s">
        <v>26</v>
      </c>
      <c r="E184" s="12">
        <v>0.51635600583419106</v>
      </c>
      <c r="F184" s="12" t="s">
        <v>26</v>
      </c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customFormat="1" ht="14.25">
      <c r="A185" s="11"/>
      <c r="B185" s="12">
        <v>1.7290322580645161E-2</v>
      </c>
      <c r="C185" s="12">
        <v>0.53740980854692844</v>
      </c>
      <c r="D185" s="12" t="s">
        <v>26</v>
      </c>
      <c r="E185" s="12">
        <v>0.84097403640365676</v>
      </c>
      <c r="F185" s="12" t="s">
        <v>26</v>
      </c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customFormat="1" ht="14.25">
      <c r="A186" s="11"/>
      <c r="B186" s="12" t="s">
        <v>26</v>
      </c>
      <c r="C186" s="12">
        <v>0.44658183673754709</v>
      </c>
      <c r="D186" s="12" t="s">
        <v>26</v>
      </c>
      <c r="E186" s="12">
        <v>0.6041977336696629</v>
      </c>
      <c r="F186" s="12" t="s">
        <v>26</v>
      </c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customFormat="1" ht="14.25">
      <c r="A187" s="11"/>
      <c r="B187" s="12">
        <v>0.62868234159156877</v>
      </c>
      <c r="C187" s="12">
        <v>0.43857003824347035</v>
      </c>
      <c r="D187" s="12" t="s">
        <v>26</v>
      </c>
      <c r="E187" s="12">
        <v>0.65524822771311753</v>
      </c>
      <c r="F187" s="12" t="s">
        <v>26</v>
      </c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customFormat="1" ht="14.25">
      <c r="A188" s="11"/>
      <c r="B188" s="12">
        <v>0.52487283188197464</v>
      </c>
      <c r="C188" s="12">
        <v>0.71013477640377176</v>
      </c>
      <c r="D188" s="12" t="s">
        <v>26</v>
      </c>
      <c r="E188" s="12">
        <v>0.87839910817738931</v>
      </c>
      <c r="F188" s="12" t="s">
        <v>26</v>
      </c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customFormat="1" ht="14.25">
      <c r="A189" s="11"/>
      <c r="B189" s="12">
        <v>9.0533304385157651E-2</v>
      </c>
      <c r="C189" s="12">
        <v>0.68927934218743336</v>
      </c>
      <c r="D189" s="12" t="s">
        <v>26</v>
      </c>
      <c r="E189" s="12">
        <v>0.92986372181730936</v>
      </c>
      <c r="F189" s="12" t="s">
        <v>26</v>
      </c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customFormat="1" ht="14.25">
      <c r="A190" s="11"/>
      <c r="B190" s="12">
        <v>0.125113949546448</v>
      </c>
      <c r="C190" s="12">
        <v>0.69607346771662537</v>
      </c>
      <c r="D190" s="12" t="s">
        <v>26</v>
      </c>
      <c r="E190" s="12">
        <v>0.82371888881818323</v>
      </c>
      <c r="F190" s="12" t="s">
        <v>26</v>
      </c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customFormat="1" ht="14.25">
      <c r="A191" s="11"/>
      <c r="B191" s="12">
        <v>0.41077517138906749</v>
      </c>
      <c r="C191" s="12">
        <v>0.97070731011644873</v>
      </c>
      <c r="D191" s="12" t="s">
        <v>26</v>
      </c>
      <c r="E191" s="12">
        <v>0.49968158987173722</v>
      </c>
      <c r="F191" s="12" t="s">
        <v>26</v>
      </c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customFormat="1" ht="14.25">
      <c r="A192" s="11"/>
      <c r="B192" s="12">
        <v>0.59342750922281018</v>
      </c>
      <c r="C192" s="12">
        <v>0.6645730171841121</v>
      </c>
      <c r="D192" s="12" t="s">
        <v>26</v>
      </c>
      <c r="E192" s="12">
        <v>1.0980623578941255</v>
      </c>
      <c r="F192" s="12" t="s">
        <v>26</v>
      </c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customFormat="1" ht="14.25">
      <c r="A193" s="11"/>
      <c r="B193" s="12">
        <v>7.6323176433289647E-2</v>
      </c>
      <c r="C193" s="12" t="s">
        <v>26</v>
      </c>
      <c r="D193" s="12" t="s">
        <v>26</v>
      </c>
      <c r="E193" s="12">
        <v>0.8910379027017381</v>
      </c>
      <c r="F193" s="12" t="s">
        <v>26</v>
      </c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customFormat="1" ht="14.25">
      <c r="A194" s="11"/>
      <c r="B194" s="12">
        <v>0.35000178736438514</v>
      </c>
      <c r="C194" s="12" t="s">
        <v>26</v>
      </c>
      <c r="D194" s="12" t="s">
        <v>26</v>
      </c>
      <c r="E194" s="12">
        <v>0.76674738739943582</v>
      </c>
      <c r="F194" s="12" t="s">
        <v>26</v>
      </c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customFormat="1" ht="14.25">
      <c r="A195" s="11"/>
      <c r="B195" s="12">
        <v>0.13327733251031168</v>
      </c>
      <c r="C195" s="12" t="s">
        <v>26</v>
      </c>
      <c r="D195" s="12" t="s">
        <v>26</v>
      </c>
      <c r="E195" s="12">
        <v>0.44461678323147458</v>
      </c>
      <c r="F195" s="12" t="s">
        <v>26</v>
      </c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customFormat="1" ht="14.25">
      <c r="A196" s="11"/>
      <c r="B196" s="12">
        <v>0.30798489455555222</v>
      </c>
      <c r="C196" s="12" t="s">
        <v>26</v>
      </c>
      <c r="D196" s="12" t="s">
        <v>26</v>
      </c>
      <c r="E196" s="12">
        <v>0.5827786466093523</v>
      </c>
      <c r="F196" s="12" t="s">
        <v>26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customFormat="1" ht="14.25">
      <c r="A197" s="11"/>
      <c r="B197" s="12">
        <v>0.13227583565715698</v>
      </c>
      <c r="C197" s="12" t="s">
        <v>26</v>
      </c>
      <c r="D197" s="12" t="s">
        <v>26</v>
      </c>
      <c r="E197" s="12">
        <v>0.54858681486775285</v>
      </c>
      <c r="F197" s="12" t="s">
        <v>26</v>
      </c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customFormat="1" ht="14.25">
      <c r="A198" s="11"/>
      <c r="B198" s="12">
        <v>1.092108410237651</v>
      </c>
      <c r="C198" s="12" t="s">
        <v>26</v>
      </c>
      <c r="D198" s="12" t="s">
        <v>26</v>
      </c>
      <c r="E198" s="12">
        <v>0.95358751695806931</v>
      </c>
      <c r="F198" s="12" t="s">
        <v>26</v>
      </c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customFormat="1" ht="14.25">
      <c r="A199" s="11"/>
      <c r="B199" s="12">
        <v>1.9054150852835541</v>
      </c>
      <c r="C199" s="12" t="s">
        <v>26</v>
      </c>
      <c r="D199" s="12" t="s">
        <v>26</v>
      </c>
      <c r="E199" s="12">
        <v>0.45066352821947897</v>
      </c>
      <c r="F199" s="12" t="s">
        <v>26</v>
      </c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customFormat="1" ht="14.25">
      <c r="A200" s="11"/>
      <c r="B200" s="12">
        <v>1.2374211179987413</v>
      </c>
      <c r="C200" s="12" t="s">
        <v>26</v>
      </c>
      <c r="D200" s="12" t="s">
        <v>26</v>
      </c>
      <c r="E200" s="12">
        <v>0.5728109274066997</v>
      </c>
      <c r="F200" s="12" t="s">
        <v>26</v>
      </c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customFormat="1" ht="14.25">
      <c r="A201" s="11"/>
      <c r="B201" s="12">
        <v>1.2645024406102552</v>
      </c>
      <c r="C201" s="12" t="s">
        <v>26</v>
      </c>
      <c r="D201" s="12" t="s">
        <v>26</v>
      </c>
      <c r="E201" s="12">
        <v>0.51966410127477602</v>
      </c>
      <c r="F201" s="12" t="s">
        <v>26</v>
      </c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customFormat="1" ht="14.25">
      <c r="A202" s="11"/>
      <c r="B202" s="12">
        <v>0.11906720455844366</v>
      </c>
      <c r="C202" s="12" t="s">
        <v>26</v>
      </c>
      <c r="D202" s="12" t="s">
        <v>26</v>
      </c>
      <c r="E202" s="12">
        <v>0.60466501636373238</v>
      </c>
      <c r="F202" s="12" t="s">
        <v>26</v>
      </c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customFormat="1" ht="14.25">
      <c r="A203" s="11"/>
      <c r="B203" s="12">
        <v>0.31754967818151625</v>
      </c>
      <c r="C203" s="12" t="s">
        <v>26</v>
      </c>
      <c r="D203" s="12" t="s">
        <v>26</v>
      </c>
      <c r="E203" s="12">
        <v>0.60531287479236773</v>
      </c>
      <c r="F203" s="12" t="s">
        <v>26</v>
      </c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customFormat="1" ht="14.25">
      <c r="A204" s="11"/>
      <c r="B204" s="12">
        <v>0.39092313334658185</v>
      </c>
      <c r="C204" s="12" t="s">
        <v>26</v>
      </c>
      <c r="D204" s="12" t="s">
        <v>26</v>
      </c>
      <c r="E204" s="12">
        <v>0.56761409480206315</v>
      </c>
      <c r="F204" s="12" t="s">
        <v>26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customFormat="1" ht="14.25">
      <c r="A205" s="11"/>
      <c r="B205" s="12">
        <v>0.46487479830903933</v>
      </c>
      <c r="C205" s="12" t="s">
        <v>26</v>
      </c>
      <c r="D205" s="12" t="s">
        <v>26</v>
      </c>
      <c r="E205" s="12" t="s">
        <v>26</v>
      </c>
      <c r="F205" s="12" t="s">
        <v>26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customFormat="1" ht="14.25">
      <c r="A206" s="11"/>
      <c r="B206" s="12">
        <v>1.0615306270907146</v>
      </c>
      <c r="C206" s="12" t="s">
        <v>26</v>
      </c>
      <c r="D206" s="12" t="s">
        <v>26</v>
      </c>
      <c r="E206" s="12" t="s">
        <v>26</v>
      </c>
      <c r="F206" s="12" t="s">
        <v>26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customFormat="1" ht="14.25">
      <c r="A207" s="11"/>
      <c r="B207" s="12">
        <v>0.62300497866840954</v>
      </c>
      <c r="C207" s="12" t="s">
        <v>26</v>
      </c>
      <c r="D207" s="12" t="s">
        <v>26</v>
      </c>
      <c r="E207" s="12" t="s">
        <v>26</v>
      </c>
      <c r="F207" s="12" t="s">
        <v>26</v>
      </c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customFormat="1" ht="14.25">
      <c r="A208" s="11"/>
      <c r="B208" s="12">
        <v>0.10374193548387096</v>
      </c>
      <c r="C208" s="12" t="s">
        <v>26</v>
      </c>
      <c r="D208" s="12" t="s">
        <v>26</v>
      </c>
      <c r="E208" s="12" t="s">
        <v>26</v>
      </c>
      <c r="F208" s="12" t="s">
        <v>26</v>
      </c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customFormat="1" ht="14.25">
      <c r="A209" s="11"/>
      <c r="B209" s="12" t="s">
        <v>26</v>
      </c>
      <c r="C209" s="12" t="s">
        <v>26</v>
      </c>
      <c r="D209" s="12" t="s">
        <v>26</v>
      </c>
      <c r="E209" s="12" t="s">
        <v>26</v>
      </c>
      <c r="F209" s="12" t="s">
        <v>26</v>
      </c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customFormat="1" ht="14.25">
      <c r="A210" s="11"/>
      <c r="B210" s="12">
        <v>1.2466441087045612</v>
      </c>
      <c r="C210" s="12" t="s">
        <v>26</v>
      </c>
      <c r="D210" s="12" t="s">
        <v>26</v>
      </c>
      <c r="E210" s="12" t="s">
        <v>26</v>
      </c>
      <c r="F210" s="12" t="s">
        <v>26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customFormat="1" ht="14.25">
      <c r="A211" s="11"/>
      <c r="B211" s="12">
        <v>1.1498985094121448</v>
      </c>
      <c r="C211" s="12" t="s">
        <v>26</v>
      </c>
      <c r="D211" s="12" t="s">
        <v>26</v>
      </c>
      <c r="E211" s="12" t="s">
        <v>26</v>
      </c>
      <c r="F211" s="12" t="s">
        <v>26</v>
      </c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customFormat="1" ht="14.25">
      <c r="A212" s="11"/>
      <c r="B212" s="12">
        <v>0.15672804434851115</v>
      </c>
      <c r="C212" s="12" t="s">
        <v>26</v>
      </c>
      <c r="D212" s="12" t="s">
        <v>26</v>
      </c>
      <c r="E212" s="12" t="s">
        <v>26</v>
      </c>
      <c r="F212" s="12" t="s">
        <v>26</v>
      </c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customFormat="1" ht="14.25">
      <c r="A213" s="11"/>
      <c r="B213" s="12" t="s">
        <v>26</v>
      </c>
      <c r="C213" s="12" t="s">
        <v>26</v>
      </c>
      <c r="D213" s="12" t="s">
        <v>26</v>
      </c>
      <c r="E213" s="12" t="s">
        <v>26</v>
      </c>
      <c r="F213" s="12" t="s">
        <v>26</v>
      </c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customFormat="1" ht="14.25">
      <c r="A214" s="11"/>
      <c r="B214" s="12">
        <v>1.4764192325720098</v>
      </c>
      <c r="C214" s="12" t="s">
        <v>26</v>
      </c>
      <c r="D214" s="12" t="s">
        <v>26</v>
      </c>
      <c r="E214" s="12" t="s">
        <v>26</v>
      </c>
      <c r="F214" s="12" t="s">
        <v>26</v>
      </c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customFormat="1" ht="14.25">
      <c r="A215" s="11"/>
      <c r="B215" s="12">
        <v>3.4580645161290322E-2</v>
      </c>
      <c r="C215" s="12" t="s">
        <v>26</v>
      </c>
      <c r="D215" s="12" t="s">
        <v>26</v>
      </c>
      <c r="E215" s="12" t="s">
        <v>26</v>
      </c>
      <c r="F215" s="12" t="s">
        <v>26</v>
      </c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customFormat="1" ht="14.25">
      <c r="A216" s="11"/>
      <c r="B216" s="12">
        <v>0.12103225806451615</v>
      </c>
      <c r="C216" s="12" t="s">
        <v>26</v>
      </c>
      <c r="D216" s="12" t="s">
        <v>26</v>
      </c>
      <c r="E216" s="12" t="s">
        <v>26</v>
      </c>
      <c r="F216" s="12" t="s">
        <v>26</v>
      </c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customFormat="1" ht="14.25">
      <c r="A217" s="11"/>
      <c r="B217" s="12">
        <v>0.10793727123535282</v>
      </c>
      <c r="C217" s="12" t="s">
        <v>26</v>
      </c>
      <c r="D217" s="12" t="s">
        <v>26</v>
      </c>
      <c r="E217" s="12" t="s">
        <v>26</v>
      </c>
      <c r="F217" s="12" t="s">
        <v>26</v>
      </c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customFormat="1" ht="14.25">
      <c r="A218" s="11"/>
      <c r="B218" s="12">
        <v>8.6451612903225811E-2</v>
      </c>
      <c r="C218" s="12" t="s">
        <v>26</v>
      </c>
      <c r="D218" s="12" t="s">
        <v>26</v>
      </c>
      <c r="E218" s="12" t="s">
        <v>26</v>
      </c>
      <c r="F218" s="12" t="s">
        <v>26</v>
      </c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customFormat="1" ht="14.25">
      <c r="A219" s="11"/>
      <c r="B219" s="12">
        <v>5.9032853852644486E-2</v>
      </c>
      <c r="C219" s="12" t="s">
        <v>26</v>
      </c>
      <c r="D219" s="12" t="s">
        <v>26</v>
      </c>
      <c r="E219" s="12" t="s">
        <v>26</v>
      </c>
      <c r="F219" s="12" t="s">
        <v>26</v>
      </c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customFormat="1" ht="14.25">
      <c r="A220" s="11"/>
      <c r="B220" s="12">
        <v>0.11779134616845541</v>
      </c>
      <c r="C220" s="12" t="s">
        <v>26</v>
      </c>
      <c r="D220" s="12" t="s">
        <v>26</v>
      </c>
      <c r="E220" s="12" t="s">
        <v>26</v>
      </c>
      <c r="F220" s="12" t="s">
        <v>26</v>
      </c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customFormat="1" ht="14.25">
      <c r="A221" s="11"/>
      <c r="B221" s="12">
        <v>0.88207282210698179</v>
      </c>
      <c r="C221" s="12" t="s">
        <v>26</v>
      </c>
      <c r="D221" s="12" t="s">
        <v>26</v>
      </c>
      <c r="E221" s="12" t="s">
        <v>26</v>
      </c>
      <c r="F221" s="12" t="s">
        <v>26</v>
      </c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</row>
    <row r="222" spans="1:27" customFormat="1" ht="14.25">
      <c r="A222" s="11"/>
      <c r="B222" s="12">
        <v>0.72406777761374075</v>
      </c>
      <c r="C222" s="12" t="s">
        <v>26</v>
      </c>
      <c r="D222" s="12" t="s">
        <v>26</v>
      </c>
      <c r="E222" s="12" t="s">
        <v>26</v>
      </c>
      <c r="F222" s="12" t="s">
        <v>26</v>
      </c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</row>
    <row r="223" spans="1:27" customFormat="1" ht="14.25">
      <c r="A223" s="11"/>
      <c r="B223" s="12">
        <v>1.4703497644925325</v>
      </c>
      <c r="C223" s="12" t="s">
        <v>26</v>
      </c>
      <c r="D223" s="12" t="s">
        <v>26</v>
      </c>
      <c r="E223" s="12" t="s">
        <v>26</v>
      </c>
      <c r="F223" s="12" t="s">
        <v>26</v>
      </c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</row>
    <row r="224" spans="1:27" customFormat="1" ht="14.25">
      <c r="A224" s="11"/>
      <c r="B224" s="12">
        <v>1.068322661467479</v>
      </c>
      <c r="C224" s="12" t="s">
        <v>26</v>
      </c>
      <c r="D224" s="12" t="s">
        <v>26</v>
      </c>
      <c r="E224" s="12" t="s">
        <v>26</v>
      </c>
      <c r="F224" s="12" t="s">
        <v>26</v>
      </c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</row>
    <row r="225" spans="1:27" customFormat="1" ht="14.25">
      <c r="A225" s="11"/>
      <c r="B225" s="12">
        <v>0.3248435568574074</v>
      </c>
      <c r="C225" s="12" t="s">
        <v>26</v>
      </c>
      <c r="D225" s="12" t="s">
        <v>26</v>
      </c>
      <c r="E225" s="12" t="s">
        <v>26</v>
      </c>
      <c r="F225" s="12" t="s">
        <v>26</v>
      </c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</row>
    <row r="226" spans="1:27" customFormat="1" ht="14.25">
      <c r="A226" s="11"/>
      <c r="B226" s="12">
        <v>0.49745620205493157</v>
      </c>
      <c r="C226" s="12" t="s">
        <v>26</v>
      </c>
      <c r="D226" s="12" t="s">
        <v>26</v>
      </c>
      <c r="E226" s="12" t="s">
        <v>26</v>
      </c>
      <c r="F226" s="12" t="s">
        <v>26</v>
      </c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</row>
    <row r="227" spans="1:27" customFormat="1" ht="14.25">
      <c r="A227" s="11"/>
      <c r="B227" s="12">
        <v>5.9032853852644486E-2</v>
      </c>
      <c r="C227" s="12" t="s">
        <v>26</v>
      </c>
      <c r="D227" s="12" t="s">
        <v>26</v>
      </c>
      <c r="E227" s="12" t="s">
        <v>26</v>
      </c>
      <c r="F227" s="12" t="s">
        <v>26</v>
      </c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</row>
    <row r="228" spans="1:27" customFormat="1" ht="14.25">
      <c r="A228" s="11"/>
      <c r="B228" s="12">
        <v>0.53836073530966067</v>
      </c>
      <c r="C228" s="12" t="s">
        <v>26</v>
      </c>
      <c r="D228" s="12" t="s">
        <v>26</v>
      </c>
      <c r="E228" s="12" t="s">
        <v>26</v>
      </c>
      <c r="F228" s="12" t="s">
        <v>26</v>
      </c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</row>
    <row r="229" spans="1:27" customFormat="1" ht="14.25">
      <c r="A229" s="11"/>
      <c r="B229" s="12">
        <v>6.9161290322580643E-2</v>
      </c>
      <c r="C229" s="12" t="s">
        <v>26</v>
      </c>
      <c r="D229" s="12" t="s">
        <v>26</v>
      </c>
      <c r="E229" s="12" t="s">
        <v>26</v>
      </c>
      <c r="F229" s="12" t="s">
        <v>26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</row>
    <row r="230" spans="1:27" customFormat="1" ht="14.25">
      <c r="A230" s="11"/>
      <c r="B230" s="12">
        <v>0.66770498389862709</v>
      </c>
      <c r="C230" s="12" t="s">
        <v>26</v>
      </c>
      <c r="D230" s="12" t="s">
        <v>26</v>
      </c>
      <c r="E230" s="12" t="s">
        <v>26</v>
      </c>
      <c r="F230" s="12" t="s">
        <v>26</v>
      </c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</row>
    <row r="231" spans="1:27" customFormat="1" ht="14.25">
      <c r="A231" s="11"/>
      <c r="B231" s="12">
        <v>7.6323176433289647E-2</v>
      </c>
      <c r="C231" s="12" t="s">
        <v>26</v>
      </c>
      <c r="D231" s="12" t="s">
        <v>26</v>
      </c>
      <c r="E231" s="12" t="s">
        <v>26</v>
      </c>
      <c r="F231" s="12" t="s">
        <v>26</v>
      </c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</row>
    <row r="232" spans="1:27" customFormat="1" ht="14.25">
      <c r="A232" s="11"/>
      <c r="B232" s="12" t="s">
        <v>26</v>
      </c>
      <c r="C232" s="12" t="s">
        <v>26</v>
      </c>
      <c r="D232" s="12" t="s">
        <v>26</v>
      </c>
      <c r="E232" s="12" t="s">
        <v>26</v>
      </c>
      <c r="F232" s="12" t="s">
        <v>26</v>
      </c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</row>
    <row r="233" spans="1:27" customFormat="1" ht="14.25">
      <c r="A233" s="11">
        <v>20190118</v>
      </c>
      <c r="B233" s="12">
        <v>1.1388259009203083</v>
      </c>
      <c r="C233" s="12">
        <v>0.61599265921493496</v>
      </c>
      <c r="D233" s="12">
        <v>0.65099555704305445</v>
      </c>
      <c r="E233" s="12">
        <v>0.33428571428571435</v>
      </c>
      <c r="F233" s="12">
        <v>3.4151385420927567</v>
      </c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</row>
    <row r="234" spans="1:27" customFormat="1" ht="14.25">
      <c r="A234" s="11"/>
      <c r="B234" s="12">
        <v>0.6343051232502519</v>
      </c>
      <c r="C234" s="12">
        <v>0.60767132860345696</v>
      </c>
      <c r="D234" s="12">
        <v>1.3553708792477202</v>
      </c>
      <c r="E234" s="12">
        <v>1.7888034735018841</v>
      </c>
      <c r="F234" s="12">
        <v>3.12046663856911</v>
      </c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</row>
    <row r="235" spans="1:27" customFormat="1" ht="14.25">
      <c r="A235" s="11"/>
      <c r="B235" s="12">
        <v>0.47790429497861703</v>
      </c>
      <c r="C235" s="12">
        <v>0.8445393955328433</v>
      </c>
      <c r="D235" s="12">
        <v>0.7101529708624349</v>
      </c>
      <c r="E235" s="12">
        <v>0.49880153796369048</v>
      </c>
      <c r="F235" s="12">
        <v>0.7680905766636974</v>
      </c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</row>
    <row r="236" spans="1:27" customFormat="1" ht="14.25">
      <c r="A236" s="11"/>
      <c r="B236" s="12">
        <v>0.2599070478491457</v>
      </c>
      <c r="C236" s="12">
        <v>0.8617728959012565</v>
      </c>
      <c r="D236" s="12">
        <v>0.64312239871999688</v>
      </c>
      <c r="E236" s="12">
        <v>1.0612988239865977</v>
      </c>
      <c r="F236" s="12">
        <v>2.486742057215714</v>
      </c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</row>
    <row r="237" spans="1:27" customFormat="1" ht="14.25">
      <c r="A237" s="11"/>
      <c r="B237" s="12">
        <v>0.45476714505670623</v>
      </c>
      <c r="C237" s="12">
        <v>0.61682052334999127</v>
      </c>
      <c r="D237" s="12">
        <v>1.3496996829881902</v>
      </c>
      <c r="E237" s="12">
        <v>0.66613821455554301</v>
      </c>
      <c r="F237" s="12">
        <v>1.4265967117974463</v>
      </c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</row>
    <row r="238" spans="1:27" customFormat="1" ht="14.25">
      <c r="A238" s="11"/>
      <c r="B238" s="12">
        <v>0.41760692611877903</v>
      </c>
      <c r="C238" s="12">
        <v>0.98421577261841409</v>
      </c>
      <c r="D238" s="12">
        <v>0.62037515923038322</v>
      </c>
      <c r="E238" s="12">
        <v>0.51741808745039752</v>
      </c>
      <c r="F238" s="12">
        <v>1.1919744283257707</v>
      </c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</row>
    <row r="239" spans="1:27" customFormat="1" ht="14.25">
      <c r="A239" s="11"/>
      <c r="B239" s="12">
        <v>0.78232018663437175</v>
      </c>
      <c r="C239" s="12">
        <v>0.3768859900041891</v>
      </c>
      <c r="D239" s="12">
        <v>0.96910508330427214</v>
      </c>
      <c r="E239" s="12">
        <v>0.53977563859219191</v>
      </c>
      <c r="F239" s="12">
        <v>2.087212391951681</v>
      </c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</row>
    <row r="240" spans="1:27" customFormat="1" ht="14.25">
      <c r="A240" s="11"/>
      <c r="B240" s="12">
        <v>0.28607698869111042</v>
      </c>
      <c r="C240" s="12">
        <v>0.57419758074663729</v>
      </c>
      <c r="D240" s="12">
        <v>0.91930851034454497</v>
      </c>
      <c r="E240" s="12">
        <v>0.41576297374238369</v>
      </c>
      <c r="F240" s="12">
        <v>1.1094412008081076</v>
      </c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</row>
    <row r="241" spans="1:27" customFormat="1" ht="14.25">
      <c r="A241" s="11"/>
      <c r="B241" s="12">
        <v>0.34013102367917203</v>
      </c>
      <c r="C241" s="12">
        <v>0.79199017026818119</v>
      </c>
      <c r="D241" s="12">
        <v>0.55348217071306005</v>
      </c>
      <c r="E241" s="12">
        <v>1.1241499554752949</v>
      </c>
      <c r="F241" s="12">
        <v>0.89872164143957622</v>
      </c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</row>
    <row r="242" spans="1:27" customFormat="1" ht="14.25">
      <c r="A242" s="11"/>
      <c r="B242" s="12">
        <v>0.23349878388032025</v>
      </c>
      <c r="C242" s="12">
        <v>0.39863531684447906</v>
      </c>
      <c r="D242" s="12">
        <v>1.4627420478109623</v>
      </c>
      <c r="E242" s="12">
        <v>9.2426406871192857E-2</v>
      </c>
      <c r="F242" s="12">
        <v>2.1282582361353528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</row>
    <row r="243" spans="1:27" customFormat="1" ht="14.25">
      <c r="A243" s="11"/>
      <c r="B243" s="12">
        <v>0.3383873481701028</v>
      </c>
      <c r="C243" s="12">
        <v>0.91267016304261916</v>
      </c>
      <c r="D243" s="12">
        <v>0.77533470890845069</v>
      </c>
      <c r="E243" s="12">
        <v>0.76103256416484633</v>
      </c>
      <c r="F243" s="12">
        <v>0.52111010702721916</v>
      </c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</row>
    <row r="244" spans="1:27" customFormat="1" ht="14.25">
      <c r="A244" s="11"/>
      <c r="B244" s="12">
        <v>0.33354603365390878</v>
      </c>
      <c r="C244" s="12">
        <v>0.72992582012586005</v>
      </c>
      <c r="D244" s="12">
        <v>0.3681222871041952</v>
      </c>
      <c r="E244" s="12">
        <v>1.1405300449741209</v>
      </c>
      <c r="F244" s="12">
        <v>1.9764630376009726</v>
      </c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</row>
    <row r="245" spans="1:27" customFormat="1" ht="14.25">
      <c r="A245" s="11"/>
      <c r="B245" s="12">
        <v>0.50154598465735112</v>
      </c>
      <c r="C245" s="12">
        <v>0.6762605631308094</v>
      </c>
      <c r="D245" s="12">
        <v>0.95073499374402692</v>
      </c>
      <c r="E245" s="12">
        <v>0.22192388155425116</v>
      </c>
      <c r="F245" s="12">
        <v>3.2386761060449687</v>
      </c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</row>
    <row r="246" spans="1:27" customFormat="1" ht="14.25">
      <c r="A246" s="11"/>
      <c r="B246" s="12">
        <v>1.0542703897240377</v>
      </c>
      <c r="C246" s="12">
        <v>0.38683398433832472</v>
      </c>
      <c r="D246" s="12">
        <v>1.0075043591166892</v>
      </c>
      <c r="E246" s="12">
        <v>0.58401375333300765</v>
      </c>
      <c r="F246" s="12">
        <v>1.4223177027822473</v>
      </c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</row>
    <row r="247" spans="1:27" customFormat="1" ht="14.25">
      <c r="A247" s="11"/>
      <c r="B247" s="12">
        <v>0.31215774914674138</v>
      </c>
      <c r="C247" s="12">
        <v>1.0127354662663319</v>
      </c>
      <c r="D247" s="12">
        <v>0.57698380514573644</v>
      </c>
      <c r="E247" s="12">
        <v>0.36183216905671689</v>
      </c>
      <c r="F247" s="12">
        <v>3.0308996907389107</v>
      </c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</row>
    <row r="248" spans="1:27" customFormat="1" ht="14.25">
      <c r="A248" s="11"/>
      <c r="B248" s="12">
        <v>0.24330471408045326</v>
      </c>
      <c r="C248" s="12">
        <v>0.79653374517491282</v>
      </c>
      <c r="D248" s="12">
        <v>0.85269912293341454</v>
      </c>
      <c r="E248" s="12">
        <v>0.60066833624666427</v>
      </c>
      <c r="F248" s="12">
        <v>1.5084576787044881</v>
      </c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</row>
    <row r="249" spans="1:27" customFormat="1" ht="14.25">
      <c r="A249" s="11"/>
      <c r="B249" s="12">
        <v>0.53383516933266806</v>
      </c>
      <c r="C249" s="12">
        <v>0.83821066762547269</v>
      </c>
      <c r="D249" s="12">
        <v>1.6206798924583263</v>
      </c>
      <c r="E249" s="12">
        <v>0.52837194136991328</v>
      </c>
      <c r="F249" s="12">
        <v>1.8579044250428194</v>
      </c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</row>
    <row r="250" spans="1:27" customFormat="1" ht="14.25">
      <c r="A250" s="11"/>
      <c r="B250" s="12">
        <v>0.50253455488752707</v>
      </c>
      <c r="C250" s="12">
        <v>0.80589372208629728</v>
      </c>
      <c r="D250" s="12">
        <v>1.0982651965727892</v>
      </c>
      <c r="E250" s="12">
        <v>0.68121093292317325</v>
      </c>
      <c r="F250" s="12">
        <v>1.4498923987500203</v>
      </c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</row>
    <row r="251" spans="1:27" customFormat="1" ht="14.25">
      <c r="A251" s="11"/>
      <c r="B251" s="12">
        <v>0.16163514615838764</v>
      </c>
      <c r="C251" s="12">
        <v>0.52660222959784253</v>
      </c>
      <c r="D251" s="12">
        <v>0.68349314773897052</v>
      </c>
      <c r="E251" s="12">
        <v>0.26</v>
      </c>
      <c r="F251" s="12">
        <v>2.0714041819442661</v>
      </c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</row>
    <row r="252" spans="1:27" customFormat="1" ht="14.25">
      <c r="A252" s="11"/>
      <c r="B252" s="12">
        <v>0.39000159927904898</v>
      </c>
      <c r="C252" s="12">
        <v>0.51428117002822904</v>
      </c>
      <c r="D252" s="12">
        <v>0.87439657787305713</v>
      </c>
      <c r="E252" s="12">
        <v>0.33179701747800322</v>
      </c>
      <c r="F252" s="12">
        <v>0.88598207648028482</v>
      </c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</row>
    <row r="253" spans="1:27" customFormat="1" ht="14.25">
      <c r="A253" s="11"/>
      <c r="B253" s="12">
        <v>0.34956589730026788</v>
      </c>
      <c r="C253" s="12">
        <v>0.58319017178949917</v>
      </c>
      <c r="D253" s="12">
        <v>0.61441158381791161</v>
      </c>
      <c r="E253" s="12">
        <v>0.53669471465891094</v>
      </c>
      <c r="F253" s="12">
        <v>1.4311467279569665</v>
      </c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</row>
    <row r="254" spans="1:27" customFormat="1" ht="14.25">
      <c r="A254" s="11"/>
      <c r="B254" s="12">
        <v>1.4329611012988666</v>
      </c>
      <c r="C254" s="12">
        <v>0.88792462498040248</v>
      </c>
      <c r="D254" s="12">
        <v>0.9233010697272499</v>
      </c>
      <c r="E254" s="12">
        <v>0.59427188419895238</v>
      </c>
      <c r="F254" s="12">
        <v>1.5773127050817952</v>
      </c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</row>
    <row r="255" spans="1:27" customFormat="1" ht="14.25">
      <c r="A255" s="11"/>
      <c r="B255" s="12">
        <v>0.5623379129433641</v>
      </c>
      <c r="C255" s="12">
        <v>0.31302239202622573</v>
      </c>
      <c r="D255" s="12">
        <v>0.82003652384812997</v>
      </c>
      <c r="E255" s="12">
        <v>0.22857300762134086</v>
      </c>
      <c r="F255" s="12">
        <v>2.4091250450625834</v>
      </c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</row>
    <row r="256" spans="1:27" customFormat="1" ht="14.25">
      <c r="A256" s="11"/>
      <c r="B256" s="12">
        <v>0.14650281539872886</v>
      </c>
      <c r="C256" s="12">
        <v>0.55828741622616196</v>
      </c>
      <c r="D256" s="12">
        <v>0.89205689703162394</v>
      </c>
      <c r="E256" s="12">
        <v>0.28789710193566659</v>
      </c>
      <c r="F256" s="12">
        <v>2.1190437608812145</v>
      </c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</row>
    <row r="257" spans="1:27" customFormat="1" ht="14.25">
      <c r="A257" s="11"/>
      <c r="B257" s="12">
        <v>0.70394983970289882</v>
      </c>
      <c r="C257" s="12">
        <v>0.37166174573300542</v>
      </c>
      <c r="D257" s="12">
        <v>0.90194997327848425</v>
      </c>
      <c r="E257" s="12">
        <v>1.3862166371930078</v>
      </c>
      <c r="F257" s="12">
        <v>0.90461286906452298</v>
      </c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</row>
    <row r="258" spans="1:27" customFormat="1" ht="14.25">
      <c r="A258" s="11"/>
      <c r="B258" s="12">
        <v>0.41132889849470533</v>
      </c>
      <c r="C258" s="12">
        <v>0.41667875080233563</v>
      </c>
      <c r="D258" s="12">
        <v>0.98488648921938837</v>
      </c>
      <c r="E258" s="12">
        <v>0.93866669034754935</v>
      </c>
      <c r="F258" s="12">
        <v>1.1127740831685131</v>
      </c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</row>
    <row r="259" spans="1:27" customFormat="1" ht="14.25">
      <c r="A259" s="11"/>
      <c r="B259" s="12">
        <v>0.39204643060234784</v>
      </c>
      <c r="C259" s="12">
        <v>0.85695107935485937</v>
      </c>
      <c r="D259" s="12">
        <v>1.3683670180477914</v>
      </c>
      <c r="E259" s="12">
        <v>0.74964556042019204</v>
      </c>
      <c r="F259" s="12">
        <v>1.124792341544983</v>
      </c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</row>
    <row r="260" spans="1:27" customFormat="1" ht="14.25">
      <c r="A260" s="11"/>
      <c r="B260" s="12">
        <v>1.0743522994938597</v>
      </c>
      <c r="C260" s="12">
        <v>0.66892242997763651</v>
      </c>
      <c r="D260" s="12">
        <v>0.92818611048317867</v>
      </c>
      <c r="E260" s="12">
        <v>0.30783856788242203</v>
      </c>
      <c r="F260" s="12">
        <v>1.9113869297927994</v>
      </c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</row>
    <row r="261" spans="1:27" customFormat="1" ht="14.25">
      <c r="A261" s="11"/>
      <c r="B261" s="12">
        <v>0.28790966462797585</v>
      </c>
      <c r="C261" s="12">
        <v>0.89386800954034984</v>
      </c>
      <c r="D261" s="12">
        <v>0.34827883213795785</v>
      </c>
      <c r="E261" s="12">
        <v>0.67242178318867041</v>
      </c>
      <c r="F261" s="12">
        <v>0.83035050707051261</v>
      </c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</row>
    <row r="262" spans="1:27" customFormat="1" ht="14.25">
      <c r="A262" s="11"/>
      <c r="B262" s="12">
        <v>0.69833537597456796</v>
      </c>
      <c r="C262" s="12">
        <v>0.95536286764607259</v>
      </c>
      <c r="D262" s="12">
        <v>0.79908546698638772</v>
      </c>
      <c r="E262" s="12">
        <v>0.66572631605563592</v>
      </c>
      <c r="F262" s="12">
        <v>0.74153215788274796</v>
      </c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</row>
    <row r="263" spans="1:27" customFormat="1" ht="14.25">
      <c r="A263" s="11"/>
      <c r="B263" s="12">
        <v>0.48048988134239606</v>
      </c>
      <c r="C263" s="12">
        <v>0.50210707102342611</v>
      </c>
      <c r="D263" s="12">
        <v>1.065841986764789</v>
      </c>
      <c r="E263" s="12">
        <v>0.40902377369982512</v>
      </c>
      <c r="F263" s="12">
        <v>2.1724268739313644</v>
      </c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</row>
    <row r="264" spans="1:27" customFormat="1" ht="14.25">
      <c r="A264" s="11"/>
      <c r="B264" s="12">
        <v>1.9054365389280807</v>
      </c>
      <c r="C264" s="12">
        <v>1.0147712748363769</v>
      </c>
      <c r="D264" s="12">
        <v>0.27478708664619084</v>
      </c>
      <c r="E264" s="12">
        <v>0.943735055076934</v>
      </c>
      <c r="F264" s="12">
        <v>1.2140505091224005</v>
      </c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</row>
    <row r="265" spans="1:27" customFormat="1" ht="14.25">
      <c r="A265" s="11"/>
      <c r="B265" s="12">
        <v>0.22423668705363436</v>
      </c>
      <c r="C265" s="12">
        <v>0.71913925714220028</v>
      </c>
      <c r="D265" s="12">
        <v>0.91798637013320383</v>
      </c>
      <c r="E265" s="12">
        <v>0.38105028609077318</v>
      </c>
      <c r="F265" s="12">
        <v>1.870892705323707</v>
      </c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</row>
    <row r="266" spans="1:27" customFormat="1" ht="14.25">
      <c r="A266" s="11"/>
      <c r="B266" s="12">
        <v>1.5340574656083044</v>
      </c>
      <c r="C266" s="12">
        <v>0.53753530322600995</v>
      </c>
      <c r="D266" s="12">
        <v>0.41861186377582316</v>
      </c>
      <c r="E266" s="12">
        <v>0.10400000000000001</v>
      </c>
      <c r="F266" s="12">
        <v>2.0182369196145822</v>
      </c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</row>
    <row r="267" spans="1:27" customFormat="1" ht="14.25">
      <c r="A267" s="11"/>
      <c r="B267" s="12">
        <v>0.55453975807019185</v>
      </c>
      <c r="C267" s="12">
        <v>0.96721085108899385</v>
      </c>
      <c r="D267" s="12">
        <v>0.35514155011626464</v>
      </c>
      <c r="E267" s="12">
        <v>0.27536339163445972</v>
      </c>
      <c r="F267" s="12" t="s">
        <v>26</v>
      </c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</row>
    <row r="268" spans="1:27" customFormat="1" ht="14.25">
      <c r="A268" s="11"/>
      <c r="B268" s="12">
        <v>0.27576491222541472</v>
      </c>
      <c r="C268" s="12">
        <v>0.72008303726250555</v>
      </c>
      <c r="D268" s="12">
        <v>0.32281972649574914</v>
      </c>
      <c r="E268" s="12">
        <v>0.44112257046724379</v>
      </c>
      <c r="F268" s="12" t="s">
        <v>26</v>
      </c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</row>
    <row r="269" spans="1:27" customFormat="1" ht="14.25">
      <c r="A269" s="11"/>
      <c r="B269" s="12">
        <v>0.16714776642118861</v>
      </c>
      <c r="C269" s="12">
        <v>0.78898007407412707</v>
      </c>
      <c r="D269" s="12">
        <v>0.77143502231445704</v>
      </c>
      <c r="E269" s="12">
        <v>7.4142135623730954E-2</v>
      </c>
      <c r="F269" s="12" t="s">
        <v>26</v>
      </c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</row>
    <row r="270" spans="1:27" customFormat="1" ht="14.25">
      <c r="A270" s="11"/>
      <c r="B270" s="12">
        <v>0.23886349517372679</v>
      </c>
      <c r="C270" s="12">
        <v>0.18491900792836666</v>
      </c>
      <c r="D270" s="12">
        <v>0.76550549730174988</v>
      </c>
      <c r="E270" s="12">
        <v>0.73981263369098327</v>
      </c>
      <c r="F270" s="12" t="s">
        <v>26</v>
      </c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</row>
    <row r="271" spans="1:27" customFormat="1" ht="14.25">
      <c r="A271" s="11"/>
      <c r="B271" s="12">
        <v>0.18324555320336761</v>
      </c>
      <c r="C271" s="12">
        <v>0.70029134906198243</v>
      </c>
      <c r="D271" s="12">
        <v>0.411871528098124</v>
      </c>
      <c r="E271" s="12">
        <v>0.63494451750992842</v>
      </c>
      <c r="F271" s="12" t="s">
        <v>26</v>
      </c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</row>
    <row r="272" spans="1:27" customFormat="1" ht="14.25">
      <c r="A272" s="11"/>
      <c r="B272" s="12">
        <v>0.71679834078707305</v>
      </c>
      <c r="C272" s="12">
        <v>0.35829601532412408</v>
      </c>
      <c r="D272" s="12">
        <v>0.88401476326906181</v>
      </c>
      <c r="E272" s="12">
        <v>0.38954741532750814</v>
      </c>
      <c r="F272" s="12" t="s">
        <v>26</v>
      </c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</row>
    <row r="273" spans="1:27" customFormat="1" ht="14.25">
      <c r="A273" s="11"/>
      <c r="B273" s="12">
        <v>1.7113950728841498</v>
      </c>
      <c r="C273" s="12">
        <v>1.6374426123593651</v>
      </c>
      <c r="D273" s="12">
        <v>0.94588558245440613</v>
      </c>
      <c r="E273" s="12">
        <v>0.51014180120349184</v>
      </c>
      <c r="F273" s="12" t="s">
        <v>26</v>
      </c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</row>
    <row r="274" spans="1:27" customFormat="1" ht="14.25">
      <c r="A274" s="11"/>
      <c r="B274" s="12">
        <v>0.78692341906130492</v>
      </c>
      <c r="C274" s="12">
        <v>0.19118784351429868</v>
      </c>
      <c r="D274" s="12">
        <v>0.39195072695735483</v>
      </c>
      <c r="E274" s="12">
        <v>0.54090055480657262</v>
      </c>
      <c r="F274" s="12" t="s">
        <v>26</v>
      </c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</row>
    <row r="275" spans="1:27" customFormat="1" ht="14.25">
      <c r="A275" s="11"/>
      <c r="B275" s="12">
        <v>0.40547539122537113</v>
      </c>
      <c r="C275" s="12">
        <v>0.49981657159731102</v>
      </c>
      <c r="D275" s="12">
        <v>1.0567711861675886</v>
      </c>
      <c r="E275" s="12">
        <v>0.1547213595499958</v>
      </c>
      <c r="F275" s="12" t="s">
        <v>26</v>
      </c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</row>
    <row r="276" spans="1:27" customFormat="1" ht="14.25">
      <c r="A276" s="11"/>
      <c r="B276" s="12">
        <v>0.11650281539872884</v>
      </c>
      <c r="C276" s="12">
        <v>0.74435400719950429</v>
      </c>
      <c r="D276" s="12">
        <v>1.0319527217530382</v>
      </c>
      <c r="E276" s="12">
        <v>0.79020621636434518</v>
      </c>
      <c r="F276" s="12" t="s">
        <v>26</v>
      </c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</row>
    <row r="277" spans="1:27" customFormat="1" ht="14.25">
      <c r="A277" s="11"/>
      <c r="B277" s="12">
        <v>0.21719361685996219</v>
      </c>
      <c r="C277" s="12">
        <v>0.52015353795392805</v>
      </c>
      <c r="D277" s="12">
        <v>1.5283159060722515</v>
      </c>
      <c r="E277" s="12">
        <v>0.44683531188087383</v>
      </c>
      <c r="F277" s="12" t="s">
        <v>26</v>
      </c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</row>
    <row r="278" spans="1:27" customFormat="1" ht="14.25">
      <c r="A278" s="11"/>
      <c r="B278" s="12">
        <v>0.12255832815336876</v>
      </c>
      <c r="C278" s="12">
        <v>1.4106725746298907</v>
      </c>
      <c r="D278" s="12">
        <v>0.92355446063897928</v>
      </c>
      <c r="E278" s="12">
        <v>0.48797865683002567</v>
      </c>
      <c r="F278" s="12" t="s">
        <v>26</v>
      </c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</row>
    <row r="279" spans="1:27" customFormat="1" ht="14.25">
      <c r="A279" s="11"/>
      <c r="B279" s="12">
        <v>3.0000000000000006E-2</v>
      </c>
      <c r="C279" s="12">
        <v>0.78136671937934243</v>
      </c>
      <c r="D279" s="12">
        <v>1.4186292951380843</v>
      </c>
      <c r="E279" s="12">
        <v>0.77357175303563364</v>
      </c>
      <c r="F279" s="12" t="s">
        <v>26</v>
      </c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</row>
    <row r="280" spans="1:27" customFormat="1" ht="14.25">
      <c r="A280" s="11"/>
      <c r="B280" s="12">
        <v>0.25467619339678826</v>
      </c>
      <c r="C280" s="12">
        <v>0.14534441853748634</v>
      </c>
      <c r="D280" s="12">
        <v>0.82586883476756778</v>
      </c>
      <c r="E280" s="12">
        <v>0.34896819140124324</v>
      </c>
      <c r="F280" s="12" t="s">
        <v>26</v>
      </c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</row>
    <row r="281" spans="1:27" customFormat="1" ht="14.25">
      <c r="A281" s="11"/>
      <c r="B281" s="12">
        <v>0.29927446638338978</v>
      </c>
      <c r="C281" s="12">
        <v>0.73534986273220648</v>
      </c>
      <c r="D281" s="12">
        <v>0.87751958986196499</v>
      </c>
      <c r="E281" s="12">
        <v>0.5534611046629746</v>
      </c>
      <c r="F281" s="12" t="s">
        <v>26</v>
      </c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</row>
    <row r="282" spans="1:27" customFormat="1" ht="14.25">
      <c r="A282" s="11"/>
      <c r="B282" s="12">
        <v>0.36443433543200515</v>
      </c>
      <c r="C282" s="12">
        <v>0.16250000000000001</v>
      </c>
      <c r="D282" s="12">
        <v>0.94258454598778552</v>
      </c>
      <c r="E282" s="12">
        <v>0.38151637475699884</v>
      </c>
      <c r="F282" s="12" t="s">
        <v>26</v>
      </c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</row>
    <row r="283" spans="1:27" customFormat="1" ht="14.25">
      <c r="A283" s="11"/>
      <c r="B283" s="12">
        <v>0.65939476758465065</v>
      </c>
      <c r="C283" s="12">
        <v>0.4639529631549576</v>
      </c>
      <c r="D283" s="12">
        <v>0.57118408868698212</v>
      </c>
      <c r="E283" s="12">
        <v>0.29239964890631953</v>
      </c>
      <c r="F283" s="12" t="s">
        <v>26</v>
      </c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</row>
    <row r="284" spans="1:27" customFormat="1" ht="14.25">
      <c r="A284" s="11"/>
      <c r="B284" s="12">
        <v>0.44453545524828719</v>
      </c>
      <c r="C284" s="12">
        <v>0.402230850794702</v>
      </c>
      <c r="D284" s="12">
        <v>0.65789132962611818</v>
      </c>
      <c r="E284" s="12">
        <v>0.60927256080265346</v>
      </c>
      <c r="F284" s="12" t="s">
        <v>26</v>
      </c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</row>
    <row r="285" spans="1:27" customFormat="1" ht="14.25">
      <c r="A285" s="11"/>
      <c r="B285" s="12">
        <v>0.91893354527758753</v>
      </c>
      <c r="C285" s="12">
        <v>0.10596256060378559</v>
      </c>
      <c r="D285" s="12">
        <v>0.80776822128129844</v>
      </c>
      <c r="E285" s="12">
        <v>0.13242640687119284</v>
      </c>
      <c r="F285" s="12" t="s">
        <v>26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</row>
    <row r="286" spans="1:27" customFormat="1" ht="14.25">
      <c r="A286" s="11"/>
      <c r="B286" s="12">
        <v>0.2447213595499958</v>
      </c>
      <c r="C286" s="12">
        <v>0.72179443762928863</v>
      </c>
      <c r="D286" s="12">
        <v>1.7259627459634044</v>
      </c>
      <c r="E286" s="12">
        <v>0.59280144750168307</v>
      </c>
      <c r="F286" s="12" t="s">
        <v>26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</row>
    <row r="287" spans="1:27" customFormat="1" ht="14.25">
      <c r="A287" s="11"/>
      <c r="B287" s="12">
        <v>0.35418110475505254</v>
      </c>
      <c r="C287" s="12">
        <v>0.23650281539872889</v>
      </c>
      <c r="D287" s="12">
        <v>0.87031585176005544</v>
      </c>
      <c r="E287" s="12">
        <v>0.66975574315803788</v>
      </c>
      <c r="F287" s="12" t="s">
        <v>26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</row>
    <row r="288" spans="1:27" customFormat="1" ht="14.25">
      <c r="A288" s="11"/>
      <c r="B288" s="12">
        <v>0.25639192214932638</v>
      </c>
      <c r="C288" s="12">
        <v>0.21949673720419288</v>
      </c>
      <c r="D288" s="12">
        <v>0.24099941449253373</v>
      </c>
      <c r="E288" s="12">
        <v>0.51327060555107251</v>
      </c>
      <c r="F288" s="12" t="s">
        <v>26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</row>
    <row r="289" spans="1:27" customFormat="1" ht="14.25">
      <c r="A289" s="11"/>
      <c r="B289" s="12">
        <v>0.24812559200041262</v>
      </c>
      <c r="C289" s="12">
        <v>0.41253805967985402</v>
      </c>
      <c r="D289" s="12">
        <v>1.0152272211890563</v>
      </c>
      <c r="E289" s="12">
        <v>0.865516040493017</v>
      </c>
      <c r="F289" s="12" t="s">
        <v>26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</row>
    <row r="290" spans="1:27" customFormat="1" ht="14.25">
      <c r="A290" s="11"/>
      <c r="B290" s="12">
        <v>0.71642153463862857</v>
      </c>
      <c r="C290" s="12">
        <v>0.65572316134463837</v>
      </c>
      <c r="D290" s="12">
        <v>0.66921907325765073</v>
      </c>
      <c r="E290" s="12">
        <v>0.92877262044405895</v>
      </c>
      <c r="F290" s="12" t="s">
        <v>26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</row>
    <row r="291" spans="1:27" customFormat="1" ht="14.25">
      <c r="A291" s="11"/>
      <c r="B291" s="12">
        <v>0.29009455142990337</v>
      </c>
      <c r="C291" s="12">
        <v>0.3537415566171036</v>
      </c>
      <c r="D291" s="12">
        <v>0.92998006997014193</v>
      </c>
      <c r="E291" s="12">
        <v>0.28138646269374851</v>
      </c>
      <c r="F291" s="12" t="s">
        <v>26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</row>
    <row r="292" spans="1:27" customFormat="1" ht="14.25">
      <c r="A292" s="11"/>
      <c r="B292" s="12">
        <v>0.22611937569548862</v>
      </c>
      <c r="C292" s="12">
        <v>0.89801867377331379</v>
      </c>
      <c r="D292" s="12" t="s">
        <v>26</v>
      </c>
      <c r="E292" s="12">
        <v>0.26512156048200403</v>
      </c>
      <c r="F292" s="12" t="s">
        <v>26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</row>
    <row r="293" spans="1:27" customFormat="1" ht="14.25">
      <c r="A293" s="11"/>
      <c r="B293" s="12">
        <v>1.2159412822814681</v>
      </c>
      <c r="C293" s="12">
        <v>0.36412579380423182</v>
      </c>
      <c r="D293" s="12">
        <v>0.80709073229033379</v>
      </c>
      <c r="E293" s="12">
        <v>0.12000000000000002</v>
      </c>
      <c r="F293" s="12" t="s">
        <v>26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</row>
    <row r="294" spans="1:27" customFormat="1" ht="14.25">
      <c r="A294" s="11"/>
      <c r="B294" s="12">
        <v>0.18950844619618654</v>
      </c>
      <c r="C294" s="12">
        <v>0.880390958298778</v>
      </c>
      <c r="D294" s="12">
        <v>0.69338697440332275</v>
      </c>
      <c r="E294" s="12">
        <v>0.45419161015641019</v>
      </c>
      <c r="F294" s="12" t="s">
        <v>26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</row>
    <row r="295" spans="1:27" customFormat="1" ht="14.25">
      <c r="A295" s="11"/>
      <c r="B295" s="12">
        <v>0.55345252112441135</v>
      </c>
      <c r="C295" s="12">
        <v>0.60153691175764767</v>
      </c>
      <c r="D295" s="12">
        <v>0.47751364666837015</v>
      </c>
      <c r="E295" s="12">
        <v>0.65138112849710816</v>
      </c>
      <c r="F295" s="12" t="s">
        <v>26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</row>
    <row r="296" spans="1:27" customFormat="1" ht="14.25">
      <c r="A296" s="11"/>
      <c r="B296" s="12">
        <v>0.33315624886727485</v>
      </c>
      <c r="C296" s="12">
        <v>0.46483243625716153</v>
      </c>
      <c r="D296" s="12">
        <v>0.6276647250749966</v>
      </c>
      <c r="E296" s="12">
        <v>0.32122417494872468</v>
      </c>
      <c r="F296" s="12" t="s">
        <v>26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</row>
    <row r="297" spans="1:27" customFormat="1" ht="14.25">
      <c r="A297" s="11"/>
      <c r="B297" s="12">
        <v>0.27537319187990761</v>
      </c>
      <c r="C297" s="12">
        <v>0.91863616891393751</v>
      </c>
      <c r="D297" s="12">
        <v>0.12000000000000002</v>
      </c>
      <c r="E297" s="12">
        <v>0.39615006418454318</v>
      </c>
      <c r="F297" s="12" t="s">
        <v>26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</row>
    <row r="298" spans="1:27" customFormat="1" ht="14.25">
      <c r="A298" s="11"/>
      <c r="B298" s="12">
        <v>0.37156879358215106</v>
      </c>
      <c r="C298" s="12">
        <v>1.778258993404749</v>
      </c>
      <c r="D298" s="12">
        <v>0.42076362697284431</v>
      </c>
      <c r="E298" s="12">
        <v>0.23207876542506617</v>
      </c>
      <c r="F298" s="12" t="s">
        <v>26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</row>
    <row r="299" spans="1:27" customFormat="1" ht="14.25">
      <c r="A299" s="11"/>
      <c r="B299" s="12">
        <v>0.05</v>
      </c>
      <c r="C299" s="12">
        <v>0.88139716472390828</v>
      </c>
      <c r="D299" s="12">
        <v>0.66656447122554385</v>
      </c>
      <c r="E299" s="12">
        <v>0.4895817279104685</v>
      </c>
      <c r="F299" s="12" t="s">
        <v>26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</row>
    <row r="300" spans="1:27" customFormat="1" ht="14.25">
      <c r="A300" s="11"/>
      <c r="B300" s="12">
        <v>0.69183522182256207</v>
      </c>
      <c r="C300" s="12">
        <v>0.15016027852609831</v>
      </c>
      <c r="D300" s="12">
        <v>1.0058445088128143</v>
      </c>
      <c r="E300" s="12">
        <v>0.76450515001276698</v>
      </c>
      <c r="F300" s="12" t="s">
        <v>26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</row>
    <row r="301" spans="1:27" customFormat="1" ht="14.25">
      <c r="A301" s="11"/>
      <c r="B301" s="12">
        <v>0.1812899020449196</v>
      </c>
      <c r="C301" s="12">
        <v>0.80697781722775486</v>
      </c>
      <c r="D301" s="12">
        <v>0.98190845288452944</v>
      </c>
      <c r="E301" s="12">
        <v>0.48559184066969091</v>
      </c>
      <c r="F301" s="12" t="s">
        <v>26</v>
      </c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</row>
    <row r="302" spans="1:27" customFormat="1" ht="14.25">
      <c r="A302" s="11"/>
      <c r="B302" s="12">
        <v>1.2097494376175106</v>
      </c>
      <c r="C302" s="12">
        <v>0.57471812952880952</v>
      </c>
      <c r="D302" s="12">
        <v>1.7306757874657002</v>
      </c>
      <c r="E302" s="12">
        <v>1.2860977762527459</v>
      </c>
      <c r="F302" s="12" t="s">
        <v>26</v>
      </c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</row>
    <row r="303" spans="1:27" customFormat="1" ht="14.25">
      <c r="A303" s="11"/>
      <c r="B303" s="12">
        <v>0.54531148314652955</v>
      </c>
      <c r="C303" s="12">
        <v>1.6316572110137035</v>
      </c>
      <c r="D303" s="12">
        <v>0.58107397628817636</v>
      </c>
      <c r="E303" s="12">
        <v>0.9286098618433456</v>
      </c>
      <c r="F303" s="12" t="s">
        <v>26</v>
      </c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</row>
    <row r="304" spans="1:27" customFormat="1" ht="14.25">
      <c r="A304" s="11"/>
      <c r="B304" s="12">
        <v>0.16414213562373095</v>
      </c>
      <c r="C304" s="12">
        <v>0.83377578544692699</v>
      </c>
      <c r="D304" s="12">
        <v>0.47026179510167554</v>
      </c>
      <c r="E304" s="12">
        <v>0.54843580408927906</v>
      </c>
      <c r="F304" s="12" t="s">
        <v>26</v>
      </c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</row>
    <row r="305" spans="1:27" customFormat="1" ht="14.25">
      <c r="A305" s="11"/>
      <c r="B305" s="12">
        <v>0.24008767012245141</v>
      </c>
      <c r="C305" s="12">
        <v>0.40626292807748748</v>
      </c>
      <c r="D305" s="12">
        <v>0.56650882954329107</v>
      </c>
      <c r="E305" s="12">
        <v>0.29106315409655331</v>
      </c>
      <c r="F305" s="12" t="s">
        <v>26</v>
      </c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</row>
    <row r="306" spans="1:27" customFormat="1" ht="14.25">
      <c r="A306" s="11"/>
      <c r="B306" s="12">
        <v>0.20650281539872886</v>
      </c>
      <c r="C306" s="12">
        <v>1.0834792264012529</v>
      </c>
      <c r="D306" s="12">
        <v>0.65709242045947369</v>
      </c>
      <c r="E306" s="12">
        <v>0.14385164807134504</v>
      </c>
      <c r="F306" s="12" t="s">
        <v>26</v>
      </c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</row>
    <row r="307" spans="1:27" customFormat="1" ht="14.25">
      <c r="A307" s="11"/>
      <c r="B307" s="12">
        <v>0.13656854249492381</v>
      </c>
      <c r="C307" s="12">
        <v>1.3567691940840434</v>
      </c>
      <c r="D307" s="12">
        <v>0.98692636487659313</v>
      </c>
      <c r="E307" s="12">
        <v>0.27569588023300234</v>
      </c>
      <c r="F307" s="12" t="s">
        <v>26</v>
      </c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</row>
    <row r="308" spans="1:27" customFormat="1" ht="14.25">
      <c r="A308" s="11"/>
      <c r="B308" s="12">
        <v>0.67211115025254498</v>
      </c>
      <c r="C308" s="12">
        <v>0.35889102668014961</v>
      </c>
      <c r="D308" s="12">
        <v>0.73737394380941546</v>
      </c>
      <c r="E308" s="12">
        <v>0.22892922226992174</v>
      </c>
      <c r="F308" s="12" t="s">
        <v>26</v>
      </c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</row>
    <row r="309" spans="1:27" customFormat="1" ht="14.25">
      <c r="A309" s="11"/>
      <c r="B309" s="12">
        <v>0.32304459992877932</v>
      </c>
      <c r="C309" s="12">
        <v>0.86102561046436388</v>
      </c>
      <c r="D309" s="12">
        <v>0.73429673759680703</v>
      </c>
      <c r="E309" s="12">
        <v>1.043143616190561</v>
      </c>
      <c r="F309" s="12" t="s">
        <v>26</v>
      </c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</row>
    <row r="310" spans="1:27" customFormat="1" ht="14.25">
      <c r="A310" s="11"/>
      <c r="B310" s="12">
        <v>0.42897900389180438</v>
      </c>
      <c r="C310" s="12">
        <v>0.31289473754805519</v>
      </c>
      <c r="D310" s="12" t="s">
        <v>26</v>
      </c>
      <c r="E310" s="12">
        <v>0.28930106595800748</v>
      </c>
      <c r="F310" s="12" t="s">
        <v>26</v>
      </c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</row>
    <row r="311" spans="1:27" customFormat="1" ht="14.25">
      <c r="A311" s="11"/>
      <c r="B311" s="12">
        <v>0.21796691275336338</v>
      </c>
      <c r="C311" s="12">
        <v>0.10828427124746191</v>
      </c>
      <c r="D311" s="12" t="s">
        <v>26</v>
      </c>
      <c r="E311" s="12">
        <v>0.37508943125207816</v>
      </c>
      <c r="F311" s="12" t="s">
        <v>26</v>
      </c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</row>
    <row r="312" spans="1:27" customFormat="1" ht="14.25">
      <c r="A312" s="11"/>
      <c r="B312" s="12">
        <v>0.16537319187990757</v>
      </c>
      <c r="C312" s="12">
        <v>0.45663447180460748</v>
      </c>
      <c r="D312" s="12" t="s">
        <v>26</v>
      </c>
      <c r="E312" s="12">
        <v>0.56796360785714595</v>
      </c>
      <c r="F312" s="12" t="s">
        <v>26</v>
      </c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</row>
    <row r="313" spans="1:27" customFormat="1" ht="14.25">
      <c r="A313" s="11"/>
      <c r="B313" s="12">
        <v>0.73082650547919525</v>
      </c>
      <c r="C313" s="12">
        <v>1.216547182301984</v>
      </c>
      <c r="D313" s="12" t="s">
        <v>26</v>
      </c>
      <c r="E313" s="12">
        <v>0.46966389542204945</v>
      </c>
      <c r="F313" s="12" t="s">
        <v>26</v>
      </c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</row>
    <row r="314" spans="1:27" customFormat="1" ht="14.25">
      <c r="A314" s="11"/>
      <c r="B314" s="12">
        <v>0.50614582890126136</v>
      </c>
      <c r="C314" s="12">
        <v>0.33755635931461192</v>
      </c>
      <c r="D314" s="12" t="s">
        <v>26</v>
      </c>
      <c r="E314" s="12">
        <v>0.14773387165490545</v>
      </c>
      <c r="F314" s="12" t="s">
        <v>26</v>
      </c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</row>
    <row r="315" spans="1:27" customFormat="1" ht="14.25">
      <c r="A315" s="11"/>
      <c r="B315" s="12">
        <v>0.36731492625473894</v>
      </c>
      <c r="C315" s="12">
        <v>0.69320553901958781</v>
      </c>
      <c r="D315" s="12" t="s">
        <v>26</v>
      </c>
      <c r="E315" s="12">
        <v>0.35446972815209221</v>
      </c>
      <c r="F315" s="12" t="s">
        <v>26</v>
      </c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</row>
    <row r="316" spans="1:27" customFormat="1" ht="14.25">
      <c r="A316" s="11"/>
      <c r="B316" s="12">
        <v>0.50703394774754162</v>
      </c>
      <c r="C316" s="12">
        <v>0.7654064254118661</v>
      </c>
      <c r="D316" s="12" t="s">
        <v>26</v>
      </c>
      <c r="E316" s="12">
        <v>4.8284271247461895E-2</v>
      </c>
      <c r="F316" s="12" t="s">
        <v>26</v>
      </c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</row>
    <row r="317" spans="1:27" customFormat="1" ht="14.25">
      <c r="A317" s="11"/>
      <c r="B317" s="12">
        <v>5.1622776601683809E-2</v>
      </c>
      <c r="C317" s="12">
        <v>0.51975194501333088</v>
      </c>
      <c r="D317" s="12" t="s">
        <v>26</v>
      </c>
      <c r="E317" s="12">
        <v>0.1030056307974577</v>
      </c>
      <c r="F317" s="12" t="s">
        <v>26</v>
      </c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</row>
    <row r="318" spans="1:27" customFormat="1" ht="14.25">
      <c r="A318" s="11"/>
      <c r="B318" s="12">
        <v>7.3591736031174512E-2</v>
      </c>
      <c r="C318" s="12" t="s">
        <v>26</v>
      </c>
      <c r="D318" s="12" t="s">
        <v>26</v>
      </c>
      <c r="E318" s="12">
        <v>0.22812559200041266</v>
      </c>
      <c r="F318" s="12" t="s">
        <v>26</v>
      </c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</row>
    <row r="319" spans="1:27" customFormat="1" ht="14.25">
      <c r="A319" s="11"/>
      <c r="B319" s="12">
        <v>0.16886349517372673</v>
      </c>
      <c r="C319" s="12" t="s">
        <v>26</v>
      </c>
      <c r="D319" s="12" t="s">
        <v>26</v>
      </c>
      <c r="E319" s="12">
        <v>0.2867394329084213</v>
      </c>
      <c r="F319" s="12" t="s">
        <v>26</v>
      </c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</row>
    <row r="320" spans="1:27" customFormat="1" ht="14.25">
      <c r="A320" s="11"/>
      <c r="B320" s="12">
        <v>0.14007250916578662</v>
      </c>
      <c r="C320" s="12" t="s">
        <v>26</v>
      </c>
      <c r="D320" s="12" t="s">
        <v>26</v>
      </c>
      <c r="E320" s="12">
        <v>0.85357349945174921</v>
      </c>
      <c r="F320" s="12" t="s">
        <v>26</v>
      </c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</row>
    <row r="321" spans="1:27" customFormat="1" ht="14.25">
      <c r="A321" s="11"/>
      <c r="B321" s="12">
        <v>0.15688313805762208</v>
      </c>
      <c r="C321" s="12" t="s">
        <v>26</v>
      </c>
      <c r="D321" s="12" t="s">
        <v>26</v>
      </c>
      <c r="E321" s="12">
        <v>0.33967687265839547</v>
      </c>
      <c r="F321" s="12" t="s">
        <v>26</v>
      </c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</row>
    <row r="322" spans="1:27" customFormat="1" ht="14.25">
      <c r="A322" s="11"/>
      <c r="B322" s="12">
        <v>8.6568542494923809E-2</v>
      </c>
      <c r="C322" s="12" t="s">
        <v>26</v>
      </c>
      <c r="D322" s="12" t="s">
        <v>26</v>
      </c>
      <c r="E322" s="12">
        <v>0.70802749641737683</v>
      </c>
      <c r="F322" s="12" t="s">
        <v>26</v>
      </c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</row>
    <row r="323" spans="1:27" customFormat="1" ht="14.25">
      <c r="A323" s="11"/>
      <c r="B323" s="12">
        <v>0.12634413615167958</v>
      </c>
      <c r="C323" s="12" t="s">
        <v>26</v>
      </c>
      <c r="D323" s="12" t="s">
        <v>26</v>
      </c>
      <c r="E323" s="12">
        <v>1.2173471722650746</v>
      </c>
      <c r="F323" s="12" t="s">
        <v>26</v>
      </c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</row>
    <row r="324" spans="1:27" customFormat="1" ht="14.25">
      <c r="A324" s="11"/>
      <c r="B324" s="12">
        <v>0.13645764924552134</v>
      </c>
      <c r="C324" s="12" t="s">
        <v>26</v>
      </c>
      <c r="D324" s="12" t="s">
        <v>26</v>
      </c>
      <c r="E324" s="12">
        <v>1.2071328432600537</v>
      </c>
      <c r="F324" s="12" t="s">
        <v>26</v>
      </c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</row>
    <row r="325" spans="1:27" customFormat="1" ht="14.25">
      <c r="A325" s="11"/>
      <c r="B325" s="12">
        <v>0.11595241580617241</v>
      </c>
      <c r="C325" s="12" t="s">
        <v>26</v>
      </c>
      <c r="D325" s="12" t="s">
        <v>26</v>
      </c>
      <c r="E325" s="12">
        <v>0.40076201680668017</v>
      </c>
      <c r="F325" s="12" t="s">
        <v>26</v>
      </c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</row>
    <row r="326" spans="1:27" customFormat="1" ht="14.25">
      <c r="A326" s="11"/>
      <c r="B326" s="12">
        <v>0.12000000000000002</v>
      </c>
      <c r="C326" s="12" t="s">
        <v>26</v>
      </c>
      <c r="D326" s="12" t="s">
        <v>26</v>
      </c>
      <c r="E326" s="12">
        <v>1.2287045577578237</v>
      </c>
      <c r="F326" s="12" t="s">
        <v>26</v>
      </c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</row>
    <row r="327" spans="1:27" customFormat="1" ht="14.25">
      <c r="A327" s="11"/>
      <c r="B327" s="12">
        <v>8.3983456376681712E-2</v>
      </c>
      <c r="C327" s="12" t="s">
        <v>26</v>
      </c>
      <c r="D327" s="12" t="s">
        <v>26</v>
      </c>
      <c r="E327" s="12">
        <v>0.61250924930910255</v>
      </c>
      <c r="F327" s="12" t="s">
        <v>26</v>
      </c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</row>
    <row r="328" spans="1:27" customFormat="1" ht="14.25">
      <c r="A328" s="11"/>
      <c r="B328" s="12">
        <v>0.19313708498984766</v>
      </c>
      <c r="C328" s="12" t="s">
        <v>26</v>
      </c>
      <c r="D328" s="12" t="s">
        <v>26</v>
      </c>
      <c r="E328" s="12">
        <v>0.51932254189447791</v>
      </c>
      <c r="F328" s="12" t="s">
        <v>26</v>
      </c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</row>
    <row r="329" spans="1:27" customFormat="1" ht="14.25">
      <c r="A329" s="11"/>
      <c r="B329" s="12">
        <v>0.09</v>
      </c>
      <c r="C329" s="12" t="s">
        <v>26</v>
      </c>
      <c r="D329" s="12" t="s">
        <v>26</v>
      </c>
      <c r="E329" s="12">
        <v>0.12024357684930875</v>
      </c>
      <c r="F329" s="12" t="s">
        <v>26</v>
      </c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</row>
    <row r="330" spans="1:27" customFormat="1" ht="14.25">
      <c r="A330" s="11"/>
      <c r="B330" s="12">
        <v>0.10576491222541476</v>
      </c>
      <c r="C330" s="12" t="s">
        <v>26</v>
      </c>
      <c r="D330" s="12" t="s">
        <v>26</v>
      </c>
      <c r="E330" s="12">
        <v>0.55417470921872669</v>
      </c>
      <c r="F330" s="12" t="s">
        <v>26</v>
      </c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</row>
    <row r="331" spans="1:27" customFormat="1" ht="14.25">
      <c r="A331" s="11"/>
      <c r="B331" s="12">
        <v>0.02</v>
      </c>
      <c r="C331" s="12" t="s">
        <v>26</v>
      </c>
      <c r="D331" s="12" t="s">
        <v>26</v>
      </c>
      <c r="E331" s="12">
        <v>0.84539921831795062</v>
      </c>
      <c r="F331" s="12" t="s">
        <v>26</v>
      </c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</row>
    <row r="332" spans="1:27" customFormat="1" ht="14.25">
      <c r="A332" s="11"/>
      <c r="B332" s="12">
        <v>0.60073772861090124</v>
      </c>
      <c r="C332" s="12" t="s">
        <v>26</v>
      </c>
      <c r="D332" s="12" t="s">
        <v>26</v>
      </c>
      <c r="E332" s="12">
        <v>0.48833958844826375</v>
      </c>
      <c r="F332" s="12" t="s">
        <v>26</v>
      </c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</row>
    <row r="333" spans="1:27" customFormat="1" ht="14.25">
      <c r="A333" s="11"/>
      <c r="B333" s="12">
        <v>0.10162277660168381</v>
      </c>
      <c r="C333" s="12" t="s">
        <v>26</v>
      </c>
      <c r="D333" s="12" t="s">
        <v>26</v>
      </c>
      <c r="E333" s="12">
        <v>0.98733058840399934</v>
      </c>
      <c r="F333" s="12" t="s">
        <v>26</v>
      </c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</row>
    <row r="334" spans="1:27" customFormat="1" ht="14.25">
      <c r="A334" s="11"/>
      <c r="B334" s="12">
        <v>0.26171044650265241</v>
      </c>
      <c r="C334" s="12" t="s">
        <v>26</v>
      </c>
      <c r="D334" s="12" t="s">
        <v>26</v>
      </c>
      <c r="E334" s="12">
        <v>0.37539370255752413</v>
      </c>
      <c r="F334" s="12" t="s">
        <v>26</v>
      </c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</row>
    <row r="335" spans="1:27" customFormat="1" ht="14.25">
      <c r="A335" s="11"/>
      <c r="B335" s="12">
        <v>0.29178490763755083</v>
      </c>
      <c r="C335" s="12" t="s">
        <v>26</v>
      </c>
      <c r="D335" s="12" t="s">
        <v>26</v>
      </c>
      <c r="E335" s="12">
        <v>0.58914146305848125</v>
      </c>
      <c r="F335" s="12" t="s">
        <v>26</v>
      </c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</row>
    <row r="336" spans="1:27" customFormat="1" ht="14.25">
      <c r="A336" s="11"/>
      <c r="B336" s="12">
        <v>0.31881061064191119</v>
      </c>
      <c r="C336" s="12" t="s">
        <v>26</v>
      </c>
      <c r="D336" s="12" t="s">
        <v>26</v>
      </c>
      <c r="E336" s="12">
        <v>0.87005675848391506</v>
      </c>
      <c r="F336" s="12" t="s">
        <v>26</v>
      </c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</row>
    <row r="337" spans="1:27" customFormat="1" ht="14.25">
      <c r="A337" s="11"/>
      <c r="B337" s="12">
        <v>0.11300563079745769</v>
      </c>
      <c r="C337" s="12" t="s">
        <v>26</v>
      </c>
      <c r="D337" s="12" t="s">
        <v>26</v>
      </c>
      <c r="E337" s="12">
        <v>0.63465486067069277</v>
      </c>
      <c r="F337" s="12" t="s">
        <v>26</v>
      </c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</row>
    <row r="338" spans="1:27" customFormat="1" ht="14.25">
      <c r="A338" s="11"/>
      <c r="B338" s="12">
        <v>0.24019764837837085</v>
      </c>
      <c r="C338" s="12" t="s">
        <v>26</v>
      </c>
      <c r="D338" s="12" t="s">
        <v>26</v>
      </c>
      <c r="E338" s="12" t="s">
        <v>26</v>
      </c>
      <c r="F338" s="12" t="s">
        <v>26</v>
      </c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</row>
    <row r="339" spans="1:27" customFormat="1" ht="14.25">
      <c r="A339" s="11"/>
      <c r="B339" s="12">
        <v>0.68497747364514339</v>
      </c>
      <c r="C339" s="12" t="s">
        <v>26</v>
      </c>
      <c r="D339" s="12" t="s">
        <v>26</v>
      </c>
      <c r="E339" s="12" t="s">
        <v>26</v>
      </c>
      <c r="F339" s="12" t="s">
        <v>26</v>
      </c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</row>
    <row r="340" spans="1:27" customFormat="1" ht="14.25">
      <c r="A340" s="11"/>
      <c r="B340" s="12">
        <v>9.6502815398728875E-2</v>
      </c>
      <c r="C340" s="12" t="s">
        <v>26</v>
      </c>
      <c r="D340" s="12" t="s">
        <v>26</v>
      </c>
      <c r="E340" s="12" t="s">
        <v>26</v>
      </c>
      <c r="F340" s="12" t="s">
        <v>26</v>
      </c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</row>
    <row r="341" spans="1:27" customFormat="1" ht="14.25">
      <c r="A341" s="11"/>
      <c r="B341" s="12">
        <v>0.3807141299074725</v>
      </c>
      <c r="C341" s="12" t="s">
        <v>26</v>
      </c>
      <c r="D341" s="12" t="s">
        <v>26</v>
      </c>
      <c r="E341" s="12" t="s">
        <v>26</v>
      </c>
      <c r="F341" s="12" t="s">
        <v>26</v>
      </c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</row>
    <row r="342" spans="1:27" customFormat="1" ht="14.25">
      <c r="A342" s="11"/>
      <c r="B342" s="12">
        <v>0.24019578422302462</v>
      </c>
      <c r="C342" s="12" t="s">
        <v>26</v>
      </c>
      <c r="D342" s="12" t="s">
        <v>26</v>
      </c>
      <c r="E342" s="12" t="s">
        <v>26</v>
      </c>
      <c r="F342" s="12" t="s">
        <v>26</v>
      </c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</row>
    <row r="343" spans="1:27" customFormat="1" ht="14.25">
      <c r="A343" s="11"/>
      <c r="B343" s="12">
        <v>0.31441153741186079</v>
      </c>
      <c r="C343" s="12" t="s">
        <v>26</v>
      </c>
      <c r="D343" s="12" t="s">
        <v>26</v>
      </c>
      <c r="E343" s="12" t="s">
        <v>26</v>
      </c>
      <c r="F343" s="12" t="s">
        <v>26</v>
      </c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</row>
    <row r="344" spans="1:27" customFormat="1" ht="14.25">
      <c r="A344" s="11"/>
      <c r="B344" s="12">
        <v>0.24576651150446388</v>
      </c>
      <c r="C344" s="12" t="s">
        <v>26</v>
      </c>
      <c r="D344" s="12" t="s">
        <v>26</v>
      </c>
      <c r="E344" s="12" t="s">
        <v>26</v>
      </c>
      <c r="F344" s="12" t="s">
        <v>26</v>
      </c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</row>
    <row r="345" spans="1:27" customFormat="1" ht="14.25">
      <c r="A345" s="11"/>
      <c r="B345" s="12">
        <v>0.14084259940083066</v>
      </c>
      <c r="C345" s="12" t="s">
        <v>26</v>
      </c>
      <c r="D345" s="12" t="s">
        <v>26</v>
      </c>
      <c r="E345" s="12" t="s">
        <v>26</v>
      </c>
      <c r="F345" s="12" t="s">
        <v>26</v>
      </c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</row>
    <row r="346" spans="1:27" customFormat="1" ht="14.25">
      <c r="A346" s="11"/>
      <c r="B346" s="12">
        <v>6.3983456376681708E-2</v>
      </c>
      <c r="C346" s="12" t="s">
        <v>26</v>
      </c>
      <c r="D346" s="12" t="s">
        <v>26</v>
      </c>
      <c r="E346" s="12" t="s">
        <v>26</v>
      </c>
      <c r="F346" s="12" t="s">
        <v>26</v>
      </c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</row>
    <row r="347" spans="1:27" customFormat="1" ht="14.25">
      <c r="A347" s="11"/>
      <c r="B347" s="12">
        <v>8.4142135623730963E-2</v>
      </c>
      <c r="C347" s="12" t="s">
        <v>26</v>
      </c>
      <c r="D347" s="12" t="s">
        <v>26</v>
      </c>
      <c r="E347" s="12" t="s">
        <v>26</v>
      </c>
      <c r="F347" s="12" t="s">
        <v>26</v>
      </c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</row>
    <row r="348" spans="1:27" customFormat="1" ht="14.25">
      <c r="A348" s="11"/>
      <c r="B348" s="12">
        <v>0.11123105625617662</v>
      </c>
      <c r="C348" s="12" t="s">
        <v>26</v>
      </c>
      <c r="D348" s="12" t="s">
        <v>26</v>
      </c>
      <c r="E348" s="12" t="s">
        <v>26</v>
      </c>
      <c r="F348" s="12" t="s">
        <v>26</v>
      </c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</row>
    <row r="349" spans="1:27" customFormat="1" ht="14.25">
      <c r="A349" s="11"/>
      <c r="B349" s="12">
        <v>0.12721349351738359</v>
      </c>
      <c r="C349" s="12" t="s">
        <v>26</v>
      </c>
      <c r="D349" s="12" t="s">
        <v>26</v>
      </c>
      <c r="E349" s="12" t="s">
        <v>26</v>
      </c>
      <c r="F349" s="12" t="s">
        <v>26</v>
      </c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</row>
    <row r="350" spans="1:27" customFormat="1" ht="14.25">
      <c r="A350" s="11"/>
      <c r="B350" s="12">
        <v>0.12000000000000002</v>
      </c>
      <c r="C350" s="12" t="s">
        <v>26</v>
      </c>
      <c r="D350" s="12" t="s">
        <v>26</v>
      </c>
      <c r="E350" s="12" t="s">
        <v>26</v>
      </c>
      <c r="F350" s="12" t="s">
        <v>26</v>
      </c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</row>
    <row r="351" spans="1:27" customFormat="1" ht="14.25">
      <c r="A351" s="11"/>
      <c r="B351" s="12">
        <v>7.019764837837085E-2</v>
      </c>
      <c r="C351" s="12" t="s">
        <v>26</v>
      </c>
      <c r="D351" s="12" t="s">
        <v>26</v>
      </c>
      <c r="E351" s="12" t="s">
        <v>26</v>
      </c>
      <c r="F351" s="12" t="s">
        <v>26</v>
      </c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</row>
    <row r="352" spans="1:27" customFormat="1" ht="14.25">
      <c r="A352" s="11"/>
      <c r="B352" s="12">
        <v>0.91029969825985191</v>
      </c>
      <c r="C352" s="12" t="s">
        <v>26</v>
      </c>
      <c r="D352" s="12" t="s">
        <v>26</v>
      </c>
      <c r="E352" s="12" t="s">
        <v>26</v>
      </c>
      <c r="F352" s="12" t="s">
        <v>26</v>
      </c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</row>
    <row r="353" spans="1:27" customFormat="1" ht="14.25">
      <c r="A353" s="11"/>
      <c r="B353" s="12">
        <v>3.2360679774997896E-2</v>
      </c>
      <c r="C353" s="12" t="s">
        <v>26</v>
      </c>
      <c r="D353" s="12" t="s">
        <v>26</v>
      </c>
      <c r="E353" s="12" t="s">
        <v>26</v>
      </c>
      <c r="F353" s="12" t="s">
        <v>26</v>
      </c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</row>
    <row r="354" spans="1:27" customFormat="1" ht="14.25">
      <c r="A354" s="11"/>
      <c r="B354" s="12">
        <v>0.22068390184477504</v>
      </c>
      <c r="C354" s="12" t="s">
        <v>26</v>
      </c>
      <c r="D354" s="12" t="s">
        <v>26</v>
      </c>
      <c r="E354" s="12" t="s">
        <v>26</v>
      </c>
      <c r="F354" s="12" t="s">
        <v>26</v>
      </c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</row>
    <row r="355" spans="1:27" customFormat="1" ht="14.25">
      <c r="A355" s="11"/>
      <c r="B355" s="12">
        <v>0.16912687064829252</v>
      </c>
      <c r="C355" s="12" t="s">
        <v>26</v>
      </c>
      <c r="D355" s="12" t="s">
        <v>26</v>
      </c>
      <c r="E355" s="12" t="s">
        <v>26</v>
      </c>
      <c r="F355" s="12" t="s">
        <v>26</v>
      </c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</row>
    <row r="356" spans="1:27" customFormat="1" ht="14.25">
      <c r="A356" s="11"/>
      <c r="B356" s="12">
        <v>5.1622776601683809E-2</v>
      </c>
      <c r="C356" s="12" t="s">
        <v>26</v>
      </c>
      <c r="D356" s="12" t="s">
        <v>26</v>
      </c>
      <c r="E356" s="12" t="s">
        <v>26</v>
      </c>
      <c r="F356" s="12" t="s">
        <v>26</v>
      </c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</row>
    <row r="357" spans="1:27" customFormat="1" ht="14.25">
      <c r="A357" s="11"/>
      <c r="B357" s="12">
        <v>0.16162277660168381</v>
      </c>
      <c r="C357" s="12" t="s">
        <v>26</v>
      </c>
      <c r="D357" s="12" t="s">
        <v>26</v>
      </c>
      <c r="E357" s="12" t="s">
        <v>26</v>
      </c>
      <c r="F357" s="12" t="s">
        <v>26</v>
      </c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</row>
    <row r="358" spans="1:27" customFormat="1" ht="14.25">
      <c r="A358" s="11"/>
      <c r="B358" s="12">
        <v>0.21284659743746168</v>
      </c>
      <c r="C358" s="12" t="s">
        <v>26</v>
      </c>
      <c r="D358" s="12" t="s">
        <v>26</v>
      </c>
      <c r="E358" s="12" t="s">
        <v>26</v>
      </c>
      <c r="F358" s="12" t="s">
        <v>26</v>
      </c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</row>
    <row r="359" spans="1:27" customFormat="1" ht="14.25">
      <c r="A359" s="11"/>
      <c r="B359" s="12">
        <v>8.7980970388562799E-2</v>
      </c>
      <c r="C359" s="12" t="s">
        <v>26</v>
      </c>
      <c r="D359" s="12" t="s">
        <v>26</v>
      </c>
      <c r="E359" s="12" t="s">
        <v>26</v>
      </c>
      <c r="F359" s="12" t="s">
        <v>26</v>
      </c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</row>
    <row r="360" spans="1:27" customFormat="1" ht="14.25">
      <c r="A360" s="11"/>
      <c r="B360" s="12">
        <v>0.21122417494872464</v>
      </c>
      <c r="C360" s="12" t="s">
        <v>26</v>
      </c>
      <c r="D360" s="12" t="s">
        <v>26</v>
      </c>
      <c r="E360" s="12" t="s">
        <v>26</v>
      </c>
      <c r="F360" s="12" t="s">
        <v>26</v>
      </c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</row>
    <row r="361" spans="1:27" customFormat="1" ht="14.25">
      <c r="A361" s="11"/>
      <c r="B361" s="12">
        <v>0.24520436860825767</v>
      </c>
      <c r="C361" s="12" t="s">
        <v>26</v>
      </c>
      <c r="D361" s="12" t="s">
        <v>26</v>
      </c>
      <c r="E361" s="12" t="s">
        <v>26</v>
      </c>
      <c r="F361" s="12" t="s">
        <v>26</v>
      </c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</row>
    <row r="362" spans="1:27" customFormat="1" ht="14.25">
      <c r="A362" s="11"/>
      <c r="B362" s="12">
        <v>0.24694323451653616</v>
      </c>
      <c r="C362" s="12" t="s">
        <v>26</v>
      </c>
      <c r="D362" s="12" t="s">
        <v>26</v>
      </c>
      <c r="E362" s="12" t="s">
        <v>26</v>
      </c>
      <c r="F362" s="12" t="s">
        <v>26</v>
      </c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</row>
    <row r="363" spans="1:27" customFormat="1" ht="14.25">
      <c r="A363" s="11"/>
      <c r="B363" s="12">
        <v>0.19276652761301924</v>
      </c>
      <c r="C363" s="12" t="s">
        <v>26</v>
      </c>
      <c r="D363" s="12" t="s">
        <v>26</v>
      </c>
      <c r="E363" s="12" t="s">
        <v>26</v>
      </c>
      <c r="F363" s="12" t="s">
        <v>26</v>
      </c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</row>
    <row r="364" spans="1:27" customFormat="1" ht="14.25">
      <c r="A364" s="11"/>
      <c r="B364" s="12">
        <v>0.17896492791108204</v>
      </c>
      <c r="C364" s="12" t="s">
        <v>26</v>
      </c>
      <c r="D364" s="12" t="s">
        <v>26</v>
      </c>
      <c r="E364" s="12" t="s">
        <v>26</v>
      </c>
      <c r="F364" s="12" t="s">
        <v>26</v>
      </c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</row>
    <row r="365" spans="1:27" customFormat="1" ht="14.25">
      <c r="A365" s="11"/>
      <c r="B365" s="12">
        <v>0.09</v>
      </c>
      <c r="C365" s="12" t="s">
        <v>26</v>
      </c>
      <c r="D365" s="12" t="s">
        <v>26</v>
      </c>
      <c r="E365" s="12" t="s">
        <v>26</v>
      </c>
      <c r="F365" s="12" t="s">
        <v>26</v>
      </c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</row>
    <row r="366" spans="1:27" customFormat="1" ht="14.25">
      <c r="A366" s="11"/>
      <c r="B366" s="12">
        <v>0.1376782893563237</v>
      </c>
      <c r="C366" s="12" t="s">
        <v>26</v>
      </c>
      <c r="D366" s="12" t="s">
        <v>26</v>
      </c>
      <c r="E366" s="12" t="s">
        <v>26</v>
      </c>
      <c r="F366" s="12" t="s">
        <v>26</v>
      </c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</row>
    <row r="367" spans="1:27" customFormat="1" ht="14.25">
      <c r="A367" s="11"/>
      <c r="B367" s="12">
        <v>0.18239964890631949</v>
      </c>
      <c r="C367" s="12" t="s">
        <v>26</v>
      </c>
      <c r="D367" s="12" t="s">
        <v>26</v>
      </c>
      <c r="E367" s="12" t="s">
        <v>26</v>
      </c>
      <c r="F367" s="12" t="s">
        <v>26</v>
      </c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</row>
    <row r="368" spans="1:27" customFormat="1" ht="14.25">
      <c r="A368" s="11"/>
      <c r="B368" s="12">
        <v>0.43297032731402024</v>
      </c>
      <c r="C368" s="12" t="s">
        <v>26</v>
      </c>
      <c r="D368" s="12" t="s">
        <v>26</v>
      </c>
      <c r="E368" s="12" t="s">
        <v>26</v>
      </c>
      <c r="F368" s="12" t="s">
        <v>26</v>
      </c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</row>
    <row r="369" spans="1:27" customFormat="1" ht="14.25">
      <c r="A369" s="11"/>
      <c r="B369" s="12" t="s">
        <v>26</v>
      </c>
      <c r="C369" s="12" t="s">
        <v>26</v>
      </c>
      <c r="D369" s="12" t="s">
        <v>26</v>
      </c>
      <c r="E369" s="12" t="s">
        <v>26</v>
      </c>
      <c r="F369" s="12" t="s">
        <v>26</v>
      </c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</row>
    <row r="370" spans="1:27" customFormat="1" ht="14.25">
      <c r="A370" s="11">
        <v>20190123</v>
      </c>
      <c r="B370" s="12">
        <v>0.72526311441346203</v>
      </c>
      <c r="C370" s="12">
        <v>1.704236211669341</v>
      </c>
      <c r="D370" s="12">
        <v>0.7355269053580975</v>
      </c>
      <c r="E370" s="12">
        <v>0.38580645161290328</v>
      </c>
      <c r="F370" s="12" t="s">
        <v>26</v>
      </c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</row>
    <row r="371" spans="1:27" customFormat="1" ht="14.25">
      <c r="A371" s="11"/>
      <c r="B371" s="12">
        <v>0.20831772224553219</v>
      </c>
      <c r="C371" s="12">
        <v>0.92042381106278714</v>
      </c>
      <c r="D371" s="12">
        <v>0.68349107056434255</v>
      </c>
      <c r="E371" s="12">
        <v>0.44018654155047471</v>
      </c>
      <c r="F371" s="12" t="s">
        <v>26</v>
      </c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</row>
    <row r="372" spans="1:27" customFormat="1" ht="14.25">
      <c r="A372" s="11"/>
      <c r="B372" s="12">
        <v>0.56914407770492503</v>
      </c>
      <c r="C372" s="12">
        <v>0.75052619937090903</v>
      </c>
      <c r="D372" s="12">
        <v>0.58531022261443599</v>
      </c>
      <c r="E372" s="12">
        <v>0.3297278777334206</v>
      </c>
      <c r="F372" s="12" t="s">
        <v>26</v>
      </c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</row>
    <row r="373" spans="1:27" customFormat="1" ht="14.25">
      <c r="A373" s="11"/>
      <c r="B373" s="12">
        <v>0.86845906483529622</v>
      </c>
      <c r="C373" s="12">
        <v>0.56747654000585446</v>
      </c>
      <c r="D373" s="12">
        <v>1.8165315425369992</v>
      </c>
      <c r="E373" s="12">
        <v>0.34249733700847529</v>
      </c>
      <c r="F373" s="12" t="s">
        <v>26</v>
      </c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</row>
    <row r="374" spans="1:27" customFormat="1" ht="14.25">
      <c r="A374" s="11"/>
      <c r="B374" s="12">
        <v>0.92666498112063267</v>
      </c>
      <c r="C374" s="12">
        <v>0.57124851423624157</v>
      </c>
      <c r="D374" s="12">
        <v>1.6882150200860291</v>
      </c>
      <c r="E374" s="12">
        <v>0.29105201305148115</v>
      </c>
      <c r="F374" s="12" t="s">
        <v>26</v>
      </c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</row>
    <row r="375" spans="1:27" customFormat="1" ht="14.25">
      <c r="A375" s="11"/>
      <c r="B375" s="12">
        <v>0.66922006202916962</v>
      </c>
      <c r="C375" s="12">
        <v>0.55724317344575025</v>
      </c>
      <c r="D375" s="12">
        <v>1.6977469804881964</v>
      </c>
      <c r="E375" s="12">
        <v>0.81753019826648587</v>
      </c>
      <c r="F375" s="12" t="s">
        <v>26</v>
      </c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</row>
    <row r="376" spans="1:27" customFormat="1" ht="14.25">
      <c r="A376" s="11"/>
      <c r="B376" s="12">
        <v>0.21877121240069669</v>
      </c>
      <c r="C376" s="12">
        <v>0.54192961489191482</v>
      </c>
      <c r="D376" s="12">
        <v>1.0386722428556452</v>
      </c>
      <c r="E376" s="12">
        <v>0.74375070613538263</v>
      </c>
      <c r="F376" s="12" t="s">
        <v>26</v>
      </c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</row>
    <row r="377" spans="1:27" customFormat="1" ht="14.25">
      <c r="A377" s="11"/>
      <c r="B377" s="12">
        <v>0.28669847283728134</v>
      </c>
      <c r="C377" s="12">
        <v>0.55405554579052074</v>
      </c>
      <c r="D377" s="12">
        <v>1.2948723924864631</v>
      </c>
      <c r="E377" s="12">
        <v>0.58131853528884225</v>
      </c>
      <c r="F377" s="12" t="s">
        <v>26</v>
      </c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</row>
    <row r="378" spans="1:27" customFormat="1" ht="14.25">
      <c r="A378" s="11"/>
      <c r="B378" s="12">
        <v>0.5908905046993882</v>
      </c>
      <c r="C378" s="12">
        <v>0.22350866988951984</v>
      </c>
      <c r="D378" s="12">
        <v>1.0094935186195761</v>
      </c>
      <c r="E378" s="12">
        <v>0.29622184161895404</v>
      </c>
      <c r="F378" s="12" t="s">
        <v>26</v>
      </c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</row>
    <row r="379" spans="1:27" customFormat="1" ht="14.25">
      <c r="A379" s="11"/>
      <c r="B379" s="12">
        <v>0.30981156592028225</v>
      </c>
      <c r="C379" s="12">
        <v>0.67751879250081248</v>
      </c>
      <c r="D379" s="12">
        <v>2.0124319492265412</v>
      </c>
      <c r="E379" s="12">
        <v>0.46644374812799744</v>
      </c>
      <c r="F379" s="12" t="s">
        <v>26</v>
      </c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</row>
    <row r="380" spans="1:27" customFormat="1" ht="14.25">
      <c r="A380" s="11"/>
      <c r="B380" s="12">
        <v>0.21959432374753279</v>
      </c>
      <c r="C380" s="12">
        <v>1.0396787299532397</v>
      </c>
      <c r="D380" s="12">
        <v>0.86359842345589344</v>
      </c>
      <c r="E380" s="12">
        <v>0.42178739966751388</v>
      </c>
      <c r="F380" s="12" t="s">
        <v>26</v>
      </c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</row>
    <row r="381" spans="1:27" customFormat="1" ht="14.25">
      <c r="A381" s="11"/>
      <c r="B381" s="12">
        <v>0.44145990451757172</v>
      </c>
      <c r="C381" s="12">
        <v>1.1768315835524619</v>
      </c>
      <c r="D381" s="12">
        <v>1.0025843615837615</v>
      </c>
      <c r="E381" s="12">
        <v>0.85877288997807089</v>
      </c>
      <c r="F381" s="12" t="s">
        <v>26</v>
      </c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</row>
    <row r="382" spans="1:27" customFormat="1" ht="14.25">
      <c r="A382" s="11"/>
      <c r="B382" s="12">
        <v>0.42690923141440928</v>
      </c>
      <c r="C382" s="12">
        <v>1.3521404053522184</v>
      </c>
      <c r="D382" s="12">
        <v>1.8968671309208798</v>
      </c>
      <c r="E382" s="12">
        <v>0.57933567670178043</v>
      </c>
      <c r="F382" s="12" t="s">
        <v>26</v>
      </c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</row>
    <row r="383" spans="1:27" customFormat="1" ht="14.25">
      <c r="A383" s="11"/>
      <c r="B383" s="12">
        <v>0.76680421025285805</v>
      </c>
      <c r="C383" s="12">
        <v>0.37376212186383723</v>
      </c>
      <c r="D383" s="12">
        <v>0.48777582798813535</v>
      </c>
      <c r="E383" s="12">
        <v>0.22276313362664096</v>
      </c>
      <c r="F383" s="12" t="s">
        <v>26</v>
      </c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</row>
    <row r="384" spans="1:27" customFormat="1" ht="14.25">
      <c r="A384" s="11"/>
      <c r="B384" s="12">
        <v>0.74364502297831325</v>
      </c>
      <c r="C384" s="12">
        <v>0.95651160463027973</v>
      </c>
      <c r="D384" s="12">
        <v>1.2524716742504611</v>
      </c>
      <c r="E384" s="12">
        <v>0.20237217590864223</v>
      </c>
      <c r="F384" s="12" t="s">
        <v>26</v>
      </c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</row>
    <row r="385" spans="1:27" customFormat="1" ht="14.25">
      <c r="A385" s="11"/>
      <c r="B385" s="12">
        <v>0.67969084734641994</v>
      </c>
      <c r="C385" s="12">
        <v>0.98566854292433403</v>
      </c>
      <c r="D385" s="12">
        <v>0.52531055757499723</v>
      </c>
      <c r="E385" s="12">
        <v>0.27566673445513851</v>
      </c>
      <c r="F385" s="12" t="s">
        <v>26</v>
      </c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</row>
    <row r="386" spans="1:27" customFormat="1" ht="14.25">
      <c r="A386" s="11"/>
      <c r="B386" s="12">
        <v>0.78473069021336372</v>
      </c>
      <c r="C386" s="12">
        <v>1.1465238866524405</v>
      </c>
      <c r="D386" s="12">
        <v>1.065687121610202</v>
      </c>
      <c r="E386" s="12">
        <v>0.62265294820939987</v>
      </c>
      <c r="F386" s="12" t="s">
        <v>26</v>
      </c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</row>
    <row r="387" spans="1:27" customFormat="1" ht="14.25">
      <c r="A387" s="11"/>
      <c r="B387" s="12">
        <v>0.48140816084826588</v>
      </c>
      <c r="C387" s="12">
        <v>1.0101379097816601</v>
      </c>
      <c r="D387" s="12">
        <v>0.74740073231400872</v>
      </c>
      <c r="E387" s="12">
        <v>1.597222983949282</v>
      </c>
      <c r="F387" s="12" t="s">
        <v>26</v>
      </c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</row>
    <row r="388" spans="1:27" customFormat="1" ht="14.25">
      <c r="A388" s="11"/>
      <c r="B388" s="12">
        <v>0.66399887128824808</v>
      </c>
      <c r="C388" s="12">
        <v>0.70258363128643331</v>
      </c>
      <c r="D388" s="12">
        <v>1.0031012969385897</v>
      </c>
      <c r="E388" s="12">
        <v>0.99482911973219745</v>
      </c>
      <c r="F388" s="12" t="s">
        <v>26</v>
      </c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</row>
    <row r="389" spans="1:27" customFormat="1" ht="14.25">
      <c r="A389" s="11"/>
      <c r="B389" s="12">
        <v>0.73740590543723206</v>
      </c>
      <c r="C389" s="12">
        <v>0.3551851933257103</v>
      </c>
      <c r="D389" s="12">
        <v>0.77707283388663773</v>
      </c>
      <c r="E389" s="12">
        <v>0.5417401342419681</v>
      </c>
      <c r="F389" s="12" t="s">
        <v>26</v>
      </c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</row>
    <row r="390" spans="1:27" customFormat="1" ht="14.25">
      <c r="A390" s="11"/>
      <c r="B390" s="12">
        <v>0.80066220874419058</v>
      </c>
      <c r="C390" s="12">
        <v>0.74537017136494954</v>
      </c>
      <c r="D390" s="12">
        <v>0.30040424387388809</v>
      </c>
      <c r="E390" s="12">
        <v>0.17181203733232348</v>
      </c>
      <c r="F390" s="12" t="s">
        <v>26</v>
      </c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</row>
    <row r="391" spans="1:27" customFormat="1" ht="14.25">
      <c r="A391" s="11"/>
      <c r="B391" s="12">
        <v>0.80438066472818404</v>
      </c>
      <c r="C391" s="12">
        <v>0.93691878141882246</v>
      </c>
      <c r="D391" s="12">
        <v>0.87549112125675832</v>
      </c>
      <c r="E391" s="12">
        <v>0.60959819859400699</v>
      </c>
      <c r="F391" s="12" t="s">
        <v>26</v>
      </c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</row>
    <row r="392" spans="1:27" customFormat="1" ht="14.25">
      <c r="A392" s="11"/>
      <c r="B392" s="12">
        <v>0.49108269777925528</v>
      </c>
      <c r="C392" s="12">
        <v>0.68555974106063611</v>
      </c>
      <c r="D392" s="12">
        <v>0.83978626242699528</v>
      </c>
      <c r="E392" s="12">
        <v>0.70700097989913024</v>
      </c>
      <c r="F392" s="12" t="s">
        <v>26</v>
      </c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</row>
    <row r="393" spans="1:27" customFormat="1" ht="14.25">
      <c r="A393" s="11"/>
      <c r="B393" s="12">
        <v>0.49784670335716336</v>
      </c>
      <c r="C393" s="12">
        <v>0.86687132231810149</v>
      </c>
      <c r="D393" s="12">
        <v>0.37357116975525184</v>
      </c>
      <c r="E393" s="12">
        <v>0.45908287402890097</v>
      </c>
      <c r="F393" s="12" t="s">
        <v>26</v>
      </c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</row>
    <row r="394" spans="1:27" customFormat="1" ht="14.25">
      <c r="A394" s="11"/>
      <c r="B394" s="12">
        <v>0.53163987468922269</v>
      </c>
      <c r="C394" s="12">
        <v>1.2574345204840252</v>
      </c>
      <c r="D394" s="12">
        <v>0.65960470888024025</v>
      </c>
      <c r="E394" s="12">
        <v>1.133892251501418</v>
      </c>
      <c r="F394" s="12" t="s">
        <v>26</v>
      </c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</row>
    <row r="395" spans="1:27" customFormat="1" ht="14.25">
      <c r="A395" s="11"/>
      <c r="B395" s="12">
        <v>0.84275007769779042</v>
      </c>
      <c r="C395" s="12">
        <v>0.93997462486889027</v>
      </c>
      <c r="D395" s="12">
        <v>0.82146879245681037</v>
      </c>
      <c r="E395" s="12">
        <v>0.93298750996255286</v>
      </c>
      <c r="F395" s="12" t="s">
        <v>26</v>
      </c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</row>
    <row r="396" spans="1:27" customFormat="1" ht="14.25">
      <c r="A396" s="11"/>
      <c r="B396" s="12">
        <v>0.33433929799859541</v>
      </c>
      <c r="C396" s="12">
        <v>1.3672087962374877</v>
      </c>
      <c r="D396" s="12">
        <v>0.3113265688594683</v>
      </c>
      <c r="E396" s="12">
        <v>0.91150951781190181</v>
      </c>
      <c r="F396" s="12" t="s">
        <v>26</v>
      </c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</row>
    <row r="397" spans="1:27" customFormat="1" ht="14.25">
      <c r="A397" s="11"/>
      <c r="B397" s="12">
        <v>0.78770671310426732</v>
      </c>
      <c r="C397" s="12">
        <v>0.80185372584966463</v>
      </c>
      <c r="D397" s="12">
        <v>0.59661197148424483</v>
      </c>
      <c r="E397" s="12">
        <v>0.83915895619818115</v>
      </c>
      <c r="F397" s="12" t="s">
        <v>26</v>
      </c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</row>
    <row r="398" spans="1:27" customFormat="1" ht="14.25">
      <c r="A398" s="11"/>
      <c r="B398" s="12">
        <v>0.72362123701277192</v>
      </c>
      <c r="C398" s="12">
        <v>0.61460355382241505</v>
      </c>
      <c r="D398" s="12">
        <v>0.97533145293149504</v>
      </c>
      <c r="E398" s="12">
        <v>0.87333554629862886</v>
      </c>
      <c r="F398" s="12" t="s">
        <v>26</v>
      </c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</row>
    <row r="399" spans="1:27" customFormat="1" ht="14.25">
      <c r="A399" s="11"/>
      <c r="B399" s="12">
        <v>0.5529463187086171</v>
      </c>
      <c r="C399" s="12">
        <v>0.65327027106925084</v>
      </c>
      <c r="D399" s="12">
        <v>0.47162851665137967</v>
      </c>
      <c r="E399" s="12">
        <v>0.71905140260415235</v>
      </c>
      <c r="F399" s="12" t="s">
        <v>26</v>
      </c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</row>
    <row r="400" spans="1:27" customFormat="1" ht="14.25">
      <c r="A400" s="11"/>
      <c r="B400" s="12">
        <v>0.48634985274401005</v>
      </c>
      <c r="C400" s="12">
        <v>0.74059829283950196</v>
      </c>
      <c r="D400" s="12">
        <v>0.19800005503125387</v>
      </c>
      <c r="E400" s="12">
        <v>0.59814802230440345</v>
      </c>
      <c r="F400" s="12" t="s">
        <v>26</v>
      </c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</row>
    <row r="401" spans="1:27" customFormat="1" ht="14.25">
      <c r="A401" s="11"/>
      <c r="B401" s="12">
        <v>0.57430799815177425</v>
      </c>
      <c r="C401" s="12">
        <v>0.74396382023156071</v>
      </c>
      <c r="D401" s="12">
        <v>0.38874235159811033</v>
      </c>
      <c r="E401" s="12">
        <v>0.88981377573943621</v>
      </c>
      <c r="F401" s="12" t="s">
        <v>26</v>
      </c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</row>
    <row r="402" spans="1:27" customFormat="1" ht="14.25">
      <c r="A402" s="11"/>
      <c r="B402" s="12">
        <v>0.41833278885320946</v>
      </c>
      <c r="C402" s="12" t="s">
        <v>26</v>
      </c>
      <c r="D402" s="12">
        <v>0.861107628104407</v>
      </c>
      <c r="E402" s="12">
        <v>1.2203822810856886</v>
      </c>
      <c r="F402" s="12" t="s">
        <v>26</v>
      </c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</row>
    <row r="403" spans="1:27" customFormat="1" ht="14.25">
      <c r="A403" s="11"/>
      <c r="B403" s="12">
        <v>0.23918522478955623</v>
      </c>
      <c r="C403" s="12" t="s">
        <v>26</v>
      </c>
      <c r="D403" s="12">
        <v>0.70404870098744554</v>
      </c>
      <c r="E403" s="12">
        <v>1.2206123781628573</v>
      </c>
      <c r="F403" s="12" t="s">
        <v>26</v>
      </c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</row>
    <row r="404" spans="1:27" customFormat="1" ht="14.25">
      <c r="A404" s="11"/>
      <c r="B404" s="12">
        <v>0.46789151768914772</v>
      </c>
      <c r="C404" s="12" t="s">
        <v>26</v>
      </c>
      <c r="D404" s="12">
        <v>0.75475624665373808</v>
      </c>
      <c r="E404" s="12">
        <v>0.37334205105347873</v>
      </c>
      <c r="F404" s="12" t="s">
        <v>26</v>
      </c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</row>
    <row r="405" spans="1:27" customFormat="1" ht="14.25">
      <c r="A405" s="11"/>
      <c r="B405" s="12">
        <v>1.6738013884007974</v>
      </c>
      <c r="C405" s="12" t="s">
        <v>26</v>
      </c>
      <c r="D405" s="12">
        <v>1.3400418640496521</v>
      </c>
      <c r="E405" s="12">
        <v>1.539972713050745</v>
      </c>
      <c r="F405" s="12" t="s">
        <v>26</v>
      </c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</row>
    <row r="406" spans="1:27" customFormat="1" ht="14.25">
      <c r="A406" s="11"/>
      <c r="B406" s="12">
        <v>0.95501971037845002</v>
      </c>
      <c r="C406" s="12" t="s">
        <v>26</v>
      </c>
      <c r="D406" s="12">
        <v>0.57756067417611068</v>
      </c>
      <c r="E406" s="12">
        <v>0.70257045145823871</v>
      </c>
      <c r="F406" s="12" t="s">
        <v>26</v>
      </c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</row>
    <row r="407" spans="1:27" customFormat="1" ht="14.25">
      <c r="A407" s="11"/>
      <c r="B407" s="12">
        <v>0.53816171995941497</v>
      </c>
      <c r="C407" s="12" t="s">
        <v>26</v>
      </c>
      <c r="D407" s="12" t="s">
        <v>26</v>
      </c>
      <c r="E407" s="12">
        <v>0.56136863453263552</v>
      </c>
      <c r="F407" s="12" t="s">
        <v>26</v>
      </c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</row>
    <row r="408" spans="1:27" customFormat="1" ht="14.25">
      <c r="A408" s="11"/>
      <c r="B408" s="12">
        <v>0.60685337428832131</v>
      </c>
      <c r="C408" s="12" t="s">
        <v>26</v>
      </c>
      <c r="D408" s="12" t="s">
        <v>26</v>
      </c>
      <c r="E408" s="12">
        <v>0.6169502454141641</v>
      </c>
      <c r="F408" s="12" t="s">
        <v>26</v>
      </c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</row>
    <row r="409" spans="1:27" customFormat="1" ht="14.25">
      <c r="A409" s="11"/>
      <c r="B409" s="12">
        <v>0.94050142145473659</v>
      </c>
      <c r="C409" s="12" t="s">
        <v>26</v>
      </c>
      <c r="D409" s="12" t="s">
        <v>26</v>
      </c>
      <c r="E409" s="12">
        <v>0.90606816978065186</v>
      </c>
      <c r="F409" s="12" t="s">
        <v>26</v>
      </c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</row>
    <row r="410" spans="1:27" customFormat="1" ht="14.25">
      <c r="A410" s="11"/>
      <c r="B410" s="12">
        <v>0.71934288750102993</v>
      </c>
      <c r="C410" s="12" t="s">
        <v>26</v>
      </c>
      <c r="D410" s="12" t="s">
        <v>26</v>
      </c>
      <c r="E410" s="12">
        <v>0.6531329422776373</v>
      </c>
      <c r="F410" s="12" t="s">
        <v>26</v>
      </c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</row>
    <row r="411" spans="1:27" customFormat="1" ht="14.25">
      <c r="A411" s="11"/>
      <c r="B411" s="12">
        <v>0.6388947082428843</v>
      </c>
      <c r="C411" s="12" t="s">
        <v>26</v>
      </c>
      <c r="D411" s="12" t="s">
        <v>26</v>
      </c>
      <c r="E411" s="12">
        <v>1.022110296246403</v>
      </c>
      <c r="F411" s="12" t="s">
        <v>26</v>
      </c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</row>
    <row r="412" spans="1:27" customFormat="1" ht="14.25">
      <c r="A412" s="11"/>
      <c r="B412" s="12">
        <v>0.38175002650663059</v>
      </c>
      <c r="C412" s="12" t="s">
        <v>26</v>
      </c>
      <c r="D412" s="12" t="s">
        <v>26</v>
      </c>
      <c r="E412" s="12">
        <v>0.62159143146329743</v>
      </c>
      <c r="F412" s="12" t="s">
        <v>26</v>
      </c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</row>
    <row r="413" spans="1:27" customFormat="1" ht="14.25">
      <c r="A413" s="11"/>
      <c r="B413" s="12" t="s">
        <v>26</v>
      </c>
      <c r="C413" s="12" t="s">
        <v>26</v>
      </c>
      <c r="D413" s="12" t="s">
        <v>26</v>
      </c>
      <c r="E413" s="12">
        <v>0.81332640625471453</v>
      </c>
      <c r="F413" s="12" t="s">
        <v>26</v>
      </c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</row>
    <row r="414" spans="1:27" customFormat="1" ht="14.25">
      <c r="A414" s="11"/>
      <c r="B414" s="12" t="s">
        <v>26</v>
      </c>
      <c r="C414" s="12" t="s">
        <v>26</v>
      </c>
      <c r="D414" s="12" t="s">
        <v>26</v>
      </c>
      <c r="E414" s="12">
        <v>0.45837563326616121</v>
      </c>
      <c r="F414" s="12" t="s">
        <v>26</v>
      </c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</row>
    <row r="415" spans="1:27" customFormat="1" ht="14.25">
      <c r="A415" s="11"/>
      <c r="B415" s="12" t="s">
        <v>26</v>
      </c>
      <c r="C415" s="12" t="s">
        <v>26</v>
      </c>
      <c r="D415" s="12" t="s">
        <v>26</v>
      </c>
      <c r="E415" s="12">
        <v>0.86867359116709741</v>
      </c>
      <c r="F415" s="12" t="s">
        <v>26</v>
      </c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</row>
    <row r="416" spans="1:27" customFormat="1" ht="14.25">
      <c r="A416" s="11"/>
      <c r="B416" s="12" t="s">
        <v>26</v>
      </c>
      <c r="C416" s="12" t="s">
        <v>26</v>
      </c>
      <c r="D416" s="12" t="s">
        <v>26</v>
      </c>
      <c r="E416" s="12">
        <v>1.2929876410417882</v>
      </c>
      <c r="F416" s="12" t="s">
        <v>26</v>
      </c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</row>
    <row r="417" spans="1:29" customFormat="1" ht="14.25">
      <c r="A417" s="11"/>
      <c r="B417" s="12" t="s">
        <v>26</v>
      </c>
      <c r="C417" s="12" t="s">
        <v>26</v>
      </c>
      <c r="D417" s="12" t="s">
        <v>26</v>
      </c>
      <c r="E417" s="12">
        <v>0.33768026141129615</v>
      </c>
      <c r="F417" s="12" t="s">
        <v>26</v>
      </c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</row>
    <row r="418" spans="1:29" customFormat="1" ht="14.25">
      <c r="A418" s="11"/>
      <c r="B418" s="12" t="s">
        <v>26</v>
      </c>
      <c r="C418" s="12" t="s">
        <v>26</v>
      </c>
      <c r="D418" s="12" t="s">
        <v>26</v>
      </c>
      <c r="E418" s="12">
        <v>1.4212191928393307</v>
      </c>
      <c r="F418" s="12" t="s">
        <v>26</v>
      </c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</row>
    <row r="419" spans="1:29" customFormat="1" ht="14.25">
      <c r="A419" s="11"/>
      <c r="B419" s="12" t="s">
        <v>26</v>
      </c>
      <c r="C419" s="12" t="s">
        <v>26</v>
      </c>
      <c r="D419" s="12" t="s">
        <v>26</v>
      </c>
      <c r="E419" s="12">
        <v>0.77118645385422313</v>
      </c>
      <c r="F419" s="12" t="s">
        <v>26</v>
      </c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</row>
    <row r="420" spans="1:29" customFormat="1" ht="14.25">
      <c r="A420" s="11"/>
      <c r="B420" s="12" t="s">
        <v>26</v>
      </c>
      <c r="C420" s="12" t="s">
        <v>26</v>
      </c>
      <c r="D420" s="12" t="s">
        <v>26</v>
      </c>
      <c r="E420" s="12">
        <v>0.17178959516823616</v>
      </c>
      <c r="F420" s="12" t="s">
        <v>26</v>
      </c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</row>
    <row r="421" spans="1:29" customFormat="1" ht="14.25">
      <c r="A421" s="11"/>
      <c r="B421" s="12" t="s">
        <v>26</v>
      </c>
      <c r="C421" s="12" t="s">
        <v>26</v>
      </c>
      <c r="D421" s="12" t="s">
        <v>26</v>
      </c>
      <c r="E421" s="12">
        <v>0.34104405855504821</v>
      </c>
      <c r="F421" s="12" t="s">
        <v>26</v>
      </c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</row>
    <row r="422" spans="1:29" customFormat="1" ht="14.25">
      <c r="A422" s="11"/>
      <c r="B422" s="12" t="s">
        <v>26</v>
      </c>
      <c r="C422" s="12" t="s">
        <v>26</v>
      </c>
      <c r="D422" s="12" t="s">
        <v>26</v>
      </c>
      <c r="E422" s="12">
        <v>0.47005943859557925</v>
      </c>
      <c r="F422" s="12" t="s">
        <v>26</v>
      </c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</row>
    <row r="423" spans="1:29" customFormat="1" ht="14.25">
      <c r="A423" s="11"/>
      <c r="B423" s="12" t="s">
        <v>26</v>
      </c>
      <c r="C423" s="12" t="s">
        <v>26</v>
      </c>
      <c r="D423" s="12" t="s">
        <v>26</v>
      </c>
      <c r="E423" s="12">
        <v>0.31508270802034405</v>
      </c>
      <c r="F423" s="12" t="s">
        <v>26</v>
      </c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</row>
    <row r="424" spans="1:29" customFormat="1" ht="14.25">
      <c r="A424" s="11"/>
      <c r="B424" s="12" t="s">
        <v>26</v>
      </c>
      <c r="C424" s="12" t="s">
        <v>26</v>
      </c>
      <c r="D424" s="12" t="s">
        <v>26</v>
      </c>
      <c r="E424" s="12" t="s">
        <v>26</v>
      </c>
      <c r="F424" s="12" t="s">
        <v>26</v>
      </c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</row>
    <row r="425" spans="1:29" customFormat="1" ht="14.25">
      <c r="A425" s="11"/>
      <c r="B425" s="12" t="s">
        <v>26</v>
      </c>
      <c r="C425" s="12" t="s">
        <v>26</v>
      </c>
      <c r="D425" s="12" t="s">
        <v>26</v>
      </c>
      <c r="E425" s="12" t="s">
        <v>26</v>
      </c>
      <c r="F425" s="12" t="s">
        <v>26</v>
      </c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</row>
    <row r="426" spans="1:29" customFormat="1" ht="14.25">
      <c r="A426" s="11"/>
      <c r="B426" s="12" t="s">
        <v>26</v>
      </c>
      <c r="C426" s="12" t="s">
        <v>26</v>
      </c>
      <c r="D426" s="12" t="s">
        <v>26</v>
      </c>
      <c r="E426" s="12" t="s">
        <v>26</v>
      </c>
      <c r="F426" s="12" t="s">
        <v>26</v>
      </c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</row>
    <row r="427" spans="1:29" customFormat="1" ht="14.25">
      <c r="A427" s="11"/>
      <c r="B427" s="12" t="s">
        <v>26</v>
      </c>
      <c r="C427" s="12" t="s">
        <v>26</v>
      </c>
      <c r="D427" s="12" t="s">
        <v>26</v>
      </c>
      <c r="E427" s="12" t="s">
        <v>26</v>
      </c>
      <c r="F427" s="12" t="s">
        <v>26</v>
      </c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</row>
    <row r="428" spans="1:29" customFormat="1" ht="14.25">
      <c r="A428" s="11"/>
      <c r="B428" s="12" t="s">
        <v>26</v>
      </c>
      <c r="C428" s="12" t="s">
        <v>26</v>
      </c>
      <c r="D428" s="12" t="s">
        <v>26</v>
      </c>
      <c r="E428" s="12" t="s">
        <v>26</v>
      </c>
      <c r="F428" s="12" t="s">
        <v>26</v>
      </c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</row>
    <row r="429" spans="1:29" customFormat="1" ht="14.25">
      <c r="A429" s="11"/>
      <c r="B429" s="12" t="s">
        <v>26</v>
      </c>
      <c r="C429" s="12" t="s">
        <v>26</v>
      </c>
      <c r="D429" s="12" t="s">
        <v>26</v>
      </c>
      <c r="E429" s="12" t="s">
        <v>26</v>
      </c>
      <c r="F429" s="12" t="s">
        <v>26</v>
      </c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</row>
    <row r="430" spans="1:29" ht="14.25">
      <c r="AB430"/>
      <c r="AC430"/>
    </row>
    <row r="431" spans="1:29" customFormat="1" ht="14.25">
      <c r="A431" s="11"/>
      <c r="B431" s="12"/>
      <c r="C431" s="12"/>
      <c r="D431" s="12"/>
      <c r="E431" s="12"/>
      <c r="F431" s="12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</row>
    <row r="432" spans="1:29" customFormat="1" ht="14.25">
      <c r="A432" s="11"/>
      <c r="B432" s="12"/>
      <c r="C432" s="12"/>
      <c r="D432" s="12"/>
      <c r="E432" s="12"/>
      <c r="F432" s="12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customFormat="1" ht="14.25">
      <c r="A433" s="11"/>
      <c r="B433" s="12"/>
      <c r="C433" s="12"/>
      <c r="D433" s="12"/>
      <c r="E433" s="12"/>
      <c r="F433" s="12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</row>
    <row r="434" spans="1:29" customFormat="1" ht="14.25">
      <c r="A434" s="11"/>
      <c r="B434" s="12"/>
      <c r="C434" s="12"/>
      <c r="D434" s="12"/>
      <c r="E434" s="12"/>
      <c r="F434" s="12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</row>
    <row r="435" spans="1:29" customFormat="1" ht="14.25">
      <c r="A435" s="11"/>
      <c r="B435" s="12"/>
      <c r="C435" s="12"/>
      <c r="D435" s="12"/>
      <c r="E435" s="12"/>
      <c r="F435" s="12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</row>
    <row r="436" spans="1:29" customFormat="1" ht="14.25">
      <c r="A436" s="11"/>
      <c r="B436" s="12"/>
      <c r="C436" s="12"/>
      <c r="D436" s="12"/>
      <c r="E436" s="12"/>
      <c r="F436" s="12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</row>
    <row r="437" spans="1:29" customFormat="1" ht="14.25">
      <c r="A437" s="11"/>
      <c r="B437" s="12"/>
      <c r="C437" s="12"/>
      <c r="D437" s="12"/>
      <c r="E437" s="12"/>
      <c r="F437" s="12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</row>
    <row r="438" spans="1:29" customFormat="1" ht="14.25">
      <c r="A438" s="11"/>
      <c r="B438" s="12"/>
      <c r="C438" s="12"/>
      <c r="D438" s="12"/>
      <c r="E438" s="12"/>
      <c r="F438" s="12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</row>
    <row r="439" spans="1:29" customFormat="1" ht="14.25">
      <c r="A439" s="11"/>
      <c r="B439" s="12"/>
      <c r="C439" s="12"/>
      <c r="D439" s="12"/>
      <c r="E439" s="12"/>
      <c r="F439" s="12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</row>
    <row r="440" spans="1:29" customFormat="1" ht="14.25">
      <c r="A440" s="11"/>
      <c r="B440" s="12"/>
      <c r="C440" s="12"/>
      <c r="D440" s="12"/>
      <c r="E440" s="12"/>
      <c r="F440" s="12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</row>
    <row r="441" spans="1:29" customFormat="1" ht="14.25">
      <c r="A441" s="11"/>
      <c r="B441" s="12"/>
      <c r="C441" s="12"/>
      <c r="D441" s="12"/>
      <c r="E441" s="12"/>
      <c r="F441" s="12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</row>
    <row r="442" spans="1:29" customFormat="1" ht="14.25">
      <c r="A442" s="11"/>
      <c r="B442" s="12"/>
      <c r="C442" s="12"/>
      <c r="D442" s="12"/>
      <c r="E442" s="12"/>
      <c r="F442" s="12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</row>
    <row r="443" spans="1:29" customFormat="1" ht="14.25">
      <c r="A443" s="11"/>
      <c r="B443" s="12"/>
      <c r="C443" s="12"/>
      <c r="D443" s="12"/>
      <c r="E443" s="12"/>
      <c r="F443" s="12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</row>
    <row r="444" spans="1:29" ht="14.25">
      <c r="AB444"/>
      <c r="AC444"/>
    </row>
    <row r="445" spans="1:29" ht="14.25">
      <c r="AB445"/>
      <c r="AC445"/>
    </row>
  </sheetData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96A5D-2FB8-45F2-A646-974E57C01519}">
  <dimension ref="A1:F99"/>
  <sheetViews>
    <sheetView zoomScale="70" zoomScaleNormal="70" workbookViewId="0">
      <selection activeCell="I33" sqref="I33"/>
    </sheetView>
  </sheetViews>
  <sheetFormatPr defaultRowHeight="14.25"/>
  <cols>
    <col min="3" max="4" width="8.3984375" customWidth="1"/>
  </cols>
  <sheetData>
    <row r="1" spans="1:6" ht="15.75">
      <c r="A1" s="120" t="s">
        <v>111</v>
      </c>
      <c r="B1" s="102"/>
      <c r="C1" s="90"/>
      <c r="D1" s="90"/>
      <c r="E1" s="6"/>
      <c r="F1" s="6"/>
    </row>
    <row r="2" spans="1:6" ht="15.75">
      <c r="A2" s="120"/>
      <c r="B2" s="102"/>
      <c r="C2" s="90"/>
      <c r="D2" s="90"/>
      <c r="E2" s="6"/>
      <c r="F2" s="6"/>
    </row>
    <row r="3" spans="1:6">
      <c r="A3" s="6"/>
      <c r="B3" s="103"/>
      <c r="C3" s="132" t="s">
        <v>112</v>
      </c>
      <c r="D3" s="12"/>
      <c r="E3" s="6"/>
      <c r="F3" s="6"/>
    </row>
    <row r="4" spans="1:6">
      <c r="A4" s="6"/>
      <c r="B4" s="102"/>
      <c r="C4" s="132" t="s">
        <v>32</v>
      </c>
      <c r="D4" s="132" t="s">
        <v>33</v>
      </c>
      <c r="E4" s="6"/>
      <c r="F4" s="6"/>
    </row>
    <row r="5" spans="1:6">
      <c r="A5" s="6"/>
      <c r="B5" s="103" t="s">
        <v>2</v>
      </c>
      <c r="C5" s="19">
        <v>3</v>
      </c>
      <c r="D5" s="19">
        <v>3</v>
      </c>
      <c r="E5" s="6"/>
      <c r="F5" s="6"/>
    </row>
    <row r="6" spans="1:6">
      <c r="A6" s="6"/>
      <c r="B6" s="103" t="s">
        <v>113</v>
      </c>
      <c r="C6" s="19">
        <v>63</v>
      </c>
      <c r="D6" s="19">
        <v>60</v>
      </c>
      <c r="E6" s="6"/>
      <c r="F6" s="6"/>
    </row>
    <row r="7" spans="1:6">
      <c r="A7" s="6"/>
      <c r="B7" s="103" t="s">
        <v>4</v>
      </c>
      <c r="C7" s="128">
        <v>1.4596980414886955</v>
      </c>
      <c r="D7" s="128">
        <v>1.248187711496874</v>
      </c>
      <c r="E7" s="6"/>
      <c r="F7" s="6"/>
    </row>
    <row r="8" spans="1:6">
      <c r="A8" s="6"/>
      <c r="B8" s="103" t="s">
        <v>5</v>
      </c>
      <c r="C8" s="128">
        <v>0.2278910884732796</v>
      </c>
      <c r="D8" s="128">
        <v>0.24585709500992284</v>
      </c>
      <c r="E8" s="6"/>
      <c r="F8" s="6"/>
    </row>
    <row r="9" spans="1:6">
      <c r="A9" s="6"/>
      <c r="B9" s="103" t="s">
        <v>6</v>
      </c>
      <c r="C9" s="128">
        <v>1.2735754760294595</v>
      </c>
      <c r="D9" s="128">
        <v>1.0916142418442123</v>
      </c>
      <c r="E9" s="6"/>
      <c r="F9" s="6"/>
    </row>
    <row r="10" spans="1:6">
      <c r="A10" s="6"/>
      <c r="B10" s="103" t="s">
        <v>7</v>
      </c>
      <c r="C10" s="128">
        <v>0.99937986537441037</v>
      </c>
      <c r="D10" s="128">
        <v>0.68469682491225459</v>
      </c>
      <c r="E10" s="6"/>
      <c r="F10" s="6"/>
    </row>
    <row r="11" spans="1:6">
      <c r="A11" s="6"/>
      <c r="B11" s="103" t="s">
        <v>8</v>
      </c>
      <c r="C11" s="12">
        <v>1.4433828845274357</v>
      </c>
      <c r="D11" s="12">
        <v>1.208227102205468</v>
      </c>
      <c r="E11" s="6"/>
      <c r="F11" s="6"/>
    </row>
    <row r="12" spans="1:6">
      <c r="A12" s="6"/>
      <c r="B12" s="103" t="s">
        <v>9</v>
      </c>
      <c r="C12" s="128">
        <v>2.1098119788043546</v>
      </c>
      <c r="D12" s="128">
        <v>2.0998622373522546</v>
      </c>
      <c r="E12" s="6"/>
      <c r="F12" s="6"/>
    </row>
    <row r="13" spans="1:6">
      <c r="A13" s="6"/>
      <c r="B13" s="103" t="s">
        <v>10</v>
      </c>
      <c r="C13" s="128">
        <v>1.5964993126139524</v>
      </c>
      <c r="D13" s="128">
        <v>1.3823011987592171</v>
      </c>
      <c r="E13" s="6"/>
      <c r="F13" s="6"/>
    </row>
    <row r="14" spans="1:6">
      <c r="A14" s="6"/>
      <c r="B14" s="103" t="s">
        <v>5</v>
      </c>
      <c r="C14" s="128">
        <v>0.2278910884732796</v>
      </c>
      <c r="D14" s="128">
        <v>0.24585709500992284</v>
      </c>
      <c r="E14" s="6"/>
      <c r="F14" s="6"/>
    </row>
    <row r="15" spans="1:6">
      <c r="A15" s="6"/>
      <c r="B15" s="103" t="s">
        <v>11</v>
      </c>
      <c r="C15" s="128">
        <v>1.6875891299619752</v>
      </c>
      <c r="D15" s="128">
        <v>1.4940448065067968</v>
      </c>
      <c r="E15" s="6"/>
      <c r="F15" s="6"/>
    </row>
    <row r="16" spans="1:6">
      <c r="A16" s="6"/>
      <c r="B16" s="103" t="s">
        <v>12</v>
      </c>
      <c r="C16" s="128">
        <v>1.2318069530154159</v>
      </c>
      <c r="D16" s="128">
        <v>1.0023306164869512</v>
      </c>
      <c r="E16" s="6"/>
      <c r="F16" s="6"/>
    </row>
    <row r="17" spans="1:6">
      <c r="A17" s="6"/>
      <c r="B17" s="102" t="s">
        <v>13</v>
      </c>
      <c r="C17" s="128">
        <v>0.32292383658449286</v>
      </c>
      <c r="D17" s="128">
        <v>0.29068695691500479</v>
      </c>
      <c r="E17" s="6"/>
      <c r="F17" s="6"/>
    </row>
    <row r="18" spans="1:6">
      <c r="A18" s="6"/>
      <c r="B18" s="102" t="s">
        <v>14</v>
      </c>
      <c r="C18" s="128">
        <v>0.48438575487673929</v>
      </c>
      <c r="D18" s="128">
        <v>0.43603043537250719</v>
      </c>
      <c r="E18" s="6"/>
      <c r="F18" s="6"/>
    </row>
    <row r="19" spans="1:6">
      <c r="A19" s="6"/>
      <c r="B19" s="110" t="s">
        <v>15</v>
      </c>
      <c r="C19" s="128">
        <v>0.78918972115272024</v>
      </c>
      <c r="D19" s="128">
        <v>0.65558380647170511</v>
      </c>
      <c r="E19" s="6"/>
      <c r="F19" s="6"/>
    </row>
    <row r="20" spans="1:6" ht="14.65" thickBot="1">
      <c r="A20" s="6"/>
      <c r="B20" s="110" t="s">
        <v>16</v>
      </c>
      <c r="C20" s="128">
        <v>2.0808850674906916</v>
      </c>
      <c r="D20" s="128">
        <v>1.8183316341317242</v>
      </c>
      <c r="E20" s="6"/>
      <c r="F20" s="6"/>
    </row>
    <row r="21" spans="1:6" ht="14.65" thickBot="1">
      <c r="A21" s="6"/>
      <c r="B21" s="111" t="s">
        <v>17</v>
      </c>
      <c r="C21" s="128">
        <v>9.1089817348022795E-2</v>
      </c>
      <c r="D21" s="128">
        <v>0.11174360774757974</v>
      </c>
      <c r="E21" s="6"/>
      <c r="F21" s="6"/>
    </row>
    <row r="22" spans="1:6" ht="14.65" thickBot="1">
      <c r="A22" s="6"/>
      <c r="B22" s="111" t="s">
        <v>18</v>
      </c>
      <c r="C22" s="128">
        <v>4.1768523014043657E-2</v>
      </c>
      <c r="D22" s="128">
        <v>8.9283625357261087E-2</v>
      </c>
      <c r="E22" s="6"/>
      <c r="F22" s="6"/>
    </row>
    <row r="23" spans="1:6" ht="14.65" thickBot="1">
      <c r="A23" s="6"/>
      <c r="B23" s="111" t="s">
        <v>19</v>
      </c>
      <c r="C23" s="128">
        <v>1.9255663270678669</v>
      </c>
      <c r="D23" s="128">
        <v>1.6617267874227089</v>
      </c>
      <c r="E23" s="6"/>
      <c r="F23" s="6"/>
    </row>
    <row r="24" spans="1:6" ht="14.65" thickBot="1">
      <c r="A24" s="6"/>
      <c r="B24" s="111" t="s">
        <v>20</v>
      </c>
      <c r="C24" s="128">
        <v>1.1124075348092617</v>
      </c>
      <c r="D24" s="128">
        <v>1.0319023711456141</v>
      </c>
      <c r="E24" s="6"/>
      <c r="F24" s="6"/>
    </row>
    <row r="25" spans="1:6">
      <c r="A25" s="6"/>
      <c r="B25" s="112" t="s">
        <v>21</v>
      </c>
      <c r="C25" s="128">
        <v>0.32906701445391451</v>
      </c>
      <c r="D25" s="128">
        <v>0.27942558866349176</v>
      </c>
      <c r="E25" s="6"/>
      <c r="F25" s="6"/>
    </row>
    <row r="26" spans="1:6">
      <c r="A26" s="6"/>
      <c r="B26" s="112" t="s">
        <v>22</v>
      </c>
      <c r="C26" s="128">
        <v>0.16116794122019784</v>
      </c>
      <c r="D26" s="128">
        <v>5.971187069859818E-2</v>
      </c>
      <c r="E26" s="6"/>
      <c r="F26" s="6"/>
    </row>
    <row r="27" spans="1:6">
      <c r="A27" s="6"/>
      <c r="B27" s="112"/>
      <c r="C27" s="128"/>
      <c r="D27" s="128"/>
      <c r="E27" s="6"/>
      <c r="F27" s="6"/>
    </row>
    <row r="28" spans="1:6">
      <c r="A28" s="6"/>
      <c r="B28" s="103" t="s">
        <v>23</v>
      </c>
      <c r="C28" s="90"/>
      <c r="D28" s="36">
        <v>0.5553038582074995</v>
      </c>
      <c r="E28" s="6"/>
      <c r="F28" s="6"/>
    </row>
    <row r="29" spans="1:6">
      <c r="A29" s="6"/>
      <c r="B29" s="103" t="s">
        <v>24</v>
      </c>
      <c r="C29" s="90"/>
      <c r="D29" s="35">
        <v>2.4169895356280823E-6</v>
      </c>
      <c r="E29" s="6"/>
      <c r="F29" s="6"/>
    </row>
    <row r="30" spans="1:6">
      <c r="A30" s="6"/>
      <c r="B30" s="102"/>
      <c r="C30" s="90"/>
      <c r="D30" s="90"/>
      <c r="E30" s="6"/>
      <c r="F30" s="6"/>
    </row>
    <row r="31" spans="1:6">
      <c r="A31" s="6"/>
      <c r="B31" s="43"/>
      <c r="C31" s="12" t="s">
        <v>32</v>
      </c>
      <c r="D31" s="12" t="s">
        <v>33</v>
      </c>
      <c r="E31" s="6"/>
      <c r="F31" s="6"/>
    </row>
    <row r="32" spans="1:6">
      <c r="A32" s="6"/>
      <c r="B32" s="43"/>
      <c r="C32" s="12">
        <v>1.2615466757321561</v>
      </c>
      <c r="D32" s="12">
        <v>1.2863679981572966</v>
      </c>
      <c r="E32" s="6"/>
      <c r="F32" s="6"/>
    </row>
    <row r="33" spans="1:6">
      <c r="A33" s="6"/>
      <c r="B33" s="43"/>
      <c r="C33" s="12">
        <v>1.3677928716482943</v>
      </c>
      <c r="D33" s="12">
        <v>1.3892268666332246</v>
      </c>
      <c r="E33" s="6"/>
      <c r="F33" s="6"/>
    </row>
    <row r="34" spans="1:6">
      <c r="A34" s="6"/>
      <c r="B34" s="43"/>
      <c r="C34" s="12">
        <v>1.3268332881901377</v>
      </c>
      <c r="D34" s="12">
        <v>1.1553645796119889</v>
      </c>
      <c r="E34" s="6"/>
      <c r="F34" s="6"/>
    </row>
    <row r="35" spans="1:6">
      <c r="A35" s="6"/>
      <c r="B35" s="43"/>
      <c r="C35" s="12">
        <v>1.2343636741160751</v>
      </c>
      <c r="D35" s="12">
        <v>1.2092222379723869</v>
      </c>
      <c r="E35" s="6"/>
      <c r="F35" s="6"/>
    </row>
    <row r="36" spans="1:6">
      <c r="A36" s="6"/>
      <c r="B36" s="43"/>
      <c r="C36" s="12">
        <v>1.5964993126139524</v>
      </c>
      <c r="D36" s="12">
        <v>1.2141728209809657</v>
      </c>
      <c r="E36" s="6"/>
      <c r="F36" s="6"/>
    </row>
    <row r="37" spans="1:6">
      <c r="A37" s="6"/>
      <c r="B37" s="43"/>
      <c r="C37" s="12">
        <v>1.4620066593940306</v>
      </c>
      <c r="D37" s="12">
        <v>1.0775661953357383</v>
      </c>
      <c r="E37" s="6"/>
      <c r="F37" s="6"/>
    </row>
    <row r="38" spans="1:6">
      <c r="A38" s="6"/>
      <c r="B38" s="43"/>
      <c r="C38" s="12">
        <v>1.9255663270678669</v>
      </c>
      <c r="D38" s="12">
        <v>1.0816449724278987</v>
      </c>
      <c r="E38" s="6"/>
      <c r="F38" s="6"/>
    </row>
    <row r="39" spans="1:6">
      <c r="A39" s="6"/>
      <c r="B39" s="43"/>
      <c r="C39" s="12">
        <v>1.3807032213507648</v>
      </c>
      <c r="D39" s="12">
        <v>1.2072319664385491</v>
      </c>
      <c r="E39" s="6"/>
      <c r="F39" s="6"/>
    </row>
    <row r="40" spans="1:6">
      <c r="A40" s="6"/>
      <c r="B40" s="43"/>
      <c r="C40" s="12">
        <v>1.5135981279183428</v>
      </c>
      <c r="D40" s="12">
        <v>1.0319023711456141</v>
      </c>
      <c r="E40" s="6"/>
      <c r="F40" s="6"/>
    </row>
    <row r="41" spans="1:6">
      <c r="A41" s="6"/>
      <c r="B41" s="43"/>
      <c r="C41" s="12">
        <v>1.1712605780383032</v>
      </c>
      <c r="D41" s="12">
        <v>1.4966902987114759</v>
      </c>
      <c r="E41" s="6"/>
      <c r="F41" s="6"/>
    </row>
    <row r="42" spans="1:6">
      <c r="A42" s="6"/>
      <c r="B42" s="43"/>
      <c r="C42" s="12">
        <v>1.5962458861888256</v>
      </c>
      <c r="D42" s="12">
        <v>1.6617267874227089</v>
      </c>
      <c r="E42" s="6"/>
      <c r="F42" s="6"/>
    </row>
    <row r="43" spans="1:6">
      <c r="A43" s="6"/>
      <c r="B43" s="43"/>
      <c r="C43" s="12">
        <v>1.4353130333656712</v>
      </c>
      <c r="D43" s="12">
        <v>1.1546814295314558</v>
      </c>
      <c r="E43" s="6"/>
      <c r="F43" s="6"/>
    </row>
    <row r="44" spans="1:6">
      <c r="A44" s="6"/>
      <c r="B44" s="43"/>
      <c r="C44" s="12">
        <v>1.570273663789675</v>
      </c>
      <c r="D44" s="12">
        <v>1.3615241951371948</v>
      </c>
      <c r="E44" s="6"/>
      <c r="F44" s="6"/>
    </row>
    <row r="45" spans="1:6">
      <c r="A45" s="6"/>
      <c r="B45" s="43"/>
      <c r="C45" s="12">
        <v>1.7920177211230499</v>
      </c>
      <c r="D45" s="12">
        <v>1.4514382224719984</v>
      </c>
      <c r="E45" s="6"/>
      <c r="F45" s="6"/>
    </row>
    <row r="46" spans="1:6">
      <c r="A46" s="6"/>
      <c r="B46" s="43"/>
      <c r="C46" s="12">
        <v>1.4467546084583638</v>
      </c>
      <c r="D46" s="12">
        <v>2.020125765930961</v>
      </c>
      <c r="E46" s="6"/>
      <c r="F46" s="6"/>
    </row>
    <row r="47" spans="1:6">
      <c r="A47" s="6"/>
      <c r="B47" s="43"/>
      <c r="C47" s="12">
        <v>2.1098119788043546</v>
      </c>
      <c r="D47" s="12">
        <v>1.1102310844413257</v>
      </c>
      <c r="E47" s="6"/>
      <c r="F47" s="6"/>
    </row>
    <row r="48" spans="1:6">
      <c r="A48" s="6"/>
      <c r="B48" s="43"/>
      <c r="C48" s="12">
        <v>1.6398037977746109</v>
      </c>
      <c r="D48" s="12">
        <v>1.4016186727796489</v>
      </c>
      <c r="E48" s="6"/>
      <c r="F48" s="6"/>
    </row>
    <row r="49" spans="1:6">
      <c r="A49" s="6"/>
      <c r="B49" s="43"/>
      <c r="C49" s="12">
        <v>1.9585706182877129</v>
      </c>
      <c r="D49" s="12">
        <v>1.2747754139037897</v>
      </c>
      <c r="E49" s="6"/>
      <c r="F49" s="6"/>
    </row>
    <row r="50" spans="1:6">
      <c r="A50" s="6"/>
      <c r="B50" s="43"/>
      <c r="C50" s="12">
        <v>1.4433828845274357</v>
      </c>
      <c r="D50" s="12">
        <v>1.1298136471484079</v>
      </c>
      <c r="E50" s="6"/>
      <c r="F50" s="6"/>
    </row>
    <row r="51" spans="1:6">
      <c r="A51" s="6"/>
      <c r="B51" s="43"/>
      <c r="C51" s="12">
        <v>1.7007873321962854</v>
      </c>
      <c r="D51" s="12">
        <v>1.4246315959347307</v>
      </c>
      <c r="E51" s="6"/>
      <c r="F51" s="6"/>
    </row>
    <row r="52" spans="1:6">
      <c r="A52" s="6"/>
      <c r="B52" s="43"/>
      <c r="C52" s="12">
        <v>1.294806190310821</v>
      </c>
      <c r="D52" s="12">
        <v>1.0233049787459492</v>
      </c>
      <c r="E52" s="6"/>
      <c r="F52" s="6"/>
    </row>
    <row r="53" spans="1:6">
      <c r="A53" s="6"/>
      <c r="B53" s="43"/>
      <c r="C53" s="12">
        <v>1.7143471098058876</v>
      </c>
      <c r="D53" s="12"/>
      <c r="E53" s="6"/>
      <c r="F53" s="6"/>
    </row>
    <row r="54" spans="1:6">
      <c r="A54" s="6"/>
      <c r="B54" s="43"/>
      <c r="C54" s="12"/>
      <c r="D54" s="12"/>
      <c r="E54" s="6"/>
      <c r="F54" s="6"/>
    </row>
    <row r="55" spans="1:6">
      <c r="A55" s="6"/>
      <c r="B55" s="43"/>
      <c r="C55" s="12">
        <v>1.3555535257393352</v>
      </c>
      <c r="D55" s="12">
        <v>1.4043872220064002</v>
      </c>
      <c r="E55" s="6"/>
      <c r="F55" s="6"/>
    </row>
    <row r="56" spans="1:6">
      <c r="A56" s="6"/>
      <c r="B56" s="43"/>
      <c r="C56" s="12">
        <v>1.1124075348092617</v>
      </c>
      <c r="D56" s="12">
        <v>1.5219808687946501</v>
      </c>
      <c r="E56" s="6"/>
      <c r="F56" s="6"/>
    </row>
    <row r="57" spans="1:6">
      <c r="A57" s="6"/>
      <c r="B57" s="43"/>
      <c r="C57" s="12">
        <v>1.4190341950129237</v>
      </c>
      <c r="D57" s="12">
        <v>1.251896671828854</v>
      </c>
      <c r="E57" s="6"/>
      <c r="F57" s="6"/>
    </row>
    <row r="58" spans="1:6">
      <c r="A58" s="6"/>
      <c r="B58" s="43"/>
      <c r="C58" s="12">
        <v>1.3446144559721354</v>
      </c>
      <c r="D58" s="12">
        <v>1.2733066685155863</v>
      </c>
      <c r="E58" s="6"/>
      <c r="F58" s="6"/>
    </row>
    <row r="59" spans="1:6">
      <c r="A59" s="6"/>
      <c r="B59" s="43"/>
      <c r="C59" s="12">
        <v>1.2551206901305474</v>
      </c>
      <c r="D59" s="12">
        <v>1.0120624592819838</v>
      </c>
      <c r="E59" s="6"/>
      <c r="F59" s="6"/>
    </row>
    <row r="60" spans="1:6">
      <c r="A60" s="6"/>
      <c r="B60" s="43"/>
      <c r="C60" s="12">
        <v>1.6535395970963209</v>
      </c>
      <c r="D60" s="12">
        <v>1.0863282953957325</v>
      </c>
      <c r="E60" s="6"/>
      <c r="F60" s="6"/>
    </row>
    <row r="61" spans="1:6">
      <c r="A61" s="6"/>
      <c r="B61" s="43"/>
      <c r="C61" s="12">
        <v>1.6581393698531914</v>
      </c>
      <c r="D61" s="12">
        <v>0.68469682491225459</v>
      </c>
      <c r="E61" s="6"/>
      <c r="F61" s="6"/>
    </row>
    <row r="62" spans="1:6">
      <c r="A62" s="6"/>
      <c r="B62" s="43"/>
      <c r="C62" s="12">
        <v>1.6845813297846017</v>
      </c>
      <c r="D62" s="12">
        <v>1.2368407925797857</v>
      </c>
      <c r="E62" s="6"/>
      <c r="F62" s="6"/>
    </row>
    <row r="63" spans="1:6">
      <c r="A63" s="6"/>
      <c r="B63" s="43"/>
      <c r="C63" s="12">
        <v>1.2321319937234845</v>
      </c>
      <c r="D63" s="12">
        <v>1.0830406394023373</v>
      </c>
      <c r="E63" s="6"/>
      <c r="F63" s="6"/>
    </row>
    <row r="64" spans="1:6">
      <c r="A64" s="6"/>
      <c r="B64" s="43"/>
      <c r="C64" s="12">
        <v>1.5652972481140959</v>
      </c>
      <c r="D64" s="12">
        <v>1.1667863309073754</v>
      </c>
      <c r="E64" s="6"/>
      <c r="F64" s="6"/>
    </row>
    <row r="65" spans="1:6">
      <c r="A65" s="6"/>
      <c r="B65" s="43"/>
      <c r="C65" s="12">
        <v>1.4117821767281036</v>
      </c>
      <c r="D65" s="12">
        <v>2.0998622373522546</v>
      </c>
      <c r="E65" s="6"/>
      <c r="F65" s="6"/>
    </row>
    <row r="66" spans="1:6">
      <c r="A66" s="6"/>
      <c r="B66" s="43"/>
      <c r="C66" s="12">
        <v>1.3165042454733404</v>
      </c>
      <c r="D66" s="12">
        <v>0.98936498726910738</v>
      </c>
      <c r="E66" s="6"/>
      <c r="F66" s="6"/>
    </row>
    <row r="67" spans="1:6">
      <c r="A67" s="6"/>
      <c r="B67" s="43"/>
      <c r="C67" s="12">
        <v>1.2104190340731575</v>
      </c>
      <c r="D67" s="12">
        <v>1.2924099397887392</v>
      </c>
      <c r="E67" s="6"/>
      <c r="F67" s="6"/>
    </row>
    <row r="68" spans="1:6">
      <c r="A68" s="6"/>
      <c r="B68" s="43"/>
      <c r="C68" s="12">
        <v>1.2972312652303184</v>
      </c>
      <c r="D68" s="12">
        <v>1.2065652767869446</v>
      </c>
      <c r="E68" s="6"/>
      <c r="F68" s="6"/>
    </row>
    <row r="69" spans="1:6">
      <c r="A69" s="6"/>
      <c r="B69" s="43"/>
      <c r="C69" s="12">
        <v>1.2553075369973059</v>
      </c>
      <c r="D69" s="12">
        <v>1.1737361888337614</v>
      </c>
      <c r="E69" s="6"/>
      <c r="F69" s="6"/>
    </row>
    <row r="70" spans="1:6">
      <c r="A70" s="6"/>
      <c r="B70" s="43"/>
      <c r="C70" s="12">
        <v>1.81224823565172</v>
      </c>
      <c r="D70" s="12">
        <v>1.6775807940684617</v>
      </c>
      <c r="E70" s="6"/>
      <c r="F70" s="6"/>
    </row>
    <row r="71" spans="1:6">
      <c r="A71" s="6"/>
      <c r="B71" s="43"/>
      <c r="C71" s="12">
        <v>1.2526746417508519</v>
      </c>
      <c r="D71" s="12">
        <v>1.2372847023452003</v>
      </c>
      <c r="E71" s="6"/>
      <c r="F71" s="6"/>
    </row>
    <row r="72" spans="1:6">
      <c r="A72" s="6"/>
      <c r="B72" s="43"/>
      <c r="C72" s="12">
        <v>1.5857184262787825</v>
      </c>
      <c r="D72" s="12">
        <v>1.5124143916013724</v>
      </c>
      <c r="E72" s="6"/>
      <c r="F72" s="6"/>
    </row>
    <row r="73" spans="1:6">
      <c r="A73" s="6"/>
      <c r="B73" s="43"/>
      <c r="C73" s="12">
        <v>1.3749487845104365</v>
      </c>
      <c r="D73" s="12">
        <v>1.2440753607632635</v>
      </c>
      <c r="E73" s="6"/>
      <c r="F73" s="6"/>
    </row>
    <row r="74" spans="1:6">
      <c r="A74" s="6"/>
      <c r="B74" s="43"/>
      <c r="C74" s="12">
        <v>1.5895100304720116</v>
      </c>
      <c r="D74" s="12">
        <v>1.4926901885653989</v>
      </c>
      <c r="E74" s="6"/>
      <c r="F74" s="6"/>
    </row>
    <row r="75" spans="1:6">
      <c r="A75" s="6"/>
      <c r="B75" s="43"/>
      <c r="C75" s="12">
        <v>1.4354030128057</v>
      </c>
      <c r="D75" s="12">
        <v>1.3361809432348508</v>
      </c>
      <c r="E75" s="6"/>
      <c r="F75" s="6"/>
    </row>
    <row r="76" spans="1:6">
      <c r="A76" s="6"/>
      <c r="B76" s="43"/>
      <c r="C76" s="12">
        <v>1.5214032147263572</v>
      </c>
      <c r="D76" s="12">
        <v>1.2866233926851267</v>
      </c>
      <c r="E76" s="6"/>
      <c r="F76" s="6"/>
    </row>
    <row r="77" spans="1:6">
      <c r="A77" s="6"/>
      <c r="B77" s="43"/>
      <c r="C77" s="12">
        <v>1.6459524762231295</v>
      </c>
      <c r="D77" s="12">
        <v>1.1197071026878926</v>
      </c>
      <c r="E77" s="6"/>
      <c r="F77" s="6"/>
    </row>
    <row r="78" spans="1:6">
      <c r="A78" s="6"/>
      <c r="B78" s="43"/>
      <c r="C78" s="12">
        <v>0.99937986537441037</v>
      </c>
      <c r="D78" s="12">
        <v>1.1879254186223995</v>
      </c>
      <c r="E78" s="6"/>
      <c r="F78" s="6"/>
    </row>
    <row r="79" spans="1:6">
      <c r="A79" s="6"/>
      <c r="B79" s="43"/>
      <c r="C79" s="12">
        <v>1.297239006639012</v>
      </c>
      <c r="D79" s="12">
        <v>1.5074570900233317</v>
      </c>
      <c r="E79" s="6"/>
      <c r="F79" s="6"/>
    </row>
    <row r="80" spans="1:6">
      <c r="A80" s="6"/>
      <c r="B80" s="43"/>
      <c r="C80" s="12">
        <v>1.7617531938215421</v>
      </c>
      <c r="D80" s="12">
        <v>1.2339196127127616</v>
      </c>
      <c r="E80" s="6"/>
      <c r="F80" s="6"/>
    </row>
    <row r="81" spans="1:6">
      <c r="A81" s="6"/>
      <c r="B81" s="43"/>
      <c r="C81" s="12">
        <v>1.5102138426250697</v>
      </c>
      <c r="D81" s="12"/>
      <c r="E81" s="6"/>
      <c r="F81" s="6"/>
    </row>
    <row r="82" spans="1:6">
      <c r="A82" s="6"/>
      <c r="B82" s="43"/>
      <c r="C82" s="12">
        <v>1.4826885252640121</v>
      </c>
      <c r="D82" s="12"/>
      <c r="E82" s="6"/>
      <c r="F82" s="6"/>
    </row>
    <row r="83" spans="1:6">
      <c r="A83" s="6"/>
      <c r="B83" s="43"/>
      <c r="C83" s="12">
        <v>1.5595357882258243</v>
      </c>
      <c r="D83" s="12"/>
      <c r="E83" s="6"/>
      <c r="F83" s="6"/>
    </row>
    <row r="84" spans="1:6">
      <c r="A84" s="6"/>
      <c r="B84" s="43"/>
      <c r="C84" s="12"/>
      <c r="D84" s="12"/>
      <c r="E84" s="6"/>
      <c r="F84" s="6"/>
    </row>
    <row r="85" spans="1:6">
      <c r="A85" s="6"/>
      <c r="B85" s="43"/>
      <c r="C85" s="12"/>
      <c r="D85" s="12"/>
      <c r="E85" s="6"/>
      <c r="F85" s="6"/>
    </row>
    <row r="86" spans="1:6">
      <c r="A86" s="6"/>
      <c r="B86" s="43"/>
      <c r="C86" s="12">
        <v>1.1876964810696859</v>
      </c>
      <c r="D86" s="12">
        <v>1.1654740904265082</v>
      </c>
      <c r="E86" s="6"/>
      <c r="F86" s="6"/>
    </row>
    <row r="87" spans="1:6">
      <c r="A87" s="6"/>
      <c r="B87" s="43"/>
      <c r="C87" s="12">
        <v>1.4879668783260094</v>
      </c>
      <c r="D87" s="12">
        <v>0.92337677933729845</v>
      </c>
      <c r="E87" s="6"/>
      <c r="F87" s="6"/>
    </row>
    <row r="88" spans="1:6">
      <c r="A88" s="6"/>
      <c r="B88" s="43"/>
      <c r="C88" s="12">
        <v>1.306064007867989</v>
      </c>
      <c r="D88" s="12">
        <v>1.078695010694809</v>
      </c>
      <c r="E88" s="6"/>
      <c r="F88" s="6"/>
    </row>
    <row r="89" spans="1:6">
      <c r="A89" s="6"/>
      <c r="B89" s="43"/>
      <c r="C89" s="12">
        <v>1.8311020201592212</v>
      </c>
      <c r="D89" s="12">
        <v>1.1810315782538059</v>
      </c>
      <c r="E89" s="6"/>
      <c r="F89" s="6"/>
    </row>
    <row r="90" spans="1:6">
      <c r="A90" s="6"/>
      <c r="B90" s="43"/>
      <c r="C90" s="12">
        <v>1.2092282290899177</v>
      </c>
      <c r="D90" s="12">
        <v>1.0166376671916209</v>
      </c>
      <c r="E90" s="6"/>
      <c r="F90" s="6"/>
    </row>
    <row r="91" spans="1:6">
      <c r="A91" s="6"/>
      <c r="B91" s="43"/>
      <c r="C91" s="12">
        <v>1.4928672985875204</v>
      </c>
      <c r="D91" s="12">
        <v>1.052236627557892</v>
      </c>
      <c r="E91" s="6"/>
      <c r="F91" s="6"/>
    </row>
    <row r="92" spans="1:6">
      <c r="A92" s="6"/>
      <c r="B92" s="43"/>
      <c r="C92" s="12">
        <v>1.2735754760294595</v>
      </c>
      <c r="D92" s="12">
        <v>0.97742567337089536</v>
      </c>
      <c r="E92" s="6"/>
      <c r="F92" s="6"/>
    </row>
    <row r="93" spans="1:6">
      <c r="A93" s="6"/>
      <c r="B93" s="43"/>
      <c r="C93" s="12">
        <v>1.6820051134844562</v>
      </c>
      <c r="D93" s="12">
        <v>0.76380090683500845</v>
      </c>
      <c r="E93" s="6"/>
      <c r="F93" s="6"/>
    </row>
    <row r="94" spans="1:6">
      <c r="A94" s="6"/>
      <c r="B94" s="43"/>
      <c r="C94" s="12">
        <v>1.4640922513022734</v>
      </c>
      <c r="D94" s="12">
        <v>1.1074720811896519</v>
      </c>
      <c r="E94" s="6"/>
      <c r="F94" s="6"/>
    </row>
    <row r="95" spans="1:6">
      <c r="A95" s="6"/>
      <c r="B95" s="43"/>
      <c r="C95" s="12">
        <v>1.1769414876268072</v>
      </c>
      <c r="D95" s="12">
        <v>1.1841089219798007</v>
      </c>
      <c r="E95" s="6"/>
      <c r="F95" s="6"/>
    </row>
    <row r="96" spans="1:6">
      <c r="A96" s="6"/>
      <c r="B96" s="43"/>
      <c r="C96" s="12">
        <v>1.2121942859216903</v>
      </c>
      <c r="D96" s="12">
        <v>1.249172801261313</v>
      </c>
      <c r="E96" s="6"/>
      <c r="F96" s="6"/>
    </row>
    <row r="97" spans="1:6">
      <c r="A97" s="6"/>
      <c r="B97" s="43"/>
      <c r="C97" s="12">
        <v>1.0946242805131992</v>
      </c>
      <c r="D97" s="12">
        <v>1.527465272816761</v>
      </c>
      <c r="E97" s="6"/>
      <c r="F97" s="6"/>
    </row>
    <row r="98" spans="1:6">
      <c r="A98" s="6"/>
      <c r="B98" s="43"/>
      <c r="C98" s="12"/>
      <c r="D98" s="12">
        <v>1.1819787770679744</v>
      </c>
      <c r="E98" s="6"/>
      <c r="F98" s="6"/>
    </row>
    <row r="99" spans="1:6">
      <c r="A99" s="6"/>
      <c r="B99" s="43"/>
      <c r="C99" s="12"/>
      <c r="D99" s="12"/>
      <c r="E99" s="6"/>
      <c r="F99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1"/>
  <sheetViews>
    <sheetView zoomScale="80" zoomScaleNormal="80" workbookViewId="0">
      <selection activeCell="A2" sqref="A2:XFD2"/>
    </sheetView>
  </sheetViews>
  <sheetFormatPr defaultRowHeight="13.15"/>
  <cols>
    <col min="1" max="1" width="9" style="6" customWidth="1"/>
    <col min="2" max="7" width="8.46484375" style="6" customWidth="1"/>
    <col min="8" max="8" width="9.06640625" style="6" customWidth="1"/>
    <col min="9" max="16384" width="9.06640625" style="6"/>
  </cols>
  <sheetData>
    <row r="1" spans="1:9" ht="15.75">
      <c r="A1" s="120" t="s">
        <v>339</v>
      </c>
    </row>
    <row r="2" spans="1:9" ht="15.75">
      <c r="A2" s="120"/>
    </row>
    <row r="3" spans="1:9" ht="23.65" customHeight="1">
      <c r="A3" s="237"/>
      <c r="B3" s="238" t="s">
        <v>114</v>
      </c>
      <c r="C3" s="238" t="s">
        <v>115</v>
      </c>
      <c r="D3" s="238" t="s">
        <v>116</v>
      </c>
      <c r="E3" s="238" t="s">
        <v>340</v>
      </c>
      <c r="F3" s="238" t="s">
        <v>117</v>
      </c>
      <c r="G3" s="238" t="s">
        <v>118</v>
      </c>
      <c r="H3" s="239"/>
      <c r="I3" s="239"/>
    </row>
    <row r="4" spans="1:9">
      <c r="A4" s="237"/>
      <c r="B4" s="240"/>
      <c r="C4" s="241"/>
      <c r="D4" s="241"/>
      <c r="E4" s="241"/>
      <c r="F4" s="242"/>
      <c r="G4" s="241"/>
      <c r="H4" s="239"/>
    </row>
    <row r="5" spans="1:9">
      <c r="A5" s="285" t="s">
        <v>119</v>
      </c>
      <c r="B5" s="243" t="s">
        <v>120</v>
      </c>
      <c r="C5" s="244" t="s">
        <v>121</v>
      </c>
      <c r="D5" s="244">
        <v>6.4500000000000002E-2</v>
      </c>
      <c r="E5" s="244" t="s">
        <v>121</v>
      </c>
      <c r="F5" s="244">
        <v>6.2068280964814683E-2</v>
      </c>
      <c r="G5" s="244" t="s">
        <v>121</v>
      </c>
    </row>
    <row r="6" spans="1:9">
      <c r="A6" s="285"/>
      <c r="B6" s="243" t="s">
        <v>122</v>
      </c>
      <c r="C6" s="244" t="s">
        <v>121</v>
      </c>
      <c r="D6" s="244">
        <v>2.7300000000000001E-2</v>
      </c>
      <c r="E6" s="244" t="s">
        <v>121</v>
      </c>
      <c r="F6" s="244">
        <v>3.9281667953807185E-2</v>
      </c>
      <c r="G6" s="244" t="s">
        <v>121</v>
      </c>
    </row>
    <row r="7" spans="1:9">
      <c r="A7" s="285"/>
      <c r="B7" s="243" t="s">
        <v>123</v>
      </c>
      <c r="C7" s="244" t="s">
        <v>121</v>
      </c>
      <c r="D7" s="244">
        <v>1.7299999999999999E-2</v>
      </c>
      <c r="E7" s="244" t="s">
        <v>121</v>
      </c>
      <c r="F7" s="244">
        <v>1.3792234317041484E-2</v>
      </c>
      <c r="G7" s="244" t="s">
        <v>121</v>
      </c>
    </row>
    <row r="8" spans="1:9">
      <c r="A8" s="285"/>
      <c r="B8" s="245" t="s">
        <v>120</v>
      </c>
      <c r="C8" s="244">
        <v>0.23300000000000001</v>
      </c>
      <c r="D8" s="244">
        <v>1.2999999999999999E-2</v>
      </c>
      <c r="E8" s="246">
        <v>3.2899999999999999E-2</v>
      </c>
      <c r="F8" s="244"/>
      <c r="G8" s="244">
        <v>7.5399999999999995E-2</v>
      </c>
    </row>
    <row r="9" spans="1:9">
      <c r="A9" s="285"/>
      <c r="B9" s="245" t="s">
        <v>122</v>
      </c>
      <c r="C9" s="244">
        <v>0.28799999999999998</v>
      </c>
      <c r="D9" s="244">
        <v>2.2499999999999999E-2</v>
      </c>
      <c r="E9" s="246">
        <v>3.9100000000000003E-2</v>
      </c>
      <c r="F9" s="244"/>
      <c r="G9" s="244">
        <v>9.1200000000000003E-2</v>
      </c>
    </row>
    <row r="10" spans="1:9">
      <c r="A10" s="285"/>
      <c r="B10" s="245" t="s">
        <v>123</v>
      </c>
      <c r="C10" s="244">
        <v>0.216</v>
      </c>
      <c r="D10" s="244">
        <v>1.49E-2</v>
      </c>
      <c r="E10" s="246">
        <v>3.78E-2</v>
      </c>
      <c r="F10" s="244"/>
      <c r="G10" s="244">
        <v>0.06</v>
      </c>
    </row>
    <row r="11" spans="1:9">
      <c r="A11" s="285"/>
      <c r="B11" s="245" t="s">
        <v>124</v>
      </c>
      <c r="C11" s="244"/>
      <c r="D11" s="244"/>
      <c r="E11" s="36">
        <v>9.5000000000000001E-2</v>
      </c>
      <c r="F11" s="244"/>
      <c r="G11" s="244"/>
    </row>
    <row r="12" spans="1:9">
      <c r="A12" s="285"/>
      <c r="B12" s="245" t="s">
        <v>125</v>
      </c>
      <c r="C12" s="36">
        <v>0.48833223595164998</v>
      </c>
      <c r="D12" s="244"/>
      <c r="E12" s="36">
        <v>4.5804428585621761E-2</v>
      </c>
      <c r="F12" s="244"/>
      <c r="G12" s="244"/>
    </row>
    <row r="13" spans="1:9">
      <c r="A13" s="285"/>
      <c r="B13" s="245" t="s">
        <v>126</v>
      </c>
      <c r="C13" s="36">
        <v>0.66377115617619942</v>
      </c>
      <c r="D13" s="244"/>
      <c r="E13" s="36">
        <v>5.2150862088781808E-2</v>
      </c>
      <c r="F13" s="244"/>
      <c r="G13" s="244"/>
    </row>
    <row r="14" spans="1:9">
      <c r="A14" s="285"/>
      <c r="B14" s="245"/>
      <c r="C14" s="245"/>
      <c r="D14" s="245"/>
      <c r="E14" s="36"/>
      <c r="F14" s="245"/>
      <c r="G14" s="245"/>
    </row>
    <row r="15" spans="1:9">
      <c r="A15" s="285"/>
      <c r="B15" s="243" t="s">
        <v>127</v>
      </c>
      <c r="C15" s="244" t="s">
        <v>121</v>
      </c>
      <c r="D15" s="244">
        <v>3.2099999999999997E-2</v>
      </c>
      <c r="E15" s="244" t="s">
        <v>121</v>
      </c>
      <c r="F15" s="244">
        <v>1.9037660369924915E-2</v>
      </c>
      <c r="G15" s="244" t="s">
        <v>121</v>
      </c>
    </row>
    <row r="16" spans="1:9">
      <c r="A16" s="285"/>
      <c r="B16" s="243" t="s">
        <v>128</v>
      </c>
      <c r="C16" s="244" t="s">
        <v>121</v>
      </c>
      <c r="D16" s="244">
        <v>1.34E-2</v>
      </c>
      <c r="E16" s="244" t="s">
        <v>121</v>
      </c>
      <c r="F16" s="244">
        <v>3.3960464453939347E-2</v>
      </c>
      <c r="G16" s="244" t="s">
        <v>121</v>
      </c>
    </row>
    <row r="17" spans="1:7">
      <c r="A17" s="285"/>
      <c r="B17" s="243" t="s">
        <v>129</v>
      </c>
      <c r="C17" s="244" t="s">
        <v>121</v>
      </c>
      <c r="D17" s="244">
        <v>9.92E-3</v>
      </c>
      <c r="E17" s="244" t="s">
        <v>121</v>
      </c>
      <c r="F17" s="244">
        <v>3.32615682016675E-2</v>
      </c>
      <c r="G17" s="244" t="s">
        <v>121</v>
      </c>
    </row>
    <row r="18" spans="1:7">
      <c r="A18" s="285"/>
      <c r="B18" s="245" t="s">
        <v>127</v>
      </c>
      <c r="C18" s="244">
        <v>3.1399999999999997E-2</v>
      </c>
      <c r="D18" s="244">
        <v>1.0999999999999999E-2</v>
      </c>
      <c r="E18" s="244">
        <v>2.2700000000000001E-2</v>
      </c>
      <c r="F18" s="244"/>
      <c r="G18" s="244">
        <v>0.115</v>
      </c>
    </row>
    <row r="19" spans="1:7">
      <c r="A19" s="285"/>
      <c r="B19" s="245" t="s">
        <v>128</v>
      </c>
      <c r="C19" s="244">
        <v>4.02E-2</v>
      </c>
      <c r="D19" s="244">
        <v>1.9699999999999999E-2</v>
      </c>
      <c r="E19" s="244">
        <v>1.55E-2</v>
      </c>
      <c r="F19" s="244"/>
      <c r="G19" s="244">
        <v>7.4800000000000005E-2</v>
      </c>
    </row>
    <row r="20" spans="1:7">
      <c r="A20" s="285"/>
      <c r="B20" s="245" t="s">
        <v>129</v>
      </c>
      <c r="C20" s="244">
        <v>2.6499999999999999E-2</v>
      </c>
      <c r="D20" s="244">
        <v>1.0999999999999999E-2</v>
      </c>
      <c r="E20" s="244">
        <v>3.3399999999999999E-2</v>
      </c>
      <c r="F20" s="244"/>
      <c r="G20" s="244">
        <v>9.8799999999999999E-2</v>
      </c>
    </row>
    <row r="21" spans="1:7">
      <c r="A21" s="285"/>
      <c r="B21" s="245" t="s">
        <v>130</v>
      </c>
      <c r="C21" s="244"/>
      <c r="D21" s="244"/>
      <c r="E21" s="36">
        <v>4.4999999999999998E-2</v>
      </c>
      <c r="F21" s="244"/>
      <c r="G21" s="244"/>
    </row>
    <row r="22" spans="1:7">
      <c r="A22" s="285"/>
      <c r="B22" s="245" t="s">
        <v>131</v>
      </c>
      <c r="C22" s="36">
        <v>0.11530460324232128</v>
      </c>
      <c r="D22" s="244"/>
      <c r="E22" s="36">
        <v>5.4764744857961588E-3</v>
      </c>
      <c r="F22" s="244"/>
      <c r="G22" s="244"/>
    </row>
    <row r="23" spans="1:7">
      <c r="A23" s="285"/>
      <c r="B23" s="245" t="s">
        <v>132</v>
      </c>
      <c r="C23" s="36">
        <v>8.7857369018977394E-2</v>
      </c>
      <c r="D23" s="244"/>
      <c r="E23" s="36">
        <v>5.0857743409930432E-3</v>
      </c>
      <c r="F23" s="244"/>
      <c r="G23" s="244"/>
    </row>
    <row r="24" spans="1:7">
      <c r="A24" s="286" t="s">
        <v>4</v>
      </c>
      <c r="B24" s="247" t="s">
        <v>33</v>
      </c>
      <c r="C24" s="248">
        <v>0.37782067842556988</v>
      </c>
      <c r="D24" s="249">
        <v>2.6583333333333334E-2</v>
      </c>
      <c r="E24" s="249">
        <v>5.0459215112400591E-2</v>
      </c>
      <c r="F24" s="249">
        <v>3.8380727745221117E-2</v>
      </c>
      <c r="G24" s="249">
        <v>7.5533333333333327E-2</v>
      </c>
    </row>
    <row r="25" spans="1:7">
      <c r="A25" s="286"/>
      <c r="B25" s="250" t="s">
        <v>32</v>
      </c>
      <c r="C25" s="251">
        <v>6.0252394452259737E-2</v>
      </c>
      <c r="D25" s="251">
        <v>1.6186666666666665E-2</v>
      </c>
      <c r="E25" s="251">
        <v>2.1193708137798199E-2</v>
      </c>
      <c r="F25" s="251">
        <v>2.8753231008510589E-2</v>
      </c>
      <c r="G25" s="251">
        <v>9.6200000000000008E-2</v>
      </c>
    </row>
    <row r="26" spans="1:7">
      <c r="A26" s="252"/>
      <c r="B26" s="11" t="s">
        <v>133</v>
      </c>
      <c r="C26" s="246">
        <v>0.19313673602608403</v>
      </c>
      <c r="D26" s="246">
        <v>1.9297918713339697E-2</v>
      </c>
      <c r="E26" s="246">
        <v>2.2829909137363495E-2</v>
      </c>
      <c r="F26" s="246">
        <v>2.4150630218051833E-2</v>
      </c>
      <c r="G26" s="246">
        <v>1.5600427344574027E-2</v>
      </c>
    </row>
    <row r="27" spans="1:7">
      <c r="A27" s="252"/>
      <c r="B27" s="11" t="s">
        <v>134</v>
      </c>
      <c r="C27" s="246">
        <v>3.9263735283504284E-2</v>
      </c>
      <c r="D27" s="246">
        <v>8.5605763045876037E-3</v>
      </c>
      <c r="E27" s="246">
        <v>1.5855076699026326E-2</v>
      </c>
      <c r="F27" s="246">
        <v>8.4211845139428431E-3</v>
      </c>
      <c r="G27" s="246">
        <v>2.0225726192154365E-2</v>
      </c>
    </row>
    <row r="28" spans="1:7">
      <c r="A28" s="287" t="s">
        <v>135</v>
      </c>
      <c r="B28" s="243" t="s">
        <v>136</v>
      </c>
      <c r="C28" s="253"/>
      <c r="D28" s="253">
        <v>2.0093457943925235</v>
      </c>
      <c r="E28" s="253"/>
      <c r="F28" s="253">
        <v>3.2602893296104893</v>
      </c>
      <c r="G28" s="253"/>
    </row>
    <row r="29" spans="1:7">
      <c r="A29" s="287"/>
      <c r="B29" s="243" t="s">
        <v>137</v>
      </c>
      <c r="C29" s="253"/>
      <c r="D29" s="253">
        <v>2.0373134328358211</v>
      </c>
      <c r="E29" s="253"/>
      <c r="F29" s="253">
        <v>1.1566881839052878</v>
      </c>
      <c r="G29" s="253"/>
    </row>
    <row r="30" spans="1:7">
      <c r="A30" s="287"/>
      <c r="B30" s="243" t="s">
        <v>138</v>
      </c>
      <c r="C30" s="253"/>
      <c r="D30" s="253">
        <v>1.7439516129032258</v>
      </c>
      <c r="E30" s="253"/>
      <c r="F30" s="253">
        <v>0.41465977290722084</v>
      </c>
      <c r="G30" s="253"/>
    </row>
    <row r="31" spans="1:7">
      <c r="A31" s="287"/>
      <c r="B31" s="245" t="s">
        <v>136</v>
      </c>
      <c r="C31" s="253">
        <v>7.4203821656050968</v>
      </c>
      <c r="D31" s="253">
        <v>1.1818181818181819</v>
      </c>
      <c r="E31" s="253">
        <v>1.4493392070484581</v>
      </c>
      <c r="F31" s="253"/>
      <c r="G31" s="253">
        <v>0.65565217391304342</v>
      </c>
    </row>
    <row r="32" spans="1:7">
      <c r="A32" s="287"/>
      <c r="B32" s="245" t="s">
        <v>137</v>
      </c>
      <c r="C32" s="253">
        <v>7.1641791044776113</v>
      </c>
      <c r="D32" s="253">
        <v>1.1421319796954315</v>
      </c>
      <c r="E32" s="253">
        <v>2.5225806451612907</v>
      </c>
      <c r="F32" s="253"/>
      <c r="G32" s="253">
        <v>1.2192513368983957</v>
      </c>
    </row>
    <row r="33" spans="1:11">
      <c r="A33" s="287"/>
      <c r="B33" s="245" t="s">
        <v>138</v>
      </c>
      <c r="C33" s="253">
        <v>8.1509433962264151</v>
      </c>
      <c r="D33" s="253">
        <v>1.1818181818181819</v>
      </c>
      <c r="E33" s="253">
        <v>1.1317365269461077</v>
      </c>
      <c r="F33" s="253"/>
      <c r="G33" s="253">
        <v>0.65565217391304342</v>
      </c>
    </row>
    <row r="34" spans="1:11">
      <c r="A34" s="287"/>
      <c r="B34" s="245" t="s">
        <v>139</v>
      </c>
      <c r="C34" s="253"/>
      <c r="D34" s="253"/>
      <c r="E34" s="253">
        <v>2.1111111111111112</v>
      </c>
      <c r="F34" s="253"/>
      <c r="G34" s="253"/>
    </row>
    <row r="35" spans="1:11">
      <c r="A35" s="287"/>
      <c r="B35" s="245" t="s">
        <v>140</v>
      </c>
      <c r="C35" s="253">
        <v>4.2351495275985052</v>
      </c>
      <c r="D35" s="253"/>
      <c r="E35" s="253">
        <v>8.3638531877434286</v>
      </c>
      <c r="F35" s="253"/>
      <c r="G35" s="253"/>
    </row>
    <row r="36" spans="1:11">
      <c r="A36" s="287"/>
      <c r="B36" s="245" t="s">
        <v>141</v>
      </c>
      <c r="C36" s="253">
        <v>7.5550994024510718</v>
      </c>
      <c r="D36" s="253"/>
      <c r="E36" s="253">
        <v>10.254261906280112</v>
      </c>
      <c r="F36" s="253"/>
      <c r="G36" s="253"/>
    </row>
    <row r="37" spans="1:11">
      <c r="A37" s="287"/>
      <c r="B37" s="259" t="s">
        <v>142</v>
      </c>
      <c r="C37" s="260">
        <v>6.9051507192717407</v>
      </c>
      <c r="D37" s="260">
        <v>1.5493965305772275</v>
      </c>
      <c r="E37" s="260">
        <v>4.3054804307150851</v>
      </c>
      <c r="F37" s="260">
        <v>1.6105457621409993</v>
      </c>
      <c r="G37" s="260">
        <v>0.84351856157482752</v>
      </c>
    </row>
    <row r="38" spans="1:11">
      <c r="A38" s="287"/>
      <c r="B38" s="5" t="s">
        <v>5</v>
      </c>
      <c r="C38" s="253">
        <v>1.5358953574291765</v>
      </c>
      <c r="D38" s="253">
        <v>0.42978134166353432</v>
      </c>
      <c r="E38" s="253">
        <v>3.9517735737615607</v>
      </c>
      <c r="F38" s="253">
        <v>1.4761070149170412</v>
      </c>
      <c r="G38" s="253">
        <v>0.32539412846464089</v>
      </c>
    </row>
    <row r="39" spans="1:11">
      <c r="A39" s="5" t="s">
        <v>143</v>
      </c>
      <c r="B39" s="5"/>
      <c r="C39" s="253"/>
      <c r="D39" s="253"/>
      <c r="E39" s="253"/>
      <c r="F39" s="253"/>
      <c r="G39" s="253"/>
    </row>
    <row r="40" spans="1:11">
      <c r="A40" s="5"/>
      <c r="B40" s="5" t="s">
        <v>144</v>
      </c>
      <c r="C40" s="254">
        <v>5.87948346398899E-3</v>
      </c>
      <c r="D40" s="254">
        <v>4.0033970809890164E-2</v>
      </c>
      <c r="E40" s="254">
        <v>7.0438519529622138E-3</v>
      </c>
      <c r="F40" s="255">
        <v>0.32457743135127387</v>
      </c>
      <c r="G40" s="255">
        <v>0.19042815136251434</v>
      </c>
    </row>
    <row r="41" spans="1:11">
      <c r="A41" s="5"/>
      <c r="B41" s="21"/>
      <c r="C41" s="254"/>
      <c r="D41" s="254"/>
      <c r="E41" s="254"/>
      <c r="F41" s="253"/>
      <c r="G41" s="253"/>
      <c r="H41" s="255"/>
      <c r="I41" s="255"/>
    </row>
    <row r="42" spans="1:11">
      <c r="A42" s="256" t="s">
        <v>145</v>
      </c>
      <c r="H42" s="255"/>
      <c r="I42" s="255"/>
    </row>
    <row r="43" spans="1:11">
      <c r="B43" s="257" t="s">
        <v>146</v>
      </c>
      <c r="C43" s="255"/>
      <c r="D43" s="255"/>
      <c r="E43" s="254"/>
      <c r="F43" s="255"/>
      <c r="G43" s="255"/>
      <c r="H43" s="255"/>
      <c r="I43" s="255"/>
    </row>
    <row r="44" spans="1:11">
      <c r="A44" s="5"/>
      <c r="B44" s="257" t="s">
        <v>147</v>
      </c>
      <c r="C44" s="258">
        <v>5.9999999999999995E-4</v>
      </c>
      <c r="D44" s="258">
        <v>2.9999999999999997E-4</v>
      </c>
      <c r="E44" s="254">
        <v>4.3999999999999997E-2</v>
      </c>
      <c r="F44" s="255">
        <v>0.2</v>
      </c>
      <c r="G44" s="254">
        <v>4.5999999999999999E-2</v>
      </c>
      <c r="H44" s="255"/>
      <c r="I44" s="255"/>
    </row>
    <row r="45" spans="1:1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</row>
    <row r="46" spans="1:1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</row>
    <row r="47" spans="1:1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</row>
    <row r="48" spans="1:1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</row>
    <row r="49" spans="1:1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</row>
    <row r="50" spans="1:1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</row>
    <row r="51" spans="1:1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</row>
    <row r="52" spans="1:1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</row>
    <row r="53" spans="1:1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1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</row>
    <row r="55" spans="1:1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1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1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1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1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1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</row>
    <row r="61" spans="1:1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1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</row>
    <row r="63" spans="1:1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</row>
    <row r="64" spans="1:1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</row>
    <row r="65" spans="1:1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</row>
    <row r="66" spans="1:1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</row>
    <row r="67" spans="1:1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</row>
    <row r="68" spans="1:1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1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</row>
    <row r="70" spans="1:1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</row>
    <row r="71" spans="1:1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</row>
  </sheetData>
  <mergeCells count="3">
    <mergeCell ref="A5:A23"/>
    <mergeCell ref="A24:A25"/>
    <mergeCell ref="A28:A38"/>
  </mergeCells>
  <pageMargins left="0.70000000000000007" right="0.70000000000000007" top="0.75" bottom="0.75" header="0.30000000000000004" footer="0.3000000000000000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90"/>
  <sheetViews>
    <sheetView zoomScale="60" zoomScaleNormal="60" workbookViewId="0"/>
  </sheetViews>
  <sheetFormatPr defaultColWidth="7.265625" defaultRowHeight="13.15"/>
  <cols>
    <col min="1" max="1" width="14.265625" style="66" customWidth="1"/>
    <col min="2" max="15" width="5.1328125" style="5" customWidth="1"/>
    <col min="16" max="16" width="6.33203125" style="5" customWidth="1"/>
    <col min="17" max="18" width="7.265625" style="5"/>
    <col min="19" max="27" width="6.46484375" style="5" customWidth="1"/>
    <col min="28" max="16384" width="7.265625" style="5"/>
  </cols>
  <sheetData>
    <row r="1" spans="1:26" ht="15.75">
      <c r="A1" s="207" t="s">
        <v>363</v>
      </c>
    </row>
    <row r="2" spans="1:26" ht="15.75">
      <c r="A2" s="207"/>
    </row>
    <row r="3" spans="1:26">
      <c r="E3" s="9"/>
      <c r="F3" s="9"/>
      <c r="G3" s="9" t="s">
        <v>364</v>
      </c>
      <c r="H3" s="291" t="s">
        <v>365</v>
      </c>
      <c r="I3" s="9"/>
      <c r="J3" s="9"/>
      <c r="K3" s="9"/>
      <c r="L3" s="9"/>
      <c r="M3" s="9"/>
      <c r="N3" s="9"/>
    </row>
    <row r="4" spans="1:26">
      <c r="A4" s="289"/>
      <c r="B4" s="21" t="s">
        <v>366</v>
      </c>
      <c r="G4" s="5" t="s">
        <v>367</v>
      </c>
      <c r="H4" s="66" t="s">
        <v>368</v>
      </c>
    </row>
    <row r="5" spans="1:26">
      <c r="A5" s="5"/>
      <c r="G5" s="5" t="s">
        <v>369</v>
      </c>
      <c r="H5" s="66" t="s">
        <v>370</v>
      </c>
    </row>
    <row r="6" spans="1:26">
      <c r="A6" s="5"/>
      <c r="G6" s="257"/>
      <c r="H6" s="257"/>
      <c r="I6" s="257"/>
      <c r="L6" s="257"/>
      <c r="M6" s="257"/>
      <c r="N6" s="257"/>
    </row>
    <row r="7" spans="1:26">
      <c r="A7" s="5"/>
      <c r="B7" s="225" t="s">
        <v>165</v>
      </c>
      <c r="C7" s="225"/>
      <c r="D7" s="225"/>
      <c r="E7" s="225"/>
      <c r="F7" s="225"/>
      <c r="G7" s="225" t="s">
        <v>166</v>
      </c>
      <c r="H7" s="225"/>
      <c r="I7" s="225"/>
      <c r="J7" s="225"/>
      <c r="K7" s="225"/>
      <c r="L7" s="225" t="s">
        <v>167</v>
      </c>
      <c r="M7" s="225"/>
      <c r="N7" s="288"/>
      <c r="O7" s="9"/>
      <c r="P7" s="9"/>
      <c r="R7" s="21" t="s">
        <v>164</v>
      </c>
    </row>
    <row r="8" spans="1:26">
      <c r="A8" s="5" t="s">
        <v>238</v>
      </c>
      <c r="B8" s="9" t="s">
        <v>364</v>
      </c>
      <c r="C8" s="9" t="s">
        <v>367</v>
      </c>
      <c r="D8" s="9" t="s">
        <v>369</v>
      </c>
      <c r="E8" s="9"/>
      <c r="F8" s="9"/>
      <c r="G8" s="288" t="s">
        <v>364</v>
      </c>
      <c r="H8" s="288" t="s">
        <v>367</v>
      </c>
      <c r="I8" s="288" t="s">
        <v>369</v>
      </c>
      <c r="J8" s="9"/>
      <c r="K8" s="9"/>
      <c r="L8" s="288" t="s">
        <v>364</v>
      </c>
      <c r="M8" s="288" t="s">
        <v>367</v>
      </c>
      <c r="N8" s="288" t="s">
        <v>369</v>
      </c>
      <c r="O8" s="9"/>
      <c r="P8" s="9"/>
    </row>
    <row r="9" spans="1:26">
      <c r="A9" s="5"/>
      <c r="B9" s="9">
        <v>8</v>
      </c>
      <c r="C9" s="9">
        <v>0</v>
      </c>
      <c r="D9" s="9">
        <v>0</v>
      </c>
      <c r="E9" s="9"/>
      <c r="F9" s="9"/>
      <c r="G9" s="288" t="s">
        <v>26</v>
      </c>
      <c r="H9" s="288" t="s">
        <v>26</v>
      </c>
      <c r="I9" s="288" t="s">
        <v>26</v>
      </c>
      <c r="J9" s="9"/>
      <c r="K9" s="9"/>
      <c r="L9" s="288">
        <v>0</v>
      </c>
      <c r="M9" s="288">
        <v>7</v>
      </c>
      <c r="N9" s="288">
        <v>0</v>
      </c>
      <c r="O9" s="9"/>
      <c r="P9" s="9"/>
      <c r="R9" s="5" t="s">
        <v>57</v>
      </c>
    </row>
    <row r="10" spans="1:26">
      <c r="A10" s="5"/>
      <c r="B10" s="9">
        <v>4</v>
      </c>
      <c r="C10" s="9">
        <v>0</v>
      </c>
      <c r="D10" s="9">
        <v>0</v>
      </c>
      <c r="E10" s="9"/>
      <c r="F10" s="9"/>
      <c r="G10" s="288" t="s">
        <v>26</v>
      </c>
      <c r="H10" s="288" t="s">
        <v>26</v>
      </c>
      <c r="I10" s="288" t="s">
        <v>26</v>
      </c>
      <c r="J10" s="9"/>
      <c r="K10" s="9"/>
      <c r="L10" s="288">
        <v>0</v>
      </c>
      <c r="M10" s="288">
        <v>8</v>
      </c>
      <c r="N10" s="288">
        <v>3</v>
      </c>
      <c r="O10" s="9"/>
      <c r="P10" s="9"/>
    </row>
    <row r="11" spans="1:26">
      <c r="A11" s="5"/>
      <c r="B11" s="9">
        <v>6</v>
      </c>
      <c r="C11" s="9">
        <v>1</v>
      </c>
      <c r="D11" s="9">
        <v>0</v>
      </c>
      <c r="E11" s="9"/>
      <c r="F11" s="9"/>
      <c r="G11" s="9">
        <v>0</v>
      </c>
      <c r="H11" s="9">
        <v>0</v>
      </c>
      <c r="I11" s="9">
        <v>9</v>
      </c>
      <c r="J11" s="9"/>
      <c r="K11" s="9"/>
      <c r="L11" s="9">
        <v>1</v>
      </c>
      <c r="M11" s="9">
        <v>5</v>
      </c>
      <c r="N11" s="9">
        <v>3</v>
      </c>
      <c r="O11" s="9"/>
      <c r="P11" s="9"/>
      <c r="R11" s="5" t="s">
        <v>71</v>
      </c>
      <c r="W11" s="5" t="s">
        <v>72</v>
      </c>
      <c r="X11" s="5">
        <v>0.05</v>
      </c>
    </row>
    <row r="12" spans="1:26">
      <c r="A12" s="5"/>
      <c r="B12" s="9">
        <v>7</v>
      </c>
      <c r="C12" s="9">
        <v>1</v>
      </c>
      <c r="D12" s="9">
        <v>0</v>
      </c>
      <c r="E12" s="9"/>
      <c r="F12" s="9"/>
      <c r="G12" s="9">
        <v>0</v>
      </c>
      <c r="H12" s="9">
        <v>5</v>
      </c>
      <c r="I12" s="9">
        <v>0</v>
      </c>
      <c r="J12" s="9"/>
      <c r="K12" s="9"/>
      <c r="L12" s="9">
        <v>1</v>
      </c>
      <c r="M12" s="9">
        <v>5</v>
      </c>
      <c r="N12" s="9">
        <v>1</v>
      </c>
      <c r="O12" s="9"/>
      <c r="P12" s="9"/>
      <c r="R12" s="5" t="s">
        <v>73</v>
      </c>
      <c r="S12" s="5" t="s">
        <v>74</v>
      </c>
      <c r="T12" s="5" t="s">
        <v>75</v>
      </c>
      <c r="U12" s="5" t="s">
        <v>4</v>
      </c>
      <c r="V12" s="5" t="s">
        <v>76</v>
      </c>
      <c r="W12" s="5" t="s">
        <v>77</v>
      </c>
      <c r="X12" s="5" t="s">
        <v>78</v>
      </c>
      <c r="Y12" s="5" t="s">
        <v>79</v>
      </c>
      <c r="Z12" s="5" t="s">
        <v>80</v>
      </c>
    </row>
    <row r="13" spans="1:26">
      <c r="A13" s="5"/>
      <c r="B13" s="9">
        <v>6</v>
      </c>
      <c r="C13" s="9">
        <v>1</v>
      </c>
      <c r="D13" s="9">
        <v>0</v>
      </c>
      <c r="E13" s="9"/>
      <c r="F13" s="9"/>
      <c r="G13" s="9">
        <v>0</v>
      </c>
      <c r="H13" s="9">
        <v>5</v>
      </c>
      <c r="I13" s="9">
        <v>0</v>
      </c>
      <c r="J13" s="9"/>
      <c r="K13" s="9"/>
      <c r="L13" s="9">
        <v>0</v>
      </c>
      <c r="M13" s="9">
        <v>4</v>
      </c>
      <c r="N13" s="9">
        <v>0</v>
      </c>
      <c r="O13" s="9"/>
      <c r="P13" s="9"/>
      <c r="R13" s="5" t="s">
        <v>165</v>
      </c>
      <c r="S13" s="5">
        <v>11</v>
      </c>
      <c r="T13" s="9">
        <v>1045.5952380952381</v>
      </c>
      <c r="U13" s="9">
        <v>95.05411255411255</v>
      </c>
      <c r="V13" s="9">
        <v>47.311121418264293</v>
      </c>
      <c r="W13" s="9">
        <v>473.11121418264293</v>
      </c>
      <c r="X13" s="20">
        <v>2.2251459882095594</v>
      </c>
      <c r="Y13" s="9">
        <v>90.496107620327052</v>
      </c>
      <c r="Z13" s="9">
        <v>99.612117487898047</v>
      </c>
    </row>
    <row r="14" spans="1:26">
      <c r="A14" s="5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R14" s="5" t="s">
        <v>166</v>
      </c>
      <c r="S14" s="5">
        <v>9</v>
      </c>
      <c r="T14" s="9">
        <v>38.502673796791449</v>
      </c>
      <c r="U14" s="20">
        <v>4.2780748663101607</v>
      </c>
      <c r="V14" s="9">
        <v>97.872401269696041</v>
      </c>
      <c r="W14" s="9">
        <v>782.97921015756833</v>
      </c>
      <c r="X14" s="20">
        <v>2.4599914488852295</v>
      </c>
      <c r="Y14" s="20">
        <v>-0.76098918634157453</v>
      </c>
      <c r="Z14" s="20">
        <v>9.3171389189618949</v>
      </c>
    </row>
    <row r="15" spans="1:26">
      <c r="A15" s="5"/>
      <c r="B15" s="9">
        <v>22</v>
      </c>
      <c r="C15" s="9">
        <v>0</v>
      </c>
      <c r="D15" s="9">
        <v>0</v>
      </c>
      <c r="E15" s="9"/>
      <c r="F15" s="9"/>
      <c r="G15" s="9">
        <v>0</v>
      </c>
      <c r="H15" s="9">
        <v>0</v>
      </c>
      <c r="I15" s="9">
        <v>20</v>
      </c>
      <c r="J15" s="9"/>
      <c r="K15" s="9"/>
      <c r="L15" s="9">
        <v>0</v>
      </c>
      <c r="M15" s="9">
        <v>0</v>
      </c>
      <c r="N15" s="9">
        <v>21</v>
      </c>
      <c r="O15" s="9"/>
      <c r="P15" s="9"/>
      <c r="R15" s="5" t="s">
        <v>167</v>
      </c>
      <c r="S15" s="5">
        <v>11</v>
      </c>
      <c r="T15" s="9">
        <v>25.396825396825395</v>
      </c>
      <c r="U15" s="20">
        <v>2.3088023088023086</v>
      </c>
      <c r="V15" s="9">
        <v>26.890217366407843</v>
      </c>
      <c r="W15" s="9">
        <v>268.90217366407848</v>
      </c>
      <c r="X15" s="20">
        <v>2.2251459882095594</v>
      </c>
      <c r="Y15" s="20">
        <v>-2.2492026249831896</v>
      </c>
      <c r="Z15" s="20">
        <v>6.8668072425878073</v>
      </c>
    </row>
    <row r="16" spans="1:26">
      <c r="A16" s="5"/>
      <c r="B16" s="9">
        <v>20</v>
      </c>
      <c r="C16" s="9">
        <v>0</v>
      </c>
      <c r="D16" s="9">
        <v>0</v>
      </c>
      <c r="E16" s="9"/>
      <c r="F16" s="9"/>
      <c r="G16" s="9">
        <v>0</v>
      </c>
      <c r="H16" s="9">
        <v>0</v>
      </c>
      <c r="I16" s="9">
        <v>18</v>
      </c>
      <c r="J16" s="9"/>
      <c r="K16" s="9"/>
      <c r="L16" s="9">
        <v>0</v>
      </c>
      <c r="M16" s="9">
        <v>0</v>
      </c>
      <c r="N16" s="9">
        <v>20</v>
      </c>
      <c r="O16" s="9"/>
      <c r="P16" s="9"/>
    </row>
    <row r="17" spans="1:27">
      <c r="A17" s="5"/>
      <c r="B17" s="9">
        <v>13</v>
      </c>
      <c r="C17" s="9">
        <v>2</v>
      </c>
      <c r="D17" s="9">
        <v>0</v>
      </c>
      <c r="E17" s="9"/>
      <c r="F17" s="9"/>
      <c r="G17" s="9">
        <v>0</v>
      </c>
      <c r="H17" s="9">
        <v>0</v>
      </c>
      <c r="I17" s="9">
        <v>11</v>
      </c>
      <c r="J17" s="9"/>
      <c r="K17" s="9"/>
      <c r="L17" s="9">
        <v>0</v>
      </c>
      <c r="M17" s="9">
        <v>0</v>
      </c>
      <c r="N17" s="9">
        <v>9</v>
      </c>
      <c r="O17" s="9"/>
      <c r="P17" s="9"/>
      <c r="R17" s="5" t="s">
        <v>91</v>
      </c>
    </row>
    <row r="18" spans="1:27">
      <c r="A18" s="5"/>
      <c r="B18" s="9">
        <v>13</v>
      </c>
      <c r="C18" s="9">
        <v>0</v>
      </c>
      <c r="D18" s="9">
        <v>0</v>
      </c>
      <c r="E18" s="9"/>
      <c r="F18" s="9"/>
      <c r="G18" s="9">
        <v>1</v>
      </c>
      <c r="H18" s="9">
        <v>0</v>
      </c>
      <c r="I18" s="9">
        <v>10</v>
      </c>
      <c r="J18" s="9"/>
      <c r="K18" s="9"/>
      <c r="L18" s="9">
        <v>0</v>
      </c>
      <c r="M18" s="9">
        <v>0</v>
      </c>
      <c r="N18" s="9">
        <v>8</v>
      </c>
      <c r="O18" s="9"/>
      <c r="P18" s="9"/>
      <c r="R18" s="5" t="s">
        <v>92</v>
      </c>
      <c r="S18" s="5" t="s">
        <v>77</v>
      </c>
      <c r="T18" s="5" t="s">
        <v>63</v>
      </c>
      <c r="U18" s="5" t="s">
        <v>93</v>
      </c>
      <c r="V18" s="5" t="s">
        <v>94</v>
      </c>
      <c r="W18" s="5" t="s">
        <v>95</v>
      </c>
      <c r="X18" s="5" t="s">
        <v>96</v>
      </c>
      <c r="Y18" s="5" t="s">
        <v>97</v>
      </c>
      <c r="Z18" s="5" t="s">
        <v>98</v>
      </c>
    </row>
    <row r="19" spans="1:27">
      <c r="A19" s="5"/>
      <c r="B19" s="9">
        <v>10</v>
      </c>
      <c r="C19" s="9">
        <v>0</v>
      </c>
      <c r="D19" s="9">
        <v>0</v>
      </c>
      <c r="E19" s="9"/>
      <c r="F19" s="9"/>
      <c r="G19" s="9">
        <v>5</v>
      </c>
      <c r="H19" s="9">
        <v>0</v>
      </c>
      <c r="I19" s="9">
        <v>12</v>
      </c>
      <c r="J19" s="9"/>
      <c r="K19" s="9"/>
      <c r="L19" s="9">
        <v>0</v>
      </c>
      <c r="M19" s="9">
        <v>1</v>
      </c>
      <c r="N19" s="9">
        <v>8</v>
      </c>
      <c r="O19" s="9"/>
      <c r="P19" s="9"/>
      <c r="R19" s="5" t="s">
        <v>99</v>
      </c>
      <c r="S19" s="9">
        <v>59902.494822256958</v>
      </c>
      <c r="T19" s="5">
        <v>2</v>
      </c>
      <c r="U19" s="9">
        <v>29951.247411128479</v>
      </c>
      <c r="V19" s="9">
        <v>549.92721184948232</v>
      </c>
      <c r="W19" s="18">
        <v>3.3780788055405407E-23</v>
      </c>
      <c r="X19" s="20">
        <v>3.3403855582377591</v>
      </c>
      <c r="Y19" s="20">
        <v>7.1798622371493623</v>
      </c>
      <c r="Z19" s="20">
        <v>0.97253853167495152</v>
      </c>
    </row>
    <row r="20" spans="1:27">
      <c r="A20" s="5"/>
      <c r="B20" s="9">
        <v>6</v>
      </c>
      <c r="C20" s="9">
        <v>0</v>
      </c>
      <c r="D20" s="9">
        <v>0</v>
      </c>
      <c r="E20" s="9"/>
      <c r="F20" s="9"/>
      <c r="G20" s="9">
        <v>0</v>
      </c>
      <c r="H20" s="9">
        <v>0</v>
      </c>
      <c r="I20" s="9">
        <v>6</v>
      </c>
      <c r="J20" s="9"/>
      <c r="K20" s="9"/>
      <c r="L20" s="9">
        <v>0</v>
      </c>
      <c r="M20" s="9">
        <v>0</v>
      </c>
      <c r="N20" s="9">
        <v>6</v>
      </c>
      <c r="O20" s="9"/>
      <c r="P20" s="9"/>
      <c r="R20" s="5" t="s">
        <v>100</v>
      </c>
      <c r="S20" s="9">
        <v>1524.9925980042897</v>
      </c>
      <c r="T20" s="5">
        <v>28</v>
      </c>
      <c r="U20" s="9">
        <v>54.464021357296062</v>
      </c>
    </row>
    <row r="21" spans="1:27">
      <c r="A21" s="5" t="s">
        <v>371</v>
      </c>
      <c r="B21" s="9">
        <v>115</v>
      </c>
      <c r="C21" s="9">
        <v>5</v>
      </c>
      <c r="D21" s="9">
        <v>0</v>
      </c>
      <c r="E21" s="9">
        <v>120</v>
      </c>
      <c r="F21" s="9" t="s">
        <v>372</v>
      </c>
      <c r="G21" s="9">
        <v>6</v>
      </c>
      <c r="H21" s="9">
        <v>10</v>
      </c>
      <c r="I21" s="9">
        <v>86</v>
      </c>
      <c r="J21" s="9">
        <v>102</v>
      </c>
      <c r="K21" s="9" t="s">
        <v>372</v>
      </c>
      <c r="L21" s="9">
        <v>2</v>
      </c>
      <c r="M21" s="9">
        <v>30</v>
      </c>
      <c r="N21" s="9">
        <v>79</v>
      </c>
      <c r="O21" s="9">
        <v>111</v>
      </c>
      <c r="P21" s="9"/>
      <c r="R21" s="5" t="s">
        <v>101</v>
      </c>
      <c r="S21" s="9">
        <v>61427.487420261248</v>
      </c>
      <c r="T21" s="5">
        <v>30</v>
      </c>
      <c r="U21" s="9">
        <v>2047.5829140087083</v>
      </c>
    </row>
    <row r="22" spans="1:27">
      <c r="A22" s="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27">
      <c r="A23" s="5"/>
      <c r="B23" s="288" t="s">
        <v>364</v>
      </c>
      <c r="C23" s="288" t="s">
        <v>367</v>
      </c>
      <c r="D23" s="288" t="s">
        <v>369</v>
      </c>
      <c r="E23" s="9"/>
      <c r="F23" s="9"/>
      <c r="G23" s="288" t="s">
        <v>364</v>
      </c>
      <c r="H23" s="288" t="s">
        <v>367</v>
      </c>
      <c r="I23" s="288" t="s">
        <v>369</v>
      </c>
      <c r="J23" s="9"/>
      <c r="K23" s="9"/>
      <c r="L23" s="288" t="s">
        <v>364</v>
      </c>
      <c r="M23" s="288" t="s">
        <v>367</v>
      </c>
      <c r="N23" s="288" t="s">
        <v>369</v>
      </c>
      <c r="O23" s="9"/>
      <c r="P23" s="9"/>
      <c r="R23" s="5" t="s">
        <v>58</v>
      </c>
      <c r="U23" s="5" t="s">
        <v>59</v>
      </c>
      <c r="V23" s="5">
        <v>0.05</v>
      </c>
    </row>
    <row r="24" spans="1:27">
      <c r="A24" s="5" t="s">
        <v>373</v>
      </c>
      <c r="B24" s="288">
        <v>100</v>
      </c>
      <c r="C24" s="288">
        <v>0</v>
      </c>
      <c r="D24" s="288">
        <v>0</v>
      </c>
      <c r="E24" s="9"/>
      <c r="F24" s="9"/>
      <c r="G24" s="288" t="s">
        <v>26</v>
      </c>
      <c r="H24" s="288" t="s">
        <v>26</v>
      </c>
      <c r="I24" s="288" t="s">
        <v>26</v>
      </c>
      <c r="J24" s="9"/>
      <c r="K24" s="9"/>
      <c r="L24" s="288">
        <v>0</v>
      </c>
      <c r="M24" s="288">
        <v>100</v>
      </c>
      <c r="N24" s="288">
        <v>0</v>
      </c>
      <c r="O24" s="9"/>
      <c r="P24" s="9"/>
      <c r="R24" s="5" t="s">
        <v>60</v>
      </c>
      <c r="S24" s="5" t="s">
        <v>61</v>
      </c>
      <c r="T24" s="5" t="s">
        <v>62</v>
      </c>
      <c r="U24" s="5" t="s">
        <v>52</v>
      </c>
      <c r="V24" s="5" t="s">
        <v>63</v>
      </c>
      <c r="W24" s="5" t="s">
        <v>64</v>
      </c>
    </row>
    <row r="25" spans="1:27">
      <c r="A25" s="5"/>
      <c r="B25" s="288">
        <v>100</v>
      </c>
      <c r="C25" s="288">
        <v>0</v>
      </c>
      <c r="D25" s="288">
        <v>0</v>
      </c>
      <c r="E25" s="9"/>
      <c r="F25" s="9"/>
      <c r="G25" s="288" t="s">
        <v>26</v>
      </c>
      <c r="H25" s="288" t="s">
        <v>26</v>
      </c>
      <c r="I25" s="288" t="s">
        <v>26</v>
      </c>
      <c r="J25" s="9"/>
      <c r="K25" s="9"/>
      <c r="L25" s="288">
        <v>0</v>
      </c>
      <c r="M25" s="288">
        <v>72.727272727272734</v>
      </c>
      <c r="N25" s="288">
        <v>27.27272727272727</v>
      </c>
      <c r="O25" s="9"/>
      <c r="P25" s="9"/>
      <c r="R25" s="5" t="s">
        <v>165</v>
      </c>
      <c r="S25" s="9">
        <v>95.05411255411255</v>
      </c>
      <c r="T25" s="5">
        <v>11</v>
      </c>
      <c r="U25" s="9">
        <v>473.11121418264293</v>
      </c>
    </row>
    <row r="26" spans="1:27">
      <c r="A26" s="5"/>
      <c r="B26" s="288">
        <v>85.714285714285708</v>
      </c>
      <c r="C26" s="288">
        <v>14.285714285714285</v>
      </c>
      <c r="D26" s="288">
        <v>0</v>
      </c>
      <c r="E26" s="9"/>
      <c r="F26" s="9"/>
      <c r="G26" s="288">
        <v>0</v>
      </c>
      <c r="H26" s="288">
        <v>0</v>
      </c>
      <c r="I26" s="288">
        <v>100</v>
      </c>
      <c r="J26" s="9"/>
      <c r="K26" s="9"/>
      <c r="L26" s="288">
        <v>11.111111111111111</v>
      </c>
      <c r="M26" s="288">
        <v>55.555555555555557</v>
      </c>
      <c r="N26" s="288">
        <v>33.333333333333329</v>
      </c>
      <c r="O26" s="9"/>
      <c r="P26" s="9"/>
      <c r="R26" s="5" t="s">
        <v>166</v>
      </c>
      <c r="S26" s="20">
        <v>4.2780748663101607</v>
      </c>
      <c r="T26" s="5">
        <v>9</v>
      </c>
      <c r="U26" s="9">
        <v>782.97921015756833</v>
      </c>
    </row>
    <row r="27" spans="1:27">
      <c r="A27" s="5"/>
      <c r="B27" s="288">
        <v>87.5</v>
      </c>
      <c r="C27" s="288">
        <v>12.5</v>
      </c>
      <c r="D27" s="288">
        <v>0</v>
      </c>
      <c r="E27" s="9"/>
      <c r="F27" s="9"/>
      <c r="G27" s="288">
        <v>0</v>
      </c>
      <c r="H27" s="288">
        <v>100</v>
      </c>
      <c r="I27" s="288">
        <v>0</v>
      </c>
      <c r="J27" s="9"/>
      <c r="K27" s="9"/>
      <c r="L27" s="288">
        <v>14.285714285714285</v>
      </c>
      <c r="M27" s="288">
        <v>71.428571428571431</v>
      </c>
      <c r="N27" s="288">
        <v>14.285714285714285</v>
      </c>
      <c r="O27" s="9"/>
      <c r="P27" s="9"/>
      <c r="R27" s="5" t="s">
        <v>167</v>
      </c>
      <c r="S27" s="20">
        <v>2.3088023088023086</v>
      </c>
      <c r="T27" s="5">
        <v>11</v>
      </c>
      <c r="U27" s="9">
        <v>268.90217366407848</v>
      </c>
    </row>
    <row r="28" spans="1:27">
      <c r="A28" s="5"/>
      <c r="B28" s="288">
        <v>85.714285714285708</v>
      </c>
      <c r="C28" s="288">
        <v>14.285714285714285</v>
      </c>
      <c r="D28" s="288">
        <v>0</v>
      </c>
      <c r="E28" s="9"/>
      <c r="F28" s="9"/>
      <c r="G28" s="288">
        <v>0</v>
      </c>
      <c r="H28" s="288">
        <v>100</v>
      </c>
      <c r="I28" s="288">
        <v>0</v>
      </c>
      <c r="J28" s="9"/>
      <c r="K28" s="9"/>
      <c r="L28" s="288">
        <v>0</v>
      </c>
      <c r="M28" s="288">
        <v>100</v>
      </c>
      <c r="N28" s="288">
        <v>0</v>
      </c>
      <c r="O28" s="9"/>
      <c r="P28" s="9"/>
      <c r="T28" s="5">
        <v>31</v>
      </c>
      <c r="U28" s="9">
        <v>1524.9925980042897</v>
      </c>
      <c r="V28" s="5">
        <v>28</v>
      </c>
      <c r="W28" s="20">
        <v>3.4990000000000001</v>
      </c>
    </row>
    <row r="29" spans="1:27">
      <c r="A29" s="5"/>
      <c r="B29" s="288"/>
      <c r="C29" s="288"/>
      <c r="D29" s="288"/>
      <c r="E29" s="9"/>
      <c r="F29" s="9"/>
      <c r="G29" s="288"/>
      <c r="H29" s="288"/>
      <c r="I29" s="288"/>
      <c r="J29" s="9"/>
      <c r="K29" s="9"/>
      <c r="L29" s="288"/>
      <c r="M29" s="288"/>
      <c r="N29" s="288"/>
      <c r="O29" s="9"/>
      <c r="P29" s="9"/>
      <c r="R29" s="5" t="s">
        <v>81</v>
      </c>
    </row>
    <row r="30" spans="1:27">
      <c r="A30" s="5"/>
      <c r="B30" s="288">
        <v>100</v>
      </c>
      <c r="C30" s="288">
        <v>0</v>
      </c>
      <c r="D30" s="288">
        <v>0</v>
      </c>
      <c r="E30" s="9"/>
      <c r="F30" s="9"/>
      <c r="G30" s="288">
        <v>0</v>
      </c>
      <c r="H30" s="288">
        <v>0</v>
      </c>
      <c r="I30" s="288">
        <v>100</v>
      </c>
      <c r="J30" s="9"/>
      <c r="K30" s="9"/>
      <c r="L30" s="288">
        <v>0</v>
      </c>
      <c r="M30" s="288">
        <v>0</v>
      </c>
      <c r="N30" s="288">
        <v>100</v>
      </c>
      <c r="O30" s="9"/>
      <c r="P30" s="9"/>
      <c r="R30" s="5" t="s">
        <v>82</v>
      </c>
      <c r="S30" s="5" t="s">
        <v>83</v>
      </c>
      <c r="T30" s="5" t="s">
        <v>61</v>
      </c>
      <c r="U30" s="5" t="s">
        <v>84</v>
      </c>
      <c r="V30" s="5" t="s">
        <v>85</v>
      </c>
      <c r="W30" s="5" t="s">
        <v>86</v>
      </c>
      <c r="X30" s="5" t="s">
        <v>87</v>
      </c>
      <c r="Y30" s="5" t="s">
        <v>88</v>
      </c>
      <c r="Z30" s="5" t="s">
        <v>89</v>
      </c>
      <c r="AA30" s="5" t="s">
        <v>90</v>
      </c>
    </row>
    <row r="31" spans="1:27">
      <c r="A31" s="5"/>
      <c r="B31" s="288">
        <v>100</v>
      </c>
      <c r="C31" s="288">
        <v>0</v>
      </c>
      <c r="D31" s="288">
        <v>0</v>
      </c>
      <c r="E31" s="9"/>
      <c r="F31" s="9"/>
      <c r="G31" s="288">
        <v>0</v>
      </c>
      <c r="H31" s="288">
        <v>0</v>
      </c>
      <c r="I31" s="288">
        <v>100</v>
      </c>
      <c r="J31" s="9"/>
      <c r="K31" s="9"/>
      <c r="L31" s="288">
        <v>0</v>
      </c>
      <c r="M31" s="288">
        <v>0</v>
      </c>
      <c r="N31" s="288">
        <v>100</v>
      </c>
      <c r="O31" s="9"/>
      <c r="P31" s="9"/>
      <c r="R31" s="5" t="s">
        <v>165</v>
      </c>
      <c r="S31" s="5" t="s">
        <v>166</v>
      </c>
      <c r="T31" s="9">
        <v>90.776037687802386</v>
      </c>
      <c r="U31" s="20">
        <v>2.345509816376127</v>
      </c>
      <c r="V31" s="9">
        <v>38.702049786367425</v>
      </c>
      <c r="W31" s="9">
        <v>82.569098840302317</v>
      </c>
      <c r="X31" s="9">
        <v>98.982976535302456</v>
      </c>
      <c r="Y31" s="17">
        <v>3.3306690738754696E-15</v>
      </c>
      <c r="Z31" s="20">
        <v>8.2069388475000693</v>
      </c>
      <c r="AA31" s="20">
        <v>12.300318866140568</v>
      </c>
    </row>
    <row r="32" spans="1:27">
      <c r="A32" s="5"/>
      <c r="B32" s="288">
        <v>86.666666666666671</v>
      </c>
      <c r="C32" s="288">
        <v>13.333333333333334</v>
      </c>
      <c r="D32" s="288">
        <v>0</v>
      </c>
      <c r="E32" s="9"/>
      <c r="F32" s="9"/>
      <c r="G32" s="288">
        <v>0</v>
      </c>
      <c r="H32" s="288">
        <v>0</v>
      </c>
      <c r="I32" s="288">
        <v>100</v>
      </c>
      <c r="J32" s="9"/>
      <c r="K32" s="9"/>
      <c r="L32" s="288">
        <v>0</v>
      </c>
      <c r="M32" s="288">
        <v>0</v>
      </c>
      <c r="N32" s="288">
        <v>100</v>
      </c>
      <c r="O32" s="9"/>
      <c r="P32" s="9"/>
      <c r="R32" s="5" t="s">
        <v>165</v>
      </c>
      <c r="S32" s="5" t="s">
        <v>167</v>
      </c>
      <c r="T32" s="9">
        <v>92.745310245310236</v>
      </c>
      <c r="U32" s="20">
        <v>2.2251459882095594</v>
      </c>
      <c r="V32" s="9">
        <v>41.680550730937334</v>
      </c>
      <c r="W32" s="9">
        <v>84.95952443256499</v>
      </c>
      <c r="X32" s="9">
        <v>100.53109605805548</v>
      </c>
      <c r="Y32" s="17">
        <v>3.3306690738754696E-15</v>
      </c>
      <c r="Z32" s="20">
        <v>7.7857858127452486</v>
      </c>
      <c r="AA32" s="20">
        <v>12.567158893626605</v>
      </c>
    </row>
    <row r="33" spans="1:27">
      <c r="A33" s="5"/>
      <c r="B33" s="288">
        <v>100</v>
      </c>
      <c r="C33" s="288">
        <v>0</v>
      </c>
      <c r="D33" s="288">
        <v>0</v>
      </c>
      <c r="E33" s="9"/>
      <c r="F33" s="9"/>
      <c r="G33" s="288">
        <v>9.0909090909090917</v>
      </c>
      <c r="H33" s="288">
        <v>0</v>
      </c>
      <c r="I33" s="288">
        <v>90.909090909090907</v>
      </c>
      <c r="J33" s="9"/>
      <c r="K33" s="9"/>
      <c r="L33" s="288">
        <v>0</v>
      </c>
      <c r="M33" s="288">
        <v>0</v>
      </c>
      <c r="N33" s="288">
        <v>100</v>
      </c>
      <c r="O33" s="9"/>
      <c r="P33" s="9"/>
      <c r="R33" s="5" t="s">
        <v>166</v>
      </c>
      <c r="S33" s="5" t="s">
        <v>167</v>
      </c>
      <c r="T33" s="20">
        <v>1.969272557507852</v>
      </c>
      <c r="U33" s="20">
        <v>2.345509816376127</v>
      </c>
      <c r="V33" s="20">
        <v>0.83959254561996621</v>
      </c>
      <c r="W33" s="20">
        <v>-6.2376662899922177</v>
      </c>
      <c r="X33" s="9">
        <v>10.176211405007921</v>
      </c>
      <c r="Y33" s="18">
        <v>0.82461899298733488</v>
      </c>
      <c r="Z33" s="20">
        <v>8.2069388475000693</v>
      </c>
      <c r="AA33" s="20">
        <v>0.26684002748603702</v>
      </c>
    </row>
    <row r="34" spans="1:27">
      <c r="A34" s="5"/>
      <c r="B34" s="9">
        <v>100</v>
      </c>
      <c r="C34" s="9">
        <v>0</v>
      </c>
      <c r="D34" s="9">
        <v>0</v>
      </c>
      <c r="E34" s="9"/>
      <c r="F34" s="9"/>
      <c r="G34" s="9">
        <v>29.411764705882355</v>
      </c>
      <c r="H34" s="9">
        <v>0</v>
      </c>
      <c r="I34" s="9">
        <v>70.588235294117652</v>
      </c>
      <c r="J34" s="9"/>
      <c r="K34" s="9"/>
      <c r="L34" s="9">
        <v>0</v>
      </c>
      <c r="M34" s="9">
        <v>11.111111111111111</v>
      </c>
      <c r="N34" s="9">
        <v>88.888888888888886</v>
      </c>
      <c r="O34" s="9"/>
      <c r="P34" s="9"/>
    </row>
    <row r="35" spans="1:27">
      <c r="A35" s="5"/>
      <c r="B35" s="9">
        <v>100</v>
      </c>
      <c r="C35" s="9">
        <v>0</v>
      </c>
      <c r="D35" s="9">
        <v>0</v>
      </c>
      <c r="E35" s="9"/>
      <c r="F35" s="9"/>
      <c r="G35" s="9">
        <v>0</v>
      </c>
      <c r="H35" s="9">
        <v>0</v>
      </c>
      <c r="I35" s="9">
        <v>100</v>
      </c>
      <c r="J35" s="9"/>
      <c r="K35" s="9"/>
      <c r="L35" s="9">
        <v>0</v>
      </c>
      <c r="M35" s="9">
        <v>0</v>
      </c>
      <c r="N35" s="9">
        <v>100</v>
      </c>
      <c r="O35" s="9"/>
      <c r="P35" s="9"/>
    </row>
    <row r="36" spans="1:27">
      <c r="A36" s="5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1:27">
      <c r="A37" s="5"/>
      <c r="B37" s="225" t="s">
        <v>165</v>
      </c>
      <c r="C37" s="225"/>
      <c r="D37" s="225"/>
      <c r="E37" s="225"/>
      <c r="F37" s="225"/>
      <c r="G37" s="225" t="s">
        <v>166</v>
      </c>
      <c r="H37" s="225"/>
      <c r="I37" s="225"/>
      <c r="J37" s="225"/>
      <c r="K37" s="225"/>
      <c r="L37" s="225" t="s">
        <v>167</v>
      </c>
      <c r="M37" s="225"/>
      <c r="N37" s="225"/>
      <c r="O37" s="9"/>
      <c r="P37" s="9"/>
    </row>
    <row r="38" spans="1:27">
      <c r="A38" s="5"/>
      <c r="B38" s="9" t="s">
        <v>364</v>
      </c>
      <c r="C38" s="9" t="s">
        <v>367</v>
      </c>
      <c r="D38" s="9" t="s">
        <v>369</v>
      </c>
      <c r="E38" s="9"/>
      <c r="F38" s="9"/>
      <c r="G38" s="9" t="s">
        <v>364</v>
      </c>
      <c r="H38" s="9" t="s">
        <v>367</v>
      </c>
      <c r="I38" s="9" t="s">
        <v>369</v>
      </c>
      <c r="J38" s="9"/>
      <c r="K38" s="9"/>
      <c r="L38" s="9" t="s">
        <v>364</v>
      </c>
      <c r="M38" s="9" t="s">
        <v>367</v>
      </c>
      <c r="N38" s="9" t="s">
        <v>369</v>
      </c>
      <c r="O38" s="9"/>
      <c r="P38" s="9"/>
    </row>
    <row r="39" spans="1:27">
      <c r="A39" s="5" t="s">
        <v>38</v>
      </c>
      <c r="B39" s="9">
        <v>95.05411255411255</v>
      </c>
      <c r="C39" s="9">
        <v>4.945887445887446</v>
      </c>
      <c r="D39" s="9">
        <v>0</v>
      </c>
      <c r="E39" s="9"/>
      <c r="F39" s="9"/>
      <c r="G39" s="9">
        <v>4.2780748663101607</v>
      </c>
      <c r="H39" s="9">
        <v>22.222222222222221</v>
      </c>
      <c r="I39" s="9">
        <v>73.499702911467622</v>
      </c>
      <c r="J39" s="9"/>
      <c r="K39" s="9"/>
      <c r="L39" s="9">
        <v>2.3088023088023086</v>
      </c>
      <c r="M39" s="9">
        <v>37.34750098386462</v>
      </c>
      <c r="N39" s="9">
        <v>60.343696707333066</v>
      </c>
      <c r="O39" s="9"/>
      <c r="P39" s="9"/>
    </row>
    <row r="40" spans="1:27">
      <c r="A40" s="5" t="s">
        <v>5</v>
      </c>
      <c r="B40" s="9">
        <v>6.8783080345579384</v>
      </c>
      <c r="C40" s="9">
        <v>6.8783080345579375</v>
      </c>
      <c r="D40" s="9">
        <v>0</v>
      </c>
      <c r="E40" s="9"/>
      <c r="F40" s="9"/>
      <c r="G40" s="9">
        <v>9.8930481283422473</v>
      </c>
      <c r="H40" s="9">
        <v>44.095855184409842</v>
      </c>
      <c r="I40" s="9">
        <v>42.759947408744935</v>
      </c>
      <c r="J40" s="9"/>
      <c r="K40" s="9"/>
      <c r="L40" s="9">
        <v>5.1855778237731469</v>
      </c>
      <c r="M40" s="9">
        <v>42.729356923251324</v>
      </c>
      <c r="N40" s="9">
        <v>44.615299964457677</v>
      </c>
      <c r="O40" s="9"/>
      <c r="P40" s="9"/>
    </row>
    <row r="41" spans="1:27">
      <c r="A41" s="5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27">
      <c r="A42" s="21" t="s">
        <v>169</v>
      </c>
      <c r="C42" s="21" t="s">
        <v>379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27">
      <c r="A43" s="5"/>
      <c r="B43" s="225" t="s">
        <v>364</v>
      </c>
      <c r="C43" s="225" t="s">
        <v>367</v>
      </c>
      <c r="D43" s="225" t="s">
        <v>369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27">
      <c r="A44" s="21" t="s">
        <v>165</v>
      </c>
      <c r="B44" s="9">
        <v>95.05411255411255</v>
      </c>
      <c r="C44" s="9">
        <v>4.945887445887446</v>
      </c>
      <c r="D44" s="9">
        <v>0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27">
      <c r="A45" s="21" t="s">
        <v>166</v>
      </c>
      <c r="B45" s="9">
        <v>4.2780748663101607</v>
      </c>
      <c r="C45" s="9">
        <v>22.222222222222221</v>
      </c>
      <c r="D45" s="9">
        <v>73.499702911467622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27">
      <c r="A46" s="21" t="s">
        <v>167</v>
      </c>
      <c r="B46" s="9">
        <v>2.3088023088023086</v>
      </c>
      <c r="C46" s="9">
        <v>37.34750098386462</v>
      </c>
      <c r="D46" s="9">
        <v>60.343696707333066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27">
      <c r="A47" s="5" t="s">
        <v>5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27">
      <c r="A48" s="5" t="s">
        <v>165</v>
      </c>
      <c r="B48" s="9">
        <v>6.8783080345579384</v>
      </c>
      <c r="C48" s="9">
        <v>6.8783080345579375</v>
      </c>
      <c r="D48" s="9">
        <v>0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26">
      <c r="A49" s="5" t="s">
        <v>166</v>
      </c>
      <c r="B49" s="9">
        <v>9.8930481283422473</v>
      </c>
      <c r="C49" s="9">
        <v>44.095855184409842</v>
      </c>
      <c r="D49" s="9">
        <v>42.759947408744935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26">
      <c r="A50" s="5" t="s">
        <v>167</v>
      </c>
      <c r="B50" s="9">
        <v>5.1855778237731469</v>
      </c>
      <c r="C50" s="9">
        <v>42.729356923251324</v>
      </c>
      <c r="D50" s="9">
        <v>44.615299964457677</v>
      </c>
      <c r="E50" s="9"/>
      <c r="F50" s="9"/>
      <c r="G50" s="9"/>
      <c r="H50" s="9"/>
      <c r="I50" s="9"/>
      <c r="J50" s="9"/>
      <c r="K50" s="9"/>
      <c r="L50" s="288"/>
      <c r="M50" s="288"/>
      <c r="N50" s="288"/>
      <c r="O50" s="9"/>
      <c r="P50" s="9"/>
    </row>
    <row r="51" spans="1:26">
      <c r="A51" s="5"/>
      <c r="B51" s="288"/>
      <c r="C51" s="288"/>
      <c r="D51" s="288"/>
      <c r="E51" s="9"/>
      <c r="F51" s="9"/>
      <c r="G51" s="9"/>
      <c r="H51" s="9"/>
      <c r="I51" s="9"/>
      <c r="J51" s="9"/>
      <c r="K51" s="9"/>
      <c r="L51" s="288"/>
      <c r="M51" s="288"/>
      <c r="N51" s="288"/>
      <c r="O51" s="9"/>
      <c r="P51" s="9"/>
    </row>
    <row r="52" spans="1:26">
      <c r="A52" s="5"/>
      <c r="B52" s="288"/>
      <c r="C52" s="288"/>
      <c r="D52" s="288"/>
      <c r="E52" s="9"/>
      <c r="F52" s="9"/>
      <c r="G52" s="288"/>
      <c r="H52" s="288"/>
      <c r="I52" s="288"/>
      <c r="J52" s="9"/>
      <c r="K52" s="9"/>
      <c r="L52" s="288"/>
      <c r="M52" s="288"/>
      <c r="N52" s="288"/>
      <c r="O52" s="9"/>
      <c r="P52" s="9"/>
    </row>
    <row r="53" spans="1:26">
      <c r="A53" s="5"/>
      <c r="B53" s="288"/>
      <c r="C53" s="288"/>
      <c r="D53" s="288"/>
      <c r="E53" s="9"/>
      <c r="F53" s="9"/>
      <c r="G53" s="288" t="s">
        <v>364</v>
      </c>
      <c r="H53" s="290" t="s">
        <v>374</v>
      </c>
      <c r="I53" s="288"/>
      <c r="J53" s="9"/>
      <c r="K53" s="9"/>
      <c r="L53" s="288"/>
      <c r="M53" s="288"/>
      <c r="N53" s="288"/>
      <c r="O53" s="9"/>
      <c r="P53" s="9"/>
    </row>
    <row r="54" spans="1:26">
      <c r="A54" s="21"/>
      <c r="B54" s="225" t="s">
        <v>375</v>
      </c>
      <c r="C54" s="9"/>
      <c r="D54" s="9"/>
      <c r="E54" s="9"/>
      <c r="F54" s="9"/>
      <c r="G54" s="9" t="s">
        <v>367</v>
      </c>
      <c r="H54" s="291" t="s">
        <v>376</v>
      </c>
      <c r="I54" s="9"/>
      <c r="J54" s="9"/>
      <c r="K54" s="9"/>
      <c r="L54" s="288"/>
      <c r="M54" s="288"/>
      <c r="N54" s="288"/>
      <c r="O54" s="9"/>
      <c r="P54" s="9"/>
    </row>
    <row r="55" spans="1:26">
      <c r="A55" s="5"/>
      <c r="B55" s="9"/>
      <c r="C55" s="9"/>
      <c r="D55" s="9"/>
      <c r="E55" s="9"/>
      <c r="F55" s="9"/>
      <c r="G55" s="9" t="s">
        <v>369</v>
      </c>
      <c r="H55" s="291" t="s">
        <v>377</v>
      </c>
      <c r="I55" s="9"/>
      <c r="J55" s="9"/>
      <c r="K55" s="9"/>
      <c r="L55" s="9"/>
      <c r="M55" s="9"/>
      <c r="N55" s="9"/>
      <c r="O55" s="9"/>
      <c r="P55" s="9"/>
    </row>
    <row r="56" spans="1:26">
      <c r="A56" s="5"/>
      <c r="K56" s="9"/>
      <c r="L56" s="9"/>
      <c r="M56" s="9"/>
      <c r="N56" s="9"/>
      <c r="O56" s="9"/>
      <c r="P56" s="9"/>
    </row>
    <row r="57" spans="1:26">
      <c r="A57" s="5"/>
      <c r="B57" s="225" t="s">
        <v>165</v>
      </c>
      <c r="C57" s="225"/>
      <c r="D57" s="225"/>
      <c r="E57" s="225"/>
      <c r="F57" s="225"/>
      <c r="G57" s="225" t="s">
        <v>166</v>
      </c>
      <c r="H57" s="225"/>
      <c r="I57" s="225"/>
      <c r="J57" s="225"/>
      <c r="K57" s="225"/>
      <c r="L57" s="225" t="s">
        <v>167</v>
      </c>
      <c r="M57" s="225"/>
      <c r="N57" s="9"/>
      <c r="O57" s="9"/>
      <c r="P57" s="9"/>
      <c r="R57" s="21" t="s">
        <v>164</v>
      </c>
    </row>
    <row r="58" spans="1:26">
      <c r="A58" s="5" t="s">
        <v>238</v>
      </c>
      <c r="B58" s="9" t="s">
        <v>364</v>
      </c>
      <c r="C58" s="9" t="s">
        <v>367</v>
      </c>
      <c r="D58" s="9" t="s">
        <v>369</v>
      </c>
      <c r="E58" s="9"/>
      <c r="F58" s="9"/>
      <c r="G58" s="9" t="s">
        <v>364</v>
      </c>
      <c r="H58" s="9" t="s">
        <v>367</v>
      </c>
      <c r="I58" s="9" t="s">
        <v>369</v>
      </c>
      <c r="J58" s="9"/>
      <c r="K58" s="9"/>
      <c r="L58" s="9" t="s">
        <v>364</v>
      </c>
      <c r="M58" s="9" t="s">
        <v>367</v>
      </c>
      <c r="N58" s="9" t="s">
        <v>369</v>
      </c>
      <c r="O58" s="9"/>
      <c r="P58" s="9"/>
    </row>
    <row r="59" spans="1:26">
      <c r="A59" s="5"/>
      <c r="B59" s="9">
        <v>8</v>
      </c>
      <c r="C59" s="9">
        <v>0</v>
      </c>
      <c r="D59" s="9">
        <v>0</v>
      </c>
      <c r="E59" s="9"/>
      <c r="F59" s="9"/>
      <c r="G59" s="9">
        <v>0</v>
      </c>
      <c r="H59" s="9">
        <v>2</v>
      </c>
      <c r="I59" s="9">
        <v>5</v>
      </c>
      <c r="J59" s="9"/>
      <c r="K59" s="9"/>
      <c r="L59" s="9" t="s">
        <v>26</v>
      </c>
      <c r="M59" s="9" t="s">
        <v>26</v>
      </c>
      <c r="N59" s="9" t="s">
        <v>26</v>
      </c>
      <c r="O59" s="9"/>
      <c r="P59" s="9"/>
      <c r="R59" s="5" t="s">
        <v>57</v>
      </c>
    </row>
    <row r="60" spans="1:26">
      <c r="A60" s="5"/>
      <c r="B60" s="9">
        <v>4</v>
      </c>
      <c r="C60" s="9">
        <v>0</v>
      </c>
      <c r="D60" s="9">
        <v>0</v>
      </c>
      <c r="E60" s="9"/>
      <c r="F60" s="9"/>
      <c r="G60" s="9">
        <v>0</v>
      </c>
      <c r="H60" s="9">
        <v>4</v>
      </c>
      <c r="I60" s="9">
        <v>7</v>
      </c>
      <c r="J60" s="9"/>
      <c r="K60" s="9"/>
      <c r="L60" s="9" t="s">
        <v>26</v>
      </c>
      <c r="M60" s="9" t="s">
        <v>26</v>
      </c>
      <c r="N60" s="9" t="s">
        <v>26</v>
      </c>
      <c r="O60" s="9"/>
      <c r="P60" s="9"/>
    </row>
    <row r="61" spans="1:26">
      <c r="A61" s="5"/>
      <c r="B61" s="9">
        <v>7</v>
      </c>
      <c r="C61" s="9">
        <v>0</v>
      </c>
      <c r="D61" s="9">
        <v>0</v>
      </c>
      <c r="E61" s="9"/>
      <c r="F61" s="9"/>
      <c r="G61" s="9">
        <v>1</v>
      </c>
      <c r="H61" s="9">
        <v>0</v>
      </c>
      <c r="I61" s="9">
        <v>8</v>
      </c>
      <c r="J61" s="9"/>
      <c r="K61" s="9"/>
      <c r="L61" s="9">
        <v>0</v>
      </c>
      <c r="M61" s="9">
        <v>0</v>
      </c>
      <c r="N61" s="9">
        <v>9</v>
      </c>
      <c r="O61" s="9"/>
      <c r="P61" s="9"/>
      <c r="R61" s="5" t="s">
        <v>71</v>
      </c>
      <c r="W61" s="5" t="s">
        <v>72</v>
      </c>
      <c r="X61" s="5">
        <v>0.05</v>
      </c>
    </row>
    <row r="62" spans="1:26">
      <c r="A62" s="5"/>
      <c r="B62" s="9">
        <v>7</v>
      </c>
      <c r="C62" s="9">
        <v>1</v>
      </c>
      <c r="D62" s="9">
        <v>0</v>
      </c>
      <c r="E62" s="9"/>
      <c r="F62" s="9"/>
      <c r="G62" s="9">
        <v>0</v>
      </c>
      <c r="H62" s="9">
        <v>1</v>
      </c>
      <c r="I62" s="9">
        <v>6</v>
      </c>
      <c r="J62" s="9"/>
      <c r="K62" s="9"/>
      <c r="L62" s="9">
        <v>0</v>
      </c>
      <c r="M62" s="9">
        <v>5</v>
      </c>
      <c r="N62" s="9">
        <v>0</v>
      </c>
      <c r="O62" s="9"/>
      <c r="P62" s="9"/>
      <c r="R62" s="5" t="s">
        <v>73</v>
      </c>
      <c r="S62" s="5" t="s">
        <v>74</v>
      </c>
      <c r="T62" s="5" t="s">
        <v>75</v>
      </c>
      <c r="U62" s="5" t="s">
        <v>4</v>
      </c>
      <c r="V62" s="5" t="s">
        <v>76</v>
      </c>
      <c r="W62" s="5" t="s">
        <v>77</v>
      </c>
      <c r="X62" s="5" t="s">
        <v>78</v>
      </c>
      <c r="Y62" s="5" t="s">
        <v>79</v>
      </c>
      <c r="Z62" s="5" t="s">
        <v>80</v>
      </c>
    </row>
    <row r="63" spans="1:26">
      <c r="A63" s="5"/>
      <c r="B63" s="9">
        <v>7</v>
      </c>
      <c r="C63" s="9">
        <v>0</v>
      </c>
      <c r="D63" s="9">
        <v>0</v>
      </c>
      <c r="E63" s="9"/>
      <c r="F63" s="9"/>
      <c r="G63" s="9">
        <v>0</v>
      </c>
      <c r="H63" s="9">
        <v>3</v>
      </c>
      <c r="I63" s="9">
        <v>1</v>
      </c>
      <c r="J63" s="9"/>
      <c r="K63" s="9"/>
      <c r="L63" s="9">
        <v>0</v>
      </c>
      <c r="M63" s="9">
        <v>1</v>
      </c>
      <c r="N63" s="9">
        <v>4</v>
      </c>
      <c r="O63" s="9"/>
      <c r="P63" s="9"/>
      <c r="R63" s="5" t="s">
        <v>165</v>
      </c>
      <c r="S63" s="5">
        <v>5</v>
      </c>
      <c r="T63" s="9">
        <v>487.5</v>
      </c>
      <c r="U63" s="9">
        <v>97.5</v>
      </c>
      <c r="V63" s="9">
        <v>31.25</v>
      </c>
      <c r="W63" s="9">
        <v>125</v>
      </c>
      <c r="X63" s="20">
        <v>2.1154925294066413</v>
      </c>
      <c r="Y63" s="20">
        <v>92.786388904142342</v>
      </c>
      <c r="Z63" s="20">
        <v>102.21361109585766</v>
      </c>
    </row>
    <row r="64" spans="1:26">
      <c r="A64" s="5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R64" s="5" t="s">
        <v>166</v>
      </c>
      <c r="S64" s="5">
        <v>5</v>
      </c>
      <c r="T64" s="9">
        <v>11.111111111111111</v>
      </c>
      <c r="U64" s="9">
        <v>2.2222222222222223</v>
      </c>
      <c r="V64" s="9">
        <v>24.691358024691358</v>
      </c>
      <c r="W64" s="9">
        <v>98.765432098765444</v>
      </c>
      <c r="X64" s="20">
        <v>2.1154925294066413</v>
      </c>
      <c r="Y64" s="20">
        <v>-2.4913888736354313</v>
      </c>
      <c r="Z64" s="20">
        <v>6.9358333180798759</v>
      </c>
    </row>
    <row r="65" spans="1:27">
      <c r="A65" s="5" t="s">
        <v>371</v>
      </c>
      <c r="B65" s="9">
        <v>33</v>
      </c>
      <c r="C65" s="9">
        <v>1</v>
      </c>
      <c r="D65" s="9">
        <v>0</v>
      </c>
      <c r="E65" s="9">
        <v>34</v>
      </c>
      <c r="F65" s="9" t="s">
        <v>372</v>
      </c>
      <c r="G65" s="9">
        <v>1</v>
      </c>
      <c r="H65" s="9">
        <v>10</v>
      </c>
      <c r="I65" s="9">
        <v>27</v>
      </c>
      <c r="J65" s="9">
        <v>38</v>
      </c>
      <c r="K65" s="9" t="s">
        <v>372</v>
      </c>
      <c r="L65" s="9">
        <v>0</v>
      </c>
      <c r="M65" s="9">
        <v>6</v>
      </c>
      <c r="N65" s="9">
        <v>13</v>
      </c>
      <c r="O65" s="9">
        <v>19</v>
      </c>
      <c r="P65" s="9"/>
      <c r="R65" s="5" t="s">
        <v>167</v>
      </c>
      <c r="S65" s="5">
        <v>3</v>
      </c>
      <c r="T65" s="5">
        <v>0</v>
      </c>
      <c r="U65" s="5">
        <v>0</v>
      </c>
      <c r="V65" s="5">
        <v>0</v>
      </c>
      <c r="W65" s="5">
        <v>0</v>
      </c>
      <c r="X65" s="20">
        <v>2.7310891118060421</v>
      </c>
      <c r="Y65" s="20">
        <v>-6.0852457582517285</v>
      </c>
      <c r="Z65" s="20">
        <v>6.0852457582517285</v>
      </c>
    </row>
    <row r="66" spans="1:27">
      <c r="A66" s="5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1:27">
      <c r="A67" s="5"/>
      <c r="B67" s="9"/>
      <c r="C67" s="9"/>
      <c r="D67" s="9"/>
      <c r="E67" s="9"/>
      <c r="F67" s="9" t="s">
        <v>378</v>
      </c>
      <c r="G67" s="9"/>
      <c r="H67" s="9"/>
      <c r="I67" s="9"/>
      <c r="J67" s="9"/>
      <c r="K67" s="9" t="s">
        <v>378</v>
      </c>
      <c r="L67" s="9"/>
      <c r="M67" s="9"/>
      <c r="N67" s="9"/>
      <c r="O67" s="9"/>
      <c r="P67" s="9"/>
      <c r="R67" s="5" t="s">
        <v>91</v>
      </c>
    </row>
    <row r="68" spans="1:27">
      <c r="A68" s="5" t="s">
        <v>373</v>
      </c>
      <c r="B68" s="9" t="s">
        <v>364</v>
      </c>
      <c r="C68" s="9" t="s">
        <v>367</v>
      </c>
      <c r="D68" s="9" t="s">
        <v>369</v>
      </c>
      <c r="E68" s="9"/>
      <c r="F68" s="9"/>
      <c r="G68" s="9" t="s">
        <v>364</v>
      </c>
      <c r="H68" s="9" t="s">
        <v>367</v>
      </c>
      <c r="I68" s="9" t="s">
        <v>369</v>
      </c>
      <c r="J68" s="9"/>
      <c r="K68" s="9"/>
      <c r="L68" s="9" t="s">
        <v>364</v>
      </c>
      <c r="M68" s="9" t="s">
        <v>367</v>
      </c>
      <c r="N68" s="9" t="s">
        <v>369</v>
      </c>
      <c r="O68" s="9"/>
      <c r="P68" s="9"/>
      <c r="R68" s="5" t="s">
        <v>92</v>
      </c>
      <c r="S68" s="5" t="s">
        <v>77</v>
      </c>
      <c r="T68" s="5" t="s">
        <v>63</v>
      </c>
      <c r="U68" s="5" t="s">
        <v>93</v>
      </c>
      <c r="V68" s="5" t="s">
        <v>94</v>
      </c>
      <c r="W68" s="5" t="s">
        <v>95</v>
      </c>
      <c r="X68" s="5" t="s">
        <v>96</v>
      </c>
      <c r="Y68" s="5" t="s">
        <v>97</v>
      </c>
      <c r="Z68" s="5" t="s">
        <v>98</v>
      </c>
    </row>
    <row r="69" spans="1:27">
      <c r="A69" s="5"/>
      <c r="B69" s="9">
        <v>100</v>
      </c>
      <c r="C69" s="9">
        <v>0</v>
      </c>
      <c r="D69" s="9">
        <v>0</v>
      </c>
      <c r="E69" s="9"/>
      <c r="F69" s="9"/>
      <c r="G69" s="9">
        <v>0</v>
      </c>
      <c r="H69" s="9">
        <v>28.571428571428569</v>
      </c>
      <c r="I69" s="9">
        <v>71.428571428571431</v>
      </c>
      <c r="J69" s="9"/>
      <c r="K69" s="9"/>
      <c r="L69" s="9"/>
      <c r="M69" s="9"/>
      <c r="N69" s="9"/>
      <c r="O69" s="9"/>
      <c r="P69" s="9"/>
      <c r="R69" s="5" t="s">
        <v>99</v>
      </c>
      <c r="S69" s="9">
        <v>28431.861348528018</v>
      </c>
      <c r="T69" s="20">
        <v>2</v>
      </c>
      <c r="U69" s="9">
        <v>14215.930674264009</v>
      </c>
      <c r="V69" s="9">
        <v>635.30503978779848</v>
      </c>
      <c r="W69" s="17">
        <v>2.9034571502064153E-11</v>
      </c>
      <c r="X69" s="20">
        <v>4.1028210151304032</v>
      </c>
      <c r="Y69" s="9">
        <v>11.76674644237227</v>
      </c>
      <c r="Z69" s="20">
        <v>0.9898565092400764</v>
      </c>
    </row>
    <row r="70" spans="1:27">
      <c r="A70" s="5"/>
      <c r="B70" s="9">
        <v>100</v>
      </c>
      <c r="C70" s="9">
        <v>0</v>
      </c>
      <c r="D70" s="9">
        <v>0</v>
      </c>
      <c r="E70" s="9"/>
      <c r="F70" s="9"/>
      <c r="G70" s="9">
        <v>0</v>
      </c>
      <c r="H70" s="9">
        <v>36.363636363636367</v>
      </c>
      <c r="I70" s="9">
        <v>63.636363636363633</v>
      </c>
      <c r="J70" s="9"/>
      <c r="K70" s="9"/>
      <c r="L70" s="9"/>
      <c r="M70" s="9"/>
      <c r="N70" s="9"/>
      <c r="O70" s="9"/>
      <c r="P70" s="9"/>
      <c r="R70" s="5" t="s">
        <v>100</v>
      </c>
      <c r="S70" s="9">
        <v>223.76543209876544</v>
      </c>
      <c r="T70" s="5">
        <v>10</v>
      </c>
      <c r="U70" s="9">
        <v>22.376543209876544</v>
      </c>
      <c r="V70" s="9"/>
    </row>
    <row r="71" spans="1:27">
      <c r="A71" s="5"/>
      <c r="B71" s="9">
        <v>100</v>
      </c>
      <c r="C71" s="9">
        <v>0</v>
      </c>
      <c r="D71" s="9">
        <v>0</v>
      </c>
      <c r="E71" s="9"/>
      <c r="F71" s="9"/>
      <c r="G71" s="9">
        <v>11.111111111111111</v>
      </c>
      <c r="H71" s="9">
        <v>0</v>
      </c>
      <c r="I71" s="9">
        <v>88.888888888888886</v>
      </c>
      <c r="J71" s="9"/>
      <c r="K71" s="9"/>
      <c r="L71" s="9">
        <v>0</v>
      </c>
      <c r="M71" s="9">
        <v>0</v>
      </c>
      <c r="N71" s="9">
        <v>100</v>
      </c>
      <c r="O71" s="9"/>
      <c r="P71" s="9"/>
      <c r="R71" s="5" t="s">
        <v>101</v>
      </c>
      <c r="S71" s="9">
        <v>28655.626780626782</v>
      </c>
      <c r="T71" s="5">
        <v>12</v>
      </c>
      <c r="U71" s="9">
        <v>2387.9688983855654</v>
      </c>
      <c r="V71" s="9"/>
    </row>
    <row r="72" spans="1:27">
      <c r="A72" s="5"/>
      <c r="B72" s="9">
        <v>87.5</v>
      </c>
      <c r="C72" s="9">
        <v>12.5</v>
      </c>
      <c r="D72" s="9">
        <v>0</v>
      </c>
      <c r="E72" s="9"/>
      <c r="F72" s="9"/>
      <c r="G72" s="9">
        <v>0</v>
      </c>
      <c r="H72" s="9">
        <v>14.285714285714285</v>
      </c>
      <c r="I72" s="9">
        <v>85.714285714285708</v>
      </c>
      <c r="J72" s="9"/>
      <c r="K72" s="9"/>
      <c r="L72" s="9">
        <v>0</v>
      </c>
      <c r="M72" s="9">
        <v>100</v>
      </c>
      <c r="N72" s="9">
        <v>0</v>
      </c>
      <c r="O72" s="9"/>
      <c r="P72" s="9"/>
    </row>
    <row r="73" spans="1:27">
      <c r="A73" s="5"/>
      <c r="B73" s="9">
        <v>100</v>
      </c>
      <c r="C73" s="9">
        <v>0</v>
      </c>
      <c r="D73" s="9">
        <v>0</v>
      </c>
      <c r="E73" s="9"/>
      <c r="F73" s="9"/>
      <c r="G73" s="9">
        <v>0</v>
      </c>
      <c r="H73" s="9">
        <v>75</v>
      </c>
      <c r="I73" s="9">
        <v>25</v>
      </c>
      <c r="J73" s="9"/>
      <c r="K73" s="9"/>
      <c r="L73" s="9">
        <v>0</v>
      </c>
      <c r="M73" s="9">
        <v>20</v>
      </c>
      <c r="N73" s="9">
        <v>80</v>
      </c>
      <c r="O73" s="9"/>
      <c r="P73" s="9"/>
      <c r="R73" s="5" t="s">
        <v>58</v>
      </c>
      <c r="U73" s="5" t="s">
        <v>59</v>
      </c>
      <c r="V73" s="5">
        <v>0.05</v>
      </c>
    </row>
    <row r="74" spans="1:27">
      <c r="A74" s="5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R74" s="5" t="s">
        <v>60</v>
      </c>
      <c r="S74" s="5" t="s">
        <v>61</v>
      </c>
      <c r="T74" s="5" t="s">
        <v>62</v>
      </c>
      <c r="U74" s="5" t="s">
        <v>52</v>
      </c>
      <c r="V74" s="5" t="s">
        <v>63</v>
      </c>
      <c r="W74" s="5" t="s">
        <v>64</v>
      </c>
    </row>
    <row r="75" spans="1:27">
      <c r="A75" s="5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R75" s="5" t="s">
        <v>165</v>
      </c>
      <c r="S75" s="5">
        <v>97.5</v>
      </c>
      <c r="T75" s="5">
        <v>5</v>
      </c>
      <c r="U75" s="5">
        <v>125</v>
      </c>
    </row>
    <row r="76" spans="1:27">
      <c r="A76" s="5"/>
      <c r="B76" s="225" t="s">
        <v>165</v>
      </c>
      <c r="C76" s="225"/>
      <c r="D76" s="225"/>
      <c r="E76" s="225"/>
      <c r="F76" s="225"/>
      <c r="G76" s="225" t="s">
        <v>166</v>
      </c>
      <c r="H76" s="225"/>
      <c r="I76" s="225"/>
      <c r="J76" s="225"/>
      <c r="K76" s="225"/>
      <c r="L76" s="225" t="s">
        <v>167</v>
      </c>
      <c r="M76" s="225"/>
      <c r="N76" s="9"/>
      <c r="O76" s="9"/>
      <c r="P76" s="9"/>
      <c r="R76" s="5" t="s">
        <v>166</v>
      </c>
      <c r="S76" s="5">
        <v>2.2222222222222223</v>
      </c>
      <c r="T76" s="5">
        <v>5</v>
      </c>
      <c r="U76" s="9">
        <v>98.765432098765444</v>
      </c>
    </row>
    <row r="77" spans="1:27">
      <c r="A77" s="5"/>
      <c r="B77" s="9" t="s">
        <v>364</v>
      </c>
      <c r="C77" s="9" t="s">
        <v>367</v>
      </c>
      <c r="D77" s="9" t="s">
        <v>369</v>
      </c>
      <c r="E77" s="9"/>
      <c r="F77" s="9"/>
      <c r="G77" s="9" t="s">
        <v>364</v>
      </c>
      <c r="H77" s="9" t="s">
        <v>367</v>
      </c>
      <c r="I77" s="9" t="s">
        <v>369</v>
      </c>
      <c r="J77" s="9"/>
      <c r="K77" s="9"/>
      <c r="L77" s="9" t="s">
        <v>364</v>
      </c>
      <c r="M77" s="9" t="s">
        <v>367</v>
      </c>
      <c r="N77" s="9" t="s">
        <v>369</v>
      </c>
      <c r="O77" s="9"/>
      <c r="P77" s="9"/>
      <c r="R77" s="5" t="s">
        <v>167</v>
      </c>
      <c r="S77" s="20">
        <v>0</v>
      </c>
      <c r="T77" s="20">
        <v>3</v>
      </c>
      <c r="U77" s="20">
        <v>0</v>
      </c>
    </row>
    <row r="78" spans="1:27">
      <c r="A78" s="5" t="s">
        <v>38</v>
      </c>
      <c r="B78" s="9">
        <v>97.5</v>
      </c>
      <c r="C78" s="9">
        <v>2.5</v>
      </c>
      <c r="D78" s="9">
        <v>0</v>
      </c>
      <c r="E78" s="9"/>
      <c r="F78" s="9"/>
      <c r="G78" s="9">
        <v>2.2222222222222223</v>
      </c>
      <c r="H78" s="9">
        <v>30.844155844155843</v>
      </c>
      <c r="I78" s="9">
        <v>66.933621933621936</v>
      </c>
      <c r="J78" s="9"/>
      <c r="K78" s="9"/>
      <c r="L78" s="9">
        <v>0</v>
      </c>
      <c r="M78" s="9">
        <v>40</v>
      </c>
      <c r="N78" s="9">
        <v>60</v>
      </c>
      <c r="O78" s="9"/>
      <c r="P78" s="9"/>
      <c r="T78" s="5">
        <v>13</v>
      </c>
      <c r="U78" s="9">
        <v>223.76543209876544</v>
      </c>
      <c r="V78" s="5">
        <v>10</v>
      </c>
      <c r="W78" s="20">
        <v>3.8769999999999998</v>
      </c>
    </row>
    <row r="79" spans="1:27">
      <c r="A79" s="5" t="s">
        <v>5</v>
      </c>
      <c r="B79" s="9">
        <v>5.5901699437494745</v>
      </c>
      <c r="C79" s="9">
        <v>5.5901699437494745</v>
      </c>
      <c r="D79" s="9">
        <v>0</v>
      </c>
      <c r="E79" s="9"/>
      <c r="F79" s="9"/>
      <c r="G79" s="9">
        <v>4.9690399499995328</v>
      </c>
      <c r="H79" s="9">
        <v>28.332456936167834</v>
      </c>
      <c r="I79" s="9">
        <v>25.613727817482459</v>
      </c>
      <c r="J79" s="9"/>
      <c r="K79" s="9"/>
      <c r="L79" s="9">
        <v>0</v>
      </c>
      <c r="M79" s="9">
        <v>52.915026221291811</v>
      </c>
      <c r="N79" s="9">
        <v>52.915026221291811</v>
      </c>
      <c r="O79" s="9"/>
      <c r="P79" s="9"/>
      <c r="R79" s="5" t="s">
        <v>81</v>
      </c>
    </row>
    <row r="80" spans="1:27">
      <c r="A80" s="5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R80" s="5" t="s">
        <v>82</v>
      </c>
      <c r="S80" s="5" t="s">
        <v>83</v>
      </c>
      <c r="T80" s="5" t="s">
        <v>61</v>
      </c>
      <c r="U80" s="5" t="s">
        <v>84</v>
      </c>
      <c r="V80" s="5" t="s">
        <v>85</v>
      </c>
      <c r="W80" s="5" t="s">
        <v>86</v>
      </c>
      <c r="X80" s="5" t="s">
        <v>87</v>
      </c>
      <c r="Y80" s="5" t="s">
        <v>88</v>
      </c>
      <c r="Z80" s="5" t="s">
        <v>89</v>
      </c>
      <c r="AA80" s="5" t="s">
        <v>90</v>
      </c>
    </row>
    <row r="81" spans="1:27">
      <c r="A81" s="21" t="s">
        <v>169</v>
      </c>
      <c r="B81" s="9"/>
      <c r="C81" s="21" t="s">
        <v>378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R81" s="5" t="s">
        <v>165</v>
      </c>
      <c r="S81" s="5" t="s">
        <v>166</v>
      </c>
      <c r="T81" s="9">
        <v>95.277777777777771</v>
      </c>
      <c r="U81" s="20">
        <v>2.1154925294066413</v>
      </c>
      <c r="V81" s="9">
        <v>45.038106470884834</v>
      </c>
      <c r="W81" s="9">
        <v>87.076013241268228</v>
      </c>
      <c r="X81" s="9">
        <v>103.47954231428731</v>
      </c>
      <c r="Y81" s="17">
        <v>3.83009179927285E-11</v>
      </c>
      <c r="Z81" s="20">
        <v>8.2017645365095486</v>
      </c>
      <c r="AA81" s="9">
        <v>20.141653529354329</v>
      </c>
    </row>
    <row r="82" spans="1:27">
      <c r="A82" s="5"/>
      <c r="B82" s="225" t="s">
        <v>364</v>
      </c>
      <c r="C82" s="225" t="s">
        <v>367</v>
      </c>
      <c r="D82" s="225" t="s">
        <v>369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R82" s="5" t="s">
        <v>165</v>
      </c>
      <c r="S82" s="5" t="s">
        <v>167</v>
      </c>
      <c r="T82" s="9">
        <v>97.5</v>
      </c>
      <c r="U82" s="20">
        <v>2.4427603626431331</v>
      </c>
      <c r="V82" s="9">
        <v>39.913861994429269</v>
      </c>
      <c r="W82" s="9">
        <v>88.029418074032577</v>
      </c>
      <c r="X82" s="9">
        <v>106.97058192596742</v>
      </c>
      <c r="Y82" s="17">
        <v>1.4908896339704825E-10</v>
      </c>
      <c r="Z82" s="20">
        <v>9.4705819259674264</v>
      </c>
      <c r="AA82" s="9">
        <v>20.611429704966092</v>
      </c>
    </row>
    <row r="83" spans="1:27">
      <c r="A83" s="21" t="s">
        <v>165</v>
      </c>
      <c r="B83" s="9">
        <v>97.5</v>
      </c>
      <c r="C83" s="9">
        <v>2.5</v>
      </c>
      <c r="D83" s="9">
        <v>0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R83" s="5" t="s">
        <v>166</v>
      </c>
      <c r="S83" s="5" t="s">
        <v>167</v>
      </c>
      <c r="T83" s="20">
        <v>2.2222222222222223</v>
      </c>
      <c r="U83" s="20">
        <v>2.4427603626431331</v>
      </c>
      <c r="V83" s="20">
        <v>0.90971765229468415</v>
      </c>
      <c r="W83" s="20">
        <v>-7.2483597037452041</v>
      </c>
      <c r="X83" s="9">
        <v>11.692804148189648</v>
      </c>
      <c r="Y83" s="20">
        <v>0.80022119267161496</v>
      </c>
      <c r="Z83" s="20">
        <v>9.4705819259674264</v>
      </c>
      <c r="AA83" s="20">
        <v>0.46977617561176283</v>
      </c>
    </row>
    <row r="84" spans="1:27">
      <c r="A84" s="21" t="s">
        <v>166</v>
      </c>
      <c r="B84" s="9">
        <v>2.2222222222222223</v>
      </c>
      <c r="C84" s="9">
        <v>30.844155844155843</v>
      </c>
      <c r="D84" s="9">
        <v>66.933621933621936</v>
      </c>
    </row>
    <row r="85" spans="1:27">
      <c r="A85" s="21" t="s">
        <v>167</v>
      </c>
      <c r="B85" s="5">
        <v>0</v>
      </c>
      <c r="C85" s="5">
        <v>40</v>
      </c>
      <c r="D85" s="5">
        <v>60</v>
      </c>
    </row>
    <row r="86" spans="1:27">
      <c r="A86" s="5" t="s">
        <v>5</v>
      </c>
      <c r="E86" s="9"/>
    </row>
    <row r="87" spans="1:27">
      <c r="A87" s="5" t="s">
        <v>165</v>
      </c>
      <c r="B87" s="9">
        <v>5.5901699437494745</v>
      </c>
      <c r="C87" s="9">
        <v>5.5901699437494745</v>
      </c>
      <c r="D87" s="9">
        <v>0</v>
      </c>
      <c r="E87" s="9"/>
    </row>
    <row r="88" spans="1:27">
      <c r="A88" s="5" t="s">
        <v>166</v>
      </c>
      <c r="B88" s="9">
        <v>4.9690399499995328</v>
      </c>
      <c r="C88" s="9">
        <v>28.332456936167834</v>
      </c>
      <c r="D88" s="9">
        <v>25.613727817482459</v>
      </c>
      <c r="E88" s="9"/>
    </row>
    <row r="89" spans="1:27">
      <c r="A89" s="5" t="s">
        <v>167</v>
      </c>
      <c r="B89" s="9">
        <v>0</v>
      </c>
      <c r="C89" s="9">
        <v>52.915026221291811</v>
      </c>
      <c r="D89" s="9">
        <v>52.915026221291811</v>
      </c>
      <c r="E89" s="9"/>
    </row>
    <row r="90" spans="1:27">
      <c r="A90" s="5"/>
      <c r="B90" s="9"/>
      <c r="C90" s="9"/>
      <c r="D90" s="9"/>
    </row>
  </sheetData>
  <pageMargins left="0.70000000000000007" right="0.70000000000000007" top="0.75" bottom="0.75" header="0.30000000000000004" footer="0.300000000000000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Fig1E</vt:lpstr>
      <vt:lpstr>FigS1B</vt:lpstr>
      <vt:lpstr>Fig1G</vt:lpstr>
      <vt:lpstr>Fig1H</vt:lpstr>
      <vt:lpstr>Fig2D</vt:lpstr>
      <vt:lpstr>Fig2E</vt:lpstr>
      <vt:lpstr>FigS2C</vt:lpstr>
      <vt:lpstr>Fig3A</vt:lpstr>
      <vt:lpstr>Fig3F</vt:lpstr>
      <vt:lpstr>FigS3AB</vt:lpstr>
      <vt:lpstr>FigS3DE</vt:lpstr>
      <vt:lpstr>Fig4D</vt:lpstr>
      <vt:lpstr>Fig4E</vt:lpstr>
      <vt:lpstr>Fig4F</vt:lpstr>
      <vt:lpstr>Fig4GH</vt:lpstr>
      <vt:lpstr>FigS4AB</vt:lpstr>
      <vt:lpstr>FigS4CD</vt:lpstr>
      <vt:lpstr>FigS4E</vt:lpstr>
      <vt:lpstr>Fig5F</vt:lpstr>
      <vt:lpstr>Fig5G</vt:lpstr>
      <vt:lpstr>Fig5I</vt:lpstr>
      <vt:lpstr>Fig5JK</vt:lpstr>
      <vt:lpstr>FigS5A</vt:lpstr>
      <vt:lpstr>FigS5B</vt:lpstr>
      <vt:lpstr>Fig6A</vt:lpstr>
      <vt:lpstr>Fig6C</vt:lpstr>
      <vt:lpstr>FigS6E</vt:lpstr>
      <vt:lpstr>FigS6F</vt:lpstr>
      <vt:lpstr>Fig6H</vt:lpstr>
      <vt:lpstr>Fig7C</vt:lpstr>
      <vt:lpstr>Fig7H</vt:lpstr>
      <vt:lpstr>Fig8JKL</vt:lpstr>
      <vt:lpstr>Fig9GH+S8E</vt:lpstr>
      <vt:lpstr>Fig9M+S8K</vt:lpstr>
      <vt:lpstr>Fig9N+S8L</vt:lpstr>
      <vt:lpstr>FigS7C+S8J</vt:lpstr>
      <vt:lpstr>Fig10AB</vt:lpstr>
      <vt:lpstr>Fig10D-I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Francois Fagotto</dc:creator>
  <cp:lastModifiedBy>Francois Fagotto</cp:lastModifiedBy>
  <dcterms:created xsi:type="dcterms:W3CDTF">2020-12-01T09:20:21Z</dcterms:created>
  <dcterms:modified xsi:type="dcterms:W3CDTF">2020-12-03T17:26:48Z</dcterms:modified>
</cp:coreProperties>
</file>