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8800" windowHeight="16860" tabRatio="500"/>
  </bookViews>
  <sheets>
    <sheet name="MOI_used_run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5" i="1" l="1"/>
  <c r="I205" i="1"/>
  <c r="K205" i="1"/>
  <c r="H205" i="1"/>
  <c r="G204" i="1"/>
  <c r="I204" i="1"/>
  <c r="K204" i="1"/>
  <c r="H204" i="1"/>
  <c r="G203" i="1"/>
  <c r="I203" i="1"/>
  <c r="K203" i="1"/>
  <c r="H203" i="1"/>
  <c r="G202" i="1"/>
  <c r="I202" i="1"/>
  <c r="K202" i="1"/>
  <c r="H202" i="1"/>
  <c r="G201" i="1"/>
  <c r="I201" i="1"/>
  <c r="K201" i="1"/>
  <c r="H201" i="1"/>
  <c r="G200" i="1"/>
  <c r="I200" i="1"/>
  <c r="K200" i="1"/>
  <c r="H200" i="1"/>
  <c r="G199" i="1"/>
  <c r="I199" i="1"/>
  <c r="K199" i="1"/>
  <c r="H199" i="1"/>
  <c r="G198" i="1"/>
  <c r="I198" i="1"/>
  <c r="K198" i="1"/>
  <c r="H198" i="1"/>
  <c r="G197" i="1"/>
  <c r="I197" i="1"/>
  <c r="K197" i="1"/>
  <c r="H197" i="1"/>
  <c r="G196" i="1"/>
  <c r="I196" i="1"/>
  <c r="K196" i="1"/>
  <c r="H196" i="1"/>
  <c r="G195" i="1"/>
  <c r="I195" i="1"/>
  <c r="K195" i="1"/>
  <c r="H195" i="1"/>
  <c r="G194" i="1"/>
  <c r="I194" i="1"/>
  <c r="K194" i="1"/>
  <c r="H194" i="1"/>
  <c r="G193" i="1"/>
  <c r="I193" i="1"/>
  <c r="K193" i="1"/>
  <c r="H193" i="1"/>
  <c r="G192" i="1"/>
  <c r="I192" i="1"/>
  <c r="K192" i="1"/>
  <c r="H192" i="1"/>
  <c r="G191" i="1"/>
  <c r="I191" i="1"/>
  <c r="K191" i="1"/>
  <c r="H191" i="1"/>
  <c r="G190" i="1"/>
  <c r="I190" i="1"/>
  <c r="K190" i="1"/>
  <c r="H190" i="1"/>
  <c r="G189" i="1"/>
  <c r="I189" i="1"/>
  <c r="K189" i="1"/>
  <c r="H189" i="1"/>
  <c r="G188" i="1"/>
  <c r="I188" i="1"/>
  <c r="K188" i="1"/>
  <c r="H188" i="1"/>
  <c r="G187" i="1"/>
  <c r="I187" i="1"/>
  <c r="K187" i="1"/>
  <c r="H187" i="1"/>
  <c r="G186" i="1"/>
  <c r="I186" i="1"/>
  <c r="K186" i="1"/>
  <c r="H186" i="1"/>
  <c r="G185" i="1"/>
  <c r="I185" i="1"/>
  <c r="K185" i="1"/>
  <c r="H185" i="1"/>
  <c r="G184" i="1"/>
  <c r="I184" i="1"/>
  <c r="K184" i="1"/>
  <c r="H184" i="1"/>
  <c r="G183" i="1"/>
  <c r="I183" i="1"/>
  <c r="K183" i="1"/>
  <c r="H183" i="1"/>
  <c r="G182" i="1"/>
  <c r="I182" i="1"/>
  <c r="K182" i="1"/>
  <c r="H182" i="1"/>
  <c r="G181" i="1"/>
  <c r="I181" i="1"/>
  <c r="K181" i="1"/>
  <c r="H181" i="1"/>
  <c r="G180" i="1"/>
  <c r="I180" i="1"/>
  <c r="K180" i="1"/>
  <c r="H180" i="1"/>
  <c r="G179" i="1"/>
  <c r="I179" i="1"/>
  <c r="K179" i="1"/>
  <c r="H179" i="1"/>
  <c r="G178" i="1"/>
  <c r="I178" i="1"/>
  <c r="K178" i="1"/>
  <c r="H178" i="1"/>
  <c r="G177" i="1"/>
  <c r="I177" i="1"/>
  <c r="K177" i="1"/>
  <c r="H177" i="1"/>
  <c r="G176" i="1"/>
  <c r="I176" i="1"/>
  <c r="K176" i="1"/>
  <c r="H176" i="1"/>
  <c r="G175" i="1"/>
  <c r="I175" i="1"/>
  <c r="K175" i="1"/>
  <c r="H175" i="1"/>
  <c r="G174" i="1"/>
  <c r="I174" i="1"/>
  <c r="K174" i="1"/>
  <c r="H174" i="1"/>
  <c r="G173" i="1"/>
  <c r="I173" i="1"/>
  <c r="K173" i="1"/>
  <c r="H173" i="1"/>
  <c r="G172" i="1"/>
  <c r="I172" i="1"/>
  <c r="K172" i="1"/>
  <c r="H172" i="1"/>
  <c r="G171" i="1"/>
  <c r="I171" i="1"/>
  <c r="K171" i="1"/>
  <c r="H171" i="1"/>
  <c r="G170" i="1"/>
  <c r="I170" i="1"/>
  <c r="K170" i="1"/>
  <c r="H170" i="1"/>
  <c r="G169" i="1"/>
  <c r="I169" i="1"/>
  <c r="K169" i="1"/>
  <c r="H169" i="1"/>
  <c r="G168" i="1"/>
  <c r="I168" i="1"/>
  <c r="K168" i="1"/>
  <c r="H168" i="1"/>
  <c r="G167" i="1"/>
  <c r="I167" i="1"/>
  <c r="K167" i="1"/>
  <c r="H167" i="1"/>
  <c r="G166" i="1"/>
  <c r="I166" i="1"/>
  <c r="K166" i="1"/>
  <c r="H166" i="1"/>
  <c r="G165" i="1"/>
  <c r="I165" i="1"/>
  <c r="K165" i="1"/>
  <c r="H165" i="1"/>
  <c r="G164" i="1"/>
  <c r="I164" i="1"/>
  <c r="K164" i="1"/>
  <c r="H164" i="1"/>
  <c r="G163" i="1"/>
  <c r="I163" i="1"/>
  <c r="K163" i="1"/>
  <c r="H163" i="1"/>
  <c r="G162" i="1"/>
  <c r="I162" i="1"/>
  <c r="K162" i="1"/>
  <c r="H162" i="1"/>
  <c r="G161" i="1"/>
  <c r="I161" i="1"/>
  <c r="K161" i="1"/>
  <c r="H161" i="1"/>
  <c r="G160" i="1"/>
  <c r="I160" i="1"/>
  <c r="K160" i="1"/>
  <c r="H160" i="1"/>
  <c r="G159" i="1"/>
  <c r="I159" i="1"/>
  <c r="K159" i="1"/>
  <c r="H159" i="1"/>
  <c r="G158" i="1"/>
  <c r="I158" i="1"/>
  <c r="K158" i="1"/>
  <c r="H158" i="1"/>
  <c r="G157" i="1"/>
  <c r="I157" i="1"/>
  <c r="K157" i="1"/>
  <c r="H157" i="1"/>
  <c r="G156" i="1"/>
  <c r="I156" i="1"/>
  <c r="K156" i="1"/>
  <c r="H156" i="1"/>
  <c r="G155" i="1"/>
  <c r="I155" i="1"/>
  <c r="K155" i="1"/>
  <c r="H155" i="1"/>
  <c r="G154" i="1"/>
  <c r="I154" i="1"/>
  <c r="K154" i="1"/>
  <c r="H154" i="1"/>
  <c r="G153" i="1"/>
  <c r="J151" i="1"/>
  <c r="J152" i="1"/>
  <c r="J153" i="1"/>
  <c r="I153" i="1"/>
  <c r="K153" i="1"/>
  <c r="H153" i="1"/>
  <c r="G152" i="1"/>
  <c r="I152" i="1"/>
  <c r="K152" i="1"/>
  <c r="H152" i="1"/>
  <c r="G151" i="1"/>
  <c r="I151" i="1"/>
  <c r="K151" i="1"/>
  <c r="H151" i="1"/>
  <c r="G150" i="1"/>
  <c r="I150" i="1"/>
  <c r="K150" i="1"/>
  <c r="H150" i="1"/>
  <c r="G149" i="1"/>
  <c r="J147" i="1"/>
  <c r="J148" i="1"/>
  <c r="J149" i="1"/>
  <c r="I149" i="1"/>
  <c r="K149" i="1"/>
  <c r="H149" i="1"/>
  <c r="G148" i="1"/>
  <c r="I148" i="1"/>
  <c r="K148" i="1"/>
  <c r="H148" i="1"/>
  <c r="G147" i="1"/>
  <c r="I147" i="1"/>
  <c r="K147" i="1"/>
  <c r="H147" i="1"/>
  <c r="G146" i="1"/>
  <c r="I146" i="1"/>
  <c r="K146" i="1"/>
  <c r="H146" i="1"/>
  <c r="G145" i="1"/>
  <c r="I145" i="1"/>
  <c r="K145" i="1"/>
  <c r="H145" i="1"/>
  <c r="G144" i="1"/>
  <c r="J142" i="1"/>
  <c r="J143" i="1"/>
  <c r="J144" i="1"/>
  <c r="I144" i="1"/>
  <c r="K144" i="1"/>
  <c r="H144" i="1"/>
  <c r="G143" i="1"/>
  <c r="I143" i="1"/>
  <c r="K143" i="1"/>
  <c r="H143" i="1"/>
  <c r="G142" i="1"/>
  <c r="I142" i="1"/>
  <c r="K142" i="1"/>
  <c r="H142" i="1"/>
  <c r="G141" i="1"/>
  <c r="I141" i="1"/>
  <c r="K141" i="1"/>
  <c r="H141" i="1"/>
  <c r="G140" i="1"/>
  <c r="J138" i="1"/>
  <c r="J139" i="1"/>
  <c r="J140" i="1"/>
  <c r="I140" i="1"/>
  <c r="K140" i="1"/>
  <c r="H140" i="1"/>
  <c r="G139" i="1"/>
  <c r="I139" i="1"/>
  <c r="K139" i="1"/>
  <c r="H139" i="1"/>
  <c r="G138" i="1"/>
  <c r="I138" i="1"/>
  <c r="K138" i="1"/>
  <c r="H138" i="1"/>
  <c r="G137" i="1"/>
  <c r="I137" i="1"/>
  <c r="K137" i="1"/>
  <c r="H137" i="1"/>
  <c r="G136" i="1"/>
  <c r="J134" i="1"/>
  <c r="J135" i="1"/>
  <c r="J136" i="1"/>
  <c r="I136" i="1"/>
  <c r="K136" i="1"/>
  <c r="H136" i="1"/>
  <c r="G135" i="1"/>
  <c r="I135" i="1"/>
  <c r="K135" i="1"/>
  <c r="H135" i="1"/>
  <c r="G134" i="1"/>
  <c r="I134" i="1"/>
  <c r="K134" i="1"/>
  <c r="H134" i="1"/>
  <c r="G133" i="1"/>
  <c r="I133" i="1"/>
  <c r="K133" i="1"/>
  <c r="H133" i="1"/>
  <c r="G132" i="1"/>
  <c r="J130" i="1"/>
  <c r="J131" i="1"/>
  <c r="J132" i="1"/>
  <c r="I132" i="1"/>
  <c r="K132" i="1"/>
  <c r="H132" i="1"/>
  <c r="G131" i="1"/>
  <c r="I131" i="1"/>
  <c r="K131" i="1"/>
  <c r="H131" i="1"/>
  <c r="G130" i="1"/>
  <c r="I130" i="1"/>
  <c r="K130" i="1"/>
  <c r="H130" i="1"/>
  <c r="G129" i="1"/>
  <c r="I129" i="1"/>
  <c r="K129" i="1"/>
  <c r="H129" i="1"/>
  <c r="G128" i="1"/>
  <c r="J126" i="1"/>
  <c r="J127" i="1"/>
  <c r="J128" i="1"/>
  <c r="I128" i="1"/>
  <c r="K128" i="1"/>
  <c r="H128" i="1"/>
  <c r="G127" i="1"/>
  <c r="I127" i="1"/>
  <c r="K127" i="1"/>
  <c r="H127" i="1"/>
  <c r="G126" i="1"/>
  <c r="I126" i="1"/>
  <c r="K126" i="1"/>
  <c r="H126" i="1"/>
  <c r="G125" i="1"/>
  <c r="I125" i="1"/>
  <c r="K125" i="1"/>
  <c r="H125" i="1"/>
  <c r="G124" i="1"/>
  <c r="J122" i="1"/>
  <c r="J123" i="1"/>
  <c r="J124" i="1"/>
  <c r="I124" i="1"/>
  <c r="K124" i="1"/>
  <c r="H124" i="1"/>
  <c r="G123" i="1"/>
  <c r="I123" i="1"/>
  <c r="K123" i="1"/>
  <c r="H123" i="1"/>
  <c r="G122" i="1"/>
  <c r="I122" i="1"/>
  <c r="K122" i="1"/>
  <c r="H122" i="1"/>
  <c r="G121" i="1"/>
  <c r="I121" i="1"/>
  <c r="K121" i="1"/>
  <c r="H121" i="1"/>
  <c r="G120" i="1"/>
  <c r="J118" i="1"/>
  <c r="J119" i="1"/>
  <c r="J120" i="1"/>
  <c r="I120" i="1"/>
  <c r="K120" i="1"/>
  <c r="H120" i="1"/>
  <c r="G119" i="1"/>
  <c r="I119" i="1"/>
  <c r="K119" i="1"/>
  <c r="H119" i="1"/>
  <c r="G118" i="1"/>
  <c r="I118" i="1"/>
  <c r="K118" i="1"/>
  <c r="H118" i="1"/>
  <c r="G117" i="1"/>
  <c r="I117" i="1"/>
  <c r="K117" i="1"/>
  <c r="H117" i="1"/>
  <c r="G116" i="1"/>
  <c r="J114" i="1"/>
  <c r="J115" i="1"/>
  <c r="J116" i="1"/>
  <c r="I116" i="1"/>
  <c r="K116" i="1"/>
  <c r="H116" i="1"/>
  <c r="G115" i="1"/>
  <c r="I115" i="1"/>
  <c r="K115" i="1"/>
  <c r="H115" i="1"/>
  <c r="G114" i="1"/>
  <c r="I114" i="1"/>
  <c r="K114" i="1"/>
  <c r="H114" i="1"/>
  <c r="G113" i="1"/>
  <c r="I113" i="1"/>
  <c r="K113" i="1"/>
  <c r="H113" i="1"/>
  <c r="G112" i="1"/>
  <c r="J110" i="1"/>
  <c r="J111" i="1"/>
  <c r="J112" i="1"/>
  <c r="I112" i="1"/>
  <c r="K112" i="1"/>
  <c r="H112" i="1"/>
  <c r="G111" i="1"/>
  <c r="I111" i="1"/>
  <c r="K111" i="1"/>
  <c r="H111" i="1"/>
  <c r="G110" i="1"/>
  <c r="I110" i="1"/>
  <c r="K110" i="1"/>
  <c r="H110" i="1"/>
  <c r="G109" i="1"/>
  <c r="I109" i="1"/>
  <c r="K109" i="1"/>
  <c r="H109" i="1"/>
  <c r="G108" i="1"/>
  <c r="J106" i="1"/>
  <c r="J107" i="1"/>
  <c r="J108" i="1"/>
  <c r="I108" i="1"/>
  <c r="K108" i="1"/>
  <c r="H108" i="1"/>
  <c r="G107" i="1"/>
  <c r="I107" i="1"/>
  <c r="K107" i="1"/>
  <c r="H107" i="1"/>
  <c r="G106" i="1"/>
  <c r="I106" i="1"/>
  <c r="K106" i="1"/>
  <c r="H106" i="1"/>
  <c r="G105" i="1"/>
  <c r="I105" i="1"/>
  <c r="K105" i="1"/>
  <c r="H105" i="1"/>
  <c r="G104" i="1"/>
  <c r="J102" i="1"/>
  <c r="J103" i="1"/>
  <c r="J104" i="1"/>
  <c r="I104" i="1"/>
  <c r="K104" i="1"/>
  <c r="H104" i="1"/>
  <c r="G103" i="1"/>
  <c r="I103" i="1"/>
  <c r="K103" i="1"/>
  <c r="H103" i="1"/>
  <c r="G102" i="1"/>
  <c r="I102" i="1"/>
  <c r="K102" i="1"/>
  <c r="H102" i="1"/>
  <c r="G101" i="1"/>
  <c r="I101" i="1"/>
  <c r="K101" i="1"/>
  <c r="H101" i="1"/>
  <c r="G100" i="1"/>
  <c r="I100" i="1"/>
  <c r="K100" i="1"/>
  <c r="H100" i="1"/>
  <c r="G99" i="1"/>
  <c r="I99" i="1"/>
  <c r="K99" i="1"/>
  <c r="H99" i="1"/>
  <c r="G98" i="1"/>
  <c r="I98" i="1"/>
  <c r="K98" i="1"/>
  <c r="H98" i="1"/>
  <c r="J96" i="1"/>
  <c r="J97" i="1"/>
  <c r="G97" i="1"/>
  <c r="I97" i="1"/>
  <c r="K97" i="1"/>
  <c r="G96" i="1"/>
  <c r="I96" i="1"/>
  <c r="K96" i="1"/>
  <c r="H97" i="1"/>
  <c r="H96" i="1"/>
  <c r="G95" i="1"/>
  <c r="I95" i="1"/>
  <c r="K95" i="1"/>
  <c r="H95" i="1"/>
  <c r="J93" i="1"/>
  <c r="J94" i="1"/>
  <c r="G94" i="1"/>
  <c r="I94" i="1"/>
  <c r="K94" i="1"/>
  <c r="G93" i="1"/>
  <c r="I93" i="1"/>
  <c r="K93" i="1"/>
  <c r="H94" i="1"/>
  <c r="H93" i="1"/>
  <c r="G92" i="1"/>
  <c r="I92" i="1"/>
  <c r="K92" i="1"/>
  <c r="H92" i="1"/>
  <c r="G91" i="1"/>
  <c r="J88" i="1"/>
  <c r="J89" i="1"/>
  <c r="J90" i="1"/>
  <c r="J91" i="1"/>
  <c r="I91" i="1"/>
  <c r="K91" i="1"/>
  <c r="G90" i="1"/>
  <c r="I90" i="1"/>
  <c r="K90" i="1"/>
  <c r="G89" i="1"/>
  <c r="I89" i="1"/>
  <c r="K89" i="1"/>
  <c r="G88" i="1"/>
  <c r="I88" i="1"/>
  <c r="K88" i="1"/>
  <c r="H91" i="1"/>
  <c r="H90" i="1"/>
  <c r="H89" i="1"/>
  <c r="H88" i="1"/>
  <c r="G87" i="1"/>
  <c r="I87" i="1"/>
  <c r="K87" i="1"/>
  <c r="H87" i="1"/>
  <c r="G86" i="1"/>
  <c r="J83" i="1"/>
  <c r="J84" i="1"/>
  <c r="J85" i="1"/>
  <c r="J86" i="1"/>
  <c r="I86" i="1"/>
  <c r="K86" i="1"/>
  <c r="H86" i="1"/>
  <c r="G85" i="1"/>
  <c r="I85" i="1"/>
  <c r="K85" i="1"/>
  <c r="H85" i="1"/>
  <c r="G84" i="1"/>
  <c r="I84" i="1"/>
  <c r="K84" i="1"/>
  <c r="H84" i="1"/>
  <c r="G83" i="1"/>
  <c r="I83" i="1"/>
  <c r="K83" i="1"/>
  <c r="H83" i="1"/>
  <c r="G82" i="1"/>
  <c r="I82" i="1"/>
  <c r="K82" i="1"/>
  <c r="H82" i="1"/>
  <c r="G81" i="1"/>
  <c r="J78" i="1"/>
  <c r="J79" i="1"/>
  <c r="J80" i="1"/>
  <c r="J81" i="1"/>
  <c r="I81" i="1"/>
  <c r="K81" i="1"/>
  <c r="G80" i="1"/>
  <c r="I80" i="1"/>
  <c r="K80" i="1"/>
  <c r="G79" i="1"/>
  <c r="I79" i="1"/>
  <c r="K79" i="1"/>
  <c r="G78" i="1"/>
  <c r="I78" i="1"/>
  <c r="K78" i="1"/>
  <c r="H81" i="1"/>
  <c r="H80" i="1"/>
  <c r="H79" i="1"/>
  <c r="H78" i="1"/>
  <c r="G77" i="1"/>
  <c r="I77" i="1"/>
  <c r="K77" i="1"/>
  <c r="H77" i="1"/>
  <c r="G76" i="1"/>
  <c r="J74" i="1"/>
  <c r="J75" i="1"/>
  <c r="J76" i="1"/>
  <c r="I76" i="1"/>
  <c r="K76" i="1"/>
  <c r="H76" i="1"/>
  <c r="G75" i="1"/>
  <c r="I75" i="1"/>
  <c r="K75" i="1"/>
  <c r="H75" i="1"/>
  <c r="G74" i="1"/>
  <c r="I74" i="1"/>
  <c r="K74" i="1"/>
  <c r="H74" i="1"/>
  <c r="G73" i="1"/>
  <c r="I73" i="1"/>
  <c r="K73" i="1"/>
  <c r="H73" i="1"/>
  <c r="G72" i="1"/>
  <c r="J70" i="1"/>
  <c r="J71" i="1"/>
  <c r="J72" i="1"/>
  <c r="I72" i="1"/>
  <c r="K72" i="1"/>
  <c r="G71" i="1"/>
  <c r="I71" i="1"/>
  <c r="K71" i="1"/>
  <c r="G70" i="1"/>
  <c r="I70" i="1"/>
  <c r="K70" i="1"/>
  <c r="H72" i="1"/>
  <c r="H71" i="1"/>
  <c r="H70" i="1"/>
  <c r="G69" i="1"/>
  <c r="I69" i="1"/>
  <c r="K69" i="1"/>
  <c r="H69" i="1"/>
  <c r="G68" i="1"/>
  <c r="I68" i="1"/>
  <c r="K68" i="1"/>
  <c r="G67" i="1"/>
  <c r="I67" i="1"/>
  <c r="K67" i="1"/>
  <c r="G66" i="1"/>
  <c r="I66" i="1"/>
  <c r="K66" i="1"/>
  <c r="G65" i="1"/>
  <c r="I65" i="1"/>
  <c r="K65" i="1"/>
  <c r="G64" i="1"/>
  <c r="I64" i="1"/>
  <c r="K64" i="1"/>
  <c r="G63" i="1"/>
  <c r="I63" i="1"/>
  <c r="K63" i="1"/>
  <c r="G62" i="1"/>
  <c r="I62" i="1"/>
  <c r="K62" i="1"/>
  <c r="G61" i="1"/>
  <c r="I61" i="1"/>
  <c r="K61" i="1"/>
  <c r="G60" i="1"/>
  <c r="I60" i="1"/>
  <c r="K60" i="1"/>
  <c r="G59" i="1"/>
  <c r="I59" i="1"/>
  <c r="K59" i="1"/>
  <c r="H68" i="1"/>
  <c r="H67" i="1"/>
  <c r="H66" i="1"/>
  <c r="H65" i="1"/>
  <c r="H64" i="1"/>
  <c r="H63" i="1"/>
  <c r="H62" i="1"/>
  <c r="H61" i="1"/>
  <c r="H60" i="1"/>
  <c r="H59" i="1"/>
  <c r="G58" i="1"/>
  <c r="J55" i="1"/>
  <c r="J56" i="1"/>
  <c r="J57" i="1"/>
  <c r="J58" i="1"/>
  <c r="I58" i="1"/>
  <c r="K58" i="1"/>
  <c r="G57" i="1"/>
  <c r="I57" i="1"/>
  <c r="K57" i="1"/>
  <c r="G56" i="1"/>
  <c r="I56" i="1"/>
  <c r="K56" i="1"/>
  <c r="G55" i="1"/>
  <c r="I55" i="1"/>
  <c r="K55" i="1"/>
  <c r="G54" i="1"/>
  <c r="I54" i="1"/>
  <c r="K54" i="1"/>
  <c r="G53" i="1"/>
  <c r="J53" i="1"/>
  <c r="I53" i="1"/>
  <c r="K53" i="1"/>
  <c r="G52" i="1"/>
  <c r="I52" i="1"/>
  <c r="K52" i="1"/>
  <c r="G51" i="1"/>
  <c r="I51" i="1"/>
  <c r="K51" i="1"/>
  <c r="G50" i="1"/>
  <c r="I50" i="1"/>
  <c r="K50" i="1"/>
  <c r="H58" i="1"/>
  <c r="H57" i="1"/>
  <c r="H56" i="1"/>
  <c r="H55" i="1"/>
  <c r="H54" i="1"/>
  <c r="H53" i="1"/>
  <c r="H52" i="1"/>
  <c r="H51" i="1"/>
  <c r="H50" i="1"/>
  <c r="J46" i="1"/>
  <c r="J47" i="1"/>
  <c r="J48" i="1"/>
  <c r="J49" i="1"/>
  <c r="G49" i="1"/>
  <c r="I49" i="1"/>
  <c r="K49" i="1"/>
  <c r="G48" i="1"/>
  <c r="I48" i="1"/>
  <c r="K48" i="1"/>
  <c r="G47" i="1"/>
  <c r="I47" i="1"/>
  <c r="K47" i="1"/>
  <c r="G46" i="1"/>
  <c r="I46" i="1"/>
  <c r="K46" i="1"/>
  <c r="G45" i="1"/>
  <c r="I45" i="1"/>
  <c r="K45" i="1"/>
  <c r="G44" i="1"/>
  <c r="J42" i="1"/>
  <c r="J43" i="1"/>
  <c r="J44" i="1"/>
  <c r="I44" i="1"/>
  <c r="K44" i="1"/>
  <c r="G43" i="1"/>
  <c r="I43" i="1"/>
  <c r="K43" i="1"/>
  <c r="G42" i="1"/>
  <c r="I42" i="1"/>
  <c r="K42" i="1"/>
  <c r="G41" i="1"/>
  <c r="I41" i="1"/>
  <c r="K41" i="1"/>
  <c r="H49" i="1"/>
  <c r="H48" i="1"/>
  <c r="H47" i="1"/>
  <c r="H46" i="1"/>
  <c r="H45" i="1"/>
  <c r="H44" i="1"/>
  <c r="H43" i="1"/>
  <c r="H42" i="1"/>
  <c r="H41" i="1"/>
  <c r="G40" i="1"/>
  <c r="I40" i="1"/>
  <c r="K40" i="1"/>
  <c r="H40" i="1"/>
  <c r="J38" i="1"/>
  <c r="J39" i="1"/>
  <c r="G39" i="1"/>
  <c r="I39" i="1"/>
  <c r="K39" i="1"/>
  <c r="G38" i="1"/>
  <c r="I38" i="1"/>
  <c r="K38" i="1"/>
  <c r="H39" i="1"/>
  <c r="H38" i="1"/>
  <c r="G37" i="1"/>
  <c r="I37" i="1"/>
  <c r="K37" i="1"/>
  <c r="H37" i="1"/>
  <c r="J35" i="1"/>
  <c r="J36" i="1"/>
  <c r="G36" i="1"/>
  <c r="I36" i="1"/>
  <c r="K36" i="1"/>
  <c r="G35" i="1"/>
  <c r="I35" i="1"/>
  <c r="K35" i="1"/>
  <c r="H36" i="1"/>
  <c r="H35" i="1"/>
  <c r="G34" i="1"/>
  <c r="I34" i="1"/>
  <c r="K34" i="1"/>
  <c r="H34" i="1"/>
  <c r="G33" i="1"/>
  <c r="J31" i="1"/>
  <c r="J32" i="1"/>
  <c r="J33" i="1"/>
  <c r="I33" i="1"/>
  <c r="K33" i="1"/>
  <c r="G32" i="1"/>
  <c r="I32" i="1"/>
  <c r="K32" i="1"/>
  <c r="G31" i="1"/>
  <c r="I31" i="1"/>
  <c r="K31" i="1"/>
  <c r="H33" i="1"/>
  <c r="H32" i="1"/>
  <c r="H31" i="1"/>
  <c r="G30" i="1"/>
  <c r="I30" i="1"/>
  <c r="K30" i="1"/>
  <c r="H30" i="1"/>
  <c r="G29" i="1"/>
  <c r="J25" i="1"/>
  <c r="J26" i="1"/>
  <c r="J27" i="1"/>
  <c r="J28" i="1"/>
  <c r="J29" i="1"/>
  <c r="I29" i="1"/>
  <c r="K29" i="1"/>
  <c r="G28" i="1"/>
  <c r="I28" i="1"/>
  <c r="K28" i="1"/>
  <c r="G27" i="1"/>
  <c r="I27" i="1"/>
  <c r="K27" i="1"/>
  <c r="G26" i="1"/>
  <c r="I26" i="1"/>
  <c r="K26" i="1"/>
  <c r="G25" i="1"/>
  <c r="I25" i="1"/>
  <c r="K25" i="1"/>
  <c r="H29" i="1"/>
  <c r="H28" i="1"/>
  <c r="H27" i="1"/>
  <c r="H26" i="1"/>
  <c r="H25" i="1"/>
  <c r="G24" i="1"/>
  <c r="I24" i="1"/>
  <c r="K24" i="1"/>
  <c r="H24" i="1"/>
  <c r="G23" i="1"/>
  <c r="J21" i="1"/>
  <c r="J22" i="1"/>
  <c r="J23" i="1"/>
  <c r="I23" i="1"/>
  <c r="K23" i="1"/>
  <c r="G22" i="1"/>
  <c r="I22" i="1"/>
  <c r="K22" i="1"/>
  <c r="G21" i="1"/>
  <c r="I21" i="1"/>
  <c r="K21" i="1"/>
  <c r="H23" i="1"/>
  <c r="H22" i="1"/>
  <c r="H21" i="1"/>
  <c r="G20" i="1"/>
  <c r="I20" i="1"/>
  <c r="K20" i="1"/>
  <c r="H20" i="1"/>
  <c r="G19" i="1"/>
  <c r="J15" i="1"/>
  <c r="J16" i="1"/>
  <c r="J17" i="1"/>
  <c r="J18" i="1"/>
  <c r="J19" i="1"/>
  <c r="I19" i="1"/>
  <c r="K19" i="1"/>
  <c r="G18" i="1"/>
  <c r="I18" i="1"/>
  <c r="K18" i="1"/>
  <c r="G17" i="1"/>
  <c r="I17" i="1"/>
  <c r="K17" i="1"/>
  <c r="G16" i="1"/>
  <c r="I16" i="1"/>
  <c r="K16" i="1"/>
  <c r="G15" i="1"/>
  <c r="I15" i="1"/>
  <c r="K15" i="1"/>
  <c r="H19" i="1"/>
  <c r="H18" i="1"/>
  <c r="H17" i="1"/>
  <c r="H16" i="1"/>
  <c r="H15" i="1"/>
  <c r="G14" i="1"/>
  <c r="I14" i="1"/>
  <c r="K14" i="1"/>
  <c r="H14" i="1"/>
  <c r="J9" i="1"/>
  <c r="J10" i="1"/>
  <c r="J11" i="1"/>
  <c r="J12" i="1"/>
  <c r="J13" i="1"/>
  <c r="G13" i="1"/>
  <c r="I13" i="1"/>
  <c r="K13" i="1"/>
  <c r="G12" i="1"/>
  <c r="I12" i="1"/>
  <c r="K12" i="1"/>
  <c r="G11" i="1"/>
  <c r="I11" i="1"/>
  <c r="K11" i="1"/>
  <c r="G10" i="1"/>
  <c r="I10" i="1"/>
  <c r="K10" i="1"/>
  <c r="G9" i="1"/>
  <c r="I9" i="1"/>
  <c r="K9" i="1"/>
  <c r="H13" i="1"/>
  <c r="H12" i="1"/>
  <c r="H11" i="1"/>
  <c r="H10" i="1"/>
  <c r="H9" i="1"/>
  <c r="I8" i="1"/>
  <c r="H8" i="1"/>
  <c r="G8" i="1"/>
  <c r="J3" i="1"/>
  <c r="J4" i="1"/>
  <c r="J5" i="1"/>
  <c r="J6" i="1"/>
  <c r="J7" i="1"/>
  <c r="K8" i="1"/>
  <c r="G3" i="1"/>
  <c r="I3" i="1"/>
  <c r="K3" i="1"/>
  <c r="G4" i="1"/>
  <c r="I4" i="1"/>
  <c r="K4" i="1"/>
  <c r="G5" i="1"/>
  <c r="I5" i="1"/>
  <c r="K5" i="1"/>
  <c r="G6" i="1"/>
  <c r="I6" i="1"/>
  <c r="K6" i="1"/>
  <c r="G7" i="1"/>
  <c r="I7" i="1"/>
  <c r="K7" i="1"/>
  <c r="H7" i="1"/>
  <c r="H6" i="1"/>
  <c r="H5" i="1"/>
  <c r="H4" i="1"/>
  <c r="H3" i="1"/>
  <c r="G2" i="1"/>
  <c r="I2" i="1"/>
  <c r="K2" i="1"/>
  <c r="H2" i="1"/>
</calcChain>
</file>

<file path=xl/sharedStrings.xml><?xml version="1.0" encoding="utf-8"?>
<sst xmlns="http://schemas.openxmlformats.org/spreadsheetml/2006/main" count="816" uniqueCount="419">
  <si>
    <t>expName</t>
  </si>
  <si>
    <t>expDescription</t>
  </si>
  <si>
    <t>set16IT008</t>
  </si>
  <si>
    <t>LB_plus_SM_buffer with T2_phage 187.5 MOI</t>
  </si>
  <si>
    <t>set16IT009</t>
  </si>
  <si>
    <t>LB_plus_SM_buffer with T2_phage 18.75 MOI</t>
  </si>
  <si>
    <t>set16IT010</t>
  </si>
  <si>
    <t>LB_plus_SM_buffer with T2_phage 1.875 MOI</t>
  </si>
  <si>
    <t>set16IT011</t>
  </si>
  <si>
    <t>LB_plus_SM_buffer with T2_phage 0.1875 MOI</t>
  </si>
  <si>
    <t>set16IT012</t>
  </si>
  <si>
    <t>LB_plus_SM_buffer with T2_phage 0.01875 MOI</t>
  </si>
  <si>
    <t>set16IT013</t>
  </si>
  <si>
    <t>LB_plus_SM_buffer with T2_phage 0.001875 MOI</t>
  </si>
  <si>
    <t>set16IT021</t>
  </si>
  <si>
    <t>LB_plus_SM_buffer with T3_phage 234.375 MOI</t>
  </si>
  <si>
    <t>set16IT022</t>
  </si>
  <si>
    <t>LB_plus_SM_buffer with T3_phage 23.4375 MOI</t>
  </si>
  <si>
    <t>set16IT023</t>
  </si>
  <si>
    <t>LB_plus_SM_buffer with T3_phage 2.34375 MOI</t>
  </si>
  <si>
    <t>set16IT024</t>
  </si>
  <si>
    <t>LB_plus_SM_buffer with T3_phage 0.234375 MOI</t>
  </si>
  <si>
    <t>set16IT025</t>
  </si>
  <si>
    <t>LB_plus_SM_buffer with T3_phage 0.00234375 MOI</t>
  </si>
  <si>
    <t>set16IT026</t>
  </si>
  <si>
    <t>LB_plus_SM_buffer with T3_phage 0.000234375 MOI</t>
  </si>
  <si>
    <t>set16IT027</t>
  </si>
  <si>
    <t>LB_plus_SM_buffer with T4_phage 54.6875 MOI</t>
  </si>
  <si>
    <t>set16IT028</t>
  </si>
  <si>
    <t>LB_plus_SM_buffer with T4_phage 5.46875 MOI</t>
  </si>
  <si>
    <t>set16IT029</t>
  </si>
  <si>
    <t>LB_plus_SM_buffer with T4_phage 0.546875 MOI</t>
  </si>
  <si>
    <t>set16IT030</t>
  </si>
  <si>
    <t>LB_plus_SM_buffer with T4_phage 0.0546875 MOI</t>
  </si>
  <si>
    <t>set16IT031</t>
  </si>
  <si>
    <t>LB_plus_SM_buffer with T4_phage 0.00546875 MOI</t>
  </si>
  <si>
    <t>set16IT032</t>
  </si>
  <si>
    <t>LB_plus_SM_buffer with T4_phage 0.000546875 MOI</t>
  </si>
  <si>
    <t>set16IT034</t>
  </si>
  <si>
    <t>LB_plus_SM_buffer with T5_phage 359.375 MOI</t>
  </si>
  <si>
    <t>set16IT035</t>
  </si>
  <si>
    <t>LB_plus_SM_buffer with T5_phage 35.9375 MOI</t>
  </si>
  <si>
    <t>set16IT036</t>
  </si>
  <si>
    <t>LB_plus_SM_buffer with T5_phage 3.59375 MOI</t>
  </si>
  <si>
    <t>set16IT037</t>
  </si>
  <si>
    <t>LB_plus_SM_buffer with T5_phage 0.359375 MOI</t>
  </si>
  <si>
    <t>set16IT038</t>
  </si>
  <si>
    <t>LB_plus_SM_buffer with T6_phage 2343.75 MOI</t>
  </si>
  <si>
    <t>set16IT039</t>
  </si>
  <si>
    <t>LB_plus_SM_buffer with T6_phage 234.375 MOI</t>
  </si>
  <si>
    <t>set16IT040</t>
  </si>
  <si>
    <t>LB_plus_SM_buffer with T6_phage 23.4375 MOI</t>
  </si>
  <si>
    <t>set16IT041</t>
  </si>
  <si>
    <t>LB_plus_SM_buffer with T6_phage 2.34375 MOI</t>
  </si>
  <si>
    <t>set16IT042</t>
  </si>
  <si>
    <t>LB_plus_SM_buffer with T6_phage 0.234375 MOI</t>
  </si>
  <si>
    <t>set16IT043</t>
  </si>
  <si>
    <t>LB_plus_SM_buffer with T6_phage 0.0234375 MOI</t>
  </si>
  <si>
    <t>set16IT045</t>
  </si>
  <si>
    <t>LB_plus_SM_buffer with LZ4_phage 4.375 MOI</t>
  </si>
  <si>
    <t>set16IT046</t>
  </si>
  <si>
    <t>LB_plus_SM_buffer with LZ4_phage 0.4375 MOI</t>
  </si>
  <si>
    <t>set16IT047</t>
  </si>
  <si>
    <t>LB_plus_SM_buffer with LZ4_phage 0.04375 MOI</t>
  </si>
  <si>
    <t>set16IT048</t>
  </si>
  <si>
    <t>LB_plus_SM_buffer with LZ4_phage 0.004375 MOI</t>
  </si>
  <si>
    <t>set16IT049</t>
  </si>
  <si>
    <t>LB_plus_SM_buffer with CEV1_phage 0.0171875 MOI</t>
  </si>
  <si>
    <t>set16IT050</t>
  </si>
  <si>
    <t>LB_plus_SM_buffer with CEV1_phage 0.000171875 MOI</t>
  </si>
  <si>
    <t>set16IT051</t>
  </si>
  <si>
    <t>LB_plus_SM_buffer with CEV1_phage 0.00000171875 MOI</t>
  </si>
  <si>
    <t>set16IT053</t>
  </si>
  <si>
    <t>LB_plus_SM_buffer with CEV2_phage 6.40625 MOI</t>
  </si>
  <si>
    <t>set16IT054</t>
  </si>
  <si>
    <t>LB_plus_SM_buffer with CEV2_phage 0.0640625 MOI</t>
  </si>
  <si>
    <t>set16IT055</t>
  </si>
  <si>
    <t>LB_plus_SM_buffer with CEV2_phage 0.000640625 MOI</t>
  </si>
  <si>
    <t>set16IT073</t>
  </si>
  <si>
    <t>set16IT078</t>
  </si>
  <si>
    <t>LB_plus_SM_buffer with I86_phage 1437.5 MOI</t>
  </si>
  <si>
    <t>set16IT079</t>
  </si>
  <si>
    <t>LB_plus_SM_buffer with I86_phage 143.75 MOI</t>
  </si>
  <si>
    <t>set16IT080</t>
  </si>
  <si>
    <t>LB_plus_SM_buffer with I86_phage 14.375 MOI</t>
  </si>
  <si>
    <t>set16IT081</t>
  </si>
  <si>
    <t>LB_plus_SM_buffer with I86_phage 1.4375 MOI</t>
  </si>
  <si>
    <t>set16IT082</t>
  </si>
  <si>
    <t>LB_plus_SM_buffer with N4_phage 234.375 MOI</t>
  </si>
  <si>
    <t>set16IT083</t>
  </si>
  <si>
    <t>LB_plus_SM_buffer with N4_phage 23.4375 MOI</t>
  </si>
  <si>
    <t>set16IT084</t>
  </si>
  <si>
    <t>LB_plus_SM_buffer with N4_phage 2.34375 MOI</t>
  </si>
  <si>
    <t>set16IT085</t>
  </si>
  <si>
    <t>LB_plus_SM_buffer with N4_phage 0.234375 MOI</t>
  </si>
  <si>
    <t>set16IT086</t>
  </si>
  <si>
    <t>LB_plus_SM_buffer with N4_phage 0.0234375 MOI</t>
  </si>
  <si>
    <t>set19IT073</t>
  </si>
  <si>
    <t>P2 dilution 10-1</t>
  </si>
  <si>
    <t>set19IT074</t>
  </si>
  <si>
    <t>P2 dilution 10-2</t>
  </si>
  <si>
    <t>set28IT005</t>
  </si>
  <si>
    <t>LB_plus_SM_buffer with T7_phage 6.25 MOI</t>
  </si>
  <si>
    <t>set28IT006</t>
  </si>
  <si>
    <t>LB_plus_SM_buffer with T7_phage 0.625 MOI</t>
  </si>
  <si>
    <t>set28IT008</t>
  </si>
  <si>
    <t>LB_plus_SM_buffer with P1_phage 218.75 MOI</t>
  </si>
  <si>
    <t>set28IT009</t>
  </si>
  <si>
    <t>LB_plus_SM_buffer with P1_phage 21.875 MOI</t>
  </si>
  <si>
    <t>set28IT010</t>
  </si>
  <si>
    <t>LB_plus_SM_buffer with P1_phage 2.1875 MOI</t>
  </si>
  <si>
    <t>set28IT011</t>
  </si>
  <si>
    <t>LB_plus_SM_buffer with P1_phage 0.21875 MOI</t>
  </si>
  <si>
    <t>set28IT012</t>
  </si>
  <si>
    <t>LB_plus_SM_buffer with P1_phage 0.021875 MOI</t>
  </si>
  <si>
    <t>set30IT054</t>
  </si>
  <si>
    <t>T4_phage_221.875_MOI</t>
  </si>
  <si>
    <t>set30IT055</t>
  </si>
  <si>
    <t>T5_phage_625_MOI</t>
  </si>
  <si>
    <t>set30IT056</t>
  </si>
  <si>
    <t>T6_phage_62.5_MOI</t>
  </si>
  <si>
    <t>set30IT057</t>
  </si>
  <si>
    <t>T7_phage_31.25_MOI</t>
  </si>
  <si>
    <t>set30IT058</t>
  </si>
  <si>
    <t>P1_phage_9.375_MOI</t>
  </si>
  <si>
    <t>set30IT060</t>
  </si>
  <si>
    <t>lambda1857_phage_12.5_MOI</t>
  </si>
  <si>
    <t>set30IT062</t>
  </si>
  <si>
    <t>CEV2_phage_84.375_MOI</t>
  </si>
  <si>
    <t>set30IT063</t>
  </si>
  <si>
    <t>LZ4_phage_4.6875_MOI</t>
  </si>
  <si>
    <t>set30IT064</t>
  </si>
  <si>
    <t>N4_phage_1937.5_MOI</t>
  </si>
  <si>
    <t>set30IT065</t>
  </si>
  <si>
    <t>186_phage_125_MOI</t>
  </si>
  <si>
    <t>set1IT006</t>
  </si>
  <si>
    <t>T4_phage 0.28125 MOI</t>
  </si>
  <si>
    <t>set1IT007</t>
  </si>
  <si>
    <t>T4_phage 0.028125 MOI</t>
  </si>
  <si>
    <t>set1IT008</t>
  </si>
  <si>
    <t>T4_phage 0.0028125 MOI</t>
  </si>
  <si>
    <t>set1IT009</t>
  </si>
  <si>
    <t>T4_phage 0.00028125 MOI</t>
  </si>
  <si>
    <t>set1IT010</t>
  </si>
  <si>
    <t>T7_phage 0.0469 MOI</t>
  </si>
  <si>
    <t>set1IT011</t>
  </si>
  <si>
    <t>T7_phage 0.000469 MOI</t>
  </si>
  <si>
    <t>set1IT012</t>
  </si>
  <si>
    <t>T7_phage 0.0000469 MOI</t>
  </si>
  <si>
    <t>set1IT013</t>
  </si>
  <si>
    <t>T7_phage 0.00000469 MOI</t>
  </si>
  <si>
    <t>set1IT031</t>
  </si>
  <si>
    <t>T5_phage 46.88 MOI</t>
  </si>
  <si>
    <t>set1IT032</t>
  </si>
  <si>
    <t>T5_phage 4.688 MOI</t>
  </si>
  <si>
    <t>set1IT033</t>
  </si>
  <si>
    <t>T5_phage 0.4688 MOI</t>
  </si>
  <si>
    <t>set1IT034</t>
  </si>
  <si>
    <t>T5_phage 0.04688 MOI</t>
  </si>
  <si>
    <t>set1IT035</t>
  </si>
  <si>
    <t>T5_phage 0.004688 MOI</t>
  </si>
  <si>
    <t>set1IT036</t>
  </si>
  <si>
    <t>T6_phage 46.88 MOI</t>
  </si>
  <si>
    <t>set1IT037</t>
  </si>
  <si>
    <t>T6_phage 4.688 MOI</t>
  </si>
  <si>
    <t>set1IT038</t>
  </si>
  <si>
    <t>T6_phage 0.4688 MOI</t>
  </si>
  <si>
    <t>set1IT039</t>
  </si>
  <si>
    <t>T6_phage 0.04688 MOI</t>
  </si>
  <si>
    <t>set1IT040</t>
  </si>
  <si>
    <t>T6_phage 0.004688 MOI</t>
  </si>
  <si>
    <t>set1IT059</t>
  </si>
  <si>
    <t>LZ4_phage 14.063 MOI</t>
  </si>
  <si>
    <t>set1IT060</t>
  </si>
  <si>
    <t>LZ4_phage 1.4063 MOI</t>
  </si>
  <si>
    <t>set1IT061</t>
  </si>
  <si>
    <t>LZ4_phage 0.14063 MOI</t>
  </si>
  <si>
    <t>set1IT062</t>
  </si>
  <si>
    <t>LZ4_phage 0.014063 MOI</t>
  </si>
  <si>
    <t>set1IT063</t>
  </si>
  <si>
    <t>LZ4_phage 0.0014063 MOI</t>
  </si>
  <si>
    <t>set1IT065</t>
  </si>
  <si>
    <t>Cev1_phage 6.25 MOI</t>
  </si>
  <si>
    <t>set1IT066</t>
  </si>
  <si>
    <t>Cev1_phage 0.625 MOI</t>
  </si>
  <si>
    <t>set1IT067</t>
  </si>
  <si>
    <t>Cev1_phage 0.00625 MOI</t>
  </si>
  <si>
    <t>set1IT068</t>
  </si>
  <si>
    <t>Cev2_phage 7.813 MOI</t>
  </si>
  <si>
    <t>set1IT069</t>
  </si>
  <si>
    <t>Cev2_phage 0.07813 MOI</t>
  </si>
  <si>
    <t>set1IT070</t>
  </si>
  <si>
    <t>Cev2_phage 0.007813 MOI</t>
  </si>
  <si>
    <t>set2IT070</t>
  </si>
  <si>
    <t>T2_phage_9.6875_MOI</t>
  </si>
  <si>
    <t>T3_phage_3.4375_MOI</t>
  </si>
  <si>
    <t>set2IT086</t>
  </si>
  <si>
    <t>set2IT087</t>
  </si>
  <si>
    <t>IT047_T2_Phage-SM-1_MOI_16.66</t>
  </si>
  <si>
    <t>IT048_T2_Phage-SM-2_MOI_1.66</t>
  </si>
  <si>
    <t>IT049_T2_Phage-SM-3_MOI_0.16</t>
  </si>
  <si>
    <t>IT050_T2_Phage-SM-4_MOI_0.016</t>
  </si>
  <si>
    <t>IT051_T3_Phage-SM-1_MOI_4.16</t>
  </si>
  <si>
    <t>IT052_T3_Phage-SM-2_MOI_0.41</t>
  </si>
  <si>
    <t>IT053_T3_Phage-SM-3_MOI_0.0416</t>
  </si>
  <si>
    <t>IT059_T5_Phage-SM-1_MOI_1.875</t>
  </si>
  <si>
    <t>IT060_T5_Phage-SM-2_MOI_0.1875</t>
  </si>
  <si>
    <t>IT061_T5_Phage-SM-3_MOI_0.01875</t>
  </si>
  <si>
    <t>IT062_T5_Phage-SM-4_MOI_0.001875</t>
  </si>
  <si>
    <t>IT063_T6_Phage-SM-1_MOI_15.625</t>
  </si>
  <si>
    <t>IT064_T6_Phage-SM-2_MOI_1.5625</t>
  </si>
  <si>
    <t>IT065_T6_Phage-SM-3_MOI_0.15625</t>
  </si>
  <si>
    <t>IT066_T6_Phage-SM-4_MOI_0.015625</t>
  </si>
  <si>
    <t>IT085_CEV1_Phage-SM-1_MOI_1.875</t>
  </si>
  <si>
    <t>IT086_CEV1_Phage-SM-2_MOI_0.1875</t>
  </si>
  <si>
    <t>IT087_CEV1_Phage-SM-3_MOI_0.01875</t>
  </si>
  <si>
    <t>IT088_CEV1_Phage-SM-4_MOI_0.001875</t>
  </si>
  <si>
    <t>IT037_T2_phage_9.6875_MOI_LIQUIDassay</t>
  </si>
  <si>
    <t>IT038_T3_phage_3.4375_MOI_LIQUIDassay</t>
  </si>
  <si>
    <t>IT039_T4_phage_221.875_MOI_LIQUIDassay</t>
  </si>
  <si>
    <t>IT040_T5_phage_625_MOI_LIQUIDassay</t>
  </si>
  <si>
    <t>IT041_T6_phage_62.5_MOI_LIQUIDassay</t>
  </si>
  <si>
    <t>IT042_T7_phage_31.25_MOI_LIQUIDassay</t>
  </si>
  <si>
    <t>IT043_P1_phage_9.375_MOI_LIQUIDassay</t>
  </si>
  <si>
    <t>IT044_P2_phage_0.5625_MOI_LIQUIDassay</t>
  </si>
  <si>
    <t>IT045_lambda1857_phage_12.5_MOI_LIQUIDassay</t>
  </si>
  <si>
    <t>IT046_CEV1_phage_0.3125_MOI_LIQUIDassay</t>
  </si>
  <si>
    <t>IT047_CEV2_phage_84.375_MOI_LIQUIDassay</t>
  </si>
  <si>
    <t>IT048_LZ4_phage_4.6875_MOI_LIQUIDassay</t>
  </si>
  <si>
    <t>IT022_T2_phage_9.6875_MOI</t>
  </si>
  <si>
    <t>IT023_T3_phage_3.4375_MOI</t>
  </si>
  <si>
    <t>IT024_T4_phage_221.875_MOI</t>
  </si>
  <si>
    <t>IT025_T5_phage_625_MOI</t>
  </si>
  <si>
    <t>IT026_T6_phage_62.5_MOI</t>
  </si>
  <si>
    <t>IT027_T7_phage_31.25_MOI</t>
  </si>
  <si>
    <t>IT028_P1_phage_9.375_MOI</t>
  </si>
  <si>
    <t>IT029_P2_phage_0.5625_MOI</t>
  </si>
  <si>
    <t>IT030_lambda1857_phage_12.5_MOI</t>
  </si>
  <si>
    <t>IT031_CEV1_phage_0.3125_MOI</t>
  </si>
  <si>
    <t>IT032_CEV2_phage_84.375_MOI</t>
  </si>
  <si>
    <t>IT033_LZ4_phage_4.6875_MOI</t>
  </si>
  <si>
    <t>T7_phage 62.5 MOI</t>
  </si>
  <si>
    <t>T7_phage 6.25 MOI</t>
  </si>
  <si>
    <t>T7_phage 0.625 MOI</t>
  </si>
  <si>
    <t>T7_phage 0.0625 MOI</t>
  </si>
  <si>
    <t>T7_phage 0.00625 MOI</t>
  </si>
  <si>
    <t>P1_phage 218.75 MOI</t>
  </si>
  <si>
    <t>P1_phage 21.875 MOI</t>
  </si>
  <si>
    <t>P1_phage 0.21875 MOI</t>
  </si>
  <si>
    <t>P1_phage 0.021875 MOI</t>
  </si>
  <si>
    <t>IT004_T2_phage_9.6875_MOI</t>
  </si>
  <si>
    <t>IT005_T3_phage_3.4375_MOI</t>
  </si>
  <si>
    <t>IT006_T4_phage_221.875_MOI</t>
  </si>
  <si>
    <t>IT007_T5_phage_625_MOI</t>
  </si>
  <si>
    <t>IT008_T6_phage_62.5_MOI</t>
  </si>
  <si>
    <t>IT009_T7_phage_31.25_MOI</t>
  </si>
  <si>
    <t>IT010_P1_phage_9.375_MOI</t>
  </si>
  <si>
    <t>IT011_P2_phage_0.5625_MOI</t>
  </si>
  <si>
    <t>IT013_CEV1_phage_0.3125_MOI</t>
  </si>
  <si>
    <t>IT014_CEV2_phage_84.375_MOI</t>
  </si>
  <si>
    <t>IT015_LZ4_phage_4.6875_MOI</t>
  </si>
  <si>
    <t>IT016_N4_phage_1937.5_MOI</t>
  </si>
  <si>
    <t>IT017_186_phage_125_MOI</t>
  </si>
  <si>
    <t>RBTnSeq-BW25113</t>
  </si>
  <si>
    <t>RBTnSeq BL21</t>
  </si>
  <si>
    <t>pfu/ml</t>
  </si>
  <si>
    <t>MOI</t>
  </si>
  <si>
    <t>phage dilution</t>
  </si>
  <si>
    <t>Cell count at od 0.04, for 350 ul</t>
  </si>
  <si>
    <t>1 OD cfu/ml</t>
  </si>
  <si>
    <t>phage count for 350 ul</t>
  </si>
  <si>
    <t>Batch</t>
  </si>
  <si>
    <t>IT054_T3_Phage-SM-4_MOI_0.0042</t>
  </si>
  <si>
    <t>IT055_T4_Phage-SM-1_MOI_17.71</t>
  </si>
  <si>
    <t>IT056_T4_Phage-SM-2_MOI_1.771</t>
  </si>
  <si>
    <t>IT057_T4_Phage-SM-3_MOI_0.1771</t>
  </si>
  <si>
    <t>IT058_T4_Phage-SM-4_MOI_0.01771</t>
  </si>
  <si>
    <t xml:space="preserve">IT073_N4_Phage-SM-1_MOI_0.10416 </t>
  </si>
  <si>
    <t xml:space="preserve">IT074_N4_Phage-SM-2_MOI_0.010416 </t>
  </si>
  <si>
    <t xml:space="preserve">IT075_N4_Phage-SM-3_MOI_0.0010416 </t>
  </si>
  <si>
    <t xml:space="preserve">IT076_N4_Phage-SM-4_MOI_0.00010416 </t>
  </si>
  <si>
    <t>IT084_LZ4_Phage-SM-4_MOI_0.00594</t>
  </si>
  <si>
    <t>IT083_LZ4_Phage-SM-3_MOI_0.0594</t>
  </si>
  <si>
    <t>IT082_LZ4_Phage-SM-2_MOI_0.594</t>
  </si>
  <si>
    <t>IT081_LZ4_Phage-SM-1_MOI_5.94</t>
  </si>
  <si>
    <t>IT093_CEV2_Phage-SM-1_MOI_16.67</t>
  </si>
  <si>
    <t>IT094_CEV2_Phage-SM-2_MOI_1.67</t>
  </si>
  <si>
    <t>IT095_CEV2_Phage-SM-3_MOI_0.167</t>
  </si>
  <si>
    <t>IT096_CEV2_Phage-SM-4_MOI_0.0167</t>
  </si>
  <si>
    <t xml:space="preserve">IT089_I86_Phage-SM-1_MOI_26.04 </t>
  </si>
  <si>
    <t xml:space="preserve">IT090_I86_Phage-SM-2_MOI_2.604 </t>
  </si>
  <si>
    <t xml:space="preserve">IT091_I86_Phage-SM-3_MOI_0.2604 </t>
  </si>
  <si>
    <t xml:space="preserve">IT092_I86_Phage-SM-4_MOI_0.02604 </t>
  </si>
  <si>
    <t>Dub-seq BL21_Solid</t>
  </si>
  <si>
    <t>T2</t>
  </si>
  <si>
    <t>T3</t>
  </si>
  <si>
    <t>T4</t>
  </si>
  <si>
    <t>T5</t>
  </si>
  <si>
    <t>T6</t>
  </si>
  <si>
    <t>T7</t>
  </si>
  <si>
    <t>N4</t>
  </si>
  <si>
    <t>CEV1</t>
  </si>
  <si>
    <t>CEV2</t>
  </si>
  <si>
    <t>P1</t>
  </si>
  <si>
    <t>P2</t>
  </si>
  <si>
    <t>LZ4</t>
  </si>
  <si>
    <t>lambda1857</t>
  </si>
  <si>
    <t>Phage</t>
  </si>
  <si>
    <t>cI857</t>
  </si>
  <si>
    <t>LB_plus_SM_buffer withcII857_phage 484.375 MOI</t>
  </si>
  <si>
    <t>lambda cI857</t>
  </si>
  <si>
    <t>Library/assay</t>
  </si>
  <si>
    <t xml:space="preserve">Dub-seq BW25113 </t>
  </si>
  <si>
    <t>Setd1IT047</t>
  </si>
  <si>
    <t xml:space="preserve">IT077_cI857_Phage-SM-1_MOI_41.66 </t>
  </si>
  <si>
    <t xml:space="preserve">IT078_cI857_Phage-SM-2_MOI_4.166 </t>
  </si>
  <si>
    <t>IT079_cI857_Phage-SM-3_MOI_0.4166</t>
  </si>
  <si>
    <t xml:space="preserve">IT080_cI857_Phage-SM-4_MOI_0.04166 </t>
  </si>
  <si>
    <t>Setd1IT048</t>
  </si>
  <si>
    <t>Setd1IT049</t>
  </si>
  <si>
    <t>Setd1IT050</t>
  </si>
  <si>
    <t>Setd1IT051</t>
  </si>
  <si>
    <t>Setd1IT052</t>
  </si>
  <si>
    <t>Setd1IT053</t>
  </si>
  <si>
    <t>Setd1IT054</t>
  </si>
  <si>
    <t>Setd1IT055</t>
  </si>
  <si>
    <t>Setd1IT056</t>
  </si>
  <si>
    <t>Setd1IT057</t>
  </si>
  <si>
    <t>Setd1IT058</t>
  </si>
  <si>
    <t>Setd1IT059</t>
  </si>
  <si>
    <t>Setd1IT060</t>
  </si>
  <si>
    <t>Setd1IT061</t>
  </si>
  <si>
    <t>Setd1IT062</t>
  </si>
  <si>
    <t>Setd1IT063</t>
  </si>
  <si>
    <t>Setd1IT064</t>
  </si>
  <si>
    <t>Setd1IT065</t>
  </si>
  <si>
    <t>Setd1IT066</t>
  </si>
  <si>
    <t>Setd1IT073</t>
  </si>
  <si>
    <t>Setd1IT074</t>
  </si>
  <si>
    <t>Setd1IT075</t>
  </si>
  <si>
    <t>Setd1IT076</t>
  </si>
  <si>
    <t>Setd1IT077</t>
  </si>
  <si>
    <t>Setd1IT078</t>
  </si>
  <si>
    <t>Setd1IT079</t>
  </si>
  <si>
    <t>Setd1IT080</t>
  </si>
  <si>
    <t>Setd1IT081</t>
  </si>
  <si>
    <t>Setd1IT082</t>
  </si>
  <si>
    <t>Setd1IT083</t>
  </si>
  <si>
    <t>Setd1IT084</t>
  </si>
  <si>
    <t>Setd1IT085</t>
  </si>
  <si>
    <t>Setd1IT086</t>
  </si>
  <si>
    <t>Setd1IT087</t>
  </si>
  <si>
    <t>Setd1IT088</t>
  </si>
  <si>
    <t>Setd1IT089</t>
  </si>
  <si>
    <t>Setd1IT090</t>
  </si>
  <si>
    <t>Setd1IT091</t>
  </si>
  <si>
    <t>Setd1IT092</t>
  </si>
  <si>
    <t>Setd1IT093</t>
  </si>
  <si>
    <t>Setd1IT094</t>
  </si>
  <si>
    <t>Setd1IT095</t>
  </si>
  <si>
    <t>Setd1IT096</t>
  </si>
  <si>
    <t>Setd2</t>
  </si>
  <si>
    <t>Dub-seq BW25113 solid</t>
  </si>
  <si>
    <t>Setd3IT004</t>
  </si>
  <si>
    <t>IT012_lambda cI857_phage_12.5_MOI</t>
  </si>
  <si>
    <t>Setd3IT005</t>
  </si>
  <si>
    <t>Setd3IT006</t>
  </si>
  <si>
    <t>Setd3IT007</t>
  </si>
  <si>
    <t>Setd3IT008</t>
  </si>
  <si>
    <t>Setd3IT009</t>
  </si>
  <si>
    <t>Setd3IT010</t>
  </si>
  <si>
    <t>Setd3IT011</t>
  </si>
  <si>
    <t>Setd3IT012</t>
  </si>
  <si>
    <t>Setd3IT013</t>
  </si>
  <si>
    <t>Setd3IT014</t>
  </si>
  <si>
    <t>Setd3IT015</t>
  </si>
  <si>
    <t>Setd3IT016</t>
  </si>
  <si>
    <t>Setd3IT017</t>
  </si>
  <si>
    <t xml:space="preserve">Dub-seq BL21 </t>
  </si>
  <si>
    <t>Setd3IT037</t>
  </si>
  <si>
    <t>Setd3IT038</t>
  </si>
  <si>
    <t>Setd3IT039</t>
  </si>
  <si>
    <t>Setd3IT040</t>
  </si>
  <si>
    <t>Setd3IT041</t>
  </si>
  <si>
    <t>Setd3IT042</t>
  </si>
  <si>
    <t>Setd3IT043</t>
  </si>
  <si>
    <t>Setd3IT044</t>
  </si>
  <si>
    <t>Setd3IT045</t>
  </si>
  <si>
    <t>Setd3IT046</t>
  </si>
  <si>
    <t>Setd3IT047</t>
  </si>
  <si>
    <t>Setd3IT048</t>
  </si>
  <si>
    <t>Setd4IT022</t>
  </si>
  <si>
    <t>Setd4IT023</t>
  </si>
  <si>
    <t>Setd4IT024</t>
  </si>
  <si>
    <t>Setd4IT025</t>
  </si>
  <si>
    <t>Setd4IT026</t>
  </si>
  <si>
    <t>Setd4IT027</t>
  </si>
  <si>
    <t>Setd4IT028</t>
  </si>
  <si>
    <t>Setd4IT029</t>
  </si>
  <si>
    <t>Setd4IT030</t>
  </si>
  <si>
    <t>Setd4IT031</t>
  </si>
  <si>
    <t>Setd4IT032</t>
  </si>
  <si>
    <t>Setd4IT033</t>
  </si>
  <si>
    <t>T2_CRPSRI_MOI1</t>
  </si>
  <si>
    <t>T3_CRPSRI_MOI1</t>
  </si>
  <si>
    <t>T4_CRPSRI_MOI1</t>
  </si>
  <si>
    <t>T5_CRPSRI_MOI1</t>
  </si>
  <si>
    <t>T6_CRPSRI_MOI1</t>
  </si>
  <si>
    <t>T7_CRPSRI_MOI1</t>
  </si>
  <si>
    <t>186_CRPSRI_MOI1</t>
  </si>
  <si>
    <t>lambda1857_CRPSRI_MOI1</t>
  </si>
  <si>
    <t>CEV1_CRPSRI_MOI1</t>
  </si>
  <si>
    <t>CEV2_CRPSRI_MOI1</t>
  </si>
  <si>
    <t>LZ4_CRPSRI_MOI1</t>
  </si>
  <si>
    <t>N4_CRPSRI_MOI1</t>
  </si>
  <si>
    <t>P1_CRPSRI_MOI1</t>
  </si>
  <si>
    <t>P2_CRPSRI_MOI1</t>
  </si>
  <si>
    <t>Set4</t>
  </si>
  <si>
    <t>CRISPRi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</si>
</sst>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1" fontId="0" fillId="0" borderId="0" xfId="0" applyNumberFormat="1" applyFill="1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left"/>
    </xf>
    <xf numFmtId="11" fontId="0" fillId="0" borderId="0" xfId="0" applyNumberFormat="1" applyFont="1" applyBorder="1" applyAlignment="1">
      <alignment horizontal="left"/>
    </xf>
  </cellXfs>
  <cellStyles count="5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A22" zoomScale="125" zoomScaleNormal="125" zoomScalePageLayoutView="125" workbookViewId="0">
      <selection activeCell="L30" sqref="L30"/>
    </sheetView>
  </sheetViews>
  <sheetFormatPr baseColWidth="10" defaultRowHeight="15" x14ac:dyDescent="0"/>
  <cols>
    <col min="1" max="1" width="20.33203125" customWidth="1"/>
    <col min="3" max="3" width="7.1640625" style="1" customWidth="1"/>
    <col min="4" max="4" width="38" customWidth="1"/>
    <col min="5" max="5" width="6.6640625" style="2" customWidth="1"/>
    <col min="6" max="6" width="8.5" style="3" customWidth="1"/>
    <col min="7" max="7" width="8.5" style="1" customWidth="1"/>
    <col min="8" max="8" width="8.33203125" style="1" customWidth="1"/>
    <col min="9" max="9" width="7.83203125" style="1" customWidth="1"/>
    <col min="10" max="10" width="8.83203125" style="1" customWidth="1"/>
    <col min="11" max="11" width="10.1640625" style="1" customWidth="1"/>
    <col min="14" max="14" width="50.5" customWidth="1"/>
  </cols>
  <sheetData>
    <row r="1" spans="1:11">
      <c r="A1" t="s">
        <v>311</v>
      </c>
      <c r="B1" t="s">
        <v>0</v>
      </c>
      <c r="C1" s="1" t="s">
        <v>307</v>
      </c>
      <c r="D1" t="s">
        <v>1</v>
      </c>
      <c r="E1" s="2" t="s">
        <v>271</v>
      </c>
      <c r="F1" s="3" t="s">
        <v>265</v>
      </c>
      <c r="G1" s="1" t="s">
        <v>270</v>
      </c>
      <c r="H1" s="1" t="s">
        <v>269</v>
      </c>
      <c r="I1" s="1" t="s">
        <v>268</v>
      </c>
      <c r="J1" s="1" t="s">
        <v>267</v>
      </c>
      <c r="K1" s="1" t="s">
        <v>266</v>
      </c>
    </row>
    <row r="2" spans="1:11">
      <c r="A2" t="s">
        <v>263</v>
      </c>
      <c r="B2" t="s">
        <v>2</v>
      </c>
      <c r="C2" s="1" t="s">
        <v>294</v>
      </c>
      <c r="D2" t="s">
        <v>3</v>
      </c>
      <c r="E2" s="2">
        <v>1</v>
      </c>
      <c r="F2" s="3">
        <v>60000000000</v>
      </c>
      <c r="G2" s="1">
        <f t="shared" ref="G2" si="0">F2*0.35</f>
        <v>21000000000</v>
      </c>
      <c r="H2" s="1">
        <f>8*10^8</f>
        <v>800000000</v>
      </c>
      <c r="I2" s="1">
        <f>0.04*0.35*8*10^8</f>
        <v>11199999.999999998</v>
      </c>
      <c r="J2" s="1">
        <v>0.1</v>
      </c>
      <c r="K2" s="1">
        <f>G2*J2/I2</f>
        <v>187.50000000000003</v>
      </c>
    </row>
    <row r="3" spans="1:11">
      <c r="A3" t="s">
        <v>263</v>
      </c>
      <c r="B3" t="s">
        <v>4</v>
      </c>
      <c r="C3" s="1" t="s">
        <v>294</v>
      </c>
      <c r="D3" t="s">
        <v>5</v>
      </c>
      <c r="E3" s="2">
        <v>1</v>
      </c>
      <c r="F3" s="3">
        <v>60000000000</v>
      </c>
      <c r="G3" s="1">
        <f t="shared" ref="G3:G7" si="1">F3*0.35</f>
        <v>21000000000</v>
      </c>
      <c r="H3" s="1">
        <f t="shared" ref="H3:H7" si="2">8*10^8</f>
        <v>800000000</v>
      </c>
      <c r="I3" s="1">
        <f t="shared" ref="I3:I7" si="3">0.04*0.35*8*10^8</f>
        <v>11199999.999999998</v>
      </c>
      <c r="J3" s="1">
        <f>J2*0.1</f>
        <v>1.0000000000000002E-2</v>
      </c>
      <c r="K3" s="1">
        <f t="shared" ref="K3:K7" si="4">G3*J3/I3</f>
        <v>18.750000000000007</v>
      </c>
    </row>
    <row r="4" spans="1:11">
      <c r="A4" t="s">
        <v>263</v>
      </c>
      <c r="B4" t="s">
        <v>6</v>
      </c>
      <c r="C4" s="1" t="s">
        <v>294</v>
      </c>
      <c r="D4" t="s">
        <v>7</v>
      </c>
      <c r="E4" s="2">
        <v>1</v>
      </c>
      <c r="F4" s="3">
        <v>60000000000</v>
      </c>
      <c r="G4" s="1">
        <f t="shared" si="1"/>
        <v>21000000000</v>
      </c>
      <c r="H4" s="1">
        <f t="shared" si="2"/>
        <v>800000000</v>
      </c>
      <c r="I4" s="1">
        <f t="shared" si="3"/>
        <v>11199999.999999998</v>
      </c>
      <c r="J4" s="1">
        <f t="shared" ref="J4:J7" si="5">J3*0.1</f>
        <v>1.0000000000000002E-3</v>
      </c>
      <c r="K4" s="1">
        <f t="shared" si="4"/>
        <v>1.8750000000000007</v>
      </c>
    </row>
    <row r="5" spans="1:11">
      <c r="A5" t="s">
        <v>263</v>
      </c>
      <c r="B5" t="s">
        <v>8</v>
      </c>
      <c r="C5" s="1" t="s">
        <v>294</v>
      </c>
      <c r="D5" t="s">
        <v>9</v>
      </c>
      <c r="E5" s="2">
        <v>1</v>
      </c>
      <c r="F5" s="3">
        <v>60000000000</v>
      </c>
      <c r="G5" s="1">
        <f t="shared" si="1"/>
        <v>21000000000</v>
      </c>
      <c r="H5" s="1">
        <f t="shared" si="2"/>
        <v>800000000</v>
      </c>
      <c r="I5" s="1">
        <f t="shared" si="3"/>
        <v>11199999.999999998</v>
      </c>
      <c r="J5" s="1">
        <f t="shared" si="5"/>
        <v>1.0000000000000003E-4</v>
      </c>
      <c r="K5" s="1">
        <f t="shared" si="4"/>
        <v>0.18750000000000008</v>
      </c>
    </row>
    <row r="6" spans="1:11">
      <c r="A6" t="s">
        <v>263</v>
      </c>
      <c r="B6" t="s">
        <v>10</v>
      </c>
      <c r="C6" s="1" t="s">
        <v>294</v>
      </c>
      <c r="D6" s="1" t="s">
        <v>11</v>
      </c>
      <c r="E6" s="2">
        <v>1</v>
      </c>
      <c r="F6" s="3">
        <v>60000000000</v>
      </c>
      <c r="G6" s="1">
        <f t="shared" si="1"/>
        <v>21000000000</v>
      </c>
      <c r="H6" s="1">
        <f t="shared" si="2"/>
        <v>800000000</v>
      </c>
      <c r="I6" s="1">
        <f t="shared" si="3"/>
        <v>11199999.999999998</v>
      </c>
      <c r="J6" s="1">
        <f t="shared" si="5"/>
        <v>1.0000000000000004E-5</v>
      </c>
      <c r="K6" s="1">
        <f t="shared" si="4"/>
        <v>1.875000000000001E-2</v>
      </c>
    </row>
    <row r="7" spans="1:11">
      <c r="A7" t="s">
        <v>263</v>
      </c>
      <c r="B7" t="s">
        <v>12</v>
      </c>
      <c r="C7" s="1" t="s">
        <v>294</v>
      </c>
      <c r="D7" t="s">
        <v>13</v>
      </c>
      <c r="E7" s="2">
        <v>1</v>
      </c>
      <c r="F7" s="3">
        <v>60000000000</v>
      </c>
      <c r="G7" s="1">
        <f t="shared" si="1"/>
        <v>21000000000</v>
      </c>
      <c r="H7" s="1">
        <f t="shared" si="2"/>
        <v>800000000</v>
      </c>
      <c r="I7" s="1">
        <f t="shared" si="3"/>
        <v>11199999.999999998</v>
      </c>
      <c r="J7" s="1">
        <f t="shared" si="5"/>
        <v>1.0000000000000004E-6</v>
      </c>
      <c r="K7" s="1">
        <f t="shared" si="4"/>
        <v>1.875000000000001E-3</v>
      </c>
    </row>
    <row r="8" spans="1:11">
      <c r="A8" t="s">
        <v>263</v>
      </c>
      <c r="B8" t="s">
        <v>14</v>
      </c>
      <c r="C8" s="1" t="s">
        <v>295</v>
      </c>
      <c r="D8" t="s">
        <v>15</v>
      </c>
      <c r="E8" s="2">
        <v>1</v>
      </c>
      <c r="F8" s="3">
        <v>75000000000</v>
      </c>
      <c r="G8" s="1">
        <f t="shared" ref="G8:G14" si="6">F8*0.35</f>
        <v>26250000000</v>
      </c>
      <c r="H8" s="1">
        <f>8*10^8</f>
        <v>800000000</v>
      </c>
      <c r="I8" s="1">
        <f>0.04*0.35*8*10^8</f>
        <v>11199999.999999998</v>
      </c>
      <c r="J8" s="1">
        <v>0.1</v>
      </c>
      <c r="K8" s="1">
        <f>G8*J8/I8</f>
        <v>234.37500000000003</v>
      </c>
    </row>
    <row r="9" spans="1:11">
      <c r="A9" t="s">
        <v>263</v>
      </c>
      <c r="B9" t="s">
        <v>16</v>
      </c>
      <c r="C9" s="1" t="s">
        <v>295</v>
      </c>
      <c r="D9" t="s">
        <v>17</v>
      </c>
      <c r="E9" s="2">
        <v>1</v>
      </c>
      <c r="F9" s="3">
        <v>75000000000</v>
      </c>
      <c r="G9" s="1">
        <f t="shared" si="6"/>
        <v>26250000000</v>
      </c>
      <c r="H9" s="1">
        <f t="shared" ref="H9:H13" si="7">8*10^8</f>
        <v>800000000</v>
      </c>
      <c r="I9" s="1">
        <f t="shared" ref="I9:I13" si="8">0.04*0.35*8*10^8</f>
        <v>11199999.999999998</v>
      </c>
      <c r="J9" s="1">
        <f>J8*0.1</f>
        <v>1.0000000000000002E-2</v>
      </c>
      <c r="K9" s="1">
        <f t="shared" ref="K9:K13" si="9">G9*J9/I9</f>
        <v>23.437500000000011</v>
      </c>
    </row>
    <row r="10" spans="1:11">
      <c r="A10" t="s">
        <v>263</v>
      </c>
      <c r="B10" t="s">
        <v>18</v>
      </c>
      <c r="C10" s="1" t="s">
        <v>295</v>
      </c>
      <c r="D10" t="s">
        <v>19</v>
      </c>
      <c r="E10" s="2">
        <v>1</v>
      </c>
      <c r="F10" s="3">
        <v>75000000000</v>
      </c>
      <c r="G10" s="1">
        <f t="shared" si="6"/>
        <v>26250000000</v>
      </c>
      <c r="H10" s="1">
        <f t="shared" si="7"/>
        <v>800000000</v>
      </c>
      <c r="I10" s="1">
        <f t="shared" si="8"/>
        <v>11199999.999999998</v>
      </c>
      <c r="J10" s="1">
        <f t="shared" ref="J10:J13" si="10">J9*0.1</f>
        <v>1.0000000000000002E-3</v>
      </c>
      <c r="K10" s="1">
        <f t="shared" si="9"/>
        <v>2.3437500000000009</v>
      </c>
    </row>
    <row r="11" spans="1:11">
      <c r="A11" t="s">
        <v>263</v>
      </c>
      <c r="B11" t="s">
        <v>20</v>
      </c>
      <c r="C11" s="1" t="s">
        <v>295</v>
      </c>
      <c r="D11" t="s">
        <v>21</v>
      </c>
      <c r="E11" s="2">
        <v>1</v>
      </c>
      <c r="F11" s="3">
        <v>75000000000</v>
      </c>
      <c r="G11" s="1">
        <f t="shared" si="6"/>
        <v>26250000000</v>
      </c>
      <c r="H11" s="1">
        <f t="shared" si="7"/>
        <v>800000000</v>
      </c>
      <c r="I11" s="1">
        <f t="shared" si="8"/>
        <v>11199999.999999998</v>
      </c>
      <c r="J11" s="1">
        <f t="shared" si="10"/>
        <v>1.0000000000000003E-4</v>
      </c>
      <c r="K11" s="1">
        <f t="shared" si="9"/>
        <v>0.23437500000000011</v>
      </c>
    </row>
    <row r="12" spans="1:11">
      <c r="A12" t="s">
        <v>263</v>
      </c>
      <c r="B12" t="s">
        <v>22</v>
      </c>
      <c r="C12" s="1" t="s">
        <v>295</v>
      </c>
      <c r="D12" t="s">
        <v>23</v>
      </c>
      <c r="E12" s="2">
        <v>1</v>
      </c>
      <c r="F12" s="3">
        <v>75000000000</v>
      </c>
      <c r="G12" s="1">
        <f t="shared" si="6"/>
        <v>26250000000</v>
      </c>
      <c r="H12" s="1">
        <f t="shared" si="7"/>
        <v>800000000</v>
      </c>
      <c r="I12" s="1">
        <f t="shared" si="8"/>
        <v>11199999.999999998</v>
      </c>
      <c r="J12" s="1">
        <f>J11*0.01</f>
        <v>1.0000000000000004E-6</v>
      </c>
      <c r="K12" s="1">
        <f t="shared" si="9"/>
        <v>2.3437500000000012E-3</v>
      </c>
    </row>
    <row r="13" spans="1:11">
      <c r="A13" t="s">
        <v>263</v>
      </c>
      <c r="B13" t="s">
        <v>24</v>
      </c>
      <c r="C13" s="1" t="s">
        <v>295</v>
      </c>
      <c r="D13" t="s">
        <v>25</v>
      </c>
      <c r="E13" s="2">
        <v>1</v>
      </c>
      <c r="F13" s="3">
        <v>75000000000</v>
      </c>
      <c r="G13" s="1">
        <f t="shared" si="6"/>
        <v>26250000000</v>
      </c>
      <c r="H13" s="1">
        <f t="shared" si="7"/>
        <v>800000000</v>
      </c>
      <c r="I13" s="1">
        <f t="shared" si="8"/>
        <v>11199999.999999998</v>
      </c>
      <c r="J13" s="1">
        <f t="shared" si="10"/>
        <v>1.0000000000000005E-7</v>
      </c>
      <c r="K13" s="1">
        <f t="shared" si="9"/>
        <v>2.3437500000000015E-4</v>
      </c>
    </row>
    <row r="14" spans="1:11">
      <c r="A14" t="s">
        <v>263</v>
      </c>
      <c r="B14" t="s">
        <v>26</v>
      </c>
      <c r="C14" s="1" t="s">
        <v>296</v>
      </c>
      <c r="D14" t="s">
        <v>27</v>
      </c>
      <c r="E14" s="2">
        <v>1</v>
      </c>
      <c r="F14" s="3">
        <v>175000000000</v>
      </c>
      <c r="G14" s="1">
        <f t="shared" si="6"/>
        <v>61249999999.999992</v>
      </c>
      <c r="H14" s="1">
        <f>8*10^8</f>
        <v>800000000</v>
      </c>
      <c r="I14" s="1">
        <f>0.04*0.35*8*10^8</f>
        <v>11199999.999999998</v>
      </c>
      <c r="J14" s="1">
        <v>0.01</v>
      </c>
      <c r="K14" s="1">
        <f>G14*J14/I14</f>
        <v>54.6875</v>
      </c>
    </row>
    <row r="15" spans="1:11">
      <c r="A15" t="s">
        <v>263</v>
      </c>
      <c r="B15" t="s">
        <v>28</v>
      </c>
      <c r="C15" s="1" t="s">
        <v>296</v>
      </c>
      <c r="D15" t="s">
        <v>29</v>
      </c>
      <c r="E15" s="2">
        <v>1</v>
      </c>
      <c r="F15" s="3">
        <v>175000000000</v>
      </c>
      <c r="G15" s="1">
        <f t="shared" ref="G15:G19" si="11">F15*0.35</f>
        <v>61249999999.999992</v>
      </c>
      <c r="H15" s="1">
        <f t="shared" ref="H15:H19" si="12">8*10^8</f>
        <v>800000000</v>
      </c>
      <c r="I15" s="1">
        <f t="shared" ref="I15:I19" si="13">0.04*0.35*8*10^8</f>
        <v>11199999.999999998</v>
      </c>
      <c r="J15" s="1">
        <f>J14*0.1</f>
        <v>1E-3</v>
      </c>
      <c r="K15" s="1">
        <f t="shared" ref="K15:K19" si="14">G15*J15/I15</f>
        <v>5.46875</v>
      </c>
    </row>
    <row r="16" spans="1:11">
      <c r="A16" t="s">
        <v>263</v>
      </c>
      <c r="B16" t="s">
        <v>30</v>
      </c>
      <c r="C16" s="1" t="s">
        <v>296</v>
      </c>
      <c r="D16" t="s">
        <v>31</v>
      </c>
      <c r="E16" s="2">
        <v>1</v>
      </c>
      <c r="F16" s="3">
        <v>175000000000</v>
      </c>
      <c r="G16" s="1">
        <f t="shared" si="11"/>
        <v>61249999999.999992</v>
      </c>
      <c r="H16" s="1">
        <f t="shared" si="12"/>
        <v>800000000</v>
      </c>
      <c r="I16" s="1">
        <f t="shared" si="13"/>
        <v>11199999.999999998</v>
      </c>
      <c r="J16" s="1">
        <f t="shared" ref="J16:J19" si="15">J15*0.1</f>
        <v>1E-4</v>
      </c>
      <c r="K16" s="1">
        <f t="shared" si="14"/>
        <v>0.546875</v>
      </c>
    </row>
    <row r="17" spans="1:11">
      <c r="A17" t="s">
        <v>263</v>
      </c>
      <c r="B17" t="s">
        <v>32</v>
      </c>
      <c r="C17" s="1" t="s">
        <v>296</v>
      </c>
      <c r="D17" t="s">
        <v>33</v>
      </c>
      <c r="E17" s="2">
        <v>1</v>
      </c>
      <c r="F17" s="3">
        <v>175000000000</v>
      </c>
      <c r="G17" s="1">
        <f t="shared" si="11"/>
        <v>61249999999.999992</v>
      </c>
      <c r="H17" s="1">
        <f t="shared" si="12"/>
        <v>800000000</v>
      </c>
      <c r="I17" s="1">
        <f t="shared" si="13"/>
        <v>11199999.999999998</v>
      </c>
      <c r="J17" s="1">
        <f t="shared" si="15"/>
        <v>1.0000000000000001E-5</v>
      </c>
      <c r="K17" s="1">
        <f t="shared" si="14"/>
        <v>5.4687500000000007E-2</v>
      </c>
    </row>
    <row r="18" spans="1:11">
      <c r="A18" t="s">
        <v>263</v>
      </c>
      <c r="B18" t="s">
        <v>34</v>
      </c>
      <c r="C18" s="1" t="s">
        <v>296</v>
      </c>
      <c r="D18" t="s">
        <v>35</v>
      </c>
      <c r="E18" s="2">
        <v>1</v>
      </c>
      <c r="F18" s="3">
        <v>175000000000</v>
      </c>
      <c r="G18" s="1">
        <f t="shared" si="11"/>
        <v>61249999999.999992</v>
      </c>
      <c r="H18" s="1">
        <f t="shared" si="12"/>
        <v>800000000</v>
      </c>
      <c r="I18" s="1">
        <f t="shared" si="13"/>
        <v>11199999.999999998</v>
      </c>
      <c r="J18" s="1">
        <f t="shared" si="15"/>
        <v>1.0000000000000002E-6</v>
      </c>
      <c r="K18" s="1">
        <f t="shared" si="14"/>
        <v>5.4687500000000005E-3</v>
      </c>
    </row>
    <row r="19" spans="1:11">
      <c r="A19" t="s">
        <v>263</v>
      </c>
      <c r="B19" t="s">
        <v>36</v>
      </c>
      <c r="C19" s="1" t="s">
        <v>296</v>
      </c>
      <c r="D19" t="s">
        <v>37</v>
      </c>
      <c r="E19" s="2">
        <v>1</v>
      </c>
      <c r="F19" s="3">
        <v>175000000000</v>
      </c>
      <c r="G19" s="1">
        <f t="shared" si="11"/>
        <v>61249999999.999992</v>
      </c>
      <c r="H19" s="1">
        <f t="shared" si="12"/>
        <v>800000000</v>
      </c>
      <c r="I19" s="1">
        <f t="shared" si="13"/>
        <v>11199999.999999998</v>
      </c>
      <c r="J19" s="1">
        <f t="shared" si="15"/>
        <v>1.0000000000000002E-7</v>
      </c>
      <c r="K19" s="1">
        <f t="shared" si="14"/>
        <v>5.4687500000000016E-4</v>
      </c>
    </row>
    <row r="20" spans="1:11">
      <c r="A20" t="s">
        <v>263</v>
      </c>
      <c r="B20" t="s">
        <v>38</v>
      </c>
      <c r="C20" s="1" t="s">
        <v>297</v>
      </c>
      <c r="D20" t="s">
        <v>39</v>
      </c>
      <c r="E20" s="2">
        <v>1</v>
      </c>
      <c r="F20" s="3">
        <v>115000000000</v>
      </c>
      <c r="G20" s="1">
        <f t="shared" ref="G20" si="16">F20*0.35</f>
        <v>40250000000</v>
      </c>
      <c r="H20" s="1">
        <f>8*10^8</f>
        <v>800000000</v>
      </c>
      <c r="I20" s="1">
        <f>0.04*0.35*8*10^8</f>
        <v>11199999.999999998</v>
      </c>
      <c r="J20" s="1">
        <v>0.1</v>
      </c>
      <c r="K20" s="1">
        <f>G20*J20/I20</f>
        <v>359.37500000000006</v>
      </c>
    </row>
    <row r="21" spans="1:11">
      <c r="A21" t="s">
        <v>263</v>
      </c>
      <c r="B21" t="s">
        <v>40</v>
      </c>
      <c r="C21" s="1" t="s">
        <v>297</v>
      </c>
      <c r="D21" t="s">
        <v>41</v>
      </c>
      <c r="E21" s="2">
        <v>1</v>
      </c>
      <c r="F21" s="3">
        <v>115000000000</v>
      </c>
      <c r="G21" s="1">
        <f t="shared" ref="G21:G24" si="17">F21*0.35</f>
        <v>40250000000</v>
      </c>
      <c r="H21" s="1">
        <f t="shared" ref="H21:H23" si="18">8*10^8</f>
        <v>800000000</v>
      </c>
      <c r="I21" s="1">
        <f t="shared" ref="I21:I23" si="19">0.04*0.35*8*10^8</f>
        <v>11199999.999999998</v>
      </c>
      <c r="J21" s="1">
        <f>J20*0.1</f>
        <v>1.0000000000000002E-2</v>
      </c>
      <c r="K21" s="1">
        <f t="shared" ref="K21:K23" si="20">G21*J21/I21</f>
        <v>35.937500000000014</v>
      </c>
    </row>
    <row r="22" spans="1:11">
      <c r="A22" t="s">
        <v>263</v>
      </c>
      <c r="B22" t="s">
        <v>42</v>
      </c>
      <c r="C22" s="1" t="s">
        <v>297</v>
      </c>
      <c r="D22" t="s">
        <v>43</v>
      </c>
      <c r="E22" s="2">
        <v>1</v>
      </c>
      <c r="F22" s="3">
        <v>115000000000</v>
      </c>
      <c r="G22" s="1">
        <f t="shared" si="17"/>
        <v>40250000000</v>
      </c>
      <c r="H22" s="1">
        <f t="shared" si="18"/>
        <v>800000000</v>
      </c>
      <c r="I22" s="1">
        <f t="shared" si="19"/>
        <v>11199999.999999998</v>
      </c>
      <c r="J22" s="1">
        <f t="shared" ref="J22:J23" si="21">J21*0.1</f>
        <v>1.0000000000000002E-3</v>
      </c>
      <c r="K22" s="1">
        <f t="shared" si="20"/>
        <v>3.5937500000000013</v>
      </c>
    </row>
    <row r="23" spans="1:11">
      <c r="A23" t="s">
        <v>263</v>
      </c>
      <c r="B23" t="s">
        <v>44</v>
      </c>
      <c r="C23" s="1" t="s">
        <v>297</v>
      </c>
      <c r="D23" t="s">
        <v>45</v>
      </c>
      <c r="E23" s="2">
        <v>1</v>
      </c>
      <c r="F23" s="3">
        <v>115000000000</v>
      </c>
      <c r="G23" s="1">
        <f t="shared" si="17"/>
        <v>40250000000</v>
      </c>
      <c r="H23" s="1">
        <f t="shared" si="18"/>
        <v>800000000</v>
      </c>
      <c r="I23" s="1">
        <f t="shared" si="19"/>
        <v>11199999.999999998</v>
      </c>
      <c r="J23" s="1">
        <f t="shared" si="21"/>
        <v>1.0000000000000003E-4</v>
      </c>
      <c r="K23" s="1">
        <f t="shared" si="20"/>
        <v>0.35937500000000017</v>
      </c>
    </row>
    <row r="24" spans="1:11">
      <c r="A24" t="s">
        <v>263</v>
      </c>
      <c r="B24" t="s">
        <v>46</v>
      </c>
      <c r="C24" s="1" t="s">
        <v>298</v>
      </c>
      <c r="D24" t="s">
        <v>47</v>
      </c>
      <c r="E24" s="2">
        <v>1</v>
      </c>
      <c r="F24" s="3">
        <v>750000000000</v>
      </c>
      <c r="G24" s="1">
        <f t="shared" si="17"/>
        <v>262499999999.99997</v>
      </c>
      <c r="H24" s="1">
        <f>8*10^8</f>
        <v>800000000</v>
      </c>
      <c r="I24" s="1">
        <f>0.04*0.35*8*10^8</f>
        <v>11199999.999999998</v>
      </c>
      <c r="J24" s="1">
        <v>0.1</v>
      </c>
      <c r="K24" s="1">
        <f>G24*J24/I24</f>
        <v>2343.7500000000005</v>
      </c>
    </row>
    <row r="25" spans="1:11">
      <c r="A25" t="s">
        <v>263</v>
      </c>
      <c r="B25" t="s">
        <v>48</v>
      </c>
      <c r="C25" s="1" t="s">
        <v>298</v>
      </c>
      <c r="D25" t="s">
        <v>49</v>
      </c>
      <c r="E25" s="2">
        <v>1</v>
      </c>
      <c r="F25" s="3">
        <v>750000000000</v>
      </c>
      <c r="G25" s="1">
        <f t="shared" ref="G25:G29" si="22">F25*0.35</f>
        <v>262499999999.99997</v>
      </c>
      <c r="H25" s="1">
        <f t="shared" ref="H25:H29" si="23">8*10^8</f>
        <v>800000000</v>
      </c>
      <c r="I25" s="1">
        <f t="shared" ref="I25:I29" si="24">0.04*0.35*8*10^8</f>
        <v>11199999.999999998</v>
      </c>
      <c r="J25" s="1">
        <f>J24*0.1</f>
        <v>1.0000000000000002E-2</v>
      </c>
      <c r="K25" s="1">
        <f t="shared" ref="K25:K29" si="25">G25*J25/I25</f>
        <v>234.37500000000003</v>
      </c>
    </row>
    <row r="26" spans="1:11">
      <c r="A26" t="s">
        <v>263</v>
      </c>
      <c r="B26" t="s">
        <v>50</v>
      </c>
      <c r="C26" s="1" t="s">
        <v>298</v>
      </c>
      <c r="D26" t="s">
        <v>51</v>
      </c>
      <c r="E26" s="2">
        <v>1</v>
      </c>
      <c r="F26" s="3">
        <v>750000000000</v>
      </c>
      <c r="G26" s="1">
        <f t="shared" si="22"/>
        <v>262499999999.99997</v>
      </c>
      <c r="H26" s="1">
        <f t="shared" si="23"/>
        <v>800000000</v>
      </c>
      <c r="I26" s="1">
        <f t="shared" si="24"/>
        <v>11199999.999999998</v>
      </c>
      <c r="J26" s="1">
        <f t="shared" ref="J26:J29" si="26">J25*0.1</f>
        <v>1.0000000000000002E-3</v>
      </c>
      <c r="K26" s="1">
        <f t="shared" si="25"/>
        <v>23.437500000000007</v>
      </c>
    </row>
    <row r="27" spans="1:11">
      <c r="A27" t="s">
        <v>263</v>
      </c>
      <c r="B27" t="s">
        <v>52</v>
      </c>
      <c r="C27" s="1" t="s">
        <v>298</v>
      </c>
      <c r="D27" t="s">
        <v>53</v>
      </c>
      <c r="E27" s="2">
        <v>1</v>
      </c>
      <c r="F27" s="3">
        <v>750000000000</v>
      </c>
      <c r="G27" s="1">
        <f t="shared" si="22"/>
        <v>262499999999.99997</v>
      </c>
      <c r="H27" s="1">
        <f t="shared" si="23"/>
        <v>800000000</v>
      </c>
      <c r="I27" s="1">
        <f t="shared" si="24"/>
        <v>11199999.999999998</v>
      </c>
      <c r="J27" s="1">
        <f t="shared" si="26"/>
        <v>1.0000000000000003E-4</v>
      </c>
      <c r="K27" s="1">
        <f t="shared" si="25"/>
        <v>2.3437500000000009</v>
      </c>
    </row>
    <row r="28" spans="1:11">
      <c r="A28" t="s">
        <v>263</v>
      </c>
      <c r="B28" t="s">
        <v>54</v>
      </c>
      <c r="C28" s="1" t="s">
        <v>298</v>
      </c>
      <c r="D28" t="s">
        <v>55</v>
      </c>
      <c r="E28" s="2">
        <v>1</v>
      </c>
      <c r="F28" s="3">
        <v>750000000000</v>
      </c>
      <c r="G28" s="1">
        <f t="shared" si="22"/>
        <v>262499999999.99997</v>
      </c>
      <c r="H28" s="1">
        <f t="shared" si="23"/>
        <v>800000000</v>
      </c>
      <c r="I28" s="1">
        <f t="shared" si="24"/>
        <v>11199999.999999998</v>
      </c>
      <c r="J28" s="1">
        <f t="shared" si="26"/>
        <v>1.0000000000000004E-5</v>
      </c>
      <c r="K28" s="1">
        <f t="shared" si="25"/>
        <v>0.23437500000000011</v>
      </c>
    </row>
    <row r="29" spans="1:11">
      <c r="A29" t="s">
        <v>263</v>
      </c>
      <c r="B29" t="s">
        <v>56</v>
      </c>
      <c r="C29" s="1" t="s">
        <v>298</v>
      </c>
      <c r="D29" t="s">
        <v>57</v>
      </c>
      <c r="E29" s="2">
        <v>1</v>
      </c>
      <c r="F29" s="3">
        <v>750000000000</v>
      </c>
      <c r="G29" s="1">
        <f t="shared" si="22"/>
        <v>262499999999.99997</v>
      </c>
      <c r="H29" s="1">
        <f t="shared" si="23"/>
        <v>800000000</v>
      </c>
      <c r="I29" s="1">
        <f t="shared" si="24"/>
        <v>11199999.999999998</v>
      </c>
      <c r="J29" s="1">
        <f t="shared" si="26"/>
        <v>1.0000000000000004E-6</v>
      </c>
      <c r="K29" s="1">
        <f t="shared" si="25"/>
        <v>2.343750000000001E-2</v>
      </c>
    </row>
    <row r="30" spans="1:11">
      <c r="A30" t="s">
        <v>263</v>
      </c>
      <c r="B30" t="s">
        <v>58</v>
      </c>
      <c r="C30" s="1" t="s">
        <v>305</v>
      </c>
      <c r="D30" t="s">
        <v>59</v>
      </c>
      <c r="E30" s="2">
        <v>1</v>
      </c>
      <c r="F30" s="3">
        <v>14000000000</v>
      </c>
      <c r="G30" s="1">
        <f t="shared" ref="G30" si="27">F30*0.35</f>
        <v>4900000000</v>
      </c>
      <c r="H30" s="1">
        <f>8*10^8</f>
        <v>800000000</v>
      </c>
      <c r="I30" s="1">
        <f>0.04*0.35*8*10^8</f>
        <v>11199999.999999998</v>
      </c>
      <c r="J30" s="1">
        <v>0.01</v>
      </c>
      <c r="K30" s="1">
        <f>G30*J30/I30</f>
        <v>4.3750000000000009</v>
      </c>
    </row>
    <row r="31" spans="1:11">
      <c r="A31" t="s">
        <v>263</v>
      </c>
      <c r="B31" t="s">
        <v>60</v>
      </c>
      <c r="C31" s="1" t="s">
        <v>305</v>
      </c>
      <c r="D31" t="s">
        <v>61</v>
      </c>
      <c r="E31" s="2">
        <v>1</v>
      </c>
      <c r="F31" s="3">
        <v>14000000000</v>
      </c>
      <c r="G31" s="1">
        <f t="shared" ref="G31:G34" si="28">F31*0.35</f>
        <v>4900000000</v>
      </c>
      <c r="H31" s="1">
        <f t="shared" ref="H31:H33" si="29">8*10^8</f>
        <v>800000000</v>
      </c>
      <c r="I31" s="1">
        <f t="shared" ref="I31:I33" si="30">0.04*0.35*8*10^8</f>
        <v>11199999.999999998</v>
      </c>
      <c r="J31" s="1">
        <f>J30*0.1</f>
        <v>1E-3</v>
      </c>
      <c r="K31" s="1">
        <f t="shared" ref="K31:K33" si="31">G31*J31/I31</f>
        <v>0.43750000000000006</v>
      </c>
    </row>
    <row r="32" spans="1:11">
      <c r="A32" t="s">
        <v>263</v>
      </c>
      <c r="B32" t="s">
        <v>62</v>
      </c>
      <c r="C32" s="1" t="s">
        <v>305</v>
      </c>
      <c r="D32" t="s">
        <v>63</v>
      </c>
      <c r="E32" s="2">
        <v>1</v>
      </c>
      <c r="F32" s="3">
        <v>14000000000</v>
      </c>
      <c r="G32" s="1">
        <f t="shared" si="28"/>
        <v>4900000000</v>
      </c>
      <c r="H32" s="1">
        <f t="shared" si="29"/>
        <v>800000000</v>
      </c>
      <c r="I32" s="1">
        <f t="shared" si="30"/>
        <v>11199999.999999998</v>
      </c>
      <c r="J32" s="1">
        <f t="shared" ref="J32:J33" si="32">J31*0.1</f>
        <v>1E-4</v>
      </c>
      <c r="K32" s="1">
        <f t="shared" si="31"/>
        <v>4.3750000000000004E-2</v>
      </c>
    </row>
    <row r="33" spans="1:11">
      <c r="A33" t="s">
        <v>263</v>
      </c>
      <c r="B33" t="s">
        <v>64</v>
      </c>
      <c r="C33" s="1" t="s">
        <v>305</v>
      </c>
      <c r="D33" t="s">
        <v>65</v>
      </c>
      <c r="E33" s="2">
        <v>1</v>
      </c>
      <c r="F33" s="3">
        <v>14000000000</v>
      </c>
      <c r="G33" s="1">
        <f t="shared" si="28"/>
        <v>4900000000</v>
      </c>
      <c r="H33" s="1">
        <f t="shared" si="29"/>
        <v>800000000</v>
      </c>
      <c r="I33" s="1">
        <f t="shared" si="30"/>
        <v>11199999.999999998</v>
      </c>
      <c r="J33" s="1">
        <f t="shared" si="32"/>
        <v>1.0000000000000001E-5</v>
      </c>
      <c r="K33" s="1">
        <f t="shared" si="31"/>
        <v>4.3750000000000013E-3</v>
      </c>
    </row>
    <row r="34" spans="1:11">
      <c r="A34" t="s">
        <v>263</v>
      </c>
      <c r="B34" t="s">
        <v>66</v>
      </c>
      <c r="C34" s="1" t="s">
        <v>301</v>
      </c>
      <c r="D34" t="s">
        <v>67</v>
      </c>
      <c r="E34" s="2">
        <v>1</v>
      </c>
      <c r="F34" s="3">
        <v>55000000</v>
      </c>
      <c r="G34" s="1">
        <f t="shared" si="28"/>
        <v>19250000</v>
      </c>
      <c r="H34" s="1">
        <f>8*10^8</f>
        <v>800000000</v>
      </c>
      <c r="I34" s="1">
        <f>0.04*0.35*8*10^8</f>
        <v>11199999.999999998</v>
      </c>
      <c r="J34" s="1">
        <v>0.01</v>
      </c>
      <c r="K34" s="1">
        <f>G34*J34/I34</f>
        <v>1.7187500000000001E-2</v>
      </c>
    </row>
    <row r="35" spans="1:11">
      <c r="A35" t="s">
        <v>263</v>
      </c>
      <c r="B35" t="s">
        <v>68</v>
      </c>
      <c r="C35" s="1" t="s">
        <v>301</v>
      </c>
      <c r="D35" t="s">
        <v>69</v>
      </c>
      <c r="E35" s="2">
        <v>1</v>
      </c>
      <c r="F35" s="3">
        <v>55000000</v>
      </c>
      <c r="G35" s="1">
        <f t="shared" ref="G35:G36" si="33">F35*0.35</f>
        <v>19250000</v>
      </c>
      <c r="H35" s="1">
        <f t="shared" ref="H35:H36" si="34">8*10^8</f>
        <v>800000000</v>
      </c>
      <c r="I35" s="1">
        <f t="shared" ref="I35:I36" si="35">0.04*0.35*8*10^8</f>
        <v>11199999.999999998</v>
      </c>
      <c r="J35" s="1">
        <f>J34*0.01</f>
        <v>1E-4</v>
      </c>
      <c r="K35" s="1">
        <f t="shared" ref="K35:K36" si="36">G35*J35/I35</f>
        <v>1.7187500000000002E-4</v>
      </c>
    </row>
    <row r="36" spans="1:11">
      <c r="A36" t="s">
        <v>263</v>
      </c>
      <c r="B36" t="s">
        <v>70</v>
      </c>
      <c r="C36" s="1" t="s">
        <v>301</v>
      </c>
      <c r="D36" t="s">
        <v>71</v>
      </c>
      <c r="E36" s="2">
        <v>1</v>
      </c>
      <c r="F36" s="3">
        <v>55000000</v>
      </c>
      <c r="G36" s="1">
        <f t="shared" si="33"/>
        <v>19250000</v>
      </c>
      <c r="H36" s="1">
        <f t="shared" si="34"/>
        <v>800000000</v>
      </c>
      <c r="I36" s="1">
        <f t="shared" si="35"/>
        <v>11199999.999999998</v>
      </c>
      <c r="J36" s="1">
        <f t="shared" ref="J36" si="37">J35*0.1</f>
        <v>1.0000000000000001E-5</v>
      </c>
      <c r="K36" s="1">
        <f t="shared" si="36"/>
        <v>1.7187500000000004E-5</v>
      </c>
    </row>
    <row r="37" spans="1:11">
      <c r="A37" t="s">
        <v>263</v>
      </c>
      <c r="B37" t="s">
        <v>72</v>
      </c>
      <c r="C37" s="1" t="s">
        <v>302</v>
      </c>
      <c r="D37" t="s">
        <v>73</v>
      </c>
      <c r="E37" s="2">
        <v>1</v>
      </c>
      <c r="F37" s="3">
        <v>20500000000</v>
      </c>
      <c r="G37" s="1">
        <f t="shared" ref="G37" si="38">F37*0.35</f>
        <v>7175000000</v>
      </c>
      <c r="H37" s="1">
        <f>8*10^8</f>
        <v>800000000</v>
      </c>
      <c r="I37" s="1">
        <f>0.04*0.35*8*10^8</f>
        <v>11199999.999999998</v>
      </c>
      <c r="J37" s="1">
        <v>0.01</v>
      </c>
      <c r="K37" s="1">
        <f>G37*J37/I37</f>
        <v>6.4062500000000009</v>
      </c>
    </row>
    <row r="38" spans="1:11">
      <c r="A38" t="s">
        <v>263</v>
      </c>
      <c r="B38" t="s">
        <v>74</v>
      </c>
      <c r="C38" s="1" t="s">
        <v>302</v>
      </c>
      <c r="D38" t="s">
        <v>75</v>
      </c>
      <c r="E38" s="2">
        <v>1</v>
      </c>
      <c r="F38" s="3">
        <v>20500000000</v>
      </c>
      <c r="G38" s="1">
        <f t="shared" ref="G38:G49" si="39">F38*0.35</f>
        <v>7175000000</v>
      </c>
      <c r="H38" s="1">
        <f t="shared" ref="H38:H58" si="40">8*10^8</f>
        <v>800000000</v>
      </c>
      <c r="I38" s="1">
        <f t="shared" ref="I38:I58" si="41">0.04*0.35*8*10^8</f>
        <v>11199999.999999998</v>
      </c>
      <c r="J38" s="1">
        <f>J37*0.01</f>
        <v>1E-4</v>
      </c>
      <c r="K38" s="1">
        <f t="shared" ref="K38:K39" si="42">G38*J38/I38</f>
        <v>6.4062500000000008E-2</v>
      </c>
    </row>
    <row r="39" spans="1:11">
      <c r="A39" t="s">
        <v>263</v>
      </c>
      <c r="B39" t="s">
        <v>76</v>
      </c>
      <c r="C39" s="1" t="s">
        <v>302</v>
      </c>
      <c r="D39" t="s">
        <v>77</v>
      </c>
      <c r="E39" s="2">
        <v>1</v>
      </c>
      <c r="F39" s="3">
        <v>20500000000</v>
      </c>
      <c r="G39" s="1">
        <f t="shared" si="39"/>
        <v>7175000000</v>
      </c>
      <c r="H39" s="1">
        <f t="shared" si="40"/>
        <v>800000000</v>
      </c>
      <c r="I39" s="1">
        <f t="shared" si="41"/>
        <v>11199999.999999998</v>
      </c>
      <c r="J39" s="1">
        <f>J38*0.01</f>
        <v>1.0000000000000002E-6</v>
      </c>
      <c r="K39" s="1">
        <f t="shared" si="42"/>
        <v>6.4062500000000014E-4</v>
      </c>
    </row>
    <row r="40" spans="1:11">
      <c r="A40" t="s">
        <v>263</v>
      </c>
      <c r="B40" t="s">
        <v>78</v>
      </c>
      <c r="C40" s="1" t="s">
        <v>310</v>
      </c>
      <c r="D40" t="s">
        <v>309</v>
      </c>
      <c r="E40" s="2">
        <v>1</v>
      </c>
      <c r="F40" s="3">
        <v>155000000000</v>
      </c>
      <c r="G40" s="1">
        <f t="shared" si="39"/>
        <v>54250000000</v>
      </c>
      <c r="H40" s="1">
        <f t="shared" si="40"/>
        <v>800000000</v>
      </c>
      <c r="I40" s="1">
        <f t="shared" si="41"/>
        <v>11199999.999999998</v>
      </c>
      <c r="J40" s="1">
        <v>0.1</v>
      </c>
      <c r="K40" s="1">
        <f>G40*J40/I40</f>
        <v>484.37500000000006</v>
      </c>
    </row>
    <row r="41" spans="1:11">
      <c r="A41" t="s">
        <v>263</v>
      </c>
      <c r="B41" t="s">
        <v>79</v>
      </c>
      <c r="C41" s="1">
        <v>186</v>
      </c>
      <c r="D41" t="s">
        <v>80</v>
      </c>
      <c r="E41" s="2">
        <v>1</v>
      </c>
      <c r="F41" s="3">
        <v>460000000000</v>
      </c>
      <c r="G41" s="1">
        <f t="shared" si="39"/>
        <v>161000000000</v>
      </c>
      <c r="H41" s="1">
        <f t="shared" si="40"/>
        <v>800000000</v>
      </c>
      <c r="I41" s="1">
        <f t="shared" si="41"/>
        <v>11199999.999999998</v>
      </c>
      <c r="J41" s="1">
        <v>0.1</v>
      </c>
      <c r="K41" s="1">
        <f t="shared" ref="K41:K44" si="43">G41*J41/I41</f>
        <v>1437.5000000000002</v>
      </c>
    </row>
    <row r="42" spans="1:11">
      <c r="A42" t="s">
        <v>263</v>
      </c>
      <c r="B42" t="s">
        <v>81</v>
      </c>
      <c r="C42" s="1">
        <v>186</v>
      </c>
      <c r="D42" t="s">
        <v>82</v>
      </c>
      <c r="E42" s="2">
        <v>1</v>
      </c>
      <c r="F42" s="3">
        <v>460000000000</v>
      </c>
      <c r="G42" s="1">
        <f t="shared" si="39"/>
        <v>161000000000</v>
      </c>
      <c r="H42" s="1">
        <f t="shared" si="40"/>
        <v>800000000</v>
      </c>
      <c r="I42" s="1">
        <f t="shared" si="41"/>
        <v>11199999.999999998</v>
      </c>
      <c r="J42" s="1">
        <f>J41*0.1</f>
        <v>1.0000000000000002E-2</v>
      </c>
      <c r="K42" s="1">
        <f t="shared" si="43"/>
        <v>143.75000000000006</v>
      </c>
    </row>
    <row r="43" spans="1:11">
      <c r="A43" t="s">
        <v>263</v>
      </c>
      <c r="B43" t="s">
        <v>83</v>
      </c>
      <c r="C43" s="1">
        <v>186</v>
      </c>
      <c r="D43" t="s">
        <v>84</v>
      </c>
      <c r="E43" s="2">
        <v>1</v>
      </c>
      <c r="F43" s="3">
        <v>460000000000</v>
      </c>
      <c r="G43" s="1">
        <f t="shared" si="39"/>
        <v>161000000000</v>
      </c>
      <c r="H43" s="1">
        <f t="shared" si="40"/>
        <v>800000000</v>
      </c>
      <c r="I43" s="1">
        <f t="shared" si="41"/>
        <v>11199999.999999998</v>
      </c>
      <c r="J43" s="1">
        <f t="shared" ref="J43:J44" si="44">J42*0.1</f>
        <v>1.0000000000000002E-3</v>
      </c>
      <c r="K43" s="1">
        <f t="shared" si="43"/>
        <v>14.375000000000005</v>
      </c>
    </row>
    <row r="44" spans="1:11">
      <c r="A44" t="s">
        <v>263</v>
      </c>
      <c r="B44" t="s">
        <v>85</v>
      </c>
      <c r="C44" s="1">
        <v>186</v>
      </c>
      <c r="D44" t="s">
        <v>86</v>
      </c>
      <c r="E44" s="2">
        <v>1</v>
      </c>
      <c r="F44" s="3">
        <v>460000000000</v>
      </c>
      <c r="G44" s="1">
        <f t="shared" si="39"/>
        <v>161000000000</v>
      </c>
      <c r="H44" s="1">
        <f t="shared" si="40"/>
        <v>800000000</v>
      </c>
      <c r="I44" s="1">
        <f t="shared" si="41"/>
        <v>11199999.999999998</v>
      </c>
      <c r="J44" s="1">
        <f t="shared" si="44"/>
        <v>1.0000000000000003E-4</v>
      </c>
      <c r="K44" s="1">
        <f t="shared" si="43"/>
        <v>1.4375000000000007</v>
      </c>
    </row>
    <row r="45" spans="1:11">
      <c r="A45" t="s">
        <v>263</v>
      </c>
      <c r="B45" t="s">
        <v>87</v>
      </c>
      <c r="C45" s="1" t="s">
        <v>300</v>
      </c>
      <c r="D45" t="s">
        <v>88</v>
      </c>
      <c r="E45" s="2">
        <v>1</v>
      </c>
      <c r="F45" s="3">
        <v>75000000000</v>
      </c>
      <c r="G45" s="1">
        <f t="shared" si="39"/>
        <v>26250000000</v>
      </c>
      <c r="H45" s="1">
        <f t="shared" si="40"/>
        <v>800000000</v>
      </c>
      <c r="I45" s="1">
        <f t="shared" si="41"/>
        <v>11199999.999999998</v>
      </c>
      <c r="J45" s="1">
        <v>0.1</v>
      </c>
      <c r="K45" s="1">
        <f t="shared" ref="K45:K48" si="45">G45*J45/I45</f>
        <v>234.37500000000003</v>
      </c>
    </row>
    <row r="46" spans="1:11">
      <c r="A46" t="s">
        <v>263</v>
      </c>
      <c r="B46" t="s">
        <v>89</v>
      </c>
      <c r="C46" s="1" t="s">
        <v>300</v>
      </c>
      <c r="D46" t="s">
        <v>90</v>
      </c>
      <c r="E46" s="2">
        <v>1</v>
      </c>
      <c r="F46" s="3">
        <v>75000000000</v>
      </c>
      <c r="G46" s="1">
        <f t="shared" si="39"/>
        <v>26250000000</v>
      </c>
      <c r="H46" s="1">
        <f t="shared" si="40"/>
        <v>800000000</v>
      </c>
      <c r="I46" s="1">
        <f t="shared" si="41"/>
        <v>11199999.999999998</v>
      </c>
      <c r="J46" s="1">
        <f>J45*0.1</f>
        <v>1.0000000000000002E-2</v>
      </c>
      <c r="K46" s="1">
        <f t="shared" si="45"/>
        <v>23.437500000000011</v>
      </c>
    </row>
    <row r="47" spans="1:11">
      <c r="A47" t="s">
        <v>263</v>
      </c>
      <c r="B47" t="s">
        <v>91</v>
      </c>
      <c r="C47" s="1" t="s">
        <v>300</v>
      </c>
      <c r="D47" t="s">
        <v>92</v>
      </c>
      <c r="E47" s="2">
        <v>1</v>
      </c>
      <c r="F47" s="3">
        <v>75000000000</v>
      </c>
      <c r="G47" s="1">
        <f t="shared" si="39"/>
        <v>26250000000</v>
      </c>
      <c r="H47" s="1">
        <f t="shared" si="40"/>
        <v>800000000</v>
      </c>
      <c r="I47" s="1">
        <f t="shared" si="41"/>
        <v>11199999.999999998</v>
      </c>
      <c r="J47" s="1">
        <f t="shared" ref="J47:J49" si="46">J46*0.1</f>
        <v>1.0000000000000002E-3</v>
      </c>
      <c r="K47" s="1">
        <f t="shared" si="45"/>
        <v>2.3437500000000009</v>
      </c>
    </row>
    <row r="48" spans="1:11">
      <c r="A48" t="s">
        <v>263</v>
      </c>
      <c r="B48" t="s">
        <v>93</v>
      </c>
      <c r="C48" s="1" t="s">
        <v>300</v>
      </c>
      <c r="D48" t="s">
        <v>94</v>
      </c>
      <c r="E48" s="2">
        <v>1</v>
      </c>
      <c r="F48" s="3">
        <v>75000000000</v>
      </c>
      <c r="G48" s="1">
        <f t="shared" si="39"/>
        <v>26250000000</v>
      </c>
      <c r="H48" s="1">
        <f t="shared" si="40"/>
        <v>800000000</v>
      </c>
      <c r="I48" s="1">
        <f t="shared" si="41"/>
        <v>11199999.999999998</v>
      </c>
      <c r="J48" s="1">
        <f t="shared" si="46"/>
        <v>1.0000000000000003E-4</v>
      </c>
      <c r="K48" s="1">
        <f t="shared" si="45"/>
        <v>0.23437500000000011</v>
      </c>
    </row>
    <row r="49" spans="1:11">
      <c r="A49" t="s">
        <v>263</v>
      </c>
      <c r="B49" t="s">
        <v>95</v>
      </c>
      <c r="C49" s="1" t="s">
        <v>300</v>
      </c>
      <c r="D49" t="s">
        <v>96</v>
      </c>
      <c r="E49" s="2">
        <v>1</v>
      </c>
      <c r="F49" s="3">
        <v>75000000000</v>
      </c>
      <c r="G49" s="1">
        <f t="shared" si="39"/>
        <v>26250000000</v>
      </c>
      <c r="H49" s="1">
        <f t="shared" si="40"/>
        <v>800000000</v>
      </c>
      <c r="I49" s="1">
        <f t="shared" si="41"/>
        <v>11199999.999999998</v>
      </c>
      <c r="J49" s="1">
        <f t="shared" si="46"/>
        <v>1.0000000000000004E-5</v>
      </c>
      <c r="K49" s="1">
        <f t="shared" ref="K49:K58" si="47">G49*J49/I49</f>
        <v>2.3437500000000014E-2</v>
      </c>
    </row>
    <row r="50" spans="1:11">
      <c r="A50" t="s">
        <v>263</v>
      </c>
      <c r="B50" t="s">
        <v>97</v>
      </c>
      <c r="C50" s="1" t="s">
        <v>304</v>
      </c>
      <c r="D50" t="s">
        <v>98</v>
      </c>
      <c r="E50" s="2">
        <v>1</v>
      </c>
      <c r="F50" s="9">
        <v>180000000</v>
      </c>
      <c r="G50" s="1">
        <f t="shared" ref="G50" si="48">F50*0.35</f>
        <v>62999999.999999993</v>
      </c>
      <c r="H50" s="1">
        <f t="shared" si="40"/>
        <v>800000000</v>
      </c>
      <c r="I50" s="1">
        <f t="shared" si="41"/>
        <v>11199999.999999998</v>
      </c>
      <c r="J50" s="1">
        <v>0.1</v>
      </c>
      <c r="K50" s="1">
        <f t="shared" si="47"/>
        <v>0.56250000000000011</v>
      </c>
    </row>
    <row r="51" spans="1:11">
      <c r="A51" t="s">
        <v>263</v>
      </c>
      <c r="B51" t="s">
        <v>99</v>
      </c>
      <c r="C51" s="1" t="s">
        <v>304</v>
      </c>
      <c r="D51" t="s">
        <v>100</v>
      </c>
      <c r="E51" s="2">
        <v>1</v>
      </c>
      <c r="F51" s="9">
        <v>180000000</v>
      </c>
      <c r="G51" s="1">
        <f t="shared" ref="G51:G58" si="49">F51*0.35</f>
        <v>62999999.999999993</v>
      </c>
      <c r="H51" s="1">
        <f t="shared" si="40"/>
        <v>800000000</v>
      </c>
      <c r="I51" s="1">
        <f t="shared" si="41"/>
        <v>11199999.999999998</v>
      </c>
      <c r="J51" s="1">
        <v>0.01</v>
      </c>
      <c r="K51" s="1">
        <f t="shared" si="47"/>
        <v>5.6250000000000001E-2</v>
      </c>
    </row>
    <row r="52" spans="1:11">
      <c r="A52" t="s">
        <v>263</v>
      </c>
      <c r="B52" t="s">
        <v>101</v>
      </c>
      <c r="C52" s="1" t="s">
        <v>299</v>
      </c>
      <c r="D52" t="s">
        <v>102</v>
      </c>
      <c r="E52" s="2">
        <v>1</v>
      </c>
      <c r="F52" s="3">
        <v>2000000000</v>
      </c>
      <c r="G52" s="1">
        <f t="shared" si="49"/>
        <v>700000000</v>
      </c>
      <c r="H52" s="1">
        <f t="shared" si="40"/>
        <v>800000000</v>
      </c>
      <c r="I52" s="1">
        <f t="shared" si="41"/>
        <v>11199999.999999998</v>
      </c>
      <c r="J52" s="1">
        <v>0.1</v>
      </c>
      <c r="K52" s="1">
        <f t="shared" si="47"/>
        <v>6.2500000000000009</v>
      </c>
    </row>
    <row r="53" spans="1:11">
      <c r="A53" t="s">
        <v>263</v>
      </c>
      <c r="B53" t="s">
        <v>103</v>
      </c>
      <c r="C53" s="1" t="s">
        <v>299</v>
      </c>
      <c r="D53" t="s">
        <v>104</v>
      </c>
      <c r="E53" s="2">
        <v>1</v>
      </c>
      <c r="F53" s="3">
        <v>2000000000</v>
      </c>
      <c r="G53" s="1">
        <f t="shared" si="49"/>
        <v>700000000</v>
      </c>
      <c r="H53" s="1">
        <f t="shared" si="40"/>
        <v>800000000</v>
      </c>
      <c r="I53" s="1">
        <f t="shared" si="41"/>
        <v>11199999.999999998</v>
      </c>
      <c r="J53" s="1">
        <f>J52*0.1</f>
        <v>1.0000000000000002E-2</v>
      </c>
      <c r="K53" s="1">
        <f t="shared" si="47"/>
        <v>0.62500000000000022</v>
      </c>
    </row>
    <row r="54" spans="1:11">
      <c r="A54" t="s">
        <v>263</v>
      </c>
      <c r="B54" t="s">
        <v>105</v>
      </c>
      <c r="C54" s="1" t="s">
        <v>303</v>
      </c>
      <c r="D54" t="s">
        <v>106</v>
      </c>
      <c r="E54" s="2">
        <v>1</v>
      </c>
      <c r="F54" s="9">
        <v>70000000000</v>
      </c>
      <c r="G54" s="1">
        <f t="shared" si="49"/>
        <v>24500000000</v>
      </c>
      <c r="H54" s="1">
        <f t="shared" si="40"/>
        <v>800000000</v>
      </c>
      <c r="I54" s="1">
        <f t="shared" si="41"/>
        <v>11199999.999999998</v>
      </c>
      <c r="J54" s="1">
        <v>0.1</v>
      </c>
      <c r="K54" s="1">
        <f t="shared" si="47"/>
        <v>218.75000000000003</v>
      </c>
    </row>
    <row r="55" spans="1:11">
      <c r="A55" t="s">
        <v>263</v>
      </c>
      <c r="B55" t="s">
        <v>107</v>
      </c>
      <c r="C55" s="1" t="s">
        <v>303</v>
      </c>
      <c r="D55" t="s">
        <v>108</v>
      </c>
      <c r="E55" s="2">
        <v>1</v>
      </c>
      <c r="F55" s="9">
        <v>70000000000</v>
      </c>
      <c r="G55" s="1">
        <f t="shared" si="49"/>
        <v>24500000000</v>
      </c>
      <c r="H55" s="1">
        <f t="shared" si="40"/>
        <v>800000000</v>
      </c>
      <c r="I55" s="1">
        <f t="shared" si="41"/>
        <v>11199999.999999998</v>
      </c>
      <c r="J55" s="1">
        <f>J54*0.1</f>
        <v>1.0000000000000002E-2</v>
      </c>
      <c r="K55" s="1">
        <f t="shared" si="47"/>
        <v>21.875000000000011</v>
      </c>
    </row>
    <row r="56" spans="1:11">
      <c r="A56" t="s">
        <v>263</v>
      </c>
      <c r="B56" t="s">
        <v>109</v>
      </c>
      <c r="C56" s="1" t="s">
        <v>303</v>
      </c>
      <c r="D56" t="s">
        <v>110</v>
      </c>
      <c r="E56" s="2">
        <v>1</v>
      </c>
      <c r="F56" s="9">
        <v>70000000000</v>
      </c>
      <c r="G56" s="1">
        <f t="shared" si="49"/>
        <v>24500000000</v>
      </c>
      <c r="H56" s="1">
        <f t="shared" si="40"/>
        <v>800000000</v>
      </c>
      <c r="I56" s="1">
        <f t="shared" si="41"/>
        <v>11199999.999999998</v>
      </c>
      <c r="J56" s="1">
        <f t="shared" ref="J56:J58" si="50">J55*0.1</f>
        <v>1.0000000000000002E-3</v>
      </c>
      <c r="K56" s="1">
        <f t="shared" si="47"/>
        <v>2.1875000000000009</v>
      </c>
    </row>
    <row r="57" spans="1:11">
      <c r="A57" t="s">
        <v>263</v>
      </c>
      <c r="B57" t="s">
        <v>111</v>
      </c>
      <c r="C57" s="1" t="s">
        <v>303</v>
      </c>
      <c r="D57" t="s">
        <v>112</v>
      </c>
      <c r="E57" s="2">
        <v>1</v>
      </c>
      <c r="F57" s="9">
        <v>70000000000</v>
      </c>
      <c r="G57" s="1">
        <f t="shared" si="49"/>
        <v>24500000000</v>
      </c>
      <c r="H57" s="1">
        <f t="shared" si="40"/>
        <v>800000000</v>
      </c>
      <c r="I57" s="1">
        <f t="shared" si="41"/>
        <v>11199999.999999998</v>
      </c>
      <c r="J57" s="1">
        <f t="shared" si="50"/>
        <v>1.0000000000000003E-4</v>
      </c>
      <c r="K57" s="1">
        <f t="shared" si="47"/>
        <v>0.21875000000000011</v>
      </c>
    </row>
    <row r="58" spans="1:11">
      <c r="A58" t="s">
        <v>263</v>
      </c>
      <c r="B58" t="s">
        <v>113</v>
      </c>
      <c r="C58" s="1" t="s">
        <v>303</v>
      </c>
      <c r="D58" t="s">
        <v>114</v>
      </c>
      <c r="E58" s="2">
        <v>1</v>
      </c>
      <c r="F58" s="9">
        <v>70000000000</v>
      </c>
      <c r="G58" s="1">
        <f t="shared" si="49"/>
        <v>24500000000</v>
      </c>
      <c r="H58" s="1">
        <f t="shared" si="40"/>
        <v>800000000</v>
      </c>
      <c r="I58" s="1">
        <f t="shared" si="41"/>
        <v>11199999.999999998</v>
      </c>
      <c r="J58" s="1">
        <f t="shared" si="50"/>
        <v>1.0000000000000004E-5</v>
      </c>
      <c r="K58" s="1">
        <f t="shared" si="47"/>
        <v>2.1875000000000012E-2</v>
      </c>
    </row>
    <row r="59" spans="1:11">
      <c r="A59" t="s">
        <v>263</v>
      </c>
      <c r="B59" t="s">
        <v>115</v>
      </c>
      <c r="C59" s="1" t="s">
        <v>296</v>
      </c>
      <c r="D59" t="s">
        <v>116</v>
      </c>
      <c r="E59" s="2">
        <v>2</v>
      </c>
      <c r="F59" s="9">
        <v>71000000000</v>
      </c>
      <c r="G59" s="1">
        <f t="shared" ref="G59:G68" si="51">F59*0.35</f>
        <v>24850000000</v>
      </c>
      <c r="H59" s="1">
        <f t="shared" ref="H59:H68" si="52">8*10^8</f>
        <v>800000000</v>
      </c>
      <c r="I59" s="1">
        <f t="shared" ref="I59:I68" si="53">0.04*0.35*8*10^8</f>
        <v>11199999.999999998</v>
      </c>
      <c r="J59" s="1">
        <v>0.1</v>
      </c>
      <c r="K59" s="1">
        <f t="shared" ref="K59" si="54">G59*J59/I59</f>
        <v>221.87500000000003</v>
      </c>
    </row>
    <row r="60" spans="1:11">
      <c r="A60" t="s">
        <v>263</v>
      </c>
      <c r="B60" t="s">
        <v>117</v>
      </c>
      <c r="C60" s="1" t="s">
        <v>297</v>
      </c>
      <c r="D60" t="s">
        <v>118</v>
      </c>
      <c r="E60" s="2">
        <v>2</v>
      </c>
      <c r="F60" s="9">
        <v>200000000000</v>
      </c>
      <c r="G60" s="1">
        <f t="shared" si="51"/>
        <v>70000000000</v>
      </c>
      <c r="H60" s="1">
        <f t="shared" si="52"/>
        <v>800000000</v>
      </c>
      <c r="I60" s="1">
        <f t="shared" si="53"/>
        <v>11199999.999999998</v>
      </c>
      <c r="J60" s="1">
        <v>0.1</v>
      </c>
      <c r="K60" s="1">
        <f t="shared" ref="K60:K68" si="55">G60*J60/I60</f>
        <v>625.00000000000011</v>
      </c>
    </row>
    <row r="61" spans="1:11">
      <c r="A61" t="s">
        <v>263</v>
      </c>
      <c r="B61" t="s">
        <v>119</v>
      </c>
      <c r="C61" s="1" t="s">
        <v>298</v>
      </c>
      <c r="D61" t="s">
        <v>120</v>
      </c>
      <c r="E61" s="2">
        <v>2</v>
      </c>
      <c r="F61" s="9">
        <v>20000000000</v>
      </c>
      <c r="G61" s="1">
        <f t="shared" si="51"/>
        <v>7000000000</v>
      </c>
      <c r="H61" s="1">
        <f t="shared" si="52"/>
        <v>800000000</v>
      </c>
      <c r="I61" s="1">
        <f t="shared" si="53"/>
        <v>11199999.999999998</v>
      </c>
      <c r="J61" s="1">
        <v>0.1</v>
      </c>
      <c r="K61" s="1">
        <f t="shared" si="55"/>
        <v>62.500000000000007</v>
      </c>
    </row>
    <row r="62" spans="1:11">
      <c r="A62" t="s">
        <v>263</v>
      </c>
      <c r="B62" t="s">
        <v>121</v>
      </c>
      <c r="C62" s="1" t="s">
        <v>299</v>
      </c>
      <c r="D62" t="s">
        <v>122</v>
      </c>
      <c r="E62" s="2">
        <v>2</v>
      </c>
      <c r="F62" s="9">
        <v>10000000000</v>
      </c>
      <c r="G62" s="1">
        <f t="shared" si="51"/>
        <v>3500000000</v>
      </c>
      <c r="H62" s="1">
        <f t="shared" si="52"/>
        <v>800000000</v>
      </c>
      <c r="I62" s="1">
        <f t="shared" si="53"/>
        <v>11199999.999999998</v>
      </c>
      <c r="J62" s="1">
        <v>0.1</v>
      </c>
      <c r="K62" s="1">
        <f t="shared" si="55"/>
        <v>31.250000000000004</v>
      </c>
    </row>
    <row r="63" spans="1:11">
      <c r="A63" t="s">
        <v>263</v>
      </c>
      <c r="B63" t="s">
        <v>123</v>
      </c>
      <c r="C63" s="1" t="s">
        <v>303</v>
      </c>
      <c r="D63" t="s">
        <v>124</v>
      </c>
      <c r="E63" s="2">
        <v>2</v>
      </c>
      <c r="F63" s="9">
        <v>3000000000</v>
      </c>
      <c r="G63" s="1">
        <f t="shared" si="51"/>
        <v>1049999999.9999999</v>
      </c>
      <c r="H63" s="1">
        <f t="shared" si="52"/>
        <v>800000000</v>
      </c>
      <c r="I63" s="1">
        <f t="shared" si="53"/>
        <v>11199999.999999998</v>
      </c>
      <c r="J63" s="1">
        <v>0.1</v>
      </c>
      <c r="K63" s="1">
        <f t="shared" si="55"/>
        <v>9.3750000000000018</v>
      </c>
    </row>
    <row r="64" spans="1:11">
      <c r="A64" t="s">
        <v>263</v>
      </c>
      <c r="B64" t="s">
        <v>125</v>
      </c>
      <c r="C64" s="1" t="s">
        <v>310</v>
      </c>
      <c r="D64" t="s">
        <v>126</v>
      </c>
      <c r="E64" s="2">
        <v>2</v>
      </c>
      <c r="F64" s="9">
        <v>4000000000</v>
      </c>
      <c r="G64" s="1">
        <f t="shared" si="51"/>
        <v>1400000000</v>
      </c>
      <c r="H64" s="1">
        <f t="shared" si="52"/>
        <v>800000000</v>
      </c>
      <c r="I64" s="1">
        <f t="shared" si="53"/>
        <v>11199999.999999998</v>
      </c>
      <c r="J64" s="1">
        <v>0.1</v>
      </c>
      <c r="K64" s="1">
        <f t="shared" si="55"/>
        <v>12.500000000000002</v>
      </c>
    </row>
    <row r="65" spans="1:11">
      <c r="A65" t="s">
        <v>263</v>
      </c>
      <c r="B65" t="s">
        <v>127</v>
      </c>
      <c r="C65" s="1" t="s">
        <v>302</v>
      </c>
      <c r="D65" t="s">
        <v>128</v>
      </c>
      <c r="E65" s="2">
        <v>2</v>
      </c>
      <c r="F65" s="9">
        <v>27000000000</v>
      </c>
      <c r="G65" s="1">
        <f t="shared" si="51"/>
        <v>9450000000</v>
      </c>
      <c r="H65" s="1">
        <f t="shared" si="52"/>
        <v>800000000</v>
      </c>
      <c r="I65" s="1">
        <f t="shared" si="53"/>
        <v>11199999.999999998</v>
      </c>
      <c r="J65" s="1">
        <v>0.1</v>
      </c>
      <c r="K65" s="1">
        <f t="shared" si="55"/>
        <v>84.375000000000014</v>
      </c>
    </row>
    <row r="66" spans="1:11">
      <c r="A66" t="s">
        <v>263</v>
      </c>
      <c r="B66" t="s">
        <v>129</v>
      </c>
      <c r="C66" s="1" t="s">
        <v>305</v>
      </c>
      <c r="D66" t="s">
        <v>130</v>
      </c>
      <c r="E66" s="2">
        <v>2</v>
      </c>
      <c r="F66" s="9">
        <v>1500000000</v>
      </c>
      <c r="G66" s="1">
        <f t="shared" si="51"/>
        <v>524999999.99999994</v>
      </c>
      <c r="H66" s="1">
        <f t="shared" si="52"/>
        <v>800000000</v>
      </c>
      <c r="I66" s="1">
        <f t="shared" si="53"/>
        <v>11199999.999999998</v>
      </c>
      <c r="J66" s="1">
        <v>0.1</v>
      </c>
      <c r="K66" s="1">
        <f t="shared" si="55"/>
        <v>4.6875000000000009</v>
      </c>
    </row>
    <row r="67" spans="1:11">
      <c r="A67" t="s">
        <v>263</v>
      </c>
      <c r="B67" t="s">
        <v>131</v>
      </c>
      <c r="C67" s="1" t="s">
        <v>300</v>
      </c>
      <c r="D67" t="s">
        <v>132</v>
      </c>
      <c r="E67" s="2">
        <v>2</v>
      </c>
      <c r="F67" s="9">
        <v>620000000000</v>
      </c>
      <c r="G67" s="1">
        <f t="shared" si="51"/>
        <v>217000000000</v>
      </c>
      <c r="H67" s="1">
        <f t="shared" si="52"/>
        <v>800000000</v>
      </c>
      <c r="I67" s="1">
        <f t="shared" si="53"/>
        <v>11199999.999999998</v>
      </c>
      <c r="J67" s="1">
        <v>0.1</v>
      </c>
      <c r="K67" s="1">
        <f t="shared" si="55"/>
        <v>1937.5000000000002</v>
      </c>
    </row>
    <row r="68" spans="1:11">
      <c r="A68" t="s">
        <v>263</v>
      </c>
      <c r="B68" t="s">
        <v>133</v>
      </c>
      <c r="C68" s="1">
        <v>186</v>
      </c>
      <c r="D68" t="s">
        <v>134</v>
      </c>
      <c r="E68" s="2">
        <v>2</v>
      </c>
      <c r="F68" s="9">
        <v>40000000000</v>
      </c>
      <c r="G68" s="1">
        <f t="shared" si="51"/>
        <v>14000000000</v>
      </c>
      <c r="H68" s="1">
        <f t="shared" si="52"/>
        <v>800000000</v>
      </c>
      <c r="I68" s="1">
        <f t="shared" si="53"/>
        <v>11199999.999999998</v>
      </c>
      <c r="J68" s="1">
        <v>0.1</v>
      </c>
      <c r="K68" s="1">
        <f t="shared" si="55"/>
        <v>125.00000000000001</v>
      </c>
    </row>
    <row r="69" spans="1:11">
      <c r="A69" t="s">
        <v>264</v>
      </c>
      <c r="B69" t="s">
        <v>135</v>
      </c>
      <c r="C69" s="1" t="s">
        <v>296</v>
      </c>
      <c r="D69" t="s">
        <v>136</v>
      </c>
      <c r="E69" s="2">
        <v>1</v>
      </c>
      <c r="F69" s="9">
        <v>90000000</v>
      </c>
      <c r="G69" s="1">
        <f t="shared" ref="G69" si="56">F69*0.35</f>
        <v>31499999.999999996</v>
      </c>
      <c r="H69" s="1">
        <f t="shared" ref="H69:H100" si="57">8*10^8</f>
        <v>800000000</v>
      </c>
      <c r="I69" s="1">
        <f t="shared" ref="I69:I100" si="58">0.04*0.35*8*10^8</f>
        <v>11199999.999999998</v>
      </c>
      <c r="J69" s="1">
        <v>0.1</v>
      </c>
      <c r="K69" s="1">
        <f t="shared" ref="K69:K72" si="59">G69*J69/I69</f>
        <v>0.28125000000000006</v>
      </c>
    </row>
    <row r="70" spans="1:11">
      <c r="A70" t="s">
        <v>264</v>
      </c>
      <c r="B70" t="s">
        <v>137</v>
      </c>
      <c r="C70" s="1" t="s">
        <v>296</v>
      </c>
      <c r="D70" t="s">
        <v>138</v>
      </c>
      <c r="E70" s="2">
        <v>1</v>
      </c>
      <c r="F70" s="9">
        <v>90000000</v>
      </c>
      <c r="G70" s="1">
        <f t="shared" ref="G70:G73" si="60">F70*0.35</f>
        <v>31499999.999999996</v>
      </c>
      <c r="H70" s="1">
        <f t="shared" si="57"/>
        <v>800000000</v>
      </c>
      <c r="I70" s="1">
        <f t="shared" si="58"/>
        <v>11199999.999999998</v>
      </c>
      <c r="J70" s="1">
        <f>J69*0.1</f>
        <v>1.0000000000000002E-2</v>
      </c>
      <c r="K70" s="1">
        <f t="shared" si="59"/>
        <v>2.8125000000000004E-2</v>
      </c>
    </row>
    <row r="71" spans="1:11">
      <c r="A71" t="s">
        <v>264</v>
      </c>
      <c r="B71" t="s">
        <v>139</v>
      </c>
      <c r="C71" s="1" t="s">
        <v>296</v>
      </c>
      <c r="D71" t="s">
        <v>140</v>
      </c>
      <c r="E71" s="2">
        <v>1</v>
      </c>
      <c r="F71" s="9">
        <v>90000000</v>
      </c>
      <c r="G71" s="1">
        <f t="shared" si="60"/>
        <v>31499999.999999996</v>
      </c>
      <c r="H71" s="1">
        <f t="shared" si="57"/>
        <v>800000000</v>
      </c>
      <c r="I71" s="1">
        <f t="shared" si="58"/>
        <v>11199999.999999998</v>
      </c>
      <c r="J71" s="1">
        <f t="shared" ref="J71:J72" si="61">J70*0.1</f>
        <v>1.0000000000000002E-3</v>
      </c>
      <c r="K71" s="1">
        <f t="shared" si="59"/>
        <v>2.8125000000000008E-3</v>
      </c>
    </row>
    <row r="72" spans="1:11">
      <c r="A72" t="s">
        <v>264</v>
      </c>
      <c r="B72" t="s">
        <v>141</v>
      </c>
      <c r="C72" s="1" t="s">
        <v>296</v>
      </c>
      <c r="D72" t="s">
        <v>142</v>
      </c>
      <c r="E72" s="2">
        <v>1</v>
      </c>
      <c r="F72" s="9">
        <v>90000000</v>
      </c>
      <c r="G72" s="1">
        <f t="shared" si="60"/>
        <v>31499999.999999996</v>
      </c>
      <c r="H72" s="1">
        <f t="shared" si="57"/>
        <v>800000000</v>
      </c>
      <c r="I72" s="1">
        <f t="shared" si="58"/>
        <v>11199999.999999998</v>
      </c>
      <c r="J72" s="1">
        <f t="shared" si="61"/>
        <v>1.0000000000000003E-4</v>
      </c>
      <c r="K72" s="1">
        <f t="shared" si="59"/>
        <v>2.8125000000000009E-4</v>
      </c>
    </row>
    <row r="73" spans="1:11">
      <c r="A73" t="s">
        <v>264</v>
      </c>
      <c r="B73" t="s">
        <v>143</v>
      </c>
      <c r="C73" s="1" t="s">
        <v>299</v>
      </c>
      <c r="D73" t="s">
        <v>144</v>
      </c>
      <c r="E73" s="2">
        <v>1</v>
      </c>
      <c r="F73" s="9">
        <v>15000000</v>
      </c>
      <c r="G73" s="1">
        <f t="shared" si="60"/>
        <v>5250000</v>
      </c>
      <c r="H73" s="1">
        <f t="shared" si="57"/>
        <v>800000000</v>
      </c>
      <c r="I73" s="1">
        <f t="shared" si="58"/>
        <v>11199999.999999998</v>
      </c>
      <c r="J73" s="1">
        <v>0.1</v>
      </c>
      <c r="K73" s="1">
        <f t="shared" ref="K73:K76" si="62">G73*J73/I73</f>
        <v>4.6875000000000007E-2</v>
      </c>
    </row>
    <row r="74" spans="1:11">
      <c r="A74" t="s">
        <v>264</v>
      </c>
      <c r="B74" t="s">
        <v>145</v>
      </c>
      <c r="C74" s="1" t="s">
        <v>299</v>
      </c>
      <c r="D74" t="s">
        <v>146</v>
      </c>
      <c r="E74" s="2">
        <v>1</v>
      </c>
      <c r="F74" s="9">
        <v>15000000</v>
      </c>
      <c r="G74" s="1">
        <f t="shared" ref="G74:G77" si="63">F74*0.35</f>
        <v>5250000</v>
      </c>
      <c r="H74" s="1">
        <f t="shared" si="57"/>
        <v>800000000</v>
      </c>
      <c r="I74" s="1">
        <f t="shared" si="58"/>
        <v>11199999.999999998</v>
      </c>
      <c r="J74" s="1">
        <f>J73*0.1</f>
        <v>1.0000000000000002E-2</v>
      </c>
      <c r="K74" s="1">
        <f t="shared" si="62"/>
        <v>4.6875000000000016E-3</v>
      </c>
    </row>
    <row r="75" spans="1:11">
      <c r="A75" t="s">
        <v>264</v>
      </c>
      <c r="B75" t="s">
        <v>147</v>
      </c>
      <c r="C75" s="1" t="s">
        <v>299</v>
      </c>
      <c r="D75" t="s">
        <v>148</v>
      </c>
      <c r="E75" s="2">
        <v>1</v>
      </c>
      <c r="F75" s="9">
        <v>15000000</v>
      </c>
      <c r="G75" s="1">
        <f t="shared" si="63"/>
        <v>5250000</v>
      </c>
      <c r="H75" s="1">
        <f t="shared" si="57"/>
        <v>800000000</v>
      </c>
      <c r="I75" s="1">
        <f t="shared" si="58"/>
        <v>11199999.999999998</v>
      </c>
      <c r="J75" s="1">
        <f t="shared" ref="J75:J76" si="64">J74*0.1</f>
        <v>1.0000000000000002E-3</v>
      </c>
      <c r="K75" s="1">
        <f t="shared" si="62"/>
        <v>4.6875000000000015E-4</v>
      </c>
    </row>
    <row r="76" spans="1:11">
      <c r="A76" t="s">
        <v>264</v>
      </c>
      <c r="B76" t="s">
        <v>149</v>
      </c>
      <c r="C76" s="1" t="s">
        <v>299</v>
      </c>
      <c r="D76" t="s">
        <v>150</v>
      </c>
      <c r="E76" s="2">
        <v>1</v>
      </c>
      <c r="F76" s="9">
        <v>15000000</v>
      </c>
      <c r="G76" s="1">
        <f t="shared" si="63"/>
        <v>5250000</v>
      </c>
      <c r="H76" s="1">
        <f t="shared" si="57"/>
        <v>800000000</v>
      </c>
      <c r="I76" s="1">
        <f t="shared" si="58"/>
        <v>11199999.999999998</v>
      </c>
      <c r="J76" s="1">
        <f t="shared" si="64"/>
        <v>1.0000000000000003E-4</v>
      </c>
      <c r="K76" s="1">
        <f t="shared" si="62"/>
        <v>4.6875000000000021E-5</v>
      </c>
    </row>
    <row r="77" spans="1:11">
      <c r="A77" t="s">
        <v>264</v>
      </c>
      <c r="B77" t="s">
        <v>151</v>
      </c>
      <c r="C77" s="1" t="s">
        <v>297</v>
      </c>
      <c r="D77" t="s">
        <v>152</v>
      </c>
      <c r="E77" s="2">
        <v>1</v>
      </c>
      <c r="F77" s="9">
        <v>15000000000</v>
      </c>
      <c r="G77" s="1">
        <f t="shared" si="63"/>
        <v>5250000000</v>
      </c>
      <c r="H77" s="1">
        <f t="shared" si="57"/>
        <v>800000000</v>
      </c>
      <c r="I77" s="1">
        <f t="shared" si="58"/>
        <v>11199999.999999998</v>
      </c>
      <c r="J77" s="1">
        <v>0.1</v>
      </c>
      <c r="K77" s="1">
        <f t="shared" ref="K77:K81" si="65">G77*J77/I77</f>
        <v>46.875000000000007</v>
      </c>
    </row>
    <row r="78" spans="1:11">
      <c r="A78" t="s">
        <v>264</v>
      </c>
      <c r="B78" t="s">
        <v>153</v>
      </c>
      <c r="C78" s="1" t="s">
        <v>297</v>
      </c>
      <c r="D78" t="s">
        <v>154</v>
      </c>
      <c r="E78" s="2">
        <v>1</v>
      </c>
      <c r="F78" s="9">
        <v>15000000000</v>
      </c>
      <c r="G78" s="1">
        <f t="shared" ref="G78:G82" si="66">F78*0.35</f>
        <v>5250000000</v>
      </c>
      <c r="H78" s="1">
        <f t="shared" si="57"/>
        <v>800000000</v>
      </c>
      <c r="I78" s="1">
        <f t="shared" si="58"/>
        <v>11199999.999999998</v>
      </c>
      <c r="J78" s="1">
        <f>J77*0.1</f>
        <v>1.0000000000000002E-2</v>
      </c>
      <c r="K78" s="1">
        <f t="shared" si="65"/>
        <v>4.6875000000000018</v>
      </c>
    </row>
    <row r="79" spans="1:11">
      <c r="A79" t="s">
        <v>264</v>
      </c>
      <c r="B79" t="s">
        <v>155</v>
      </c>
      <c r="C79" s="1" t="s">
        <v>297</v>
      </c>
      <c r="D79" t="s">
        <v>156</v>
      </c>
      <c r="E79" s="2">
        <v>1</v>
      </c>
      <c r="F79" s="9">
        <v>15000000000</v>
      </c>
      <c r="G79" s="1">
        <f t="shared" si="66"/>
        <v>5250000000</v>
      </c>
      <c r="H79" s="1">
        <f t="shared" si="57"/>
        <v>800000000</v>
      </c>
      <c r="I79" s="1">
        <f t="shared" si="58"/>
        <v>11199999.999999998</v>
      </c>
      <c r="J79" s="1">
        <f t="shared" ref="J79:J81" si="67">J78*0.1</f>
        <v>1.0000000000000002E-3</v>
      </c>
      <c r="K79" s="1">
        <f t="shared" si="65"/>
        <v>0.46875000000000017</v>
      </c>
    </row>
    <row r="80" spans="1:11">
      <c r="A80" t="s">
        <v>264</v>
      </c>
      <c r="B80" t="s">
        <v>157</v>
      </c>
      <c r="C80" s="1" t="s">
        <v>297</v>
      </c>
      <c r="D80" t="s">
        <v>158</v>
      </c>
      <c r="E80" s="2">
        <v>1</v>
      </c>
      <c r="F80" s="9">
        <v>15000000000</v>
      </c>
      <c r="G80" s="1">
        <f t="shared" si="66"/>
        <v>5250000000</v>
      </c>
      <c r="H80" s="1">
        <f t="shared" si="57"/>
        <v>800000000</v>
      </c>
      <c r="I80" s="1">
        <f t="shared" si="58"/>
        <v>11199999.999999998</v>
      </c>
      <c r="J80" s="1">
        <f t="shared" si="67"/>
        <v>1.0000000000000003E-4</v>
      </c>
      <c r="K80" s="1">
        <f t="shared" si="65"/>
        <v>4.6875000000000021E-2</v>
      </c>
    </row>
    <row r="81" spans="1:11">
      <c r="A81" t="s">
        <v>264</v>
      </c>
      <c r="B81" t="s">
        <v>159</v>
      </c>
      <c r="C81" s="1" t="s">
        <v>297</v>
      </c>
      <c r="D81" t="s">
        <v>160</v>
      </c>
      <c r="E81" s="2">
        <v>1</v>
      </c>
      <c r="F81" s="9">
        <v>15000000000</v>
      </c>
      <c r="G81" s="1">
        <f t="shared" si="66"/>
        <v>5250000000</v>
      </c>
      <c r="H81" s="1">
        <f t="shared" si="57"/>
        <v>800000000</v>
      </c>
      <c r="I81" s="1">
        <f t="shared" si="58"/>
        <v>11199999.999999998</v>
      </c>
      <c r="J81" s="1">
        <f t="shared" si="67"/>
        <v>1.0000000000000004E-5</v>
      </c>
      <c r="K81" s="1">
        <f t="shared" si="65"/>
        <v>4.6875000000000024E-3</v>
      </c>
    </row>
    <row r="82" spans="1:11">
      <c r="A82" t="s">
        <v>264</v>
      </c>
      <c r="B82" t="s">
        <v>161</v>
      </c>
      <c r="C82" s="1" t="s">
        <v>298</v>
      </c>
      <c r="D82" t="s">
        <v>162</v>
      </c>
      <c r="E82" s="2">
        <v>1</v>
      </c>
      <c r="F82" s="9">
        <v>15000000000</v>
      </c>
      <c r="G82" s="1">
        <f t="shared" si="66"/>
        <v>5250000000</v>
      </c>
      <c r="H82" s="1">
        <f t="shared" si="57"/>
        <v>800000000</v>
      </c>
      <c r="I82" s="1">
        <f t="shared" si="58"/>
        <v>11199999.999999998</v>
      </c>
      <c r="J82" s="1">
        <v>0.1</v>
      </c>
      <c r="K82" s="1">
        <f t="shared" ref="K82:K94" si="68">G82*J82/I82</f>
        <v>46.875000000000007</v>
      </c>
    </row>
    <row r="83" spans="1:11">
      <c r="A83" t="s">
        <v>264</v>
      </c>
      <c r="B83" t="s">
        <v>163</v>
      </c>
      <c r="C83" s="1" t="s">
        <v>298</v>
      </c>
      <c r="D83" t="s">
        <v>164</v>
      </c>
      <c r="E83" s="2">
        <v>1</v>
      </c>
      <c r="F83" s="9">
        <v>15000000000</v>
      </c>
      <c r="G83" s="1">
        <f t="shared" ref="G83:G87" si="69">F83*0.35</f>
        <v>5250000000</v>
      </c>
      <c r="H83" s="1">
        <f t="shared" si="57"/>
        <v>800000000</v>
      </c>
      <c r="I83" s="1">
        <f t="shared" si="58"/>
        <v>11199999.999999998</v>
      </c>
      <c r="J83" s="1">
        <f>J82*0.1</f>
        <v>1.0000000000000002E-2</v>
      </c>
      <c r="K83" s="1">
        <f t="shared" si="68"/>
        <v>4.6875000000000018</v>
      </c>
    </row>
    <row r="84" spans="1:11">
      <c r="A84" t="s">
        <v>264</v>
      </c>
      <c r="B84" t="s">
        <v>165</v>
      </c>
      <c r="C84" s="1" t="s">
        <v>298</v>
      </c>
      <c r="D84" t="s">
        <v>166</v>
      </c>
      <c r="E84" s="2">
        <v>1</v>
      </c>
      <c r="F84" s="9">
        <v>15000000000</v>
      </c>
      <c r="G84" s="1">
        <f t="shared" si="69"/>
        <v>5250000000</v>
      </c>
      <c r="H84" s="1">
        <f t="shared" si="57"/>
        <v>800000000</v>
      </c>
      <c r="I84" s="1">
        <f t="shared" si="58"/>
        <v>11199999.999999998</v>
      </c>
      <c r="J84" s="1">
        <f t="shared" ref="J84:J91" si="70">J83*0.1</f>
        <v>1.0000000000000002E-3</v>
      </c>
      <c r="K84" s="1">
        <f t="shared" si="68"/>
        <v>0.46875000000000017</v>
      </c>
    </row>
    <row r="85" spans="1:11">
      <c r="A85" t="s">
        <v>264</v>
      </c>
      <c r="B85" t="s">
        <v>167</v>
      </c>
      <c r="C85" s="1" t="s">
        <v>298</v>
      </c>
      <c r="D85" t="s">
        <v>168</v>
      </c>
      <c r="E85" s="2">
        <v>1</v>
      </c>
      <c r="F85" s="9">
        <v>15000000000</v>
      </c>
      <c r="G85" s="1">
        <f t="shared" si="69"/>
        <v>5250000000</v>
      </c>
      <c r="H85" s="1">
        <f t="shared" si="57"/>
        <v>800000000</v>
      </c>
      <c r="I85" s="1">
        <f t="shared" si="58"/>
        <v>11199999.999999998</v>
      </c>
      <c r="J85" s="1">
        <f t="shared" si="70"/>
        <v>1.0000000000000003E-4</v>
      </c>
      <c r="K85" s="1">
        <f t="shared" si="68"/>
        <v>4.6875000000000021E-2</v>
      </c>
    </row>
    <row r="86" spans="1:11">
      <c r="A86" t="s">
        <v>264</v>
      </c>
      <c r="B86" t="s">
        <v>169</v>
      </c>
      <c r="C86" s="1" t="s">
        <v>298</v>
      </c>
      <c r="D86" t="s">
        <v>170</v>
      </c>
      <c r="E86" s="2">
        <v>1</v>
      </c>
      <c r="F86" s="9">
        <v>15000000000</v>
      </c>
      <c r="G86" s="1">
        <f t="shared" si="69"/>
        <v>5250000000</v>
      </c>
      <c r="H86" s="1">
        <f t="shared" si="57"/>
        <v>800000000</v>
      </c>
      <c r="I86" s="1">
        <f t="shared" si="58"/>
        <v>11199999.999999998</v>
      </c>
      <c r="J86" s="1">
        <f t="shared" si="70"/>
        <v>1.0000000000000004E-5</v>
      </c>
      <c r="K86" s="1">
        <f t="shared" si="68"/>
        <v>4.6875000000000024E-3</v>
      </c>
    </row>
    <row r="87" spans="1:11">
      <c r="A87" t="s">
        <v>264</v>
      </c>
      <c r="B87" t="s">
        <v>171</v>
      </c>
      <c r="C87" s="1" t="s">
        <v>305</v>
      </c>
      <c r="D87" t="s">
        <v>172</v>
      </c>
      <c r="E87" s="2">
        <v>1</v>
      </c>
      <c r="F87" s="3">
        <v>4500000000</v>
      </c>
      <c r="G87" s="1">
        <f t="shared" si="69"/>
        <v>1575000000</v>
      </c>
      <c r="H87" s="1">
        <f t="shared" si="57"/>
        <v>800000000</v>
      </c>
      <c r="I87" s="1">
        <f t="shared" si="58"/>
        <v>11199999.999999998</v>
      </c>
      <c r="J87" s="1">
        <v>0.1</v>
      </c>
      <c r="K87" s="1">
        <f t="shared" si="68"/>
        <v>14.062500000000002</v>
      </c>
    </row>
    <row r="88" spans="1:11">
      <c r="A88" t="s">
        <v>264</v>
      </c>
      <c r="B88" t="s">
        <v>173</v>
      </c>
      <c r="C88" s="1" t="s">
        <v>305</v>
      </c>
      <c r="D88" t="s">
        <v>174</v>
      </c>
      <c r="E88" s="2">
        <v>1</v>
      </c>
      <c r="F88" s="3">
        <v>4500000000</v>
      </c>
      <c r="G88" s="1">
        <f t="shared" ref="G88:G92" si="71">F88*0.35</f>
        <v>1575000000</v>
      </c>
      <c r="H88" s="1">
        <f t="shared" si="57"/>
        <v>800000000</v>
      </c>
      <c r="I88" s="1">
        <f t="shared" si="58"/>
        <v>11199999.999999998</v>
      </c>
      <c r="J88" s="1">
        <f>J87*0.1</f>
        <v>1.0000000000000002E-2</v>
      </c>
      <c r="K88" s="1">
        <f t="shared" si="68"/>
        <v>1.4062500000000007</v>
      </c>
    </row>
    <row r="89" spans="1:11">
      <c r="A89" t="s">
        <v>264</v>
      </c>
      <c r="B89" t="s">
        <v>175</v>
      </c>
      <c r="C89" s="1" t="s">
        <v>305</v>
      </c>
      <c r="D89" t="s">
        <v>176</v>
      </c>
      <c r="E89" s="2">
        <v>1</v>
      </c>
      <c r="F89" s="3">
        <v>4500000000</v>
      </c>
      <c r="G89" s="1">
        <f t="shared" si="71"/>
        <v>1575000000</v>
      </c>
      <c r="H89" s="1">
        <f t="shared" si="57"/>
        <v>800000000</v>
      </c>
      <c r="I89" s="1">
        <f t="shared" si="58"/>
        <v>11199999.999999998</v>
      </c>
      <c r="J89" s="1">
        <f t="shared" si="70"/>
        <v>1.0000000000000002E-3</v>
      </c>
      <c r="K89" s="1">
        <f t="shared" si="68"/>
        <v>0.14062500000000006</v>
      </c>
    </row>
    <row r="90" spans="1:11">
      <c r="A90" t="s">
        <v>264</v>
      </c>
      <c r="B90" t="s">
        <v>177</v>
      </c>
      <c r="C90" s="1" t="s">
        <v>305</v>
      </c>
      <c r="D90" t="s">
        <v>178</v>
      </c>
      <c r="E90" s="2">
        <v>1</v>
      </c>
      <c r="F90" s="3">
        <v>4500000000</v>
      </c>
      <c r="G90" s="1">
        <f t="shared" si="71"/>
        <v>1575000000</v>
      </c>
      <c r="H90" s="1">
        <f t="shared" si="57"/>
        <v>800000000</v>
      </c>
      <c r="I90" s="1">
        <f t="shared" si="58"/>
        <v>11199999.999999998</v>
      </c>
      <c r="J90" s="1">
        <f t="shared" si="70"/>
        <v>1.0000000000000003E-4</v>
      </c>
      <c r="K90" s="1">
        <f t="shared" si="68"/>
        <v>1.4062500000000007E-2</v>
      </c>
    </row>
    <row r="91" spans="1:11">
      <c r="A91" t="s">
        <v>264</v>
      </c>
      <c r="B91" t="s">
        <v>179</v>
      </c>
      <c r="C91" s="1" t="s">
        <v>305</v>
      </c>
      <c r="D91" t="s">
        <v>180</v>
      </c>
      <c r="E91" s="2">
        <v>1</v>
      </c>
      <c r="F91" s="3">
        <v>4500000000</v>
      </c>
      <c r="G91" s="1">
        <f t="shared" si="71"/>
        <v>1575000000</v>
      </c>
      <c r="H91" s="1">
        <f t="shared" si="57"/>
        <v>800000000</v>
      </c>
      <c r="I91" s="1">
        <f t="shared" si="58"/>
        <v>11199999.999999998</v>
      </c>
      <c r="J91" s="1">
        <f t="shared" si="70"/>
        <v>1.0000000000000004E-5</v>
      </c>
      <c r="K91" s="1">
        <f t="shared" si="68"/>
        <v>1.4062500000000008E-3</v>
      </c>
    </row>
    <row r="92" spans="1:11">
      <c r="A92" t="s">
        <v>264</v>
      </c>
      <c r="B92" t="s">
        <v>181</v>
      </c>
      <c r="C92" s="1" t="s">
        <v>301</v>
      </c>
      <c r="D92" t="s">
        <v>182</v>
      </c>
      <c r="E92" s="2">
        <v>1</v>
      </c>
      <c r="F92" s="9">
        <v>2000000000</v>
      </c>
      <c r="G92" s="1">
        <f t="shared" si="71"/>
        <v>700000000</v>
      </c>
      <c r="H92" s="1">
        <f t="shared" si="57"/>
        <v>800000000</v>
      </c>
      <c r="I92" s="1">
        <f t="shared" si="58"/>
        <v>11199999.999999998</v>
      </c>
      <c r="J92" s="1">
        <v>0.1</v>
      </c>
      <c r="K92" s="1">
        <f t="shared" si="68"/>
        <v>6.2500000000000009</v>
      </c>
    </row>
    <row r="93" spans="1:11">
      <c r="A93" t="s">
        <v>264</v>
      </c>
      <c r="B93" t="s">
        <v>183</v>
      </c>
      <c r="C93" s="1" t="s">
        <v>301</v>
      </c>
      <c r="D93" t="s">
        <v>184</v>
      </c>
      <c r="E93" s="2">
        <v>1</v>
      </c>
      <c r="F93" s="9">
        <v>2000000000</v>
      </c>
      <c r="G93" s="1">
        <f t="shared" ref="G93:G95" si="72">F93*0.35</f>
        <v>700000000</v>
      </c>
      <c r="H93" s="1">
        <f t="shared" si="57"/>
        <v>800000000</v>
      </c>
      <c r="I93" s="1">
        <f t="shared" si="58"/>
        <v>11199999.999999998</v>
      </c>
      <c r="J93" s="1">
        <f>J92*0.1</f>
        <v>1.0000000000000002E-2</v>
      </c>
      <c r="K93" s="1">
        <f t="shared" si="68"/>
        <v>0.62500000000000022</v>
      </c>
    </row>
    <row r="94" spans="1:11">
      <c r="A94" t="s">
        <v>264</v>
      </c>
      <c r="B94" t="s">
        <v>185</v>
      </c>
      <c r="C94" s="1" t="s">
        <v>301</v>
      </c>
      <c r="D94" t="s">
        <v>186</v>
      </c>
      <c r="E94" s="2">
        <v>1</v>
      </c>
      <c r="F94" s="9">
        <v>2000000000</v>
      </c>
      <c r="G94" s="1">
        <f t="shared" si="72"/>
        <v>700000000</v>
      </c>
      <c r="H94" s="1">
        <f t="shared" si="57"/>
        <v>800000000</v>
      </c>
      <c r="I94" s="1">
        <f t="shared" si="58"/>
        <v>11199999.999999998</v>
      </c>
      <c r="J94" s="1">
        <f>J93*0.01</f>
        <v>1.0000000000000002E-4</v>
      </c>
      <c r="K94" s="1">
        <f t="shared" si="68"/>
        <v>6.2500000000000021E-3</v>
      </c>
    </row>
    <row r="95" spans="1:11">
      <c r="A95" t="s">
        <v>264</v>
      </c>
      <c r="B95" t="s">
        <v>187</v>
      </c>
      <c r="C95" s="1" t="s">
        <v>302</v>
      </c>
      <c r="D95" t="s">
        <v>188</v>
      </c>
      <c r="E95" s="2">
        <v>1</v>
      </c>
      <c r="F95" s="9">
        <v>2500000000</v>
      </c>
      <c r="G95" s="1">
        <f t="shared" si="72"/>
        <v>875000000</v>
      </c>
      <c r="H95" s="1">
        <f t="shared" si="57"/>
        <v>800000000</v>
      </c>
      <c r="I95" s="1">
        <f t="shared" si="58"/>
        <v>11199999.999999998</v>
      </c>
      <c r="J95" s="1">
        <v>0.1</v>
      </c>
      <c r="K95" s="1">
        <f t="shared" ref="K95:K97" si="73">G95*J95/I95</f>
        <v>7.8125000000000009</v>
      </c>
    </row>
    <row r="96" spans="1:11">
      <c r="A96" t="s">
        <v>264</v>
      </c>
      <c r="B96" t="s">
        <v>189</v>
      </c>
      <c r="C96" s="1" t="s">
        <v>302</v>
      </c>
      <c r="D96" t="s">
        <v>190</v>
      </c>
      <c r="E96" s="2">
        <v>1</v>
      </c>
      <c r="F96" s="9">
        <v>2500000000</v>
      </c>
      <c r="G96" s="1">
        <f t="shared" ref="G96:G153" si="74">F96*0.35</f>
        <v>875000000</v>
      </c>
      <c r="H96" s="1">
        <f t="shared" si="57"/>
        <v>800000000</v>
      </c>
      <c r="I96" s="1">
        <f t="shared" si="58"/>
        <v>11199999.999999998</v>
      </c>
      <c r="J96" s="1">
        <f>J95*0.01</f>
        <v>1E-3</v>
      </c>
      <c r="K96" s="1">
        <f t="shared" si="73"/>
        <v>7.8125000000000014E-2</v>
      </c>
    </row>
    <row r="97" spans="1:11">
      <c r="A97" t="s">
        <v>264</v>
      </c>
      <c r="B97" t="s">
        <v>191</v>
      </c>
      <c r="C97" s="1" t="s">
        <v>302</v>
      </c>
      <c r="D97" t="s">
        <v>192</v>
      </c>
      <c r="E97" s="2">
        <v>1</v>
      </c>
      <c r="F97" s="9">
        <v>2500000000</v>
      </c>
      <c r="G97" s="1">
        <f t="shared" si="74"/>
        <v>875000000</v>
      </c>
      <c r="H97" s="1">
        <f t="shared" si="57"/>
        <v>800000000</v>
      </c>
      <c r="I97" s="1">
        <f t="shared" si="58"/>
        <v>11199999.999999998</v>
      </c>
      <c r="J97" s="1">
        <f t="shared" ref="J97" si="75">J96*0.1</f>
        <v>1E-4</v>
      </c>
      <c r="K97" s="1">
        <f t="shared" si="73"/>
        <v>7.8125000000000017E-3</v>
      </c>
    </row>
    <row r="98" spans="1:11">
      <c r="A98" t="s">
        <v>264</v>
      </c>
      <c r="B98" t="s">
        <v>193</v>
      </c>
      <c r="C98" s="1" t="s">
        <v>294</v>
      </c>
      <c r="D98" t="s">
        <v>194</v>
      </c>
      <c r="E98" s="2">
        <v>1</v>
      </c>
      <c r="F98" s="9">
        <v>3100000000</v>
      </c>
      <c r="G98" s="1">
        <f t="shared" si="74"/>
        <v>1085000000</v>
      </c>
      <c r="H98" s="1">
        <f t="shared" si="57"/>
        <v>800000000</v>
      </c>
      <c r="I98" s="1">
        <f t="shared" si="58"/>
        <v>11199999.999999998</v>
      </c>
      <c r="J98" s="1">
        <v>0.1</v>
      </c>
      <c r="K98" s="1">
        <f t="shared" ref="K98:K100" si="76">G98*J98/I98</f>
        <v>9.6875000000000018</v>
      </c>
    </row>
    <row r="99" spans="1:11">
      <c r="A99" t="s">
        <v>264</v>
      </c>
      <c r="B99" t="s">
        <v>196</v>
      </c>
      <c r="C99" s="1" t="s">
        <v>295</v>
      </c>
      <c r="D99" t="s">
        <v>195</v>
      </c>
      <c r="E99" s="2">
        <v>1</v>
      </c>
      <c r="F99" s="9">
        <v>1100000000</v>
      </c>
      <c r="G99" s="1">
        <f t="shared" si="74"/>
        <v>385000000</v>
      </c>
      <c r="H99" s="1">
        <f t="shared" si="57"/>
        <v>800000000</v>
      </c>
      <c r="I99" s="1">
        <f t="shared" si="58"/>
        <v>11199999.999999998</v>
      </c>
      <c r="J99" s="1">
        <v>0.1</v>
      </c>
      <c r="K99" s="1">
        <f t="shared" si="76"/>
        <v>3.4375000000000004</v>
      </c>
    </row>
    <row r="100" spans="1:11">
      <c r="A100" t="s">
        <v>264</v>
      </c>
      <c r="B100" t="s">
        <v>197</v>
      </c>
      <c r="C100" s="1" t="s">
        <v>299</v>
      </c>
      <c r="D100" t="s">
        <v>122</v>
      </c>
      <c r="E100" s="2">
        <v>2</v>
      </c>
      <c r="F100" s="9">
        <v>10000000000</v>
      </c>
      <c r="G100" s="1">
        <f t="shared" si="74"/>
        <v>3500000000</v>
      </c>
      <c r="H100" s="1">
        <f t="shared" si="57"/>
        <v>800000000</v>
      </c>
      <c r="I100" s="1">
        <f t="shared" si="58"/>
        <v>11199999.999999998</v>
      </c>
      <c r="J100" s="1">
        <v>0.1</v>
      </c>
      <c r="K100" s="1">
        <f t="shared" si="76"/>
        <v>31.250000000000004</v>
      </c>
    </row>
    <row r="101" spans="1:11">
      <c r="A101" s="12" t="s">
        <v>312</v>
      </c>
      <c r="B101" t="s">
        <v>313</v>
      </c>
      <c r="C101" s="1" t="s">
        <v>294</v>
      </c>
      <c r="D101" s="3" t="s">
        <v>198</v>
      </c>
      <c r="E101" s="2">
        <v>3</v>
      </c>
      <c r="F101" s="3">
        <v>5330000000</v>
      </c>
      <c r="G101" s="1">
        <f t="shared" si="74"/>
        <v>1865500000</v>
      </c>
      <c r="H101" s="1">
        <f>8*10^8</f>
        <v>800000000</v>
      </c>
      <c r="I101" s="1">
        <f>0.04*0.35*8*10^8</f>
        <v>11199999.999999998</v>
      </c>
      <c r="J101" s="1">
        <v>0.1</v>
      </c>
      <c r="K101" s="1">
        <f>G101*J101/I101</f>
        <v>16.656250000000004</v>
      </c>
    </row>
    <row r="102" spans="1:11">
      <c r="A102" s="12" t="s">
        <v>312</v>
      </c>
      <c r="B102" t="s">
        <v>318</v>
      </c>
      <c r="C102" s="1" t="s">
        <v>294</v>
      </c>
      <c r="D102" s="3" t="s">
        <v>199</v>
      </c>
      <c r="E102" s="2">
        <v>3</v>
      </c>
      <c r="F102" s="3">
        <v>5330000000</v>
      </c>
      <c r="G102" s="1">
        <f t="shared" si="74"/>
        <v>1865500000</v>
      </c>
      <c r="H102" s="1">
        <f t="shared" ref="H102:H106" si="77">8*10^8</f>
        <v>800000000</v>
      </c>
      <c r="I102" s="1">
        <f t="shared" ref="I102:I106" si="78">0.04*0.35*8*10^8</f>
        <v>11199999.999999998</v>
      </c>
      <c r="J102" s="1">
        <f>J101*0.1</f>
        <v>1.0000000000000002E-2</v>
      </c>
      <c r="K102" s="1">
        <f t="shared" ref="K102:K106" si="79">G102*J102/I102</f>
        <v>1.6656250000000006</v>
      </c>
    </row>
    <row r="103" spans="1:11">
      <c r="A103" s="12" t="s">
        <v>312</v>
      </c>
      <c r="B103" t="s">
        <v>319</v>
      </c>
      <c r="C103" s="1" t="s">
        <v>294</v>
      </c>
      <c r="D103" s="3" t="s">
        <v>200</v>
      </c>
      <c r="E103" s="2">
        <v>3</v>
      </c>
      <c r="F103" s="3">
        <v>5330000000</v>
      </c>
      <c r="G103" s="1">
        <f t="shared" si="74"/>
        <v>1865500000</v>
      </c>
      <c r="H103" s="1">
        <f t="shared" si="77"/>
        <v>800000000</v>
      </c>
      <c r="I103" s="1">
        <f t="shared" si="78"/>
        <v>11199999.999999998</v>
      </c>
      <c r="J103" s="1">
        <f t="shared" ref="J103:J108" si="80">J102*0.1</f>
        <v>1.0000000000000002E-3</v>
      </c>
      <c r="K103" s="1">
        <f t="shared" si="79"/>
        <v>0.16656250000000006</v>
      </c>
    </row>
    <row r="104" spans="1:11">
      <c r="A104" s="12" t="s">
        <v>312</v>
      </c>
      <c r="B104" t="s">
        <v>320</v>
      </c>
      <c r="C104" s="1" t="s">
        <v>294</v>
      </c>
      <c r="D104" s="3" t="s">
        <v>201</v>
      </c>
      <c r="E104" s="2">
        <v>3</v>
      </c>
      <c r="F104" s="3">
        <v>5330000000</v>
      </c>
      <c r="G104" s="1">
        <f t="shared" si="74"/>
        <v>1865500000</v>
      </c>
      <c r="H104" s="1">
        <f t="shared" si="77"/>
        <v>800000000</v>
      </c>
      <c r="I104" s="1">
        <f t="shared" si="78"/>
        <v>11199999.999999998</v>
      </c>
      <c r="J104" s="1">
        <f t="shared" si="80"/>
        <v>1.0000000000000003E-4</v>
      </c>
      <c r="K104" s="1">
        <f t="shared" si="79"/>
        <v>1.6656250000000008E-2</v>
      </c>
    </row>
    <row r="105" spans="1:11">
      <c r="A105" s="12" t="s">
        <v>312</v>
      </c>
      <c r="B105" t="s">
        <v>321</v>
      </c>
      <c r="C105" s="1" t="s">
        <v>295</v>
      </c>
      <c r="D105" s="3" t="s">
        <v>202</v>
      </c>
      <c r="E105" s="2">
        <v>3</v>
      </c>
      <c r="F105" s="3">
        <v>1330000000</v>
      </c>
      <c r="G105" s="1">
        <f t="shared" si="74"/>
        <v>465500000</v>
      </c>
      <c r="H105" s="1">
        <f t="shared" si="77"/>
        <v>800000000</v>
      </c>
      <c r="I105" s="1">
        <f t="shared" si="78"/>
        <v>11199999.999999998</v>
      </c>
      <c r="J105" s="1">
        <v>0.1</v>
      </c>
      <c r="K105" s="1">
        <f t="shared" si="79"/>
        <v>4.1562500000000009</v>
      </c>
    </row>
    <row r="106" spans="1:11">
      <c r="A106" s="12" t="s">
        <v>312</v>
      </c>
      <c r="B106" t="s">
        <v>322</v>
      </c>
      <c r="C106" s="1" t="s">
        <v>295</v>
      </c>
      <c r="D106" s="3" t="s">
        <v>203</v>
      </c>
      <c r="E106" s="2">
        <v>3</v>
      </c>
      <c r="F106" s="3">
        <v>1330000000</v>
      </c>
      <c r="G106" s="1">
        <f t="shared" si="74"/>
        <v>465500000</v>
      </c>
      <c r="H106" s="1">
        <f t="shared" si="77"/>
        <v>800000000</v>
      </c>
      <c r="I106" s="1">
        <f t="shared" si="78"/>
        <v>11199999.999999998</v>
      </c>
      <c r="J106" s="1">
        <f>J105*0.1</f>
        <v>1.0000000000000002E-2</v>
      </c>
      <c r="K106" s="1">
        <f t="shared" si="79"/>
        <v>0.41562500000000013</v>
      </c>
    </row>
    <row r="107" spans="1:11">
      <c r="A107" s="12" t="s">
        <v>312</v>
      </c>
      <c r="B107" t="s">
        <v>323</v>
      </c>
      <c r="C107" s="1" t="s">
        <v>295</v>
      </c>
      <c r="D107" s="3" t="s">
        <v>204</v>
      </c>
      <c r="E107" s="2">
        <v>3</v>
      </c>
      <c r="F107" s="3">
        <v>1330000000</v>
      </c>
      <c r="G107" s="1">
        <f t="shared" si="74"/>
        <v>465500000</v>
      </c>
      <c r="H107" s="1">
        <f>8*10^8</f>
        <v>800000000</v>
      </c>
      <c r="I107" s="1">
        <f>0.04*0.35*8*10^8</f>
        <v>11199999.999999998</v>
      </c>
      <c r="J107" s="1">
        <f t="shared" si="80"/>
        <v>1.0000000000000002E-3</v>
      </c>
      <c r="K107" s="1">
        <f>G107*J107/I107</f>
        <v>4.1562500000000016E-2</v>
      </c>
    </row>
    <row r="108" spans="1:11">
      <c r="A108" s="12" t="s">
        <v>312</v>
      </c>
      <c r="B108" t="s">
        <v>324</v>
      </c>
      <c r="C108" s="1" t="s">
        <v>295</v>
      </c>
      <c r="D108" s="3" t="s">
        <v>272</v>
      </c>
      <c r="E108" s="2">
        <v>3</v>
      </c>
      <c r="F108" s="3">
        <v>1330000000</v>
      </c>
      <c r="G108" s="1">
        <f t="shared" si="74"/>
        <v>465500000</v>
      </c>
      <c r="H108" s="1">
        <f t="shared" ref="H108:H112" si="81">8*10^8</f>
        <v>800000000</v>
      </c>
      <c r="I108" s="1">
        <f t="shared" ref="I108:I112" si="82">0.04*0.35*8*10^8</f>
        <v>11199999.999999998</v>
      </c>
      <c r="J108" s="1">
        <f t="shared" si="80"/>
        <v>1.0000000000000003E-4</v>
      </c>
      <c r="K108" s="1">
        <f t="shared" ref="K108:K112" si="83">G108*J108/I108</f>
        <v>4.156250000000002E-3</v>
      </c>
    </row>
    <row r="109" spans="1:11">
      <c r="A109" s="12" t="s">
        <v>312</v>
      </c>
      <c r="B109" t="s">
        <v>325</v>
      </c>
      <c r="C109" s="1" t="s">
        <v>296</v>
      </c>
      <c r="D109" s="3" t="s">
        <v>273</v>
      </c>
      <c r="E109" s="2">
        <v>3</v>
      </c>
      <c r="F109" s="3">
        <v>56680000000</v>
      </c>
      <c r="G109" s="1">
        <f t="shared" si="74"/>
        <v>19838000000</v>
      </c>
      <c r="H109" s="1">
        <f t="shared" si="81"/>
        <v>800000000</v>
      </c>
      <c r="I109" s="1">
        <f t="shared" si="82"/>
        <v>11199999.999999998</v>
      </c>
      <c r="J109" s="1">
        <v>0.01</v>
      </c>
      <c r="K109" s="1">
        <f t="shared" si="83"/>
        <v>17.712500000000002</v>
      </c>
    </row>
    <row r="110" spans="1:11">
      <c r="A110" s="12" t="s">
        <v>312</v>
      </c>
      <c r="B110" t="s">
        <v>326</v>
      </c>
      <c r="C110" s="1" t="s">
        <v>296</v>
      </c>
      <c r="D110" s="3" t="s">
        <v>274</v>
      </c>
      <c r="E110" s="2">
        <v>3</v>
      </c>
      <c r="F110" s="3">
        <v>56680000000</v>
      </c>
      <c r="G110" s="1">
        <f t="shared" si="74"/>
        <v>19838000000</v>
      </c>
      <c r="H110" s="1">
        <f t="shared" si="81"/>
        <v>800000000</v>
      </c>
      <c r="I110" s="1">
        <f t="shared" si="82"/>
        <v>11199999.999999998</v>
      </c>
      <c r="J110" s="1">
        <f>J109*0.1</f>
        <v>1E-3</v>
      </c>
      <c r="K110" s="1">
        <f t="shared" si="83"/>
        <v>1.7712500000000002</v>
      </c>
    </row>
    <row r="111" spans="1:11">
      <c r="A111" s="12" t="s">
        <v>312</v>
      </c>
      <c r="B111" t="s">
        <v>327</v>
      </c>
      <c r="C111" s="1" t="s">
        <v>296</v>
      </c>
      <c r="D111" s="3" t="s">
        <v>275</v>
      </c>
      <c r="E111" s="2">
        <v>3</v>
      </c>
      <c r="F111" s="3">
        <v>56680000000</v>
      </c>
      <c r="G111" s="1">
        <f t="shared" si="74"/>
        <v>19838000000</v>
      </c>
      <c r="H111" s="1">
        <f t="shared" si="81"/>
        <v>800000000</v>
      </c>
      <c r="I111" s="1">
        <f t="shared" si="82"/>
        <v>11199999.999999998</v>
      </c>
      <c r="J111" s="1">
        <f t="shared" ref="J111:J112" si="84">J110*0.1</f>
        <v>1E-4</v>
      </c>
      <c r="K111" s="1">
        <f t="shared" si="83"/>
        <v>0.17712500000000003</v>
      </c>
    </row>
    <row r="112" spans="1:11">
      <c r="A112" s="12" t="s">
        <v>312</v>
      </c>
      <c r="B112" t="s">
        <v>328</v>
      </c>
      <c r="C112" s="1" t="s">
        <v>296</v>
      </c>
      <c r="D112" s="3" t="s">
        <v>276</v>
      </c>
      <c r="E112" s="2">
        <v>3</v>
      </c>
      <c r="F112" s="3">
        <v>56680000000</v>
      </c>
      <c r="G112" s="1">
        <f t="shared" si="74"/>
        <v>19838000000</v>
      </c>
      <c r="H112" s="1">
        <f t="shared" si="81"/>
        <v>800000000</v>
      </c>
      <c r="I112" s="1">
        <f t="shared" si="82"/>
        <v>11199999.999999998</v>
      </c>
      <c r="J112" s="1">
        <f t="shared" si="84"/>
        <v>1.0000000000000001E-5</v>
      </c>
      <c r="K112" s="1">
        <f t="shared" si="83"/>
        <v>1.7712500000000006E-2</v>
      </c>
    </row>
    <row r="113" spans="1:11">
      <c r="A113" s="12" t="s">
        <v>312</v>
      </c>
      <c r="B113" t="s">
        <v>329</v>
      </c>
      <c r="C113" s="1" t="s">
        <v>297</v>
      </c>
      <c r="D113" s="3" t="s">
        <v>205</v>
      </c>
      <c r="E113" s="2">
        <v>3</v>
      </c>
      <c r="F113" s="3">
        <v>6000000000</v>
      </c>
      <c r="G113" s="1">
        <f t="shared" si="74"/>
        <v>2099999999.9999998</v>
      </c>
      <c r="H113" s="1">
        <f>8*10^8</f>
        <v>800000000</v>
      </c>
      <c r="I113" s="1">
        <f>0.04*0.35*8*10^8</f>
        <v>11199999.999999998</v>
      </c>
      <c r="J113" s="1">
        <v>0.01</v>
      </c>
      <c r="K113" s="1">
        <f>G113*J113/I113</f>
        <v>1.875</v>
      </c>
    </row>
    <row r="114" spans="1:11">
      <c r="A114" s="12" t="s">
        <v>312</v>
      </c>
      <c r="B114" t="s">
        <v>330</v>
      </c>
      <c r="C114" s="1" t="s">
        <v>297</v>
      </c>
      <c r="D114" s="3" t="s">
        <v>206</v>
      </c>
      <c r="E114" s="2">
        <v>3</v>
      </c>
      <c r="F114" s="3">
        <v>6000000000</v>
      </c>
      <c r="G114" s="1">
        <f t="shared" si="74"/>
        <v>2099999999.9999998</v>
      </c>
      <c r="H114" s="1">
        <f t="shared" ref="H114:H132" si="85">8*10^8</f>
        <v>800000000</v>
      </c>
      <c r="I114" s="1">
        <f t="shared" ref="I114:I132" si="86">0.04*0.35*8*10^8</f>
        <v>11199999.999999998</v>
      </c>
      <c r="J114" s="1">
        <f>J113*0.1</f>
        <v>1E-3</v>
      </c>
      <c r="K114" s="1">
        <f t="shared" ref="K114:K132" si="87">G114*J114/I114</f>
        <v>0.18750000000000003</v>
      </c>
    </row>
    <row r="115" spans="1:11">
      <c r="A115" s="12" t="s">
        <v>312</v>
      </c>
      <c r="B115" t="s">
        <v>331</v>
      </c>
      <c r="C115" s="1" t="s">
        <v>297</v>
      </c>
      <c r="D115" s="3" t="s">
        <v>207</v>
      </c>
      <c r="E115" s="2">
        <v>3</v>
      </c>
      <c r="F115" s="3">
        <v>6000000000</v>
      </c>
      <c r="G115" s="1">
        <f t="shared" si="74"/>
        <v>2099999999.9999998</v>
      </c>
      <c r="H115" s="1">
        <f t="shared" si="85"/>
        <v>800000000</v>
      </c>
      <c r="I115" s="1">
        <f t="shared" si="86"/>
        <v>11199999.999999998</v>
      </c>
      <c r="J115" s="1">
        <f t="shared" ref="J115:J116" si="88">J114*0.1</f>
        <v>1E-4</v>
      </c>
      <c r="K115" s="1">
        <f t="shared" si="87"/>
        <v>1.8750000000000003E-2</v>
      </c>
    </row>
    <row r="116" spans="1:11">
      <c r="A116" s="12" t="s">
        <v>312</v>
      </c>
      <c r="B116" t="s">
        <v>332</v>
      </c>
      <c r="C116" s="1" t="s">
        <v>297</v>
      </c>
      <c r="D116" s="3" t="s">
        <v>208</v>
      </c>
      <c r="E116" s="2">
        <v>3</v>
      </c>
      <c r="F116" s="3">
        <v>6000000000</v>
      </c>
      <c r="G116" s="1">
        <f t="shared" si="74"/>
        <v>2099999999.9999998</v>
      </c>
      <c r="H116" s="1">
        <f t="shared" si="85"/>
        <v>800000000</v>
      </c>
      <c r="I116" s="1">
        <f t="shared" si="86"/>
        <v>11199999.999999998</v>
      </c>
      <c r="J116" s="1">
        <f t="shared" si="88"/>
        <v>1.0000000000000001E-5</v>
      </c>
      <c r="K116" s="1">
        <f t="shared" si="87"/>
        <v>1.8750000000000004E-3</v>
      </c>
    </row>
    <row r="117" spans="1:11">
      <c r="A117" s="12" t="s">
        <v>312</v>
      </c>
      <c r="B117" t="s">
        <v>333</v>
      </c>
      <c r="C117" s="1" t="s">
        <v>298</v>
      </c>
      <c r="D117" s="3" t="s">
        <v>209</v>
      </c>
      <c r="E117" s="2">
        <v>3</v>
      </c>
      <c r="F117" s="3">
        <v>5000000000</v>
      </c>
      <c r="G117" s="1">
        <f t="shared" si="74"/>
        <v>1750000000</v>
      </c>
      <c r="H117" s="1">
        <f t="shared" si="85"/>
        <v>800000000</v>
      </c>
      <c r="I117" s="1">
        <f t="shared" si="86"/>
        <v>11199999.999999998</v>
      </c>
      <c r="J117" s="1">
        <v>0.1</v>
      </c>
      <c r="K117" s="1">
        <f t="shared" si="87"/>
        <v>15.625000000000002</v>
      </c>
    </row>
    <row r="118" spans="1:11">
      <c r="A118" s="12" t="s">
        <v>312</v>
      </c>
      <c r="B118" t="s">
        <v>334</v>
      </c>
      <c r="C118" s="1" t="s">
        <v>298</v>
      </c>
      <c r="D118" s="3" t="s">
        <v>210</v>
      </c>
      <c r="E118" s="2">
        <v>3</v>
      </c>
      <c r="F118" s="3">
        <v>5000000000</v>
      </c>
      <c r="G118" s="1">
        <f t="shared" si="74"/>
        <v>1750000000</v>
      </c>
      <c r="H118" s="1">
        <f t="shared" si="85"/>
        <v>800000000</v>
      </c>
      <c r="I118" s="1">
        <f t="shared" si="86"/>
        <v>11199999.999999998</v>
      </c>
      <c r="J118" s="1">
        <f>J117*0.1</f>
        <v>1.0000000000000002E-2</v>
      </c>
      <c r="K118" s="1">
        <f t="shared" si="87"/>
        <v>1.5625000000000007</v>
      </c>
    </row>
    <row r="119" spans="1:11">
      <c r="A119" s="12" t="s">
        <v>312</v>
      </c>
      <c r="B119" t="s">
        <v>335</v>
      </c>
      <c r="C119" s="1" t="s">
        <v>298</v>
      </c>
      <c r="D119" s="3" t="s">
        <v>211</v>
      </c>
      <c r="E119" s="2">
        <v>3</v>
      </c>
      <c r="F119" s="3">
        <v>5000000000</v>
      </c>
      <c r="G119" s="1">
        <f t="shared" si="74"/>
        <v>1750000000</v>
      </c>
      <c r="H119" s="1">
        <f t="shared" si="85"/>
        <v>800000000</v>
      </c>
      <c r="I119" s="1">
        <f t="shared" si="86"/>
        <v>11199999.999999998</v>
      </c>
      <c r="J119" s="1">
        <f t="shared" ref="J119:J120" si="89">J118*0.1</f>
        <v>1.0000000000000002E-3</v>
      </c>
      <c r="K119" s="1">
        <f t="shared" si="87"/>
        <v>0.15625000000000006</v>
      </c>
    </row>
    <row r="120" spans="1:11">
      <c r="A120" s="12" t="s">
        <v>312</v>
      </c>
      <c r="B120" t="s">
        <v>336</v>
      </c>
      <c r="C120" s="1" t="s">
        <v>298</v>
      </c>
      <c r="D120" s="3" t="s">
        <v>212</v>
      </c>
      <c r="E120" s="2">
        <v>3</v>
      </c>
      <c r="F120" s="3">
        <v>5000000000</v>
      </c>
      <c r="G120" s="1">
        <f t="shared" si="74"/>
        <v>1750000000</v>
      </c>
      <c r="H120" s="1">
        <f t="shared" si="85"/>
        <v>800000000</v>
      </c>
      <c r="I120" s="1">
        <f t="shared" si="86"/>
        <v>11199999.999999998</v>
      </c>
      <c r="J120" s="1">
        <f t="shared" si="89"/>
        <v>1.0000000000000003E-4</v>
      </c>
      <c r="K120" s="1">
        <f t="shared" si="87"/>
        <v>1.5625000000000007E-2</v>
      </c>
    </row>
    <row r="121" spans="1:11">
      <c r="A121" s="12" t="s">
        <v>312</v>
      </c>
      <c r="B121" t="s">
        <v>337</v>
      </c>
      <c r="C121" s="1" t="s">
        <v>300</v>
      </c>
      <c r="D121" s="3" t="s">
        <v>277</v>
      </c>
      <c r="E121" s="2">
        <v>3</v>
      </c>
      <c r="F121" s="3">
        <v>3333000000</v>
      </c>
      <c r="G121" s="1">
        <f t="shared" si="74"/>
        <v>1166550000</v>
      </c>
      <c r="H121" s="1">
        <f t="shared" si="85"/>
        <v>800000000</v>
      </c>
      <c r="I121" s="1">
        <f t="shared" si="86"/>
        <v>11199999.999999998</v>
      </c>
      <c r="J121" s="1">
        <v>1E-3</v>
      </c>
      <c r="K121" s="1">
        <f t="shared" si="87"/>
        <v>0.10415625000000002</v>
      </c>
    </row>
    <row r="122" spans="1:11">
      <c r="A122" s="12" t="s">
        <v>312</v>
      </c>
      <c r="B122" t="s">
        <v>338</v>
      </c>
      <c r="C122" s="1" t="s">
        <v>300</v>
      </c>
      <c r="D122" s="3" t="s">
        <v>278</v>
      </c>
      <c r="E122" s="2">
        <v>3</v>
      </c>
      <c r="F122" s="3">
        <v>3333000000</v>
      </c>
      <c r="G122" s="1">
        <f t="shared" si="74"/>
        <v>1166550000</v>
      </c>
      <c r="H122" s="1">
        <f t="shared" si="85"/>
        <v>800000000</v>
      </c>
      <c r="I122" s="1">
        <f t="shared" si="86"/>
        <v>11199999.999999998</v>
      </c>
      <c r="J122" s="1">
        <f>J121*0.1</f>
        <v>1E-4</v>
      </c>
      <c r="K122" s="1">
        <f t="shared" si="87"/>
        <v>1.0415625000000001E-2</v>
      </c>
    </row>
    <row r="123" spans="1:11">
      <c r="A123" s="12" t="s">
        <v>312</v>
      </c>
      <c r="B123" t="s">
        <v>339</v>
      </c>
      <c r="C123" s="1" t="s">
        <v>300</v>
      </c>
      <c r="D123" s="3" t="s">
        <v>279</v>
      </c>
      <c r="E123" s="2">
        <v>3</v>
      </c>
      <c r="F123" s="3">
        <v>3333000000</v>
      </c>
      <c r="G123" s="1">
        <f t="shared" si="74"/>
        <v>1166550000</v>
      </c>
      <c r="H123" s="1">
        <f t="shared" si="85"/>
        <v>800000000</v>
      </c>
      <c r="I123" s="1">
        <f t="shared" si="86"/>
        <v>11199999.999999998</v>
      </c>
      <c r="J123" s="1">
        <f t="shared" ref="J123:J124" si="90">J122*0.1</f>
        <v>1.0000000000000001E-5</v>
      </c>
      <c r="K123" s="1">
        <f t="shared" si="87"/>
        <v>1.0415625000000004E-3</v>
      </c>
    </row>
    <row r="124" spans="1:11">
      <c r="A124" s="12" t="s">
        <v>312</v>
      </c>
      <c r="B124" t="s">
        <v>340</v>
      </c>
      <c r="C124" s="1" t="s">
        <v>300</v>
      </c>
      <c r="D124" s="3" t="s">
        <v>280</v>
      </c>
      <c r="E124" s="2">
        <v>3</v>
      </c>
      <c r="F124" s="3">
        <v>3333000000</v>
      </c>
      <c r="G124" s="1">
        <f t="shared" si="74"/>
        <v>1166550000</v>
      </c>
      <c r="H124" s="1">
        <f t="shared" si="85"/>
        <v>800000000</v>
      </c>
      <c r="I124" s="1">
        <f t="shared" si="86"/>
        <v>11199999.999999998</v>
      </c>
      <c r="J124" s="1">
        <f t="shared" si="90"/>
        <v>1.0000000000000002E-6</v>
      </c>
      <c r="K124" s="1">
        <f t="shared" si="87"/>
        <v>1.0415625000000003E-4</v>
      </c>
    </row>
    <row r="125" spans="1:11">
      <c r="A125" s="12" t="s">
        <v>312</v>
      </c>
      <c r="B125" t="s">
        <v>341</v>
      </c>
      <c r="C125" s="1" t="s">
        <v>308</v>
      </c>
      <c r="D125" s="3" t="s">
        <v>314</v>
      </c>
      <c r="E125" s="2">
        <v>3</v>
      </c>
      <c r="F125" s="3">
        <v>1333000000</v>
      </c>
      <c r="G125" s="1">
        <f t="shared" si="74"/>
        <v>466550000</v>
      </c>
      <c r="H125" s="1">
        <f t="shared" si="85"/>
        <v>800000000</v>
      </c>
      <c r="I125" s="1">
        <f t="shared" si="86"/>
        <v>11199999.999999998</v>
      </c>
      <c r="J125" s="1">
        <v>0.1</v>
      </c>
      <c r="K125" s="1">
        <f t="shared" si="87"/>
        <v>4.1656250000000004</v>
      </c>
    </row>
    <row r="126" spans="1:11">
      <c r="A126" s="12" t="s">
        <v>312</v>
      </c>
      <c r="B126" t="s">
        <v>342</v>
      </c>
      <c r="C126" s="1" t="s">
        <v>308</v>
      </c>
      <c r="D126" s="3" t="s">
        <v>315</v>
      </c>
      <c r="E126" s="2">
        <v>3</v>
      </c>
      <c r="F126" s="3">
        <v>1333000000</v>
      </c>
      <c r="G126" s="1">
        <f t="shared" si="74"/>
        <v>466550000</v>
      </c>
      <c r="H126" s="1">
        <f t="shared" si="85"/>
        <v>800000000</v>
      </c>
      <c r="I126" s="1">
        <f t="shared" si="86"/>
        <v>11199999.999999998</v>
      </c>
      <c r="J126" s="1">
        <f>J125*0.1</f>
        <v>1.0000000000000002E-2</v>
      </c>
      <c r="K126" s="1">
        <f t="shared" si="87"/>
        <v>0.41656250000000017</v>
      </c>
    </row>
    <row r="127" spans="1:11">
      <c r="A127" s="12" t="s">
        <v>312</v>
      </c>
      <c r="B127" t="s">
        <v>343</v>
      </c>
      <c r="C127" s="1" t="s">
        <v>308</v>
      </c>
      <c r="D127" s="3" t="s">
        <v>316</v>
      </c>
      <c r="E127" s="2">
        <v>3</v>
      </c>
      <c r="F127" s="3">
        <v>1333000000</v>
      </c>
      <c r="G127" s="1">
        <f t="shared" si="74"/>
        <v>466550000</v>
      </c>
      <c r="H127" s="1">
        <f t="shared" si="85"/>
        <v>800000000</v>
      </c>
      <c r="I127" s="1">
        <f t="shared" si="86"/>
        <v>11199999.999999998</v>
      </c>
      <c r="J127" s="1">
        <f t="shared" ref="J127:J128" si="91">J126*0.1</f>
        <v>1.0000000000000002E-3</v>
      </c>
      <c r="K127" s="1">
        <f t="shared" si="87"/>
        <v>4.165625000000002E-2</v>
      </c>
    </row>
    <row r="128" spans="1:11">
      <c r="A128" s="12" t="s">
        <v>312</v>
      </c>
      <c r="B128" t="s">
        <v>344</v>
      </c>
      <c r="C128" s="1" t="s">
        <v>308</v>
      </c>
      <c r="D128" s="3" t="s">
        <v>317</v>
      </c>
      <c r="E128" s="2">
        <v>3</v>
      </c>
      <c r="F128" s="3">
        <v>1333000000</v>
      </c>
      <c r="G128" s="1">
        <f t="shared" si="74"/>
        <v>466550000</v>
      </c>
      <c r="H128" s="1">
        <f t="shared" si="85"/>
        <v>800000000</v>
      </c>
      <c r="I128" s="1">
        <f t="shared" si="86"/>
        <v>11199999.999999998</v>
      </c>
      <c r="J128" s="1">
        <f t="shared" si="91"/>
        <v>1.0000000000000003E-4</v>
      </c>
      <c r="K128" s="1">
        <f t="shared" si="87"/>
        <v>4.1656250000000018E-3</v>
      </c>
    </row>
    <row r="129" spans="1:11">
      <c r="A129" s="12" t="s">
        <v>312</v>
      </c>
      <c r="B129" t="s">
        <v>345</v>
      </c>
      <c r="C129" s="1" t="s">
        <v>305</v>
      </c>
      <c r="D129" s="3" t="s">
        <v>284</v>
      </c>
      <c r="E129" s="2">
        <v>3</v>
      </c>
      <c r="F129" s="3">
        <v>1900000000</v>
      </c>
      <c r="G129" s="1">
        <f t="shared" si="74"/>
        <v>665000000</v>
      </c>
      <c r="H129" s="1">
        <f t="shared" si="85"/>
        <v>800000000</v>
      </c>
      <c r="I129" s="1">
        <f t="shared" si="86"/>
        <v>11199999.999999998</v>
      </c>
      <c r="J129" s="1">
        <v>0.1</v>
      </c>
      <c r="K129" s="1">
        <f t="shared" si="87"/>
        <v>5.9375000000000009</v>
      </c>
    </row>
    <row r="130" spans="1:11">
      <c r="A130" s="12" t="s">
        <v>312</v>
      </c>
      <c r="B130" t="s">
        <v>346</v>
      </c>
      <c r="C130" s="1" t="s">
        <v>305</v>
      </c>
      <c r="D130" s="3" t="s">
        <v>283</v>
      </c>
      <c r="E130" s="2">
        <v>3</v>
      </c>
      <c r="F130" s="3">
        <v>1900000000</v>
      </c>
      <c r="G130" s="1">
        <f t="shared" si="74"/>
        <v>665000000</v>
      </c>
      <c r="H130" s="1">
        <f t="shared" si="85"/>
        <v>800000000</v>
      </c>
      <c r="I130" s="1">
        <f t="shared" si="86"/>
        <v>11199999.999999998</v>
      </c>
      <c r="J130" s="1">
        <f>J129*0.1</f>
        <v>1.0000000000000002E-2</v>
      </c>
      <c r="K130" s="1">
        <f t="shared" si="87"/>
        <v>0.59375000000000022</v>
      </c>
    </row>
    <row r="131" spans="1:11">
      <c r="A131" s="12" t="s">
        <v>312</v>
      </c>
      <c r="B131" t="s">
        <v>347</v>
      </c>
      <c r="C131" s="1" t="s">
        <v>305</v>
      </c>
      <c r="D131" s="3" t="s">
        <v>282</v>
      </c>
      <c r="E131" s="2">
        <v>3</v>
      </c>
      <c r="F131" s="3">
        <v>1900000000</v>
      </c>
      <c r="G131" s="1">
        <f t="shared" si="74"/>
        <v>665000000</v>
      </c>
      <c r="H131" s="1">
        <f t="shared" si="85"/>
        <v>800000000</v>
      </c>
      <c r="I131" s="1">
        <f t="shared" si="86"/>
        <v>11199999.999999998</v>
      </c>
      <c r="J131" s="1">
        <f t="shared" ref="J131:J132" si="92">J130*0.1</f>
        <v>1.0000000000000002E-3</v>
      </c>
      <c r="K131" s="1">
        <f t="shared" si="87"/>
        <v>5.9375000000000018E-2</v>
      </c>
    </row>
    <row r="132" spans="1:11">
      <c r="A132" s="12" t="s">
        <v>312</v>
      </c>
      <c r="B132" t="s">
        <v>348</v>
      </c>
      <c r="C132" s="1" t="s">
        <v>305</v>
      </c>
      <c r="D132" s="3" t="s">
        <v>281</v>
      </c>
      <c r="E132" s="2">
        <v>3</v>
      </c>
      <c r="F132" s="3">
        <v>1900000000</v>
      </c>
      <c r="G132" s="1">
        <f t="shared" si="74"/>
        <v>665000000</v>
      </c>
      <c r="H132" s="1">
        <f t="shared" si="85"/>
        <v>800000000</v>
      </c>
      <c r="I132" s="1">
        <f t="shared" si="86"/>
        <v>11199999.999999998</v>
      </c>
      <c r="J132" s="1">
        <f t="shared" si="92"/>
        <v>1.0000000000000003E-4</v>
      </c>
      <c r="K132" s="1">
        <f t="shared" si="87"/>
        <v>5.9375000000000027E-3</v>
      </c>
    </row>
    <row r="133" spans="1:11">
      <c r="A133" s="12" t="s">
        <v>312</v>
      </c>
      <c r="B133" t="s">
        <v>349</v>
      </c>
      <c r="C133" s="1" t="s">
        <v>301</v>
      </c>
      <c r="D133" s="3" t="s">
        <v>213</v>
      </c>
      <c r="E133" s="2">
        <v>3</v>
      </c>
      <c r="F133" s="3">
        <v>600000000</v>
      </c>
      <c r="G133" s="1">
        <f t="shared" si="74"/>
        <v>210000000</v>
      </c>
      <c r="H133" s="1">
        <f>8*10^8</f>
        <v>800000000</v>
      </c>
      <c r="I133" s="1">
        <f>0.04*0.35*8*10^8</f>
        <v>11199999.999999998</v>
      </c>
      <c r="J133" s="1">
        <v>0.1</v>
      </c>
      <c r="K133" s="1">
        <f>G133*J133/I133</f>
        <v>1.8750000000000002</v>
      </c>
    </row>
    <row r="134" spans="1:11">
      <c r="A134" s="12" t="s">
        <v>312</v>
      </c>
      <c r="B134" t="s">
        <v>350</v>
      </c>
      <c r="C134" s="1" t="s">
        <v>301</v>
      </c>
      <c r="D134" s="3" t="s">
        <v>214</v>
      </c>
      <c r="E134" s="2">
        <v>3</v>
      </c>
      <c r="F134" s="3">
        <v>600000000</v>
      </c>
      <c r="G134" s="1">
        <f t="shared" si="74"/>
        <v>210000000</v>
      </c>
      <c r="H134" s="1">
        <f t="shared" ref="H134:H140" si="93">8*10^8</f>
        <v>800000000</v>
      </c>
      <c r="I134" s="1">
        <f t="shared" ref="I134:I140" si="94">0.04*0.35*8*10^8</f>
        <v>11199999.999999998</v>
      </c>
      <c r="J134" s="1">
        <f>J133*0.1</f>
        <v>1.0000000000000002E-2</v>
      </c>
      <c r="K134" s="1">
        <f t="shared" ref="K134:K136" si="95">G134*J134/I134</f>
        <v>0.18750000000000008</v>
      </c>
    </row>
    <row r="135" spans="1:11">
      <c r="A135" s="12" t="s">
        <v>312</v>
      </c>
      <c r="B135" t="s">
        <v>351</v>
      </c>
      <c r="C135" s="1" t="s">
        <v>301</v>
      </c>
      <c r="D135" s="3" t="s">
        <v>215</v>
      </c>
      <c r="E135" s="2">
        <v>3</v>
      </c>
      <c r="F135" s="3">
        <v>600000000</v>
      </c>
      <c r="G135" s="1">
        <f t="shared" si="74"/>
        <v>210000000</v>
      </c>
      <c r="H135" s="1">
        <f t="shared" si="93"/>
        <v>800000000</v>
      </c>
      <c r="I135" s="1">
        <f t="shared" si="94"/>
        <v>11199999.999999998</v>
      </c>
      <c r="J135" s="1">
        <f t="shared" ref="J135:J136" si="96">J134*0.1</f>
        <v>1.0000000000000002E-3</v>
      </c>
      <c r="K135" s="1">
        <f t="shared" si="95"/>
        <v>1.875000000000001E-2</v>
      </c>
    </row>
    <row r="136" spans="1:11">
      <c r="A136" s="12" t="s">
        <v>312</v>
      </c>
      <c r="B136" t="s">
        <v>352</v>
      </c>
      <c r="C136" s="1" t="s">
        <v>301</v>
      </c>
      <c r="D136" s="3" t="s">
        <v>216</v>
      </c>
      <c r="E136" s="2">
        <v>3</v>
      </c>
      <c r="F136" s="3">
        <v>600000000</v>
      </c>
      <c r="G136" s="1">
        <f t="shared" si="74"/>
        <v>210000000</v>
      </c>
      <c r="H136" s="1">
        <f t="shared" si="93"/>
        <v>800000000</v>
      </c>
      <c r="I136" s="1">
        <f t="shared" si="94"/>
        <v>11199999.999999998</v>
      </c>
      <c r="J136" s="1">
        <f t="shared" si="96"/>
        <v>1.0000000000000003E-4</v>
      </c>
      <c r="K136" s="1">
        <f t="shared" si="95"/>
        <v>1.875000000000001E-3</v>
      </c>
    </row>
    <row r="137" spans="1:11">
      <c r="A137" s="12" t="s">
        <v>312</v>
      </c>
      <c r="B137" t="s">
        <v>353</v>
      </c>
      <c r="C137" s="1">
        <v>186</v>
      </c>
      <c r="D137" s="3" t="s">
        <v>289</v>
      </c>
      <c r="E137" s="2">
        <v>3</v>
      </c>
      <c r="F137" s="3">
        <v>8333000000</v>
      </c>
      <c r="G137" s="1">
        <f t="shared" si="74"/>
        <v>2916550000</v>
      </c>
      <c r="H137" s="1">
        <f t="shared" si="93"/>
        <v>800000000</v>
      </c>
      <c r="I137" s="1">
        <f t="shared" si="94"/>
        <v>11199999.999999998</v>
      </c>
      <c r="J137" s="1">
        <v>0.1</v>
      </c>
      <c r="K137" s="1">
        <f>G137*J137/I137</f>
        <v>26.040625000000006</v>
      </c>
    </row>
    <row r="138" spans="1:11">
      <c r="A138" s="12" t="s">
        <v>312</v>
      </c>
      <c r="B138" t="s">
        <v>354</v>
      </c>
      <c r="C138" s="1">
        <v>186</v>
      </c>
      <c r="D138" s="3" t="s">
        <v>290</v>
      </c>
      <c r="E138" s="2">
        <v>3</v>
      </c>
      <c r="F138" s="3">
        <v>8333000000</v>
      </c>
      <c r="G138" s="1">
        <f t="shared" si="74"/>
        <v>2916550000</v>
      </c>
      <c r="H138" s="1">
        <f t="shared" si="93"/>
        <v>800000000</v>
      </c>
      <c r="I138" s="1">
        <f t="shared" si="94"/>
        <v>11199999.999999998</v>
      </c>
      <c r="J138" s="1">
        <f>J137*0.1</f>
        <v>1.0000000000000002E-2</v>
      </c>
      <c r="K138" s="1">
        <f t="shared" ref="K138:K140" si="97">G138*J138/I138</f>
        <v>2.6040625000000013</v>
      </c>
    </row>
    <row r="139" spans="1:11">
      <c r="A139" s="12" t="s">
        <v>312</v>
      </c>
      <c r="B139" t="s">
        <v>355</v>
      </c>
      <c r="C139" s="1">
        <v>186</v>
      </c>
      <c r="D139" s="3" t="s">
        <v>291</v>
      </c>
      <c r="E139" s="2">
        <v>3</v>
      </c>
      <c r="F139" s="3">
        <v>8333000000</v>
      </c>
      <c r="G139" s="1">
        <f t="shared" si="74"/>
        <v>2916550000</v>
      </c>
      <c r="H139" s="1">
        <f t="shared" si="93"/>
        <v>800000000</v>
      </c>
      <c r="I139" s="1">
        <f t="shared" si="94"/>
        <v>11199999.999999998</v>
      </c>
      <c r="J139" s="1">
        <f t="shared" ref="J139:J140" si="98">J138*0.1</f>
        <v>1.0000000000000002E-3</v>
      </c>
      <c r="K139" s="1">
        <f t="shared" si="97"/>
        <v>0.26040625000000006</v>
      </c>
    </row>
    <row r="140" spans="1:11">
      <c r="A140" s="12" t="s">
        <v>312</v>
      </c>
      <c r="B140" t="s">
        <v>356</v>
      </c>
      <c r="C140" s="1">
        <v>186</v>
      </c>
      <c r="D140" s="3" t="s">
        <v>292</v>
      </c>
      <c r="E140" s="2">
        <v>3</v>
      </c>
      <c r="F140" s="3">
        <v>8333000000</v>
      </c>
      <c r="G140" s="1">
        <f t="shared" si="74"/>
        <v>2916550000</v>
      </c>
      <c r="H140" s="1">
        <f t="shared" si="93"/>
        <v>800000000</v>
      </c>
      <c r="I140" s="1">
        <f t="shared" si="94"/>
        <v>11199999.999999998</v>
      </c>
      <c r="J140" s="1">
        <f t="shared" si="98"/>
        <v>1.0000000000000003E-4</v>
      </c>
      <c r="K140" s="1">
        <f t="shared" si="97"/>
        <v>2.6040625000000015E-2</v>
      </c>
    </row>
    <row r="141" spans="1:11">
      <c r="A141" s="12" t="s">
        <v>312</v>
      </c>
      <c r="B141" t="s">
        <v>357</v>
      </c>
      <c r="C141" s="1" t="s">
        <v>302</v>
      </c>
      <c r="D141" s="3" t="s">
        <v>285</v>
      </c>
      <c r="E141" s="2">
        <v>3</v>
      </c>
      <c r="F141" s="3">
        <v>5337000000</v>
      </c>
      <c r="G141" s="1">
        <f t="shared" si="74"/>
        <v>1867950000</v>
      </c>
      <c r="H141" s="1">
        <f>8*10^8</f>
        <v>800000000</v>
      </c>
      <c r="I141" s="1">
        <f>0.04*0.35*8*10^8</f>
        <v>11199999.999999998</v>
      </c>
      <c r="J141" s="1">
        <v>0.1</v>
      </c>
      <c r="K141" s="1">
        <f>G141*J141/I141</f>
        <v>16.678125000000001</v>
      </c>
    </row>
    <row r="142" spans="1:11">
      <c r="A142" s="12" t="s">
        <v>312</v>
      </c>
      <c r="B142" t="s">
        <v>358</v>
      </c>
      <c r="C142" s="1" t="s">
        <v>302</v>
      </c>
      <c r="D142" s="3" t="s">
        <v>286</v>
      </c>
      <c r="E142" s="2">
        <v>3</v>
      </c>
      <c r="F142" s="3">
        <v>5337000000</v>
      </c>
      <c r="G142" s="1">
        <f t="shared" si="74"/>
        <v>1867950000</v>
      </c>
      <c r="H142" s="1">
        <f t="shared" ref="H142:H191" si="99">8*10^8</f>
        <v>800000000</v>
      </c>
      <c r="I142" s="1">
        <f t="shared" ref="I142:I191" si="100">0.04*0.35*8*10^8</f>
        <v>11199999.999999998</v>
      </c>
      <c r="J142" s="1">
        <f>J141*0.1</f>
        <v>1.0000000000000002E-2</v>
      </c>
      <c r="K142" s="1">
        <f t="shared" ref="K142:K144" si="101">G142*J142/I142</f>
        <v>1.6678125000000006</v>
      </c>
    </row>
    <row r="143" spans="1:11">
      <c r="A143" s="12" t="s">
        <v>312</v>
      </c>
      <c r="B143" t="s">
        <v>359</v>
      </c>
      <c r="C143" s="1" t="s">
        <v>302</v>
      </c>
      <c r="D143" s="3" t="s">
        <v>287</v>
      </c>
      <c r="E143" s="2">
        <v>3</v>
      </c>
      <c r="F143" s="3">
        <v>5337000000</v>
      </c>
      <c r="G143" s="1">
        <f t="shared" si="74"/>
        <v>1867950000</v>
      </c>
      <c r="H143" s="1">
        <f t="shared" si="99"/>
        <v>800000000</v>
      </c>
      <c r="I143" s="1">
        <f t="shared" si="100"/>
        <v>11199999.999999998</v>
      </c>
      <c r="J143" s="1">
        <f t="shared" ref="J143:J144" si="102">J142*0.1</f>
        <v>1.0000000000000002E-3</v>
      </c>
      <c r="K143" s="1">
        <f t="shared" si="101"/>
        <v>0.16678125000000008</v>
      </c>
    </row>
    <row r="144" spans="1:11">
      <c r="A144" s="12" t="s">
        <v>312</v>
      </c>
      <c r="B144" t="s">
        <v>360</v>
      </c>
      <c r="C144" s="1" t="s">
        <v>302</v>
      </c>
      <c r="D144" s="3" t="s">
        <v>288</v>
      </c>
      <c r="E144" s="2">
        <v>3</v>
      </c>
      <c r="F144" s="3">
        <v>5337000000</v>
      </c>
      <c r="G144" s="1">
        <f t="shared" si="74"/>
        <v>1867950000</v>
      </c>
      <c r="H144" s="1">
        <f t="shared" si="99"/>
        <v>800000000</v>
      </c>
      <c r="I144" s="1">
        <f t="shared" si="100"/>
        <v>11199999.999999998</v>
      </c>
      <c r="J144" s="1">
        <f t="shared" si="102"/>
        <v>1.0000000000000003E-4</v>
      </c>
      <c r="K144" s="1">
        <f t="shared" si="101"/>
        <v>1.6678125000000009E-2</v>
      </c>
    </row>
    <row r="145" spans="1:11">
      <c r="A145" s="12" t="s">
        <v>312</v>
      </c>
      <c r="B145" t="s">
        <v>361</v>
      </c>
      <c r="C145" s="1" t="s">
        <v>299</v>
      </c>
      <c r="D145" s="3" t="s">
        <v>241</v>
      </c>
      <c r="E145" s="2">
        <v>1</v>
      </c>
      <c r="F145" s="3">
        <v>2000000000</v>
      </c>
      <c r="G145" s="1">
        <f t="shared" si="74"/>
        <v>700000000</v>
      </c>
      <c r="H145" s="1">
        <f t="shared" si="99"/>
        <v>800000000</v>
      </c>
      <c r="I145" s="1">
        <f t="shared" si="100"/>
        <v>11199999.999999998</v>
      </c>
      <c r="J145" s="1">
        <v>1</v>
      </c>
      <c r="K145" s="1">
        <f>G145*J145/I145</f>
        <v>62.500000000000007</v>
      </c>
    </row>
    <row r="146" spans="1:11">
      <c r="A146" s="12" t="s">
        <v>312</v>
      </c>
      <c r="B146" t="s">
        <v>361</v>
      </c>
      <c r="C146" s="1" t="s">
        <v>299</v>
      </c>
      <c r="D146" s="3" t="s">
        <v>242</v>
      </c>
      <c r="E146" s="2">
        <v>1</v>
      </c>
      <c r="F146" s="3">
        <v>2000000000</v>
      </c>
      <c r="G146" s="1">
        <f t="shared" si="74"/>
        <v>700000000</v>
      </c>
      <c r="H146" s="1">
        <f t="shared" si="99"/>
        <v>800000000</v>
      </c>
      <c r="I146" s="1">
        <f t="shared" si="100"/>
        <v>11199999.999999998</v>
      </c>
      <c r="J146" s="1">
        <v>0.1</v>
      </c>
      <c r="K146" s="1">
        <f t="shared" ref="K146:K153" si="103">G146*J146/I146</f>
        <v>6.2500000000000009</v>
      </c>
    </row>
    <row r="147" spans="1:11">
      <c r="A147" s="12" t="s">
        <v>312</v>
      </c>
      <c r="B147" t="s">
        <v>361</v>
      </c>
      <c r="C147" s="1" t="s">
        <v>299</v>
      </c>
      <c r="D147" s="3" t="s">
        <v>243</v>
      </c>
      <c r="E147" s="2">
        <v>1</v>
      </c>
      <c r="F147" s="3">
        <v>2000000000</v>
      </c>
      <c r="G147" s="1">
        <f t="shared" si="74"/>
        <v>700000000</v>
      </c>
      <c r="H147" s="1">
        <f t="shared" si="99"/>
        <v>800000000</v>
      </c>
      <c r="I147" s="1">
        <f t="shared" si="100"/>
        <v>11199999.999999998</v>
      </c>
      <c r="J147" s="1">
        <f>J146*0.1</f>
        <v>1.0000000000000002E-2</v>
      </c>
      <c r="K147" s="1">
        <f t="shared" si="103"/>
        <v>0.62500000000000022</v>
      </c>
    </row>
    <row r="148" spans="1:11">
      <c r="A148" s="12" t="s">
        <v>312</v>
      </c>
      <c r="B148" t="s">
        <v>361</v>
      </c>
      <c r="C148" s="1" t="s">
        <v>299</v>
      </c>
      <c r="D148" s="3" t="s">
        <v>244</v>
      </c>
      <c r="E148" s="2">
        <v>1</v>
      </c>
      <c r="F148" s="3">
        <v>2000000000</v>
      </c>
      <c r="G148" s="1">
        <f t="shared" si="74"/>
        <v>700000000</v>
      </c>
      <c r="H148" s="1">
        <f t="shared" si="99"/>
        <v>800000000</v>
      </c>
      <c r="I148" s="1">
        <f t="shared" si="100"/>
        <v>11199999.999999998</v>
      </c>
      <c r="J148" s="1">
        <f t="shared" ref="J148:J149" si="104">J147*0.1</f>
        <v>1.0000000000000002E-3</v>
      </c>
      <c r="K148" s="1">
        <f t="shared" si="103"/>
        <v>6.2500000000000014E-2</v>
      </c>
    </row>
    <row r="149" spans="1:11">
      <c r="A149" s="12" t="s">
        <v>312</v>
      </c>
      <c r="B149" t="s">
        <v>361</v>
      </c>
      <c r="C149" s="1" t="s">
        <v>299</v>
      </c>
      <c r="D149" s="3" t="s">
        <v>245</v>
      </c>
      <c r="E149" s="2">
        <v>1</v>
      </c>
      <c r="F149" s="3">
        <v>2000000000</v>
      </c>
      <c r="G149" s="1">
        <f t="shared" si="74"/>
        <v>700000000</v>
      </c>
      <c r="H149" s="1">
        <f t="shared" si="99"/>
        <v>800000000</v>
      </c>
      <c r="I149" s="1">
        <f t="shared" si="100"/>
        <v>11199999.999999998</v>
      </c>
      <c r="J149" s="1">
        <f t="shared" si="104"/>
        <v>1.0000000000000003E-4</v>
      </c>
      <c r="K149" s="1">
        <f t="shared" si="103"/>
        <v>6.2500000000000038E-3</v>
      </c>
    </row>
    <row r="150" spans="1:11">
      <c r="A150" s="12" t="s">
        <v>312</v>
      </c>
      <c r="B150" t="s">
        <v>361</v>
      </c>
      <c r="C150" s="1" t="s">
        <v>303</v>
      </c>
      <c r="D150" s="3" t="s">
        <v>246</v>
      </c>
      <c r="E150" s="2">
        <v>1</v>
      </c>
      <c r="F150" s="9">
        <v>70000000000</v>
      </c>
      <c r="G150" s="1">
        <f t="shared" si="74"/>
        <v>24500000000</v>
      </c>
      <c r="H150" s="1">
        <f t="shared" si="99"/>
        <v>800000000</v>
      </c>
      <c r="I150" s="1">
        <f t="shared" si="100"/>
        <v>11199999.999999998</v>
      </c>
      <c r="J150" s="1">
        <v>0.1</v>
      </c>
      <c r="K150" s="1">
        <f t="shared" si="103"/>
        <v>218.75000000000003</v>
      </c>
    </row>
    <row r="151" spans="1:11">
      <c r="A151" s="12" t="s">
        <v>312</v>
      </c>
      <c r="B151" t="s">
        <v>361</v>
      </c>
      <c r="C151" s="1" t="s">
        <v>303</v>
      </c>
      <c r="D151" s="3" t="s">
        <v>247</v>
      </c>
      <c r="E151" s="2">
        <v>1</v>
      </c>
      <c r="F151" s="9">
        <v>70000000000</v>
      </c>
      <c r="G151" s="1">
        <f t="shared" si="74"/>
        <v>24500000000</v>
      </c>
      <c r="H151" s="1">
        <f t="shared" si="99"/>
        <v>800000000</v>
      </c>
      <c r="I151" s="1">
        <f t="shared" si="100"/>
        <v>11199999.999999998</v>
      </c>
      <c r="J151" s="1">
        <f>J150*0.1</f>
        <v>1.0000000000000002E-2</v>
      </c>
      <c r="K151" s="1">
        <f t="shared" si="103"/>
        <v>21.875000000000011</v>
      </c>
    </row>
    <row r="152" spans="1:11">
      <c r="A152" s="12" t="s">
        <v>312</v>
      </c>
      <c r="B152" t="s">
        <v>361</v>
      </c>
      <c r="C152" s="1" t="s">
        <v>303</v>
      </c>
      <c r="D152" s="3" t="s">
        <v>248</v>
      </c>
      <c r="E152" s="2">
        <v>1</v>
      </c>
      <c r="F152" s="9">
        <v>70000000000</v>
      </c>
      <c r="G152" s="1">
        <f t="shared" si="74"/>
        <v>24500000000</v>
      </c>
      <c r="H152" s="1">
        <f t="shared" si="99"/>
        <v>800000000</v>
      </c>
      <c r="I152" s="1">
        <f t="shared" si="100"/>
        <v>11199999.999999998</v>
      </c>
      <c r="J152" s="1">
        <f t="shared" ref="J152:J153" si="105">J151*0.1</f>
        <v>1.0000000000000002E-3</v>
      </c>
      <c r="K152" s="1">
        <f t="shared" si="103"/>
        <v>2.1875000000000009</v>
      </c>
    </row>
    <row r="153" spans="1:11">
      <c r="A153" s="12" t="s">
        <v>312</v>
      </c>
      <c r="B153" t="s">
        <v>361</v>
      </c>
      <c r="C153" s="1" t="s">
        <v>303</v>
      </c>
      <c r="D153" s="3" t="s">
        <v>249</v>
      </c>
      <c r="E153" s="2">
        <v>1</v>
      </c>
      <c r="F153" s="9">
        <v>70000000000</v>
      </c>
      <c r="G153" s="1">
        <f t="shared" si="74"/>
        <v>24500000000</v>
      </c>
      <c r="H153" s="1">
        <f t="shared" si="99"/>
        <v>800000000</v>
      </c>
      <c r="I153" s="1">
        <f t="shared" si="100"/>
        <v>11199999.999999998</v>
      </c>
      <c r="J153" s="1">
        <f t="shared" si="105"/>
        <v>1.0000000000000003E-4</v>
      </c>
      <c r="K153" s="1">
        <f t="shared" si="103"/>
        <v>0.21875000000000011</v>
      </c>
    </row>
    <row r="154" spans="1:11">
      <c r="A154" s="12" t="s">
        <v>362</v>
      </c>
      <c r="B154" t="s">
        <v>363</v>
      </c>
      <c r="C154" s="1" t="s">
        <v>294</v>
      </c>
      <c r="D154" s="3" t="s">
        <v>250</v>
      </c>
      <c r="E154" s="11">
        <v>2</v>
      </c>
      <c r="F154" s="10">
        <v>3100000000</v>
      </c>
      <c r="G154" s="1">
        <f t="shared" ref="G154:G167" si="106">F154*0.35</f>
        <v>1085000000</v>
      </c>
      <c r="H154" s="1">
        <f t="shared" si="99"/>
        <v>800000000</v>
      </c>
      <c r="I154" s="1">
        <f t="shared" si="100"/>
        <v>11199999.999999998</v>
      </c>
      <c r="J154" s="1">
        <v>0.1</v>
      </c>
      <c r="K154" s="1">
        <f t="shared" ref="K154:K167" si="107">G154*J154/I154</f>
        <v>9.6875000000000018</v>
      </c>
    </row>
    <row r="155" spans="1:11">
      <c r="A155" s="12" t="s">
        <v>362</v>
      </c>
      <c r="B155" t="s">
        <v>365</v>
      </c>
      <c r="C155" s="1" t="s">
        <v>295</v>
      </c>
      <c r="D155" s="3" t="s">
        <v>251</v>
      </c>
      <c r="E155" s="11">
        <v>2</v>
      </c>
      <c r="F155" s="10">
        <v>1100000000</v>
      </c>
      <c r="G155" s="1">
        <f t="shared" si="106"/>
        <v>385000000</v>
      </c>
      <c r="H155" s="1">
        <f t="shared" si="99"/>
        <v>800000000</v>
      </c>
      <c r="I155" s="1">
        <f t="shared" si="100"/>
        <v>11199999.999999998</v>
      </c>
      <c r="J155" s="1">
        <v>0.1</v>
      </c>
      <c r="K155" s="1">
        <f t="shared" si="107"/>
        <v>3.4375000000000004</v>
      </c>
    </row>
    <row r="156" spans="1:11">
      <c r="A156" s="12" t="s">
        <v>362</v>
      </c>
      <c r="B156" t="s">
        <v>366</v>
      </c>
      <c r="C156" s="1" t="s">
        <v>296</v>
      </c>
      <c r="D156" s="3" t="s">
        <v>252</v>
      </c>
      <c r="E156" s="11">
        <v>2</v>
      </c>
      <c r="F156" s="10">
        <v>71000000000</v>
      </c>
      <c r="G156" s="1">
        <f t="shared" si="106"/>
        <v>24850000000</v>
      </c>
      <c r="H156" s="1">
        <f t="shared" si="99"/>
        <v>800000000</v>
      </c>
      <c r="I156" s="1">
        <f t="shared" si="100"/>
        <v>11199999.999999998</v>
      </c>
      <c r="J156" s="1">
        <v>0.1</v>
      </c>
      <c r="K156" s="1">
        <f t="shared" si="107"/>
        <v>221.87500000000003</v>
      </c>
    </row>
    <row r="157" spans="1:11">
      <c r="A157" s="12" t="s">
        <v>362</v>
      </c>
      <c r="B157" t="s">
        <v>367</v>
      </c>
      <c r="C157" s="1" t="s">
        <v>297</v>
      </c>
      <c r="D157" s="3" t="s">
        <v>253</v>
      </c>
      <c r="E157" s="11">
        <v>2</v>
      </c>
      <c r="F157" s="10">
        <v>200000000000</v>
      </c>
      <c r="G157" s="1">
        <f t="shared" si="106"/>
        <v>70000000000</v>
      </c>
      <c r="H157" s="1">
        <f t="shared" si="99"/>
        <v>800000000</v>
      </c>
      <c r="I157" s="1">
        <f t="shared" si="100"/>
        <v>11199999.999999998</v>
      </c>
      <c r="J157" s="1">
        <v>0.1</v>
      </c>
      <c r="K157" s="1">
        <f t="shared" si="107"/>
        <v>625.00000000000011</v>
      </c>
    </row>
    <row r="158" spans="1:11">
      <c r="A158" s="12" t="s">
        <v>362</v>
      </c>
      <c r="B158" t="s">
        <v>368</v>
      </c>
      <c r="C158" s="1" t="s">
        <v>298</v>
      </c>
      <c r="D158" s="3" t="s">
        <v>254</v>
      </c>
      <c r="E158" s="11">
        <v>2</v>
      </c>
      <c r="F158" s="10">
        <v>20000000000</v>
      </c>
      <c r="G158" s="1">
        <f t="shared" si="106"/>
        <v>7000000000</v>
      </c>
      <c r="H158" s="1">
        <f t="shared" si="99"/>
        <v>800000000</v>
      </c>
      <c r="I158" s="1">
        <f t="shared" si="100"/>
        <v>11199999.999999998</v>
      </c>
      <c r="J158" s="1">
        <v>0.1</v>
      </c>
      <c r="K158" s="1">
        <f t="shared" si="107"/>
        <v>62.500000000000007</v>
      </c>
    </row>
    <row r="159" spans="1:11">
      <c r="A159" s="12" t="s">
        <v>362</v>
      </c>
      <c r="B159" t="s">
        <v>369</v>
      </c>
      <c r="C159" s="1" t="s">
        <v>299</v>
      </c>
      <c r="D159" s="3" t="s">
        <v>255</v>
      </c>
      <c r="E159" s="11">
        <v>2</v>
      </c>
      <c r="F159" s="10">
        <v>10000000000</v>
      </c>
      <c r="G159" s="1">
        <f t="shared" si="106"/>
        <v>3500000000</v>
      </c>
      <c r="H159" s="1">
        <f t="shared" si="99"/>
        <v>800000000</v>
      </c>
      <c r="I159" s="1">
        <f t="shared" si="100"/>
        <v>11199999.999999998</v>
      </c>
      <c r="J159" s="1">
        <v>0.1</v>
      </c>
      <c r="K159" s="1">
        <f t="shared" si="107"/>
        <v>31.250000000000004</v>
      </c>
    </row>
    <row r="160" spans="1:11">
      <c r="A160" s="12" t="s">
        <v>362</v>
      </c>
      <c r="B160" t="s">
        <v>370</v>
      </c>
      <c r="C160" s="1" t="s">
        <v>303</v>
      </c>
      <c r="D160" s="3" t="s">
        <v>256</v>
      </c>
      <c r="E160" s="11">
        <v>2</v>
      </c>
      <c r="F160" s="10">
        <v>3000000000</v>
      </c>
      <c r="G160" s="1">
        <f t="shared" si="106"/>
        <v>1049999999.9999999</v>
      </c>
      <c r="H160" s="1">
        <f t="shared" si="99"/>
        <v>800000000</v>
      </c>
      <c r="I160" s="1">
        <f t="shared" si="100"/>
        <v>11199999.999999998</v>
      </c>
      <c r="J160" s="1">
        <v>0.1</v>
      </c>
      <c r="K160" s="1">
        <f t="shared" si="107"/>
        <v>9.3750000000000018</v>
      </c>
    </row>
    <row r="161" spans="1:11">
      <c r="A161" s="12" t="s">
        <v>362</v>
      </c>
      <c r="B161" t="s">
        <v>371</v>
      </c>
      <c r="C161" s="1" t="s">
        <v>304</v>
      </c>
      <c r="D161" s="3" t="s">
        <v>257</v>
      </c>
      <c r="E161" s="11">
        <v>2</v>
      </c>
      <c r="F161" s="10">
        <v>180000000</v>
      </c>
      <c r="G161" s="1">
        <f t="shared" si="106"/>
        <v>62999999.999999993</v>
      </c>
      <c r="H161" s="1">
        <f t="shared" si="99"/>
        <v>800000000</v>
      </c>
      <c r="I161" s="1">
        <f t="shared" si="100"/>
        <v>11199999.999999998</v>
      </c>
      <c r="J161" s="1">
        <v>0.1</v>
      </c>
      <c r="K161" s="1">
        <f t="shared" si="107"/>
        <v>0.56250000000000011</v>
      </c>
    </row>
    <row r="162" spans="1:11">
      <c r="A162" s="12" t="s">
        <v>362</v>
      </c>
      <c r="B162" t="s">
        <v>372</v>
      </c>
      <c r="C162" s="1" t="s">
        <v>310</v>
      </c>
      <c r="D162" s="3" t="s">
        <v>364</v>
      </c>
      <c r="E162" s="11">
        <v>2</v>
      </c>
      <c r="F162" s="10">
        <v>4000000000</v>
      </c>
      <c r="G162" s="1">
        <f t="shared" si="106"/>
        <v>1400000000</v>
      </c>
      <c r="H162" s="1">
        <f t="shared" si="99"/>
        <v>800000000</v>
      </c>
      <c r="I162" s="1">
        <f t="shared" si="100"/>
        <v>11199999.999999998</v>
      </c>
      <c r="J162" s="1">
        <v>0.1</v>
      </c>
      <c r="K162" s="1">
        <f t="shared" si="107"/>
        <v>12.500000000000002</v>
      </c>
    </row>
    <row r="163" spans="1:11">
      <c r="A163" s="12" t="s">
        <v>362</v>
      </c>
      <c r="B163" t="s">
        <v>373</v>
      </c>
      <c r="C163" s="1" t="s">
        <v>301</v>
      </c>
      <c r="D163" s="3" t="s">
        <v>258</v>
      </c>
      <c r="E163" s="11">
        <v>2</v>
      </c>
      <c r="F163" s="10">
        <v>100000000</v>
      </c>
      <c r="G163" s="1">
        <f t="shared" si="106"/>
        <v>35000000</v>
      </c>
      <c r="H163" s="1">
        <f t="shared" si="99"/>
        <v>800000000</v>
      </c>
      <c r="I163" s="1">
        <f t="shared" si="100"/>
        <v>11199999.999999998</v>
      </c>
      <c r="J163" s="1">
        <v>0.1</v>
      </c>
      <c r="K163" s="1">
        <f t="shared" si="107"/>
        <v>0.31250000000000006</v>
      </c>
    </row>
    <row r="164" spans="1:11">
      <c r="A164" s="12" t="s">
        <v>362</v>
      </c>
      <c r="B164" t="s">
        <v>374</v>
      </c>
      <c r="C164" s="1" t="s">
        <v>302</v>
      </c>
      <c r="D164" s="3" t="s">
        <v>259</v>
      </c>
      <c r="E164" s="11">
        <v>2</v>
      </c>
      <c r="F164" s="10">
        <v>27000000000</v>
      </c>
      <c r="G164" s="1">
        <f t="shared" si="106"/>
        <v>9450000000</v>
      </c>
      <c r="H164" s="1">
        <f t="shared" si="99"/>
        <v>800000000</v>
      </c>
      <c r="I164" s="1">
        <f t="shared" si="100"/>
        <v>11199999.999999998</v>
      </c>
      <c r="J164" s="1">
        <v>0.1</v>
      </c>
      <c r="K164" s="1">
        <f t="shared" si="107"/>
        <v>84.375000000000014</v>
      </c>
    </row>
    <row r="165" spans="1:11">
      <c r="A165" s="12" t="s">
        <v>362</v>
      </c>
      <c r="B165" t="s">
        <v>375</v>
      </c>
      <c r="C165" s="1" t="s">
        <v>305</v>
      </c>
      <c r="D165" s="3" t="s">
        <v>260</v>
      </c>
      <c r="E165" s="11">
        <v>2</v>
      </c>
      <c r="F165" s="10">
        <v>1500000000</v>
      </c>
      <c r="G165" s="1">
        <f t="shared" si="106"/>
        <v>524999999.99999994</v>
      </c>
      <c r="H165" s="1">
        <f t="shared" si="99"/>
        <v>800000000</v>
      </c>
      <c r="I165" s="1">
        <f t="shared" si="100"/>
        <v>11199999.999999998</v>
      </c>
      <c r="J165" s="1">
        <v>0.1</v>
      </c>
      <c r="K165" s="1">
        <f t="shared" si="107"/>
        <v>4.6875000000000009</v>
      </c>
    </row>
    <row r="166" spans="1:11">
      <c r="A166" s="12" t="s">
        <v>362</v>
      </c>
      <c r="B166" t="s">
        <v>376</v>
      </c>
      <c r="C166" s="1" t="s">
        <v>300</v>
      </c>
      <c r="D166" s="3" t="s">
        <v>261</v>
      </c>
      <c r="E166" s="11">
        <v>2</v>
      </c>
      <c r="F166" s="10">
        <v>620000000000</v>
      </c>
      <c r="G166" s="1">
        <f t="shared" si="106"/>
        <v>217000000000</v>
      </c>
      <c r="H166" s="1">
        <f t="shared" si="99"/>
        <v>800000000</v>
      </c>
      <c r="I166" s="1">
        <f t="shared" si="100"/>
        <v>11199999.999999998</v>
      </c>
      <c r="J166" s="1">
        <v>0.1</v>
      </c>
      <c r="K166" s="1">
        <f t="shared" si="107"/>
        <v>1937.5000000000002</v>
      </c>
    </row>
    <row r="167" spans="1:11">
      <c r="A167" s="12" t="s">
        <v>362</v>
      </c>
      <c r="B167" t="s">
        <v>377</v>
      </c>
      <c r="C167" s="1">
        <v>186</v>
      </c>
      <c r="D167" s="3" t="s">
        <v>262</v>
      </c>
      <c r="E167" s="11">
        <v>2</v>
      </c>
      <c r="F167" s="10">
        <v>40000000000</v>
      </c>
      <c r="G167" s="1">
        <f t="shared" si="106"/>
        <v>14000000000</v>
      </c>
      <c r="H167" s="1">
        <f t="shared" si="99"/>
        <v>800000000</v>
      </c>
      <c r="I167" s="1">
        <f t="shared" si="100"/>
        <v>11199999.999999998</v>
      </c>
      <c r="J167" s="1">
        <v>0.1</v>
      </c>
      <c r="K167" s="1">
        <f t="shared" si="107"/>
        <v>125.00000000000001</v>
      </c>
    </row>
    <row r="168" spans="1:11">
      <c r="A168" s="13" t="s">
        <v>378</v>
      </c>
      <c r="B168" t="s">
        <v>379</v>
      </c>
      <c r="C168" s="1" t="s">
        <v>294</v>
      </c>
      <c r="D168" s="3" t="s">
        <v>217</v>
      </c>
      <c r="E168" s="11">
        <v>2</v>
      </c>
      <c r="F168" s="10">
        <v>3100000000</v>
      </c>
      <c r="G168" s="1">
        <f t="shared" ref="G168:G179" si="108">F168*0.35</f>
        <v>1085000000</v>
      </c>
      <c r="H168" s="1">
        <f t="shared" si="99"/>
        <v>800000000</v>
      </c>
      <c r="I168" s="1">
        <f t="shared" si="100"/>
        <v>11199999.999999998</v>
      </c>
      <c r="J168" s="1">
        <v>0.1</v>
      </c>
      <c r="K168" s="1">
        <f t="shared" ref="K168:K179" si="109">G168*J168/I168</f>
        <v>9.6875000000000018</v>
      </c>
    </row>
    <row r="169" spans="1:11">
      <c r="A169" s="13" t="s">
        <v>378</v>
      </c>
      <c r="B169" t="s">
        <v>380</v>
      </c>
      <c r="C169" s="1" t="s">
        <v>295</v>
      </c>
      <c r="D169" s="3" t="s">
        <v>218</v>
      </c>
      <c r="E169" s="11">
        <v>2</v>
      </c>
      <c r="F169" s="10">
        <v>1100000000</v>
      </c>
      <c r="G169" s="1">
        <f t="shared" si="108"/>
        <v>385000000</v>
      </c>
      <c r="H169" s="1">
        <f t="shared" si="99"/>
        <v>800000000</v>
      </c>
      <c r="I169" s="1">
        <f t="shared" si="100"/>
        <v>11199999.999999998</v>
      </c>
      <c r="J169" s="1">
        <v>0.1</v>
      </c>
      <c r="K169" s="1">
        <f t="shared" si="109"/>
        <v>3.4375000000000004</v>
      </c>
    </row>
    <row r="170" spans="1:11">
      <c r="A170" s="13" t="s">
        <v>378</v>
      </c>
      <c r="B170" t="s">
        <v>381</v>
      </c>
      <c r="C170" s="1" t="s">
        <v>296</v>
      </c>
      <c r="D170" s="3" t="s">
        <v>219</v>
      </c>
      <c r="E170" s="11">
        <v>2</v>
      </c>
      <c r="F170" s="10">
        <v>71000000000</v>
      </c>
      <c r="G170" s="1">
        <f t="shared" si="108"/>
        <v>24850000000</v>
      </c>
      <c r="H170" s="1">
        <f t="shared" si="99"/>
        <v>800000000</v>
      </c>
      <c r="I170" s="1">
        <f t="shared" si="100"/>
        <v>11199999.999999998</v>
      </c>
      <c r="J170" s="1">
        <v>0.1</v>
      </c>
      <c r="K170" s="1">
        <f t="shared" si="109"/>
        <v>221.87500000000003</v>
      </c>
    </row>
    <row r="171" spans="1:11">
      <c r="A171" s="13" t="s">
        <v>378</v>
      </c>
      <c r="B171" t="s">
        <v>382</v>
      </c>
      <c r="C171" s="1" t="s">
        <v>297</v>
      </c>
      <c r="D171" s="3" t="s">
        <v>220</v>
      </c>
      <c r="E171" s="11">
        <v>2</v>
      </c>
      <c r="F171" s="10">
        <v>200000000000</v>
      </c>
      <c r="G171" s="1">
        <f t="shared" si="108"/>
        <v>70000000000</v>
      </c>
      <c r="H171" s="1">
        <f t="shared" si="99"/>
        <v>800000000</v>
      </c>
      <c r="I171" s="1">
        <f t="shared" si="100"/>
        <v>11199999.999999998</v>
      </c>
      <c r="J171" s="1">
        <v>0.1</v>
      </c>
      <c r="K171" s="1">
        <f t="shared" si="109"/>
        <v>625.00000000000011</v>
      </c>
    </row>
    <row r="172" spans="1:11">
      <c r="A172" s="13" t="s">
        <v>378</v>
      </c>
      <c r="B172" t="s">
        <v>383</v>
      </c>
      <c r="C172" s="1" t="s">
        <v>298</v>
      </c>
      <c r="D172" s="3" t="s">
        <v>221</v>
      </c>
      <c r="E172" s="11">
        <v>2</v>
      </c>
      <c r="F172" s="10">
        <v>20000000000</v>
      </c>
      <c r="G172" s="1">
        <f t="shared" si="108"/>
        <v>7000000000</v>
      </c>
      <c r="H172" s="1">
        <f t="shared" si="99"/>
        <v>800000000</v>
      </c>
      <c r="I172" s="1">
        <f t="shared" si="100"/>
        <v>11199999.999999998</v>
      </c>
      <c r="J172" s="1">
        <v>0.1</v>
      </c>
      <c r="K172" s="1">
        <f t="shared" si="109"/>
        <v>62.500000000000007</v>
      </c>
    </row>
    <row r="173" spans="1:11">
      <c r="A173" s="13" t="s">
        <v>378</v>
      </c>
      <c r="B173" t="s">
        <v>384</v>
      </c>
      <c r="C173" s="1" t="s">
        <v>299</v>
      </c>
      <c r="D173" s="3" t="s">
        <v>222</v>
      </c>
      <c r="E173" s="11">
        <v>2</v>
      </c>
      <c r="F173" s="10">
        <v>10000000000</v>
      </c>
      <c r="G173" s="1">
        <f t="shared" si="108"/>
        <v>3500000000</v>
      </c>
      <c r="H173" s="1">
        <f t="shared" si="99"/>
        <v>800000000</v>
      </c>
      <c r="I173" s="1">
        <f t="shared" si="100"/>
        <v>11199999.999999998</v>
      </c>
      <c r="J173" s="1">
        <v>0.1</v>
      </c>
      <c r="K173" s="1">
        <f t="shared" si="109"/>
        <v>31.250000000000004</v>
      </c>
    </row>
    <row r="174" spans="1:11">
      <c r="A174" s="13" t="s">
        <v>378</v>
      </c>
      <c r="B174" t="s">
        <v>385</v>
      </c>
      <c r="C174" s="1" t="s">
        <v>303</v>
      </c>
      <c r="D174" s="3" t="s">
        <v>223</v>
      </c>
      <c r="E174" s="11">
        <v>2</v>
      </c>
      <c r="F174" s="10">
        <v>3000000000</v>
      </c>
      <c r="G174" s="1">
        <f t="shared" si="108"/>
        <v>1049999999.9999999</v>
      </c>
      <c r="H174" s="1">
        <f t="shared" si="99"/>
        <v>800000000</v>
      </c>
      <c r="I174" s="1">
        <f t="shared" si="100"/>
        <v>11199999.999999998</v>
      </c>
      <c r="J174" s="1">
        <v>0.1</v>
      </c>
      <c r="K174" s="1">
        <f t="shared" si="109"/>
        <v>9.3750000000000018</v>
      </c>
    </row>
    <row r="175" spans="1:11">
      <c r="A175" s="13" t="s">
        <v>378</v>
      </c>
      <c r="B175" t="s">
        <v>386</v>
      </c>
      <c r="C175" s="1" t="s">
        <v>304</v>
      </c>
      <c r="D175" s="3" t="s">
        <v>224</v>
      </c>
      <c r="E175" s="11">
        <v>2</v>
      </c>
      <c r="F175" s="10">
        <v>180000000</v>
      </c>
      <c r="G175" s="1">
        <f t="shared" si="108"/>
        <v>62999999.999999993</v>
      </c>
      <c r="H175" s="1">
        <f t="shared" si="99"/>
        <v>800000000</v>
      </c>
      <c r="I175" s="1">
        <f t="shared" si="100"/>
        <v>11199999.999999998</v>
      </c>
      <c r="J175" s="1">
        <v>0.1</v>
      </c>
      <c r="K175" s="1">
        <f t="shared" si="109"/>
        <v>0.56250000000000011</v>
      </c>
    </row>
    <row r="176" spans="1:11">
      <c r="A176" s="13" t="s">
        <v>378</v>
      </c>
      <c r="B176" t="s">
        <v>387</v>
      </c>
      <c r="C176" s="1" t="s">
        <v>310</v>
      </c>
      <c r="D176" s="3" t="s">
        <v>225</v>
      </c>
      <c r="E176" s="11">
        <v>2</v>
      </c>
      <c r="F176" s="10">
        <v>4000000000</v>
      </c>
      <c r="G176" s="1">
        <f t="shared" si="108"/>
        <v>1400000000</v>
      </c>
      <c r="H176" s="1">
        <f t="shared" si="99"/>
        <v>800000000</v>
      </c>
      <c r="I176" s="1">
        <f t="shared" si="100"/>
        <v>11199999.999999998</v>
      </c>
      <c r="J176" s="1">
        <v>0.1</v>
      </c>
      <c r="K176" s="1">
        <f t="shared" si="109"/>
        <v>12.500000000000002</v>
      </c>
    </row>
    <row r="177" spans="1:11">
      <c r="A177" s="13" t="s">
        <v>378</v>
      </c>
      <c r="B177" t="s">
        <v>388</v>
      </c>
      <c r="C177" s="1" t="s">
        <v>301</v>
      </c>
      <c r="D177" s="3" t="s">
        <v>226</v>
      </c>
      <c r="E177" s="11">
        <v>2</v>
      </c>
      <c r="F177" s="10">
        <v>100000000</v>
      </c>
      <c r="G177" s="1">
        <f t="shared" si="108"/>
        <v>35000000</v>
      </c>
      <c r="H177" s="1">
        <f t="shared" si="99"/>
        <v>800000000</v>
      </c>
      <c r="I177" s="1">
        <f t="shared" si="100"/>
        <v>11199999.999999998</v>
      </c>
      <c r="J177" s="1">
        <v>0.1</v>
      </c>
      <c r="K177" s="1">
        <f t="shared" si="109"/>
        <v>0.31250000000000006</v>
      </c>
    </row>
    <row r="178" spans="1:11">
      <c r="A178" s="13" t="s">
        <v>378</v>
      </c>
      <c r="B178" t="s">
        <v>389</v>
      </c>
      <c r="C178" s="1" t="s">
        <v>302</v>
      </c>
      <c r="D178" s="3" t="s">
        <v>227</v>
      </c>
      <c r="E178" s="11">
        <v>2</v>
      </c>
      <c r="F178" s="10">
        <v>27000000000</v>
      </c>
      <c r="G178" s="1">
        <f t="shared" si="108"/>
        <v>9450000000</v>
      </c>
      <c r="H178" s="1">
        <f t="shared" si="99"/>
        <v>800000000</v>
      </c>
      <c r="I178" s="1">
        <f t="shared" si="100"/>
        <v>11199999.999999998</v>
      </c>
      <c r="J178" s="1">
        <v>0.1</v>
      </c>
      <c r="K178" s="1">
        <f t="shared" si="109"/>
        <v>84.375000000000014</v>
      </c>
    </row>
    <row r="179" spans="1:11">
      <c r="A179" s="13" t="s">
        <v>378</v>
      </c>
      <c r="B179" t="s">
        <v>390</v>
      </c>
      <c r="C179" s="1" t="s">
        <v>305</v>
      </c>
      <c r="D179" s="3" t="s">
        <v>228</v>
      </c>
      <c r="E179" s="11">
        <v>2</v>
      </c>
      <c r="F179" s="10">
        <v>1500000000</v>
      </c>
      <c r="G179" s="1">
        <f t="shared" si="108"/>
        <v>524999999.99999994</v>
      </c>
      <c r="H179" s="1">
        <f t="shared" si="99"/>
        <v>800000000</v>
      </c>
      <c r="I179" s="1">
        <f t="shared" si="100"/>
        <v>11199999.999999998</v>
      </c>
      <c r="J179" s="1">
        <v>0.1</v>
      </c>
      <c r="K179" s="1">
        <f t="shared" si="109"/>
        <v>4.6875000000000009</v>
      </c>
    </row>
    <row r="180" spans="1:11">
      <c r="A180" s="13" t="s">
        <v>293</v>
      </c>
      <c r="B180" t="s">
        <v>391</v>
      </c>
      <c r="C180" s="1" t="s">
        <v>294</v>
      </c>
      <c r="D180" s="3" t="s">
        <v>229</v>
      </c>
      <c r="E180" s="11">
        <v>2</v>
      </c>
      <c r="F180" s="10">
        <v>3100000000</v>
      </c>
      <c r="G180" s="1">
        <f t="shared" ref="G180:G191" si="110">F180*0.35</f>
        <v>1085000000</v>
      </c>
      <c r="H180" s="1">
        <f t="shared" si="99"/>
        <v>800000000</v>
      </c>
      <c r="I180" s="1">
        <f t="shared" si="100"/>
        <v>11199999.999999998</v>
      </c>
      <c r="J180" s="1">
        <v>0.1</v>
      </c>
      <c r="K180" s="1">
        <f t="shared" ref="K180:K191" si="111">G180*J180/I180</f>
        <v>9.6875000000000018</v>
      </c>
    </row>
    <row r="181" spans="1:11">
      <c r="A181" s="13" t="s">
        <v>293</v>
      </c>
      <c r="B181" t="s">
        <v>392</v>
      </c>
      <c r="C181" s="1" t="s">
        <v>295</v>
      </c>
      <c r="D181" s="3" t="s">
        <v>230</v>
      </c>
      <c r="E181" s="11">
        <v>2</v>
      </c>
      <c r="F181" s="10">
        <v>1100000000</v>
      </c>
      <c r="G181" s="1">
        <f t="shared" si="110"/>
        <v>385000000</v>
      </c>
      <c r="H181" s="1">
        <f t="shared" si="99"/>
        <v>800000000</v>
      </c>
      <c r="I181" s="1">
        <f t="shared" si="100"/>
        <v>11199999.999999998</v>
      </c>
      <c r="J181" s="1">
        <v>0.1</v>
      </c>
      <c r="K181" s="1">
        <f t="shared" si="111"/>
        <v>3.4375000000000004</v>
      </c>
    </row>
    <row r="182" spans="1:11">
      <c r="A182" s="13" t="s">
        <v>293</v>
      </c>
      <c r="B182" t="s">
        <v>393</v>
      </c>
      <c r="C182" s="1" t="s">
        <v>296</v>
      </c>
      <c r="D182" s="3" t="s">
        <v>231</v>
      </c>
      <c r="E182" s="11">
        <v>2</v>
      </c>
      <c r="F182" s="10">
        <v>71000000000</v>
      </c>
      <c r="G182" s="1">
        <f t="shared" si="110"/>
        <v>24850000000</v>
      </c>
      <c r="H182" s="1">
        <f t="shared" si="99"/>
        <v>800000000</v>
      </c>
      <c r="I182" s="1">
        <f t="shared" si="100"/>
        <v>11199999.999999998</v>
      </c>
      <c r="J182" s="1">
        <v>0.1</v>
      </c>
      <c r="K182" s="1">
        <f t="shared" si="111"/>
        <v>221.87500000000003</v>
      </c>
    </row>
    <row r="183" spans="1:11">
      <c r="A183" s="13" t="s">
        <v>293</v>
      </c>
      <c r="B183" t="s">
        <v>394</v>
      </c>
      <c r="C183" s="1" t="s">
        <v>297</v>
      </c>
      <c r="D183" s="3" t="s">
        <v>232</v>
      </c>
      <c r="E183" s="11">
        <v>2</v>
      </c>
      <c r="F183" s="10">
        <v>200000000000</v>
      </c>
      <c r="G183" s="1">
        <f t="shared" si="110"/>
        <v>70000000000</v>
      </c>
      <c r="H183" s="1">
        <f t="shared" si="99"/>
        <v>800000000</v>
      </c>
      <c r="I183" s="1">
        <f t="shared" si="100"/>
        <v>11199999.999999998</v>
      </c>
      <c r="J183" s="1">
        <v>0.1</v>
      </c>
      <c r="K183" s="1">
        <f t="shared" si="111"/>
        <v>625.00000000000011</v>
      </c>
    </row>
    <row r="184" spans="1:11">
      <c r="A184" s="13" t="s">
        <v>293</v>
      </c>
      <c r="B184" t="s">
        <v>395</v>
      </c>
      <c r="C184" s="1" t="s">
        <v>298</v>
      </c>
      <c r="D184" s="3" t="s">
        <v>233</v>
      </c>
      <c r="E184" s="11">
        <v>2</v>
      </c>
      <c r="F184" s="10">
        <v>20000000000</v>
      </c>
      <c r="G184" s="1">
        <f t="shared" si="110"/>
        <v>7000000000</v>
      </c>
      <c r="H184" s="1">
        <f t="shared" si="99"/>
        <v>800000000</v>
      </c>
      <c r="I184" s="1">
        <f t="shared" si="100"/>
        <v>11199999.999999998</v>
      </c>
      <c r="J184" s="1">
        <v>0.1</v>
      </c>
      <c r="K184" s="1">
        <f t="shared" si="111"/>
        <v>62.500000000000007</v>
      </c>
    </row>
    <row r="185" spans="1:11">
      <c r="A185" s="13" t="s">
        <v>293</v>
      </c>
      <c r="B185" t="s">
        <v>396</v>
      </c>
      <c r="C185" s="1" t="s">
        <v>299</v>
      </c>
      <c r="D185" s="3" t="s">
        <v>234</v>
      </c>
      <c r="E185" s="11">
        <v>2</v>
      </c>
      <c r="F185" s="10">
        <v>10000000000</v>
      </c>
      <c r="G185" s="1">
        <f t="shared" si="110"/>
        <v>3500000000</v>
      </c>
      <c r="H185" s="1">
        <f t="shared" si="99"/>
        <v>800000000</v>
      </c>
      <c r="I185" s="1">
        <f t="shared" si="100"/>
        <v>11199999.999999998</v>
      </c>
      <c r="J185" s="1">
        <v>0.1</v>
      </c>
      <c r="K185" s="1">
        <f t="shared" si="111"/>
        <v>31.250000000000004</v>
      </c>
    </row>
    <row r="186" spans="1:11">
      <c r="A186" s="13" t="s">
        <v>293</v>
      </c>
      <c r="B186" t="s">
        <v>397</v>
      </c>
      <c r="C186" s="1" t="s">
        <v>303</v>
      </c>
      <c r="D186" s="3" t="s">
        <v>235</v>
      </c>
      <c r="E186" s="11">
        <v>2</v>
      </c>
      <c r="F186" s="10">
        <v>3000000000</v>
      </c>
      <c r="G186" s="1">
        <f t="shared" si="110"/>
        <v>1049999999.9999999</v>
      </c>
      <c r="H186" s="1">
        <f t="shared" si="99"/>
        <v>800000000</v>
      </c>
      <c r="I186" s="1">
        <f t="shared" si="100"/>
        <v>11199999.999999998</v>
      </c>
      <c r="J186" s="1">
        <v>0.1</v>
      </c>
      <c r="K186" s="1">
        <f t="shared" si="111"/>
        <v>9.3750000000000018</v>
      </c>
    </row>
    <row r="187" spans="1:11">
      <c r="A187" s="13" t="s">
        <v>293</v>
      </c>
      <c r="B187" t="s">
        <v>398</v>
      </c>
      <c r="C187" s="1" t="s">
        <v>304</v>
      </c>
      <c r="D187" s="3" t="s">
        <v>236</v>
      </c>
      <c r="E187" s="11">
        <v>2</v>
      </c>
      <c r="F187" s="10">
        <v>180000000</v>
      </c>
      <c r="G187" s="1">
        <f t="shared" si="110"/>
        <v>62999999.999999993</v>
      </c>
      <c r="H187" s="1">
        <f t="shared" si="99"/>
        <v>800000000</v>
      </c>
      <c r="I187" s="1">
        <f t="shared" si="100"/>
        <v>11199999.999999998</v>
      </c>
      <c r="J187" s="1">
        <v>0.1</v>
      </c>
      <c r="K187" s="1">
        <f t="shared" si="111"/>
        <v>0.56250000000000011</v>
      </c>
    </row>
    <row r="188" spans="1:11">
      <c r="A188" s="13" t="s">
        <v>293</v>
      </c>
      <c r="B188" t="s">
        <v>399</v>
      </c>
      <c r="C188" s="1" t="s">
        <v>310</v>
      </c>
      <c r="D188" s="3" t="s">
        <v>237</v>
      </c>
      <c r="E188" s="11">
        <v>2</v>
      </c>
      <c r="F188" s="10">
        <v>4000000000</v>
      </c>
      <c r="G188" s="1">
        <f t="shared" si="110"/>
        <v>1400000000</v>
      </c>
      <c r="H188" s="1">
        <f t="shared" si="99"/>
        <v>800000000</v>
      </c>
      <c r="I188" s="1">
        <f t="shared" si="100"/>
        <v>11199999.999999998</v>
      </c>
      <c r="J188" s="1">
        <v>0.1</v>
      </c>
      <c r="K188" s="1">
        <f t="shared" si="111"/>
        <v>12.500000000000002</v>
      </c>
    </row>
    <row r="189" spans="1:11">
      <c r="A189" s="13" t="s">
        <v>293</v>
      </c>
      <c r="B189" t="s">
        <v>400</v>
      </c>
      <c r="C189" s="1" t="s">
        <v>301</v>
      </c>
      <c r="D189" s="3" t="s">
        <v>238</v>
      </c>
      <c r="E189" s="11">
        <v>2</v>
      </c>
      <c r="F189" s="10">
        <v>100000000</v>
      </c>
      <c r="G189" s="1">
        <f t="shared" si="110"/>
        <v>35000000</v>
      </c>
      <c r="H189" s="1">
        <f t="shared" si="99"/>
        <v>800000000</v>
      </c>
      <c r="I189" s="1">
        <f t="shared" si="100"/>
        <v>11199999.999999998</v>
      </c>
      <c r="J189" s="1">
        <v>0.1</v>
      </c>
      <c r="K189" s="1">
        <f t="shared" si="111"/>
        <v>0.31250000000000006</v>
      </c>
    </row>
    <row r="190" spans="1:11">
      <c r="A190" s="13" t="s">
        <v>293</v>
      </c>
      <c r="B190" t="s">
        <v>401</v>
      </c>
      <c r="C190" s="1" t="s">
        <v>302</v>
      </c>
      <c r="D190" s="3" t="s">
        <v>239</v>
      </c>
      <c r="E190" s="11">
        <v>2</v>
      </c>
      <c r="F190" s="10">
        <v>27000000000</v>
      </c>
      <c r="G190" s="1">
        <f t="shared" si="110"/>
        <v>9450000000</v>
      </c>
      <c r="H190" s="1">
        <f t="shared" si="99"/>
        <v>800000000</v>
      </c>
      <c r="I190" s="1">
        <f t="shared" si="100"/>
        <v>11199999.999999998</v>
      </c>
      <c r="J190" s="1">
        <v>0.1</v>
      </c>
      <c r="K190" s="1">
        <f t="shared" si="111"/>
        <v>84.375000000000014</v>
      </c>
    </row>
    <row r="191" spans="1:11">
      <c r="A191" s="13" t="s">
        <v>293</v>
      </c>
      <c r="B191" t="s">
        <v>402</v>
      </c>
      <c r="C191" s="1" t="s">
        <v>305</v>
      </c>
      <c r="D191" s="3" t="s">
        <v>240</v>
      </c>
      <c r="E191" s="11">
        <v>2</v>
      </c>
      <c r="F191" s="10">
        <v>1500000000</v>
      </c>
      <c r="G191" s="1">
        <f t="shared" si="110"/>
        <v>524999999.99999994</v>
      </c>
      <c r="H191" s="1">
        <f t="shared" si="99"/>
        <v>800000000</v>
      </c>
      <c r="I191" s="1">
        <f t="shared" si="100"/>
        <v>11199999.999999998</v>
      </c>
      <c r="J191" s="1">
        <v>0.1</v>
      </c>
      <c r="K191" s="1">
        <f t="shared" si="111"/>
        <v>4.6875000000000009</v>
      </c>
    </row>
    <row r="192" spans="1:11">
      <c r="A192" s="13" t="s">
        <v>418</v>
      </c>
      <c r="B192" t="s">
        <v>417</v>
      </c>
      <c r="C192" s="7" t="s">
        <v>294</v>
      </c>
      <c r="D192" s="7" t="s">
        <v>403</v>
      </c>
      <c r="E192" s="4">
        <v>4</v>
      </c>
      <c r="F192" s="14">
        <v>35000000000</v>
      </c>
      <c r="G192" s="1">
        <f t="shared" ref="G192:G205" si="112">F192*0.35</f>
        <v>12250000000</v>
      </c>
      <c r="H192" s="1">
        <f>8*10^8</f>
        <v>800000000</v>
      </c>
      <c r="I192" s="6">
        <f>0.1*0.35*8*10^8</f>
        <v>27999999.999999996</v>
      </c>
      <c r="J192" s="1">
        <v>2.3E-3</v>
      </c>
      <c r="K192" s="1">
        <f>G192*J192/I192</f>
        <v>1.0062500000000001</v>
      </c>
    </row>
    <row r="193" spans="1:11">
      <c r="A193" s="13" t="s">
        <v>418</v>
      </c>
      <c r="B193" t="s">
        <v>417</v>
      </c>
      <c r="C193" s="7" t="s">
        <v>295</v>
      </c>
      <c r="D193" s="7" t="s">
        <v>404</v>
      </c>
      <c r="E193" s="4">
        <v>4</v>
      </c>
      <c r="F193" s="14">
        <v>500000000</v>
      </c>
      <c r="G193" s="1">
        <f t="shared" si="112"/>
        <v>175000000</v>
      </c>
      <c r="H193" s="1">
        <f t="shared" ref="H193:H205" si="113">8*10^8</f>
        <v>800000000</v>
      </c>
      <c r="I193" s="6">
        <f t="shared" ref="I193:I205" si="114">0.1*0.35*8*10^8</f>
        <v>27999999.999999996</v>
      </c>
      <c r="J193" s="1">
        <v>0.16</v>
      </c>
      <c r="K193" s="1">
        <f t="shared" ref="K193:K205" si="115">G193*J193/I193</f>
        <v>1.0000000000000002</v>
      </c>
    </row>
    <row r="194" spans="1:11">
      <c r="A194" s="13" t="s">
        <v>418</v>
      </c>
      <c r="B194" t="s">
        <v>417</v>
      </c>
      <c r="C194" s="7" t="s">
        <v>296</v>
      </c>
      <c r="D194" s="7" t="s">
        <v>405</v>
      </c>
      <c r="E194" s="4">
        <v>4</v>
      </c>
      <c r="F194" s="14">
        <v>100000000000</v>
      </c>
      <c r="G194" s="1">
        <f t="shared" si="112"/>
        <v>35000000000</v>
      </c>
      <c r="H194" s="1">
        <f t="shared" si="113"/>
        <v>800000000</v>
      </c>
      <c r="I194" s="6">
        <f t="shared" si="114"/>
        <v>27999999.999999996</v>
      </c>
      <c r="J194" s="1">
        <v>8.0000000000000004E-4</v>
      </c>
      <c r="K194" s="1">
        <f t="shared" si="115"/>
        <v>1.0000000000000002</v>
      </c>
    </row>
    <row r="195" spans="1:11">
      <c r="A195" s="13" t="s">
        <v>418</v>
      </c>
      <c r="B195" t="s">
        <v>417</v>
      </c>
      <c r="C195" s="8" t="s">
        <v>297</v>
      </c>
      <c r="D195" s="8" t="s">
        <v>406</v>
      </c>
      <c r="E195" s="5">
        <v>4</v>
      </c>
      <c r="F195" s="14">
        <v>350000000000</v>
      </c>
      <c r="G195" s="1">
        <f t="shared" si="112"/>
        <v>122499999999.99998</v>
      </c>
      <c r="H195" s="1">
        <f t="shared" si="113"/>
        <v>800000000</v>
      </c>
      <c r="I195" s="6">
        <f t="shared" si="114"/>
        <v>27999999.999999996</v>
      </c>
      <c r="J195" s="1">
        <v>2.2857142857142857E-4</v>
      </c>
      <c r="K195" s="1">
        <f t="shared" si="115"/>
        <v>1</v>
      </c>
    </row>
    <row r="196" spans="1:11">
      <c r="A196" s="13" t="s">
        <v>418</v>
      </c>
      <c r="B196" t="s">
        <v>417</v>
      </c>
      <c r="C196" s="7" t="s">
        <v>298</v>
      </c>
      <c r="D196" s="7" t="s">
        <v>407</v>
      </c>
      <c r="E196" s="4">
        <v>4</v>
      </c>
      <c r="F196" s="14">
        <v>30000000000</v>
      </c>
      <c r="G196" s="1">
        <f t="shared" si="112"/>
        <v>10500000000</v>
      </c>
      <c r="H196" s="1">
        <f t="shared" si="113"/>
        <v>800000000</v>
      </c>
      <c r="I196" s="6">
        <f t="shared" si="114"/>
        <v>27999999.999999996</v>
      </c>
      <c r="J196" s="1">
        <v>2.6666666666666661E-3</v>
      </c>
      <c r="K196" s="1">
        <f t="shared" si="115"/>
        <v>1</v>
      </c>
    </row>
    <row r="197" spans="1:11">
      <c r="A197" s="13" t="s">
        <v>418</v>
      </c>
      <c r="B197" t="s">
        <v>417</v>
      </c>
      <c r="C197" s="7" t="s">
        <v>299</v>
      </c>
      <c r="D197" s="7" t="s">
        <v>408</v>
      </c>
      <c r="E197" s="4">
        <v>4</v>
      </c>
      <c r="F197" s="14">
        <v>15000000000</v>
      </c>
      <c r="G197" s="1">
        <f t="shared" si="112"/>
        <v>5250000000</v>
      </c>
      <c r="H197" s="1">
        <f t="shared" si="113"/>
        <v>800000000</v>
      </c>
      <c r="I197" s="6">
        <f t="shared" si="114"/>
        <v>27999999.999999996</v>
      </c>
      <c r="J197" s="1">
        <v>5.3333333333333323E-3</v>
      </c>
      <c r="K197" s="1">
        <f t="shared" si="115"/>
        <v>1</v>
      </c>
    </row>
    <row r="198" spans="1:11">
      <c r="A198" s="13" t="s">
        <v>418</v>
      </c>
      <c r="B198" t="s">
        <v>417</v>
      </c>
      <c r="C198" s="7">
        <v>186</v>
      </c>
      <c r="D198" s="7" t="s">
        <v>409</v>
      </c>
      <c r="E198" s="4">
        <v>4</v>
      </c>
      <c r="F198" s="14">
        <v>35000000000</v>
      </c>
      <c r="G198" s="1">
        <f t="shared" si="112"/>
        <v>12250000000</v>
      </c>
      <c r="H198" s="1">
        <f t="shared" si="113"/>
        <v>800000000</v>
      </c>
      <c r="I198" s="6">
        <f t="shared" si="114"/>
        <v>27999999.999999996</v>
      </c>
      <c r="J198" s="1">
        <v>2.2857142857142855E-3</v>
      </c>
      <c r="K198" s="1">
        <f t="shared" si="115"/>
        <v>1</v>
      </c>
    </row>
    <row r="199" spans="1:11">
      <c r="A199" s="13" t="s">
        <v>418</v>
      </c>
      <c r="B199" t="s">
        <v>417</v>
      </c>
      <c r="C199" s="7" t="s">
        <v>306</v>
      </c>
      <c r="D199" s="7" t="s">
        <v>410</v>
      </c>
      <c r="E199" s="4">
        <v>4</v>
      </c>
      <c r="F199" s="14">
        <v>2500000000</v>
      </c>
      <c r="G199" s="1">
        <f t="shared" si="112"/>
        <v>875000000</v>
      </c>
      <c r="H199" s="1">
        <f t="shared" si="113"/>
        <v>800000000</v>
      </c>
      <c r="I199" s="6">
        <f t="shared" si="114"/>
        <v>27999999.999999996</v>
      </c>
      <c r="J199" s="1">
        <v>3.1999999999999994E-2</v>
      </c>
      <c r="K199" s="1">
        <f t="shared" si="115"/>
        <v>1</v>
      </c>
    </row>
    <row r="200" spans="1:11">
      <c r="A200" s="13" t="s">
        <v>418</v>
      </c>
      <c r="B200" t="s">
        <v>417</v>
      </c>
      <c r="C200" s="7" t="s">
        <v>301</v>
      </c>
      <c r="D200" s="7" t="s">
        <v>411</v>
      </c>
      <c r="E200" s="4">
        <v>4</v>
      </c>
      <c r="F200" s="14">
        <v>2500000000</v>
      </c>
      <c r="G200" s="1">
        <f t="shared" si="112"/>
        <v>875000000</v>
      </c>
      <c r="H200" s="1">
        <f t="shared" si="113"/>
        <v>800000000</v>
      </c>
      <c r="I200" s="6">
        <f t="shared" si="114"/>
        <v>27999999.999999996</v>
      </c>
      <c r="J200" s="1">
        <v>3.1999999999999994E-2</v>
      </c>
      <c r="K200" s="1">
        <f t="shared" si="115"/>
        <v>1</v>
      </c>
    </row>
    <row r="201" spans="1:11">
      <c r="A201" s="13" t="s">
        <v>418</v>
      </c>
      <c r="B201" t="s">
        <v>417</v>
      </c>
      <c r="C201" s="7" t="s">
        <v>302</v>
      </c>
      <c r="D201" s="7" t="s">
        <v>412</v>
      </c>
      <c r="E201" s="4">
        <v>4</v>
      </c>
      <c r="F201" s="14">
        <v>80000000000</v>
      </c>
      <c r="G201" s="1">
        <f t="shared" si="112"/>
        <v>28000000000</v>
      </c>
      <c r="H201" s="1">
        <f t="shared" si="113"/>
        <v>800000000</v>
      </c>
      <c r="I201" s="6">
        <f t="shared" si="114"/>
        <v>27999999.999999996</v>
      </c>
      <c r="J201" s="1">
        <v>9.999999999999998E-4</v>
      </c>
      <c r="K201" s="1">
        <f t="shared" si="115"/>
        <v>1</v>
      </c>
    </row>
    <row r="202" spans="1:11">
      <c r="A202" s="13" t="s">
        <v>418</v>
      </c>
      <c r="B202" t="s">
        <v>417</v>
      </c>
      <c r="C202" s="7" t="s">
        <v>305</v>
      </c>
      <c r="D202" s="7" t="s">
        <v>413</v>
      </c>
      <c r="E202" s="4">
        <v>4</v>
      </c>
      <c r="F202" s="14">
        <v>4000000000</v>
      </c>
      <c r="G202" s="1">
        <f t="shared" si="112"/>
        <v>1400000000</v>
      </c>
      <c r="H202" s="1">
        <f t="shared" si="113"/>
        <v>800000000</v>
      </c>
      <c r="I202" s="6">
        <f t="shared" si="114"/>
        <v>27999999.999999996</v>
      </c>
      <c r="J202" s="1">
        <v>1.9999999999999997E-2</v>
      </c>
      <c r="K202" s="1">
        <f t="shared" si="115"/>
        <v>1</v>
      </c>
    </row>
    <row r="203" spans="1:11">
      <c r="A203" s="13" t="s">
        <v>418</v>
      </c>
      <c r="B203" t="s">
        <v>417</v>
      </c>
      <c r="C203" s="7" t="s">
        <v>300</v>
      </c>
      <c r="D203" s="7" t="s">
        <v>414</v>
      </c>
      <c r="E203" s="4">
        <v>4</v>
      </c>
      <c r="F203" s="14">
        <v>1300000000000</v>
      </c>
      <c r="G203" s="1">
        <f t="shared" si="112"/>
        <v>455000000000</v>
      </c>
      <c r="H203" s="1">
        <f t="shared" si="113"/>
        <v>800000000</v>
      </c>
      <c r="I203" s="6">
        <f t="shared" si="114"/>
        <v>27999999.999999996</v>
      </c>
      <c r="J203" s="1">
        <v>6.1538461538461535E-5</v>
      </c>
      <c r="K203" s="1">
        <f t="shared" si="115"/>
        <v>1.0000000000000002</v>
      </c>
    </row>
    <row r="204" spans="1:11">
      <c r="A204" s="13" t="s">
        <v>418</v>
      </c>
      <c r="B204" t="s">
        <v>417</v>
      </c>
      <c r="C204" s="7" t="s">
        <v>303</v>
      </c>
      <c r="D204" s="7" t="s">
        <v>415</v>
      </c>
      <c r="E204" s="4">
        <v>2</v>
      </c>
      <c r="F204" s="14">
        <v>3000000000</v>
      </c>
      <c r="G204" s="1">
        <f t="shared" si="112"/>
        <v>1049999999.9999999</v>
      </c>
      <c r="H204" s="1">
        <f t="shared" si="113"/>
        <v>800000000</v>
      </c>
      <c r="I204" s="6">
        <f t="shared" si="114"/>
        <v>27999999.999999996</v>
      </c>
      <c r="J204" s="1">
        <v>2.6666666666666665E-2</v>
      </c>
      <c r="K204" s="1">
        <f t="shared" si="115"/>
        <v>1</v>
      </c>
    </row>
    <row r="205" spans="1:11">
      <c r="A205" s="13" t="s">
        <v>418</v>
      </c>
      <c r="B205" t="s">
        <v>417</v>
      </c>
      <c r="C205" s="7" t="s">
        <v>304</v>
      </c>
      <c r="D205" s="7" t="s">
        <v>416</v>
      </c>
      <c r="E205" s="4">
        <v>2</v>
      </c>
      <c r="F205" s="14">
        <v>180000000</v>
      </c>
      <c r="G205" s="1">
        <f t="shared" si="112"/>
        <v>62999999.999999993</v>
      </c>
      <c r="H205" s="1">
        <f t="shared" si="113"/>
        <v>800000000</v>
      </c>
      <c r="I205" s="6">
        <f t="shared" si="114"/>
        <v>27999999.999999996</v>
      </c>
      <c r="J205" s="1">
        <v>0.44444444444444442</v>
      </c>
      <c r="K205" s="1">
        <f t="shared" si="115"/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MOI_used_runs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K Mutalik</dc:creator>
  <cp:lastModifiedBy>Vivek K Mutalik</cp:lastModifiedBy>
  <dcterms:created xsi:type="dcterms:W3CDTF">2020-07-02T15:29:38Z</dcterms:created>
  <dcterms:modified xsi:type="dcterms:W3CDTF">2020-07-18T15:56:08Z</dcterms:modified>
</cp:coreProperties>
</file>