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filterPrivacy="1" defaultThemeVersion="124226"/>
  <xr:revisionPtr revIDLastSave="0" documentId="8_{10E2000E-6E2A-A14F-B11E-FDA6794D58D6}" xr6:coauthVersionLast="41" xr6:coauthVersionMax="41" xr10:uidLastSave="{00000000-0000-0000-0000-000000000000}"/>
  <bookViews>
    <workbookView xWindow="3400" yWindow="3380" windowWidth="23040" windowHeight="8800" tabRatio="685" activeTab="9" xr2:uid="{00000000-000D-0000-FFFF-FFFF00000000}"/>
  </bookViews>
  <sheets>
    <sheet name="Fig_3A,3B" sheetId="14" r:id="rId1"/>
    <sheet name="S1B_Fig" sheetId="5" r:id="rId2"/>
    <sheet name="S3B_Fig" sheetId="16" r:id="rId3"/>
    <sheet name="S3C_Fig" sheetId="15" r:id="rId4"/>
    <sheet name="S3F_Fig" sheetId="17" r:id="rId5"/>
    <sheet name="S5B_Fig" sheetId="1" r:id="rId6"/>
    <sheet name="S5C_Fig" sheetId="9" r:id="rId7"/>
    <sheet name="S5D_Fig" sheetId="18" r:id="rId8"/>
    <sheet name="S5E_Fig" sheetId="19" r:id="rId9"/>
    <sheet name="S5F_Fig" sheetId="2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B6" i="1"/>
  <c r="F4" i="9"/>
  <c r="F5" i="9"/>
  <c r="F6" i="9"/>
  <c r="F3" i="9"/>
  <c r="I11" i="5" l="1"/>
  <c r="J11" i="5"/>
  <c r="H11" i="5"/>
  <c r="F11" i="5"/>
  <c r="G11" i="5"/>
  <c r="E11" i="5"/>
  <c r="C11" i="5"/>
  <c r="D11" i="5"/>
  <c r="B11" i="5"/>
  <c r="I10" i="5"/>
  <c r="J10" i="5"/>
  <c r="H10" i="5"/>
  <c r="F10" i="5"/>
  <c r="G10" i="5"/>
  <c r="E10" i="5"/>
  <c r="C10" i="5"/>
  <c r="D10" i="5"/>
  <c r="B10" i="5"/>
  <c r="D41" i="16"/>
  <c r="C41" i="16"/>
  <c r="E41" i="16"/>
  <c r="B41" i="16"/>
  <c r="D40" i="16"/>
  <c r="C40" i="16"/>
  <c r="E40" i="16"/>
  <c r="B40" i="16"/>
  <c r="I61" i="15"/>
  <c r="I60" i="15"/>
  <c r="H61" i="15"/>
  <c r="H60" i="15"/>
  <c r="G61" i="15"/>
  <c r="G60" i="15"/>
  <c r="F61" i="15"/>
  <c r="F60" i="15"/>
  <c r="E61" i="15"/>
  <c r="E60" i="15"/>
  <c r="D61" i="15"/>
  <c r="D60" i="15"/>
  <c r="C61" i="15"/>
  <c r="B61" i="15"/>
  <c r="C60" i="15"/>
  <c r="B60" i="15"/>
  <c r="C24" i="17"/>
  <c r="D24" i="17"/>
  <c r="B24" i="17"/>
  <c r="C23" i="17"/>
  <c r="D23" i="17"/>
  <c r="B23" i="17"/>
  <c r="E11" i="9"/>
  <c r="E12" i="9"/>
  <c r="E13" i="9"/>
  <c r="D11" i="9"/>
  <c r="D12" i="9"/>
  <c r="D13" i="9"/>
  <c r="C11" i="9"/>
  <c r="C12" i="9"/>
  <c r="C13" i="9"/>
  <c r="B11" i="9"/>
  <c r="B12" i="9"/>
  <c r="B13" i="9"/>
  <c r="E10" i="9"/>
  <c r="D10" i="9"/>
  <c r="C10" i="9"/>
  <c r="B10" i="9"/>
  <c r="D44" i="20"/>
  <c r="C44" i="20"/>
  <c r="E44" i="20"/>
  <c r="F44" i="20"/>
  <c r="G44" i="20"/>
  <c r="B44" i="20"/>
  <c r="D43" i="20"/>
  <c r="C43" i="20"/>
  <c r="E43" i="20"/>
  <c r="F43" i="20"/>
  <c r="G43" i="20"/>
  <c r="B43" i="20"/>
  <c r="C12" i="19"/>
  <c r="D12" i="19"/>
  <c r="E12" i="19"/>
  <c r="B12" i="19"/>
  <c r="C11" i="19"/>
  <c r="D11" i="19"/>
  <c r="E11" i="19"/>
  <c r="B11" i="19"/>
  <c r="D44" i="18"/>
  <c r="C44" i="18"/>
  <c r="E44" i="18"/>
  <c r="F44" i="18"/>
  <c r="G44" i="18"/>
  <c r="B44" i="18"/>
  <c r="D43" i="18"/>
  <c r="C43" i="18"/>
  <c r="E43" i="18"/>
  <c r="F43" i="18"/>
  <c r="G43" i="18"/>
  <c r="B43" i="18"/>
</calcChain>
</file>

<file path=xl/sharedStrings.xml><?xml version="1.0" encoding="utf-8"?>
<sst xmlns="http://schemas.openxmlformats.org/spreadsheetml/2006/main" count="154" uniqueCount="90">
  <si>
    <t>him-5</t>
  </si>
  <si>
    <t>gipc-1;gipc-2;him-5</t>
  </si>
  <si>
    <t>spe-15(qx529);him-5</t>
  </si>
  <si>
    <t>spe-15(hc75);him-5</t>
  </si>
  <si>
    <t>expassion</t>
    <phoneticPr fontId="1" type="noConversion"/>
  </si>
  <si>
    <t>actin</t>
    <phoneticPr fontId="3" type="noConversion"/>
  </si>
  <si>
    <t>tubulin</t>
    <phoneticPr fontId="3" type="noConversion"/>
  </si>
  <si>
    <t>cytokinesis</t>
    <phoneticPr fontId="1" type="noConversion"/>
  </si>
  <si>
    <t>spe-15(qx529);him-5</t>
    <phoneticPr fontId="3" type="noConversion"/>
  </si>
  <si>
    <t>ced-1;him-5</t>
  </si>
  <si>
    <t>ced-1;gipc-1;gipc-2;him-5</t>
  </si>
  <si>
    <t>spe-15(qx529) ced-1;him-5</t>
  </si>
  <si>
    <t>spe-15(hc75) ced-1;him-5</t>
  </si>
  <si>
    <t>spe-15(hc75);him-5</t>
    <phoneticPr fontId="1" type="noConversion"/>
  </si>
  <si>
    <t>him-5</t>
    <phoneticPr fontId="1" type="noConversion"/>
  </si>
  <si>
    <t>5-10</t>
    <phoneticPr fontId="1" type="noConversion"/>
  </si>
  <si>
    <t>&gt;10</t>
    <phoneticPr fontId="1" type="noConversion"/>
  </si>
  <si>
    <t>early stage</t>
    <phoneticPr fontId="1" type="noConversion"/>
  </si>
  <si>
    <t>late stage</t>
    <phoneticPr fontId="1" type="noConversion"/>
  </si>
  <si>
    <t>0-4</t>
    <phoneticPr fontId="1" type="noConversion"/>
  </si>
  <si>
    <t>him-5</t>
    <phoneticPr fontId="3" type="noConversion"/>
  </si>
  <si>
    <t>tubulin</t>
    <phoneticPr fontId="3" type="noConversion"/>
  </si>
  <si>
    <t>actin</t>
    <phoneticPr fontId="3" type="noConversion"/>
  </si>
  <si>
    <t>actin</t>
    <phoneticPr fontId="3" type="noConversion"/>
  </si>
  <si>
    <t>spe-15(hc75);him-5</t>
    <phoneticPr fontId="3" type="noConversion"/>
  </si>
  <si>
    <t>nmy-2(ne3409);him-5</t>
    <phoneticPr fontId="1" type="noConversion"/>
  </si>
  <si>
    <t>ingression</t>
    <phoneticPr fontId="1" type="noConversion"/>
  </si>
  <si>
    <t>Time required for each step during in vitro culture (min)</t>
    <phoneticPr fontId="1" type="noConversion"/>
  </si>
  <si>
    <t>him-5</t>
    <phoneticPr fontId="1" type="noConversion"/>
  </si>
  <si>
    <t>him-5 stained with sir-tubulin</t>
    <phoneticPr fontId="1" type="noConversion"/>
  </si>
  <si>
    <t>him-5 stained with sir-actin</t>
    <phoneticPr fontId="1" type="noConversion"/>
  </si>
  <si>
    <t>Normalized intensity of RPL-5::GFP in spermatids</t>
    <phoneticPr fontId="1" type="noConversion"/>
  </si>
  <si>
    <t>Normalized intensity of actin/tubulin in spermatids</t>
    <phoneticPr fontId="1" type="noConversion"/>
  </si>
  <si>
    <r>
      <t>20</t>
    </r>
    <r>
      <rPr>
        <sz val="11"/>
        <color theme="1"/>
        <rFont val="宋体"/>
        <family val="2"/>
      </rPr>
      <t>℃</t>
    </r>
    <phoneticPr fontId="1" type="noConversion"/>
  </si>
  <si>
    <r>
      <t>25</t>
    </r>
    <r>
      <rPr>
        <sz val="11"/>
        <color theme="1"/>
        <rFont val="宋体"/>
        <family val="2"/>
      </rPr>
      <t>℃</t>
    </r>
    <phoneticPr fontId="1" type="noConversion"/>
  </si>
  <si>
    <t>gipc-1;gipc-2;him-5</t>
    <phoneticPr fontId="3" type="noConversion"/>
  </si>
  <si>
    <t>Normalized intensity of NMY-2::GFP in spermatids</t>
    <phoneticPr fontId="1" type="noConversion"/>
  </si>
  <si>
    <t>% of RBs containing nuclei</t>
    <phoneticPr fontId="1" type="noConversion"/>
  </si>
  <si>
    <t>Number of RBs without nuclei</t>
    <phoneticPr fontId="1" type="noConversion"/>
  </si>
  <si>
    <t>Number of RBs containing nuclear</t>
    <phoneticPr fontId="1" type="noConversion"/>
  </si>
  <si>
    <t>% of RBs containing nuclei</t>
    <phoneticPr fontId="1" type="noConversion"/>
  </si>
  <si>
    <t>Genotype</t>
    <phoneticPr fontId="1" type="noConversion"/>
  </si>
  <si>
    <t>Total</t>
    <phoneticPr fontId="1" type="noConversion"/>
  </si>
  <si>
    <t>Genotype</t>
    <phoneticPr fontId="1" type="noConversion"/>
  </si>
  <si>
    <t>Normalized intensity</t>
    <phoneticPr fontId="1" type="noConversion"/>
  </si>
  <si>
    <t>Genotype</t>
    <phoneticPr fontId="1" type="noConversion"/>
  </si>
  <si>
    <t>Actin/tubulin</t>
    <phoneticPr fontId="1" type="noConversion"/>
  </si>
  <si>
    <t>Normalized intensity</t>
    <phoneticPr fontId="1" type="noConversion"/>
  </si>
  <si>
    <t>Genotype</t>
    <phoneticPr fontId="1" type="noConversion"/>
  </si>
  <si>
    <t>Normalized intensity</t>
    <phoneticPr fontId="1" type="noConversion"/>
  </si>
  <si>
    <t>Steps</t>
    <phoneticPr fontId="1" type="noConversion"/>
  </si>
  <si>
    <t>Conditions</t>
    <phoneticPr fontId="1" type="noConversion"/>
  </si>
  <si>
    <r>
      <t xml:space="preserve">Duration time </t>
    </r>
    <r>
      <rPr>
        <sz val="11"/>
        <color theme="1"/>
        <rFont val="宋体"/>
        <family val="2"/>
      </rPr>
      <t>（</t>
    </r>
    <r>
      <rPr>
        <sz val="11"/>
        <color theme="1"/>
        <rFont val="Arial"/>
        <family val="2"/>
      </rPr>
      <t>min</t>
    </r>
    <r>
      <rPr>
        <sz val="11"/>
        <color theme="1"/>
        <rFont val="宋体"/>
        <family val="2"/>
      </rPr>
      <t>）</t>
    </r>
    <phoneticPr fontId="1" type="noConversion"/>
  </si>
  <si>
    <t>early stage</t>
    <phoneticPr fontId="1" type="noConversion"/>
  </si>
  <si>
    <t>Number of spermatids with different shapes after in vitro activation</t>
    <phoneticPr fontId="1" type="noConversion"/>
  </si>
  <si>
    <t>Genotype</t>
    <phoneticPr fontId="1" type="noConversion"/>
  </si>
  <si>
    <t>Long pseudopod</t>
    <phoneticPr fontId="1" type="noConversion"/>
  </si>
  <si>
    <t>Short pseudopod</t>
    <phoneticPr fontId="1" type="noConversion"/>
  </si>
  <si>
    <t>Round</t>
    <phoneticPr fontId="1" type="noConversion"/>
  </si>
  <si>
    <t>Irregular</t>
    <phoneticPr fontId="1" type="noConversion"/>
  </si>
  <si>
    <t>Total</t>
    <phoneticPr fontId="1" type="noConversion"/>
  </si>
  <si>
    <t>Number of self progeny</t>
    <phoneticPr fontId="1" type="noConversion"/>
  </si>
  <si>
    <t>Genotype</t>
    <phoneticPr fontId="1" type="noConversion"/>
  </si>
  <si>
    <t>Number of self progeny</t>
    <phoneticPr fontId="1" type="noConversion"/>
  </si>
  <si>
    <t>N2</t>
  </si>
  <si>
    <t>gipc-1;gipc-2</t>
  </si>
  <si>
    <t>spe-15(qx529)</t>
  </si>
  <si>
    <t>spe-15(hc75)</t>
  </si>
  <si>
    <t>spe-15(ok153)</t>
  </si>
  <si>
    <t>spe-15(qx529);gipc-1;gipc-2</t>
    <phoneticPr fontId="1" type="noConversion"/>
  </si>
  <si>
    <t>ave.</t>
    <phoneticPr fontId="1" type="noConversion"/>
  </si>
  <si>
    <t>s.d.</t>
    <phoneticPr fontId="1" type="noConversion"/>
  </si>
  <si>
    <t>Number of cross progeny (eggs laid within 24h)</t>
    <phoneticPr fontId="1" type="noConversion"/>
  </si>
  <si>
    <t>Number of cross progeny (eggs laid within 24h)</t>
    <phoneticPr fontId="1" type="noConversion"/>
  </si>
  <si>
    <t>ave.</t>
    <phoneticPr fontId="1" type="noConversion"/>
  </si>
  <si>
    <t>% of unfertilized eggs</t>
    <phoneticPr fontId="1" type="noConversion"/>
  </si>
  <si>
    <t>ave.</t>
    <phoneticPr fontId="1" type="noConversion"/>
  </si>
  <si>
    <t>% of spermatids with different shapes after in vitro activation</t>
    <phoneticPr fontId="1" type="noConversion"/>
  </si>
  <si>
    <t>ave.</t>
    <phoneticPr fontId="1" type="noConversion"/>
  </si>
  <si>
    <t>s.d.</t>
    <phoneticPr fontId="1" type="noConversion"/>
  </si>
  <si>
    <t>ave.</t>
    <phoneticPr fontId="1" type="noConversion"/>
  </si>
  <si>
    <t>s.d.</t>
    <phoneticPr fontId="1" type="noConversion"/>
  </si>
  <si>
    <t>ave.</t>
    <phoneticPr fontId="1" type="noConversion"/>
  </si>
  <si>
    <t>ave.</t>
    <phoneticPr fontId="1" type="noConversion"/>
  </si>
  <si>
    <t>Total</t>
    <phoneticPr fontId="1" type="noConversion"/>
  </si>
  <si>
    <t>spe-15(ok153)</t>
    <phoneticPr fontId="1" type="noConversion"/>
  </si>
  <si>
    <t>0</t>
  </si>
  <si>
    <t>No. of mitochondria</t>
    <phoneticPr fontId="1" type="noConversion"/>
  </si>
  <si>
    <t>Number of RBs that contain mitochondria in three different ranges</t>
    <phoneticPr fontId="1" type="noConversion"/>
  </si>
  <si>
    <t>% of RBs that contain mitochondria in three different ranges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</si>
</sst>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1"/>
      <color theme="1"/>
      <name val="宋体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0" xfId="0" applyFont="1"/>
    <xf numFmtId="49" fontId="5" fillId="0" borderId="0" xfId="0" applyNumberFormat="1" applyFont="1" applyFill="1"/>
    <xf numFmtId="49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0" xfId="0" applyFont="1" applyAlignment="1"/>
    <xf numFmtId="0" fontId="7" fillId="0" borderId="0" xfId="0" applyFont="1"/>
    <xf numFmtId="0" fontId="2" fillId="0" borderId="0" xfId="0" applyFont="1"/>
    <xf numFmtId="0" fontId="8" fillId="0" borderId="0" xfId="0" applyFont="1"/>
    <xf numFmtId="49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10" fontId="5" fillId="0" borderId="0" xfId="0" applyNumberFormat="1" applyFont="1"/>
    <xf numFmtId="10" fontId="5" fillId="0" borderId="0" xfId="0" applyNumberFormat="1" applyFont="1" applyAlignment="1">
      <alignment horizontal="right"/>
    </xf>
    <xf numFmtId="0" fontId="5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opLeftCell="A15" workbookViewId="0">
      <selection activeCell="A15" sqref="A15"/>
    </sheetView>
  </sheetViews>
  <sheetFormatPr baseColWidth="10" defaultColWidth="9" defaultRowHeight="14"/>
  <cols>
    <col min="1" max="2" width="9" style="1"/>
    <col min="3" max="3" width="9.5" style="1" bestFit="1" customWidth="1"/>
    <col min="4" max="4" width="9.1640625" style="1" bestFit="1" customWidth="1"/>
    <col min="5" max="5" width="9" style="1"/>
    <col min="6" max="7" width="9.1640625" style="1" bestFit="1" customWidth="1"/>
    <col min="8" max="8" width="9" style="1"/>
    <col min="9" max="10" width="9.1640625" style="1" bestFit="1" customWidth="1"/>
    <col min="11" max="16384" width="9" style="1"/>
  </cols>
  <sheetData>
    <row r="1" spans="1:10">
      <c r="C1" s="14" t="s">
        <v>88</v>
      </c>
      <c r="D1" s="14"/>
      <c r="E1" s="14"/>
      <c r="F1" s="14"/>
      <c r="G1" s="14"/>
      <c r="H1" s="14"/>
      <c r="I1" s="14"/>
      <c r="J1" s="14"/>
    </row>
    <row r="2" spans="1:10">
      <c r="C2" s="15" t="s">
        <v>34</v>
      </c>
      <c r="D2" s="15"/>
      <c r="F2" s="15" t="s">
        <v>33</v>
      </c>
      <c r="G2" s="15"/>
      <c r="H2" s="15"/>
      <c r="I2" s="15"/>
      <c r="J2" s="15"/>
    </row>
    <row r="3" spans="1:10">
      <c r="B3" s="1" t="s">
        <v>41</v>
      </c>
      <c r="C3" s="1" t="s">
        <v>14</v>
      </c>
      <c r="D3" s="1" t="s">
        <v>25</v>
      </c>
      <c r="F3" s="15" t="s">
        <v>14</v>
      </c>
      <c r="G3" s="15"/>
      <c r="I3" s="15" t="s">
        <v>13</v>
      </c>
      <c r="J3" s="15"/>
    </row>
    <row r="4" spans="1:10">
      <c r="A4" s="5" t="s">
        <v>87</v>
      </c>
      <c r="F4" s="1" t="s">
        <v>53</v>
      </c>
      <c r="G4" s="1" t="s">
        <v>18</v>
      </c>
      <c r="I4" s="1" t="s">
        <v>17</v>
      </c>
      <c r="J4" s="1" t="s">
        <v>18</v>
      </c>
    </row>
    <row r="5" spans="1:10">
      <c r="A5" s="2" t="s">
        <v>19</v>
      </c>
      <c r="C5" s="3">
        <v>20</v>
      </c>
      <c r="D5" s="3">
        <v>4</v>
      </c>
      <c r="E5" s="3"/>
      <c r="F5" s="3">
        <v>19</v>
      </c>
      <c r="G5" s="3">
        <v>19</v>
      </c>
      <c r="H5" s="3"/>
      <c r="I5" s="3">
        <v>14</v>
      </c>
      <c r="J5" s="3">
        <v>0</v>
      </c>
    </row>
    <row r="6" spans="1:10">
      <c r="A6" s="2" t="s">
        <v>15</v>
      </c>
      <c r="C6" s="3">
        <v>0</v>
      </c>
      <c r="D6" s="3">
        <v>6</v>
      </c>
      <c r="E6" s="3"/>
      <c r="F6" s="3">
        <v>1</v>
      </c>
      <c r="G6" s="3">
        <v>1</v>
      </c>
      <c r="H6" s="3"/>
      <c r="I6" s="3">
        <v>6</v>
      </c>
      <c r="J6" s="3">
        <v>3</v>
      </c>
    </row>
    <row r="7" spans="1:10">
      <c r="A7" s="4" t="s">
        <v>16</v>
      </c>
      <c r="C7" s="3">
        <v>0</v>
      </c>
      <c r="D7" s="3">
        <v>10</v>
      </c>
      <c r="E7" s="3"/>
      <c r="F7" s="3">
        <v>0</v>
      </c>
      <c r="G7" s="3">
        <v>0</v>
      </c>
      <c r="H7" s="3"/>
      <c r="I7" s="3">
        <v>0</v>
      </c>
      <c r="J7" s="3">
        <v>17</v>
      </c>
    </row>
    <row r="8" spans="1:10">
      <c r="B8" s="9" t="s">
        <v>84</v>
      </c>
      <c r="C8" s="1">
        <v>20</v>
      </c>
      <c r="D8" s="10">
        <v>20</v>
      </c>
      <c r="E8" s="3"/>
      <c r="F8" s="10">
        <v>20</v>
      </c>
      <c r="G8" s="10">
        <v>20</v>
      </c>
      <c r="H8" s="3"/>
      <c r="I8" s="10">
        <v>20</v>
      </c>
      <c r="J8" s="10">
        <v>20</v>
      </c>
    </row>
    <row r="12" spans="1:10">
      <c r="C12" s="14" t="s">
        <v>89</v>
      </c>
      <c r="D12" s="14"/>
      <c r="E12" s="14"/>
      <c r="F12" s="14"/>
      <c r="G12" s="14"/>
      <c r="H12" s="14"/>
      <c r="I12" s="14"/>
      <c r="J12" s="14"/>
    </row>
    <row r="13" spans="1:10">
      <c r="C13" s="15" t="s">
        <v>34</v>
      </c>
      <c r="D13" s="15"/>
      <c r="F13" s="15" t="s">
        <v>33</v>
      </c>
      <c r="G13" s="15"/>
      <c r="H13" s="15"/>
      <c r="I13" s="15"/>
      <c r="J13" s="15"/>
    </row>
    <row r="14" spans="1:10">
      <c r="B14" s="1" t="s">
        <v>41</v>
      </c>
      <c r="C14" s="1" t="s">
        <v>14</v>
      </c>
      <c r="D14" s="1" t="s">
        <v>25</v>
      </c>
      <c r="F14" s="15" t="s">
        <v>14</v>
      </c>
      <c r="G14" s="15"/>
      <c r="I14" s="15" t="s">
        <v>13</v>
      </c>
      <c r="J14" s="15"/>
    </row>
    <row r="15" spans="1:10">
      <c r="A15" s="5" t="s">
        <v>87</v>
      </c>
      <c r="F15" s="1" t="s">
        <v>53</v>
      </c>
      <c r="G15" s="1" t="s">
        <v>18</v>
      </c>
      <c r="I15" s="1" t="s">
        <v>17</v>
      </c>
      <c r="J15" s="1" t="s">
        <v>18</v>
      </c>
    </row>
    <row r="16" spans="1:10">
      <c r="A16" s="2" t="s">
        <v>19</v>
      </c>
      <c r="C16" s="12">
        <v>1</v>
      </c>
      <c r="D16" s="12">
        <v>0.2</v>
      </c>
      <c r="E16" s="12"/>
      <c r="F16" s="12">
        <v>0.95</v>
      </c>
      <c r="G16" s="12">
        <v>0.95</v>
      </c>
      <c r="H16" s="12"/>
      <c r="I16" s="12">
        <v>0.7</v>
      </c>
      <c r="J16" s="12" t="s">
        <v>86</v>
      </c>
    </row>
    <row r="17" spans="1:10">
      <c r="A17" s="2" t="s">
        <v>15</v>
      </c>
      <c r="C17" s="12" t="s">
        <v>86</v>
      </c>
      <c r="D17" s="12">
        <v>0.3</v>
      </c>
      <c r="E17" s="12"/>
      <c r="F17" s="12">
        <v>0.05</v>
      </c>
      <c r="G17" s="12">
        <v>0.05</v>
      </c>
      <c r="H17" s="12"/>
      <c r="I17" s="12">
        <v>0.3</v>
      </c>
      <c r="J17" s="12">
        <v>0.15</v>
      </c>
    </row>
    <row r="18" spans="1:10">
      <c r="A18" s="4" t="s">
        <v>16</v>
      </c>
      <c r="C18" s="12" t="s">
        <v>86</v>
      </c>
      <c r="D18" s="12">
        <v>0.5</v>
      </c>
      <c r="E18" s="12"/>
      <c r="F18" s="12" t="s">
        <v>86</v>
      </c>
      <c r="G18" s="12" t="s">
        <v>86</v>
      </c>
      <c r="H18" s="12"/>
      <c r="I18" s="12" t="s">
        <v>86</v>
      </c>
      <c r="J18" s="12">
        <v>0.85</v>
      </c>
    </row>
  </sheetData>
  <mergeCells count="10">
    <mergeCell ref="C2:D2"/>
    <mergeCell ref="F2:J2"/>
    <mergeCell ref="F3:G3"/>
    <mergeCell ref="I3:J3"/>
    <mergeCell ref="C1:J1"/>
    <mergeCell ref="C12:J12"/>
    <mergeCell ref="C13:D13"/>
    <mergeCell ref="F13:J13"/>
    <mergeCell ref="F14:G14"/>
    <mergeCell ref="I14:J14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4"/>
  <sheetViews>
    <sheetView tabSelected="1" workbookViewId="0">
      <selection activeCell="B3" sqref="B3"/>
    </sheetView>
  </sheetViews>
  <sheetFormatPr baseColWidth="10" defaultColWidth="9" defaultRowHeight="14"/>
  <cols>
    <col min="1" max="1" width="9" style="1"/>
    <col min="2" max="2" width="10.5" style="1" bestFit="1" customWidth="1"/>
    <col min="3" max="4" width="11.83203125" style="1" bestFit="1" customWidth="1"/>
    <col min="5" max="6" width="10.5" style="1" bestFit="1" customWidth="1"/>
    <col min="7" max="7" width="11.83203125" style="1" bestFit="1" customWidth="1"/>
    <col min="8" max="16384" width="9" style="1"/>
  </cols>
  <sheetData>
    <row r="1" spans="1:7">
      <c r="A1" s="14" t="s">
        <v>75</v>
      </c>
      <c r="B1" s="14"/>
      <c r="C1" s="14"/>
      <c r="D1" s="14"/>
      <c r="E1" s="14"/>
      <c r="F1" s="14"/>
      <c r="G1" s="14"/>
    </row>
    <row r="2" spans="1:7">
      <c r="A2" s="1" t="s">
        <v>62</v>
      </c>
      <c r="B2" s="1" t="s">
        <v>64</v>
      </c>
      <c r="C2" s="1" t="s">
        <v>65</v>
      </c>
      <c r="D2" s="1" t="s">
        <v>66</v>
      </c>
      <c r="E2" s="1" t="s">
        <v>69</v>
      </c>
      <c r="F2" s="1" t="s">
        <v>67</v>
      </c>
      <c r="G2" s="1" t="s">
        <v>68</v>
      </c>
    </row>
    <row r="3" spans="1:7">
      <c r="A3" s="1" t="s">
        <v>75</v>
      </c>
      <c r="B3" s="13">
        <v>24.91694</v>
      </c>
      <c r="C3" s="13">
        <v>79.906540000000007</v>
      </c>
      <c r="D3" s="13">
        <v>88.636359999999996</v>
      </c>
      <c r="E3" s="13">
        <v>82.692310000000006</v>
      </c>
      <c r="F3" s="13">
        <v>97.674419999999998</v>
      </c>
      <c r="G3" s="13">
        <v>91.666659999999993</v>
      </c>
    </row>
    <row r="4" spans="1:7">
      <c r="B4" s="13">
        <v>11.242599999999999</v>
      </c>
      <c r="C4" s="13">
        <v>75</v>
      </c>
      <c r="D4" s="13">
        <v>93.146420000000006</v>
      </c>
      <c r="E4" s="13">
        <v>92.237440000000007</v>
      </c>
      <c r="F4" s="13">
        <v>97.379909999999995</v>
      </c>
      <c r="G4" s="13">
        <v>94.573650000000001</v>
      </c>
    </row>
    <row r="5" spans="1:7">
      <c r="B5" s="13">
        <v>16.14583</v>
      </c>
      <c r="C5" s="13">
        <v>68.604650000000007</v>
      </c>
      <c r="D5" s="13">
        <v>97.029700000000005</v>
      </c>
      <c r="E5" s="13">
        <v>89.655169999999998</v>
      </c>
      <c r="F5" s="13">
        <v>98.529409999999999</v>
      </c>
      <c r="G5" s="13">
        <v>100</v>
      </c>
    </row>
    <row r="6" spans="1:7">
      <c r="B6" s="13">
        <v>10.427809999999999</v>
      </c>
      <c r="C6" s="13">
        <v>9.0909089999999999</v>
      </c>
      <c r="D6" s="13">
        <v>91.935490000000001</v>
      </c>
      <c r="E6" s="13">
        <v>95.774649999999994</v>
      </c>
      <c r="F6" s="13">
        <v>88.636359999999996</v>
      </c>
      <c r="G6" s="13">
        <v>90.683229999999995</v>
      </c>
    </row>
    <row r="7" spans="1:7">
      <c r="B7" s="13">
        <v>0</v>
      </c>
      <c r="C7" s="13">
        <v>57.823129999999999</v>
      </c>
      <c r="D7" s="13">
        <v>100</v>
      </c>
      <c r="E7" s="13">
        <v>94.782610000000005</v>
      </c>
      <c r="F7" s="13">
        <v>94.44444</v>
      </c>
      <c r="G7" s="13">
        <v>79.365080000000006</v>
      </c>
    </row>
    <row r="8" spans="1:7">
      <c r="B8" s="13">
        <v>15.8209</v>
      </c>
      <c r="C8" s="13">
        <v>65.714290000000005</v>
      </c>
      <c r="D8" s="13">
        <v>83.838390000000004</v>
      </c>
      <c r="E8" s="13">
        <v>87.058819999999997</v>
      </c>
      <c r="F8" s="13">
        <v>85.869569999999996</v>
      </c>
      <c r="G8" s="13">
        <v>91.071430000000007</v>
      </c>
    </row>
    <row r="9" spans="1:7">
      <c r="B9" s="13">
        <v>7.0552149999999996</v>
      </c>
      <c r="C9" s="13">
        <v>22.826090000000001</v>
      </c>
      <c r="D9" s="13">
        <v>86.764709999999994</v>
      </c>
      <c r="E9" s="13">
        <v>88.111890000000002</v>
      </c>
      <c r="F9" s="13">
        <v>92.142859999999999</v>
      </c>
      <c r="G9" s="13">
        <v>95.121949999999998</v>
      </c>
    </row>
    <row r="10" spans="1:7">
      <c r="B10" s="13">
        <v>18.15981</v>
      </c>
      <c r="C10" s="13">
        <v>80.811809999999994</v>
      </c>
      <c r="D10" s="13">
        <v>95.744680000000002</v>
      </c>
      <c r="E10" s="13">
        <v>80.952380000000005</v>
      </c>
      <c r="F10" s="13">
        <v>87.577640000000002</v>
      </c>
      <c r="G10" s="13">
        <v>100</v>
      </c>
    </row>
    <row r="11" spans="1:7">
      <c r="B11" s="13">
        <v>13.75465</v>
      </c>
      <c r="C11" s="13">
        <v>52.99145</v>
      </c>
      <c r="D11" s="13">
        <v>100</v>
      </c>
      <c r="E11" s="13">
        <v>89.230770000000007</v>
      </c>
      <c r="F11" s="13">
        <v>84.782610000000005</v>
      </c>
      <c r="G11" s="13">
        <v>100</v>
      </c>
    </row>
    <row r="12" spans="1:7">
      <c r="B12" s="13">
        <v>6.2130179999999999</v>
      </c>
      <c r="C12" s="13">
        <v>48.214289999999998</v>
      </c>
      <c r="D12" s="13">
        <v>76.923079999999999</v>
      </c>
      <c r="E12" s="13">
        <v>92.682929999999999</v>
      </c>
      <c r="F12" s="13">
        <v>96.788989999999998</v>
      </c>
      <c r="G12" s="13">
        <v>71.311480000000003</v>
      </c>
    </row>
    <row r="13" spans="1:7">
      <c r="B13" s="13">
        <v>15.094340000000001</v>
      </c>
      <c r="C13" s="13">
        <v>67.441860000000005</v>
      </c>
      <c r="D13" s="13">
        <v>100</v>
      </c>
      <c r="E13" s="13">
        <v>94.838710000000006</v>
      </c>
      <c r="F13" s="13">
        <v>91.304339999999996</v>
      </c>
      <c r="G13" s="13">
        <v>98.666659999999993</v>
      </c>
    </row>
    <row r="14" spans="1:7">
      <c r="B14" s="13">
        <v>9.3506490000000007</v>
      </c>
      <c r="C14" s="13">
        <v>68.49315</v>
      </c>
      <c r="D14" s="13">
        <v>81.283420000000007</v>
      </c>
      <c r="E14" s="13">
        <v>84.705879999999993</v>
      </c>
      <c r="F14" s="13">
        <v>98.173519999999996</v>
      </c>
      <c r="G14" s="13">
        <v>91.358019999999996</v>
      </c>
    </row>
    <row r="15" spans="1:7">
      <c r="B15" s="13">
        <v>9.0909089999999999</v>
      </c>
      <c r="C15" s="13">
        <v>23.170729999999999</v>
      </c>
      <c r="D15" s="13">
        <v>84.775090000000006</v>
      </c>
      <c r="E15" s="13">
        <v>87.5</v>
      </c>
      <c r="F15" s="13">
        <v>94.690259999999995</v>
      </c>
      <c r="G15" s="13">
        <v>88.823530000000005</v>
      </c>
    </row>
    <row r="16" spans="1:7">
      <c r="B16" s="13">
        <v>17.066669999999998</v>
      </c>
      <c r="C16" s="13">
        <v>51.063830000000003</v>
      </c>
      <c r="D16" s="13">
        <v>79.047619999999995</v>
      </c>
      <c r="E16" s="13">
        <v>92.413799999999995</v>
      </c>
      <c r="F16" s="13">
        <v>89.252330000000001</v>
      </c>
      <c r="G16" s="13">
        <v>100</v>
      </c>
    </row>
    <row r="17" spans="2:7">
      <c r="B17" s="13">
        <v>4.1436460000000004</v>
      </c>
      <c r="C17" s="13">
        <v>86.19632</v>
      </c>
      <c r="D17" s="13">
        <v>88</v>
      </c>
      <c r="E17" s="13">
        <v>93.548389999999998</v>
      </c>
      <c r="F17" s="13">
        <v>73.684209999999993</v>
      </c>
      <c r="G17" s="13">
        <v>100</v>
      </c>
    </row>
    <row r="18" spans="2:7">
      <c r="B18" s="13">
        <v>9.3150680000000001</v>
      </c>
      <c r="C18" s="13">
        <v>62.416110000000003</v>
      </c>
      <c r="D18" s="13">
        <v>84.394909999999996</v>
      </c>
      <c r="E18" s="13">
        <v>90.697680000000005</v>
      </c>
      <c r="F18" s="13">
        <v>96.803650000000005</v>
      </c>
      <c r="G18" s="13">
        <v>100</v>
      </c>
    </row>
    <row r="19" spans="2:7">
      <c r="B19" s="13">
        <v>17.00224</v>
      </c>
      <c r="C19" s="13">
        <v>44.217689999999997</v>
      </c>
      <c r="D19" s="13">
        <v>87.450980000000001</v>
      </c>
      <c r="E19" s="13">
        <v>88.059700000000007</v>
      </c>
      <c r="F19" s="13">
        <v>84.375</v>
      </c>
      <c r="G19" s="13">
        <v>100</v>
      </c>
    </row>
    <row r="20" spans="2:7">
      <c r="B20" s="13">
        <v>7.0129869999999999</v>
      </c>
      <c r="C20" s="13">
        <v>57.446809999999999</v>
      </c>
      <c r="D20" s="13">
        <v>89.908259999999999</v>
      </c>
      <c r="E20" s="13">
        <v>79.710139999999996</v>
      </c>
      <c r="F20" s="13">
        <v>58.571429999999999</v>
      </c>
      <c r="G20" s="13">
        <v>92.857140000000001</v>
      </c>
    </row>
    <row r="21" spans="2:7">
      <c r="B21" s="13">
        <v>15.5814</v>
      </c>
      <c r="C21" s="13">
        <v>39.393940000000001</v>
      </c>
      <c r="D21" s="13">
        <v>86.160709999999995</v>
      </c>
      <c r="E21" s="13">
        <v>94.262299999999996</v>
      </c>
      <c r="F21" s="13">
        <v>83.333340000000007</v>
      </c>
      <c r="G21" s="13">
        <v>100</v>
      </c>
    </row>
    <row r="22" spans="2:7">
      <c r="B22" s="13">
        <v>26.470590000000001</v>
      </c>
      <c r="C22" s="13">
        <v>84.782610000000005</v>
      </c>
      <c r="D22" s="13"/>
      <c r="E22" s="13">
        <v>91.061449999999994</v>
      </c>
      <c r="F22" s="13">
        <v>94.642859999999999</v>
      </c>
      <c r="G22" s="13">
        <v>85.714290000000005</v>
      </c>
    </row>
    <row r="23" spans="2:7">
      <c r="B23" s="13"/>
      <c r="C23" s="13">
        <v>34.615380000000002</v>
      </c>
      <c r="D23" s="13"/>
      <c r="E23" s="13"/>
      <c r="F23" s="13"/>
      <c r="G23" s="13"/>
    </row>
    <row r="24" spans="2:7">
      <c r="B24" s="13"/>
      <c r="C24" s="13">
        <v>67.74194</v>
      </c>
      <c r="D24" s="13"/>
      <c r="E24" s="13"/>
      <c r="F24" s="13"/>
      <c r="G24" s="13"/>
    </row>
    <row r="25" spans="2:7">
      <c r="B25" s="13"/>
      <c r="C25" s="13">
        <v>100</v>
      </c>
      <c r="D25" s="13"/>
      <c r="E25" s="13"/>
      <c r="F25" s="13"/>
      <c r="G25" s="13"/>
    </row>
    <row r="26" spans="2:7">
      <c r="B26" s="13"/>
      <c r="C26" s="13">
        <v>100</v>
      </c>
      <c r="D26" s="13"/>
      <c r="E26" s="13"/>
      <c r="F26" s="13"/>
      <c r="G26" s="13"/>
    </row>
    <row r="27" spans="2:7">
      <c r="B27" s="13"/>
      <c r="C27" s="13">
        <v>67.785229999999999</v>
      </c>
      <c r="D27" s="13"/>
      <c r="E27" s="13"/>
      <c r="F27" s="13"/>
      <c r="G27" s="13"/>
    </row>
    <row r="28" spans="2:7">
      <c r="B28" s="13"/>
      <c r="C28" s="13">
        <v>81.055899999999994</v>
      </c>
      <c r="D28" s="13"/>
      <c r="E28" s="13"/>
      <c r="F28" s="13"/>
      <c r="G28" s="13"/>
    </row>
    <row r="29" spans="2:7">
      <c r="B29" s="13"/>
      <c r="C29" s="13">
        <v>86.008229999999998</v>
      </c>
      <c r="D29" s="13"/>
      <c r="E29" s="13"/>
      <c r="F29" s="13"/>
      <c r="G29" s="13"/>
    </row>
    <row r="30" spans="2:7">
      <c r="B30" s="13"/>
      <c r="C30" s="13">
        <v>39.16084</v>
      </c>
      <c r="D30" s="13"/>
      <c r="E30" s="13"/>
      <c r="F30" s="13"/>
      <c r="G30" s="13"/>
    </row>
    <row r="31" spans="2:7">
      <c r="B31" s="13"/>
      <c r="C31" s="13">
        <v>74.456519999999998</v>
      </c>
      <c r="D31" s="13"/>
      <c r="E31" s="13"/>
      <c r="F31" s="13"/>
      <c r="G31" s="13"/>
    </row>
    <row r="32" spans="2:7">
      <c r="B32" s="13"/>
      <c r="C32" s="13">
        <v>64.150940000000006</v>
      </c>
      <c r="D32" s="13"/>
      <c r="E32" s="13"/>
      <c r="F32" s="13"/>
      <c r="G32" s="13"/>
    </row>
    <row r="33" spans="1:7">
      <c r="B33" s="13"/>
      <c r="C33" s="13">
        <v>90.079369999999997</v>
      </c>
      <c r="D33" s="13"/>
      <c r="E33" s="13"/>
      <c r="F33" s="13"/>
      <c r="G33" s="13"/>
    </row>
    <row r="34" spans="1:7">
      <c r="B34" s="13"/>
      <c r="C34" s="13">
        <v>56.043959999999998</v>
      </c>
      <c r="D34" s="13"/>
      <c r="E34" s="13"/>
      <c r="F34" s="13"/>
      <c r="G34" s="13"/>
    </row>
    <row r="35" spans="1:7">
      <c r="B35" s="13"/>
      <c r="C35" s="13">
        <v>75.111109999999996</v>
      </c>
      <c r="D35" s="13"/>
      <c r="E35" s="13"/>
      <c r="F35" s="13"/>
      <c r="G35" s="13"/>
    </row>
    <row r="36" spans="1:7">
      <c r="B36" s="13"/>
      <c r="C36" s="13">
        <v>80.92783</v>
      </c>
      <c r="D36" s="13"/>
      <c r="E36" s="13"/>
      <c r="F36" s="13"/>
      <c r="G36" s="13"/>
    </row>
    <row r="37" spans="1:7">
      <c r="B37" s="13"/>
      <c r="C37" s="13">
        <v>51</v>
      </c>
      <c r="D37" s="13"/>
      <c r="E37" s="13"/>
      <c r="F37" s="13"/>
      <c r="G37" s="13"/>
    </row>
    <row r="38" spans="1:7">
      <c r="B38" s="13"/>
      <c r="C38" s="13">
        <v>68.161439999999999</v>
      </c>
      <c r="D38" s="13"/>
      <c r="E38" s="13"/>
      <c r="F38" s="13"/>
      <c r="G38" s="13"/>
    </row>
    <row r="39" spans="1:7">
      <c r="B39" s="13"/>
      <c r="C39" s="13">
        <v>76.79325</v>
      </c>
      <c r="D39" s="13"/>
      <c r="E39" s="13"/>
      <c r="F39" s="13"/>
      <c r="G39" s="13"/>
    </row>
    <row r="40" spans="1:7">
      <c r="B40" s="13"/>
      <c r="C40" s="13">
        <v>35.106380000000001</v>
      </c>
      <c r="D40" s="13"/>
      <c r="E40" s="13"/>
      <c r="F40" s="13"/>
      <c r="G40" s="13"/>
    </row>
    <row r="41" spans="1:7">
      <c r="B41" s="13"/>
      <c r="C41" s="13">
        <v>79.888270000000006</v>
      </c>
      <c r="D41" s="13"/>
      <c r="E41" s="13"/>
      <c r="F41" s="13"/>
      <c r="G41" s="13"/>
    </row>
    <row r="42" spans="1:7">
      <c r="B42" s="13"/>
      <c r="C42" s="13">
        <v>73.708920000000006</v>
      </c>
      <c r="D42" s="13"/>
      <c r="E42" s="13"/>
      <c r="F42" s="13"/>
      <c r="G42" s="13"/>
    </row>
    <row r="43" spans="1:7">
      <c r="A43" s="1" t="s">
        <v>76</v>
      </c>
      <c r="B43" s="13">
        <f>AVERAGE(B3:B22)</f>
        <v>12.6932636</v>
      </c>
      <c r="C43" s="13">
        <f>AVERAGE(C3:C42)</f>
        <v>63.685042975000002</v>
      </c>
      <c r="D43" s="13">
        <f>AVERAGE(D3:D21)</f>
        <v>89.212622105263179</v>
      </c>
      <c r="E43" s="13">
        <f t="shared" ref="E43:G43" si="0">AVERAGE(E3:E22)</f>
        <v>89.498851000000002</v>
      </c>
      <c r="F43" s="13">
        <f t="shared" si="0"/>
        <v>89.432857499999983</v>
      </c>
      <c r="G43" s="13">
        <f t="shared" si="0"/>
        <v>93.560655999999994</v>
      </c>
    </row>
    <row r="44" spans="1:7">
      <c r="A44" s="1" t="s">
        <v>71</v>
      </c>
      <c r="B44" s="13">
        <f>_xlfn.STDEV.P(B3:B22)</f>
        <v>6.4296423067610871</v>
      </c>
      <c r="C44" s="13">
        <f>_xlfn.STDEV.P(C3:C42)</f>
        <v>20.796198809119758</v>
      </c>
      <c r="D44" s="13">
        <f>_xlfn.STDEV.P(D3:D21)</f>
        <v>6.8267232854149844</v>
      </c>
      <c r="E44" s="13">
        <f t="shared" ref="E44:G44" si="1">_xlfn.STDEV.P(E3:E22)</f>
        <v>4.5668589260616539</v>
      </c>
      <c r="F44" s="13">
        <f t="shared" si="1"/>
        <v>9.4632920536808864</v>
      </c>
      <c r="G44" s="13">
        <f t="shared" si="1"/>
        <v>7.632862837982481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workbookViewId="0">
      <selection activeCell="H14" sqref="H14"/>
    </sheetView>
  </sheetViews>
  <sheetFormatPr baseColWidth="10" defaultColWidth="9" defaultRowHeight="14"/>
  <cols>
    <col min="1" max="16384" width="9" style="1"/>
  </cols>
  <sheetData>
    <row r="1" spans="1:11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</row>
    <row r="2" spans="1:11">
      <c r="A2" s="1" t="s">
        <v>50</v>
      </c>
      <c r="B2" s="1" t="s">
        <v>26</v>
      </c>
      <c r="C2" s="1" t="s">
        <v>4</v>
      </c>
      <c r="D2" s="1" t="s">
        <v>7</v>
      </c>
      <c r="E2" s="1" t="s">
        <v>26</v>
      </c>
      <c r="F2" s="1" t="s">
        <v>4</v>
      </c>
      <c r="G2" s="1" t="s">
        <v>7</v>
      </c>
      <c r="H2" s="1" t="s">
        <v>26</v>
      </c>
      <c r="I2" s="1" t="s">
        <v>4</v>
      </c>
      <c r="J2" s="1" t="s">
        <v>7</v>
      </c>
    </row>
    <row r="3" spans="1:11">
      <c r="A3" s="1" t="s">
        <v>51</v>
      </c>
      <c r="B3" s="15" t="s">
        <v>28</v>
      </c>
      <c r="C3" s="15"/>
      <c r="D3" s="15"/>
      <c r="E3" s="15" t="s">
        <v>29</v>
      </c>
      <c r="F3" s="15"/>
      <c r="G3" s="15"/>
      <c r="H3" s="15" t="s">
        <v>30</v>
      </c>
      <c r="I3" s="15"/>
      <c r="J3" s="15"/>
      <c r="K3" s="5"/>
    </row>
    <row r="4" spans="1:11">
      <c r="A4" s="16" t="s">
        <v>52</v>
      </c>
      <c r="B4" s="1">
        <v>10</v>
      </c>
      <c r="C4" s="1">
        <v>6.5</v>
      </c>
      <c r="D4" s="1">
        <v>27.5</v>
      </c>
      <c r="E4" s="1">
        <v>7</v>
      </c>
      <c r="F4" s="1">
        <v>7</v>
      </c>
      <c r="G4" s="1">
        <v>33</v>
      </c>
      <c r="H4" s="1">
        <v>5</v>
      </c>
      <c r="I4" s="1">
        <v>6</v>
      </c>
      <c r="J4" s="1">
        <v>62</v>
      </c>
    </row>
    <row r="5" spans="1:11">
      <c r="A5" s="16"/>
      <c r="B5" s="1">
        <v>8</v>
      </c>
      <c r="C5" s="1">
        <v>9</v>
      </c>
      <c r="D5" s="1">
        <v>41</v>
      </c>
      <c r="E5" s="1">
        <v>7</v>
      </c>
      <c r="F5" s="1">
        <v>10</v>
      </c>
      <c r="G5" s="1">
        <v>18</v>
      </c>
      <c r="H5" s="1">
        <v>13</v>
      </c>
      <c r="I5" s="1">
        <v>7</v>
      </c>
      <c r="J5" s="1">
        <v>30</v>
      </c>
    </row>
    <row r="6" spans="1:11">
      <c r="A6" s="16"/>
      <c r="B6" s="1">
        <v>2</v>
      </c>
      <c r="C6" s="1">
        <v>3</v>
      </c>
      <c r="D6" s="1">
        <v>35</v>
      </c>
      <c r="E6" s="1">
        <v>7</v>
      </c>
      <c r="F6" s="1">
        <v>9</v>
      </c>
      <c r="G6" s="1">
        <v>23</v>
      </c>
      <c r="H6" s="1">
        <v>5</v>
      </c>
      <c r="I6" s="1">
        <v>6</v>
      </c>
      <c r="J6" s="1">
        <v>34</v>
      </c>
    </row>
    <row r="7" spans="1:11">
      <c r="A7" s="16"/>
      <c r="B7" s="1">
        <v>8.5</v>
      </c>
      <c r="C7" s="1">
        <v>8</v>
      </c>
      <c r="D7" s="1">
        <v>33.5</v>
      </c>
      <c r="E7" s="1">
        <v>5</v>
      </c>
      <c r="F7" s="1">
        <v>5</v>
      </c>
      <c r="G7" s="1">
        <v>24</v>
      </c>
    </row>
    <row r="8" spans="1:11">
      <c r="A8" s="16"/>
      <c r="B8" s="1">
        <v>13</v>
      </c>
      <c r="C8" s="1">
        <v>7</v>
      </c>
      <c r="D8" s="1">
        <v>40</v>
      </c>
      <c r="E8" s="1">
        <v>6</v>
      </c>
      <c r="F8" s="1">
        <v>10</v>
      </c>
      <c r="G8" s="1">
        <v>23</v>
      </c>
    </row>
    <row r="9" spans="1:11">
      <c r="A9" s="16"/>
      <c r="B9" s="1">
        <v>8</v>
      </c>
      <c r="C9" s="1">
        <v>6.5</v>
      </c>
      <c r="D9" s="1">
        <v>30.5</v>
      </c>
    </row>
    <row r="10" spans="1:11">
      <c r="A10" s="1" t="s">
        <v>83</v>
      </c>
      <c r="B10" s="1">
        <f>AVERAGE(B4:B9)</f>
        <v>8.25</v>
      </c>
      <c r="C10" s="1">
        <f t="shared" ref="C10:D10" si="0">AVERAGE(C4:C9)</f>
        <v>6.666666666666667</v>
      </c>
      <c r="D10" s="1">
        <f t="shared" si="0"/>
        <v>34.583333333333336</v>
      </c>
      <c r="E10" s="1">
        <f>AVERAGE(E4:E8)</f>
        <v>6.4</v>
      </c>
      <c r="F10" s="1">
        <f t="shared" ref="F10:G10" si="1">AVERAGE(F4:F8)</f>
        <v>8.1999999999999993</v>
      </c>
      <c r="G10" s="1">
        <f t="shared" si="1"/>
        <v>24.2</v>
      </c>
      <c r="H10" s="1">
        <f>AVERAGE(H4:H6)</f>
        <v>7.666666666666667</v>
      </c>
      <c r="I10" s="1">
        <f t="shared" ref="I10:J10" si="2">AVERAGE(I4:I6)</f>
        <v>6.333333333333333</v>
      </c>
      <c r="J10" s="1">
        <f t="shared" si="2"/>
        <v>42</v>
      </c>
    </row>
    <row r="11" spans="1:11">
      <c r="A11" s="1" t="s">
        <v>71</v>
      </c>
      <c r="B11" s="1">
        <f>_xlfn.STDEV.P(B4:B9)</f>
        <v>3.2882366094914763</v>
      </c>
      <c r="C11" s="1">
        <f t="shared" ref="C11:D11" si="3">_xlfn.STDEV.P(C4:C9)</f>
        <v>1.8633899812498247</v>
      </c>
      <c r="D11" s="1">
        <f t="shared" si="3"/>
        <v>4.8081239122505526</v>
      </c>
      <c r="E11" s="1">
        <f>_xlfn.STDEV.P(E4:E8)</f>
        <v>0.8</v>
      </c>
      <c r="F11" s="1">
        <f t="shared" ref="F11:G11" si="4">_xlfn.STDEV.P(F4:F8)</f>
        <v>1.9390719429665315</v>
      </c>
      <c r="G11" s="1">
        <f t="shared" si="4"/>
        <v>4.8744230427815767</v>
      </c>
      <c r="H11" s="1">
        <f>_xlfn.STDEV.P(H4:H6)</f>
        <v>3.7712361663282534</v>
      </c>
      <c r="I11" s="1">
        <f t="shared" ref="I11:J11" si="5">_xlfn.STDEV.P(I4:I6)</f>
        <v>0.47140452079103168</v>
      </c>
      <c r="J11" s="1">
        <f t="shared" si="5"/>
        <v>14.236104336041748</v>
      </c>
    </row>
  </sheetData>
  <mergeCells count="5">
    <mergeCell ref="A4:A9"/>
    <mergeCell ref="E3:G3"/>
    <mergeCell ref="H3:J3"/>
    <mergeCell ref="B3:D3"/>
    <mergeCell ref="A1:J1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1"/>
  <sheetViews>
    <sheetView topLeftCell="A8" workbookViewId="0">
      <selection activeCell="E41" sqref="E41"/>
    </sheetView>
  </sheetViews>
  <sheetFormatPr baseColWidth="10" defaultColWidth="9" defaultRowHeight="14"/>
  <cols>
    <col min="1" max="16384" width="9" style="1"/>
  </cols>
  <sheetData>
    <row r="1" spans="1:12">
      <c r="A1" s="14" t="s">
        <v>31</v>
      </c>
      <c r="B1" s="14"/>
      <c r="C1" s="14"/>
      <c r="D1" s="14"/>
      <c r="E1" s="14"/>
      <c r="I1" s="15"/>
      <c r="J1" s="15"/>
      <c r="K1" s="15"/>
      <c r="L1" s="15"/>
    </row>
    <row r="2" spans="1:12">
      <c r="A2" s="1" t="s">
        <v>48</v>
      </c>
      <c r="B2" s="1" t="s">
        <v>0</v>
      </c>
      <c r="C2" s="1" t="s">
        <v>1</v>
      </c>
      <c r="D2" s="1" t="s">
        <v>2</v>
      </c>
      <c r="E2" s="1" t="s">
        <v>3</v>
      </c>
      <c r="H2" s="6"/>
      <c r="I2" s="6"/>
      <c r="J2" s="6"/>
      <c r="K2" s="6"/>
      <c r="L2" s="6"/>
    </row>
    <row r="3" spans="1:12">
      <c r="A3" s="5" t="s">
        <v>49</v>
      </c>
      <c r="B3" s="1">
        <v>1.3824227018303459</v>
      </c>
      <c r="C3" s="1">
        <v>21.802549431987547</v>
      </c>
      <c r="D3" s="1">
        <v>71.592114404904208</v>
      </c>
      <c r="E3" s="1">
        <v>52.79756106924242</v>
      </c>
    </row>
    <row r="4" spans="1:12">
      <c r="B4" s="1">
        <v>1.8294427064671823</v>
      </c>
      <c r="C4" s="1">
        <v>19.672278794302109</v>
      </c>
      <c r="D4" s="1">
        <v>47.786543878322185</v>
      </c>
      <c r="E4" s="1">
        <v>50.213572042586634</v>
      </c>
    </row>
    <row r="5" spans="1:12">
      <c r="B5" s="1">
        <v>0.44628891254143793</v>
      </c>
      <c r="C5" s="1">
        <v>7.7039455262056524</v>
      </c>
      <c r="D5" s="1">
        <v>34.520548486554681</v>
      </c>
      <c r="E5" s="1">
        <v>50.622542326186384</v>
      </c>
    </row>
    <row r="6" spans="1:12">
      <c r="B6" s="1">
        <v>1.5942615762834853</v>
      </c>
      <c r="C6" s="1">
        <v>9.267033598997962</v>
      </c>
      <c r="D6" s="1">
        <v>59.027394406590325</v>
      </c>
      <c r="E6" s="1">
        <v>46.267630892771649</v>
      </c>
    </row>
    <row r="7" spans="1:12">
      <c r="B7" s="1">
        <v>1.1403719405160135</v>
      </c>
      <c r="C7" s="1">
        <v>9.1181806138087396</v>
      </c>
      <c r="D7" s="1">
        <v>44.771289552364635</v>
      </c>
      <c r="E7" s="1">
        <v>53.127099184639427</v>
      </c>
    </row>
    <row r="8" spans="1:12">
      <c r="B8" s="1">
        <v>0.83706093073951515</v>
      </c>
      <c r="C8" s="1">
        <v>18.775696428732729</v>
      </c>
      <c r="D8" s="1">
        <v>56.441429455352385</v>
      </c>
      <c r="E8" s="1">
        <v>78.76371291660017</v>
      </c>
    </row>
    <row r="9" spans="1:12">
      <c r="B9" s="1">
        <v>0.17578483724403307</v>
      </c>
      <c r="C9" s="1">
        <v>10.349359461705452</v>
      </c>
      <c r="D9" s="1">
        <v>57.217631908961437</v>
      </c>
      <c r="E9" s="1">
        <v>68.303622641310596</v>
      </c>
    </row>
    <row r="10" spans="1:12">
      <c r="B10" s="1">
        <v>0.63313234103028093</v>
      </c>
      <c r="C10" s="1">
        <v>14.665806229920841</v>
      </c>
      <c r="D10" s="1">
        <v>59.449649489797451</v>
      </c>
      <c r="E10" s="1">
        <v>48.283554774887612</v>
      </c>
    </row>
    <row r="11" spans="1:12">
      <c r="B11" s="1">
        <v>1.1930830219527102</v>
      </c>
      <c r="C11" s="1">
        <v>10.467559270210133</v>
      </c>
      <c r="D11" s="1">
        <v>37.387147419781222</v>
      </c>
      <c r="E11" s="1">
        <v>52.822457718977603</v>
      </c>
    </row>
    <row r="12" spans="1:12">
      <c r="B12" s="1">
        <v>0.25130467477410479</v>
      </c>
      <c r="C12" s="1">
        <v>12.12478039009644</v>
      </c>
      <c r="D12" s="1">
        <v>55.73730214408517</v>
      </c>
      <c r="E12" s="1">
        <v>50.026754959758883</v>
      </c>
    </row>
    <row r="13" spans="1:12">
      <c r="B13" s="1">
        <v>0.8193105415764641</v>
      </c>
      <c r="C13" s="1">
        <v>9.3546856134624825</v>
      </c>
      <c r="D13" s="1">
        <v>53.982641596637386</v>
      </c>
      <c r="E13" s="1">
        <v>70.307289204601901</v>
      </c>
    </row>
    <row r="14" spans="1:12">
      <c r="B14" s="1">
        <v>0.89174793675836961</v>
      </c>
      <c r="C14" s="1">
        <v>14.696110326595869</v>
      </c>
      <c r="D14" s="1">
        <v>34.614852780445794</v>
      </c>
      <c r="E14" s="1">
        <v>73.142398486404133</v>
      </c>
    </row>
    <row r="15" spans="1:12">
      <c r="B15" s="1">
        <v>0.2617243837373503</v>
      </c>
      <c r="C15" s="1">
        <v>19.268189044420289</v>
      </c>
      <c r="D15" s="1">
        <v>53.961966839092746</v>
      </c>
      <c r="E15" s="1">
        <v>73.148760963558672</v>
      </c>
    </row>
    <row r="16" spans="1:12">
      <c r="B16" s="1">
        <v>0.42166889224775156</v>
      </c>
      <c r="C16" s="1">
        <v>14.90976046524932</v>
      </c>
      <c r="D16" s="1">
        <v>52.13480961872559</v>
      </c>
      <c r="E16" s="1">
        <v>53.387855365331518</v>
      </c>
    </row>
    <row r="17" spans="2:5">
      <c r="B17" s="1">
        <v>0.35788604673569729</v>
      </c>
      <c r="C17" s="1">
        <v>7.7377404229758247</v>
      </c>
      <c r="D17" s="1">
        <v>34.741423922763552</v>
      </c>
      <c r="E17" s="1">
        <v>67.627902539119546</v>
      </c>
    </row>
    <row r="18" spans="2:5">
      <c r="B18" s="1">
        <v>0.17421727040885454</v>
      </c>
      <c r="C18" s="1">
        <v>8.8257042571577387</v>
      </c>
      <c r="D18" s="1">
        <v>51.563589581269589</v>
      </c>
      <c r="E18" s="1">
        <v>52.423597582823227</v>
      </c>
    </row>
    <row r="19" spans="2:5">
      <c r="B19" s="1">
        <v>0.60049665334830771</v>
      </c>
      <c r="C19" s="1">
        <v>12.786247489634864</v>
      </c>
      <c r="D19" s="1">
        <v>40.040794374373348</v>
      </c>
      <c r="E19" s="1">
        <v>59.847324071202536</v>
      </c>
    </row>
    <row r="20" spans="2:5">
      <c r="B20" s="1">
        <v>0.73205371202837499</v>
      </c>
      <c r="C20" s="1">
        <v>13.614054506914606</v>
      </c>
      <c r="D20" s="1">
        <v>52.333824742640523</v>
      </c>
      <c r="E20" s="1">
        <v>52.808329858215174</v>
      </c>
    </row>
    <row r="21" spans="2:5">
      <c r="B21" s="1">
        <v>0.64896608334863892</v>
      </c>
      <c r="C21" s="1">
        <v>11.19738018746067</v>
      </c>
      <c r="D21" s="1">
        <v>41.573202924820023</v>
      </c>
      <c r="E21" s="1">
        <v>54.198820918755999</v>
      </c>
    </row>
    <row r="22" spans="2:5">
      <c r="B22" s="1">
        <v>0.80680952538667905</v>
      </c>
      <c r="C22" s="1">
        <v>6.592402325343321</v>
      </c>
      <c r="D22" s="1">
        <v>36.501979311881442</v>
      </c>
      <c r="E22" s="1">
        <v>78.377406487957771</v>
      </c>
    </row>
    <row r="23" spans="2:5">
      <c r="B23" s="1">
        <v>0.94538770274868045</v>
      </c>
      <c r="C23" s="1">
        <v>9.3776063386155126</v>
      </c>
      <c r="D23" s="1">
        <v>58.957249083923728</v>
      </c>
      <c r="E23" s="1">
        <v>61.625162213999026</v>
      </c>
    </row>
    <row r="24" spans="2:5">
      <c r="B24" s="1">
        <v>0.56441627047810594</v>
      </c>
      <c r="C24" s="1">
        <v>7.1478610710489789</v>
      </c>
      <c r="D24" s="1">
        <v>48.323507969938845</v>
      </c>
      <c r="E24" s="1">
        <v>47.313955409592225</v>
      </c>
    </row>
    <row r="25" spans="2:5">
      <c r="B25" s="1">
        <v>1.4124567554791447</v>
      </c>
      <c r="C25" s="1">
        <v>11.264838252695537</v>
      </c>
      <c r="D25" s="1">
        <v>40.674690739575396</v>
      </c>
      <c r="E25" s="1">
        <v>51.173667210641838</v>
      </c>
    </row>
    <row r="26" spans="2:5">
      <c r="B26" s="1">
        <v>0.51859457941786624</v>
      </c>
      <c r="C26" s="1">
        <v>7.4026170274265857</v>
      </c>
      <c r="D26" s="1">
        <v>41.686087496198695</v>
      </c>
      <c r="E26" s="1">
        <v>56.804920541486133</v>
      </c>
    </row>
    <row r="27" spans="2:5">
      <c r="B27" s="1">
        <v>1.6345375056831355</v>
      </c>
      <c r="C27" s="1">
        <v>14.046656848516964</v>
      </c>
      <c r="D27" s="1">
        <v>45.091692309776796</v>
      </c>
      <c r="E27" s="1">
        <v>58.528130956001242</v>
      </c>
    </row>
    <row r="28" spans="2:5">
      <c r="B28" s="1">
        <v>1.3867236310041762</v>
      </c>
      <c r="C28" s="1">
        <v>7.5522537960333969</v>
      </c>
      <c r="D28" s="1">
        <v>37.285571723427765</v>
      </c>
      <c r="E28" s="1">
        <v>43.075544489541521</v>
      </c>
    </row>
    <row r="29" spans="2:5">
      <c r="B29" s="1">
        <v>0.44917376243138835</v>
      </c>
      <c r="C29" s="1">
        <v>9.4475343095780779</v>
      </c>
      <c r="D29" s="1">
        <v>38.782051378555536</v>
      </c>
      <c r="E29" s="1">
        <v>70.380898981702558</v>
      </c>
    </row>
    <row r="30" spans="2:5">
      <c r="B30" s="1">
        <v>0.13624658635505521</v>
      </c>
      <c r="C30" s="1">
        <v>18.830508576641787</v>
      </c>
      <c r="D30" s="1">
        <v>44.196236221219245</v>
      </c>
      <c r="E30" s="1">
        <v>51.725826162295292</v>
      </c>
    </row>
    <row r="31" spans="2:5">
      <c r="B31" s="1">
        <v>1.6145082168353291</v>
      </c>
      <c r="C31" s="1">
        <v>25.43848118769251</v>
      </c>
      <c r="D31" s="1">
        <v>42.277870322139691</v>
      </c>
      <c r="E31" s="1">
        <v>75.890902993770382</v>
      </c>
    </row>
    <row r="32" spans="2:5">
      <c r="B32" s="1">
        <v>0.94352374722617827</v>
      </c>
      <c r="C32" s="1">
        <v>7.9561788855333715</v>
      </c>
      <c r="D32" s="1">
        <v>44.576081376477987</v>
      </c>
      <c r="E32" s="1">
        <v>41.426108512508918</v>
      </c>
    </row>
    <row r="33" spans="1:5">
      <c r="B33" s="1">
        <v>2.4318033153379921</v>
      </c>
      <c r="C33" s="1">
        <v>18.605635186361678</v>
      </c>
      <c r="D33" s="1">
        <v>40.173411845912504</v>
      </c>
      <c r="E33" s="1">
        <v>44.99600486867817</v>
      </c>
    </row>
    <row r="34" spans="1:5">
      <c r="B34" s="1">
        <v>2.2808690229222304</v>
      </c>
      <c r="C34" s="1">
        <v>10.970346452970736</v>
      </c>
      <c r="D34" s="1">
        <v>70.869709791252035</v>
      </c>
      <c r="E34" s="1">
        <v>40.806405872222037</v>
      </c>
    </row>
    <row r="35" spans="1:5">
      <c r="B35" s="1">
        <v>2.4484801188114043</v>
      </c>
      <c r="C35" s="1">
        <v>9.584623957088187</v>
      </c>
      <c r="D35" s="1">
        <v>52.939649805945386</v>
      </c>
      <c r="E35" s="1">
        <v>58.074438912691981</v>
      </c>
    </row>
    <row r="36" spans="1:5">
      <c r="B36" s="1">
        <v>2.4125907419841441</v>
      </c>
      <c r="D36" s="1">
        <v>45.728322037317497</v>
      </c>
      <c r="E36" s="1">
        <v>54.257815440363963</v>
      </c>
    </row>
    <row r="37" spans="1:5">
      <c r="B37" s="1">
        <v>0.6226533543295707</v>
      </c>
      <c r="D37" s="1">
        <v>69.333046416538451</v>
      </c>
      <c r="E37" s="1">
        <v>43.670363652923761</v>
      </c>
    </row>
    <row r="38" spans="1:5">
      <c r="D38" s="1">
        <v>51.378438861506126</v>
      </c>
    </row>
    <row r="39" spans="1:5">
      <c r="D39" s="1">
        <v>60.787047456815699</v>
      </c>
    </row>
    <row r="40" spans="1:5">
      <c r="A40" s="1" t="s">
        <v>82</v>
      </c>
      <c r="B40" s="1">
        <f>AVERAGE(B3:B37)</f>
        <v>1</v>
      </c>
      <c r="C40" s="1">
        <f>AVERAGE(C3:C35)</f>
        <v>12.441048675011691</v>
      </c>
      <c r="D40" s="1">
        <f>AVERAGE(D3:D39)</f>
        <v>48.876778423672583</v>
      </c>
      <c r="E40" s="1">
        <f t="shared" ref="E40" si="0">AVERAGE(E3:E37)</f>
        <v>56.749952577810014</v>
      </c>
    </row>
    <row r="41" spans="1:5">
      <c r="A41" s="1" t="s">
        <v>81</v>
      </c>
      <c r="B41" s="1">
        <f>_xlfn.STDEV.P(B3:B37)</f>
        <v>0.67327936263295785</v>
      </c>
      <c r="C41" s="1">
        <f>_xlfn.STDEV.P(C3:C35)</f>
        <v>4.7815779752745007</v>
      </c>
      <c r="D41" s="1">
        <f>_xlfn.STDEV.P(D3:D39)</f>
        <v>10.051446350511972</v>
      </c>
      <c r="E41" s="1">
        <f t="shared" ref="E41" si="1">_xlfn.STDEV.P(E3:E37)</f>
        <v>10.765226213955504</v>
      </c>
    </row>
  </sheetData>
  <mergeCells count="2">
    <mergeCell ref="I1:L1"/>
    <mergeCell ref="A1:E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1"/>
  <sheetViews>
    <sheetView workbookViewId="0">
      <selection activeCell="K53" sqref="K53"/>
    </sheetView>
  </sheetViews>
  <sheetFormatPr baseColWidth="10" defaultColWidth="9" defaultRowHeight="14"/>
  <cols>
    <col min="1" max="16384" width="9" style="1"/>
  </cols>
  <sheetData>
    <row r="1" spans="1:9">
      <c r="A1" s="14" t="s">
        <v>32</v>
      </c>
      <c r="B1" s="14"/>
      <c r="C1" s="14"/>
      <c r="D1" s="14"/>
      <c r="E1" s="14"/>
      <c r="F1" s="14"/>
      <c r="G1" s="14"/>
      <c r="H1" s="14"/>
      <c r="I1" s="14"/>
    </row>
    <row r="2" spans="1:9">
      <c r="A2" s="1" t="s">
        <v>45</v>
      </c>
      <c r="B2" s="15" t="s">
        <v>20</v>
      </c>
      <c r="C2" s="15"/>
      <c r="D2" s="15" t="s">
        <v>35</v>
      </c>
      <c r="E2" s="15"/>
      <c r="F2" s="17" t="s">
        <v>8</v>
      </c>
      <c r="G2" s="17"/>
      <c r="H2" s="15" t="s">
        <v>24</v>
      </c>
      <c r="I2" s="15"/>
    </row>
    <row r="3" spans="1:9">
      <c r="A3" s="1" t="s">
        <v>46</v>
      </c>
      <c r="B3" s="1" t="s">
        <v>5</v>
      </c>
      <c r="C3" s="1" t="s">
        <v>21</v>
      </c>
      <c r="D3" s="1" t="s">
        <v>22</v>
      </c>
      <c r="E3" s="1" t="s">
        <v>6</v>
      </c>
      <c r="F3" s="1" t="s">
        <v>5</v>
      </c>
      <c r="G3" s="1" t="s">
        <v>6</v>
      </c>
      <c r="H3" s="1" t="s">
        <v>23</v>
      </c>
      <c r="I3" s="1" t="s">
        <v>6</v>
      </c>
    </row>
    <row r="4" spans="1:9">
      <c r="A4" s="5" t="s">
        <v>47</v>
      </c>
      <c r="B4" s="1">
        <v>0.72456859916066574</v>
      </c>
      <c r="C4" s="1">
        <v>0.9245357618553407</v>
      </c>
      <c r="D4" s="1">
        <v>5.125145355619213</v>
      </c>
      <c r="E4" s="1">
        <v>2.0753438748702693</v>
      </c>
      <c r="F4" s="1">
        <v>18.24017917510286</v>
      </c>
      <c r="G4" s="1">
        <v>11.333636568660443</v>
      </c>
      <c r="H4" s="1">
        <v>35.295322362395922</v>
      </c>
      <c r="I4" s="1">
        <v>27.660779529830297</v>
      </c>
    </row>
    <row r="5" spans="1:9">
      <c r="B5" s="1">
        <v>1.2942025180030541</v>
      </c>
      <c r="C5" s="1">
        <v>1.2565899334590813</v>
      </c>
      <c r="D5" s="1">
        <v>2.7006639469574361</v>
      </c>
      <c r="E5" s="1">
        <v>2.6883349428901893</v>
      </c>
      <c r="F5" s="1">
        <v>43.914295307723911</v>
      </c>
      <c r="G5" s="1">
        <v>21.105631233792494</v>
      </c>
      <c r="H5" s="1">
        <v>48.008991691742708</v>
      </c>
      <c r="I5" s="1">
        <v>26.951436865309077</v>
      </c>
    </row>
    <row r="6" spans="1:9">
      <c r="B6" s="1">
        <v>1.2857304926125952</v>
      </c>
      <c r="C6" s="1">
        <v>1.2867205196582743</v>
      </c>
      <c r="D6" s="1">
        <v>2.9255065603302444</v>
      </c>
      <c r="E6" s="1">
        <v>2.6926908208598568</v>
      </c>
      <c r="F6" s="1">
        <v>32.536474997003687</v>
      </c>
      <c r="G6" s="1">
        <v>12.910480300720836</v>
      </c>
      <c r="H6" s="1">
        <v>37.346389645464953</v>
      </c>
      <c r="I6" s="1">
        <v>17.997801116744952</v>
      </c>
    </row>
    <row r="7" spans="1:9">
      <c r="B7" s="1">
        <v>0.71579922946654606</v>
      </c>
      <c r="C7" s="1">
        <v>0.74571411300927271</v>
      </c>
      <c r="D7" s="1">
        <v>3.5084157586991509</v>
      </c>
      <c r="E7" s="1">
        <v>3.0981003105054339</v>
      </c>
      <c r="F7" s="1">
        <v>61.196051450628495</v>
      </c>
      <c r="G7" s="1">
        <v>15.201460018890494</v>
      </c>
      <c r="H7" s="1">
        <v>35.149920997905781</v>
      </c>
      <c r="I7" s="1">
        <v>40.635646228829494</v>
      </c>
    </row>
    <row r="8" spans="1:9">
      <c r="B8" s="1">
        <v>0.63435891195772409</v>
      </c>
      <c r="C8" s="1">
        <v>0.61421060780448899</v>
      </c>
      <c r="D8" s="1">
        <v>3.505154120414379</v>
      </c>
      <c r="E8" s="1">
        <v>3.0062318482991484</v>
      </c>
      <c r="F8" s="1">
        <v>53.763596640100864</v>
      </c>
      <c r="G8" s="1">
        <v>21.337582398470662</v>
      </c>
      <c r="H8" s="1">
        <v>62.162255754527187</v>
      </c>
      <c r="I8" s="1">
        <v>42.705862734257686</v>
      </c>
    </row>
    <row r="9" spans="1:9">
      <c r="B9" s="1">
        <v>1.0574798560670591</v>
      </c>
      <c r="C9" s="1">
        <v>1.1410942135134905</v>
      </c>
      <c r="D9" s="1">
        <v>1.7987546305657136</v>
      </c>
      <c r="E9" s="1">
        <v>2.4308980478879691</v>
      </c>
      <c r="F9" s="1">
        <v>61.092420099011079</v>
      </c>
      <c r="G9" s="1">
        <v>15.412864589372116</v>
      </c>
      <c r="H9" s="1">
        <v>24.955101010147217</v>
      </c>
      <c r="I9" s="1">
        <v>22.947571100936887</v>
      </c>
    </row>
    <row r="10" spans="1:9">
      <c r="B10" s="1">
        <v>1.0335276287752435</v>
      </c>
      <c r="C10" s="1">
        <v>0.93570780675137222</v>
      </c>
      <c r="D10" s="1">
        <v>2.5511592310767801</v>
      </c>
      <c r="E10" s="1">
        <v>1.7007860906008478</v>
      </c>
      <c r="F10" s="1">
        <v>52.518025926593474</v>
      </c>
      <c r="G10" s="1">
        <v>9.9574097823351249</v>
      </c>
      <c r="H10" s="1">
        <v>22.146647465848865</v>
      </c>
      <c r="I10" s="1">
        <v>46.680756475226019</v>
      </c>
    </row>
    <row r="11" spans="1:9">
      <c r="B11" s="1">
        <v>0.72068482510208065</v>
      </c>
      <c r="C11" s="1">
        <v>1.0386687786503477</v>
      </c>
      <c r="D11" s="1">
        <v>2.248801245003472</v>
      </c>
      <c r="E11" s="1">
        <v>1.7697139489900089</v>
      </c>
      <c r="F11" s="1">
        <v>26.320373391252957</v>
      </c>
      <c r="G11" s="1">
        <v>12.396640468359836</v>
      </c>
      <c r="H11" s="1">
        <v>18.015281667397065</v>
      </c>
      <c r="I11" s="1">
        <v>36.942354828811965</v>
      </c>
    </row>
    <row r="12" spans="1:9">
      <c r="B12" s="1">
        <v>0.90854695615498138</v>
      </c>
      <c r="C12" s="1">
        <v>1.0631868306670775</v>
      </c>
      <c r="D12" s="1">
        <v>1.9945581417902325</v>
      </c>
      <c r="E12" s="1">
        <v>1.844665273445564</v>
      </c>
      <c r="F12" s="1">
        <v>64.086960857595869</v>
      </c>
      <c r="G12" s="1">
        <v>22.094863581219229</v>
      </c>
      <c r="H12" s="1">
        <v>20.969644348765655</v>
      </c>
      <c r="I12" s="1">
        <v>20.134562075635504</v>
      </c>
    </row>
    <row r="13" spans="1:9">
      <c r="B13" s="1">
        <v>1.244390485348245</v>
      </c>
      <c r="C13" s="1">
        <v>1.3016148120706865</v>
      </c>
      <c r="D13" s="1">
        <v>2.4388362767369713</v>
      </c>
      <c r="E13" s="1">
        <v>1.7306383035883455</v>
      </c>
      <c r="F13" s="1">
        <v>44.36742972839199</v>
      </c>
      <c r="G13" s="1">
        <v>29.721011716065686</v>
      </c>
      <c r="H13" s="1">
        <v>32.590399530104513</v>
      </c>
      <c r="I13" s="1">
        <v>25.945213147275158</v>
      </c>
    </row>
    <row r="14" spans="1:9">
      <c r="B14" s="1">
        <v>0.99878409052441475</v>
      </c>
      <c r="C14" s="1">
        <v>0.88479732309249837</v>
      </c>
      <c r="D14" s="1">
        <v>4.64044211895785</v>
      </c>
      <c r="E14" s="1">
        <v>4.0746759559070975</v>
      </c>
      <c r="F14" s="1">
        <v>42.473236725406657</v>
      </c>
      <c r="G14" s="1">
        <v>17.550293643970736</v>
      </c>
      <c r="H14" s="1">
        <v>38.064727737831987</v>
      </c>
      <c r="I14" s="1">
        <v>11.520560203553561</v>
      </c>
    </row>
    <row r="15" spans="1:9">
      <c r="B15" s="1">
        <v>1.4475269645538145</v>
      </c>
      <c r="C15" s="1">
        <v>1.1592759609973502</v>
      </c>
      <c r="D15" s="1">
        <v>3.541494168849479</v>
      </c>
      <c r="E15" s="1">
        <v>2.5112630685176334</v>
      </c>
      <c r="F15" s="1">
        <v>30.396510916195567</v>
      </c>
      <c r="G15" s="1">
        <v>26.332716611475128</v>
      </c>
      <c r="H15" s="1">
        <v>44.396510001290018</v>
      </c>
      <c r="I15" s="1">
        <v>33.533828619664774</v>
      </c>
    </row>
    <row r="16" spans="1:9">
      <c r="B16" s="1">
        <v>1.2616456040160695</v>
      </c>
      <c r="C16" s="1">
        <v>0.97527126806686326</v>
      </c>
      <c r="D16" s="1">
        <v>3.0519648054133133</v>
      </c>
      <c r="E16" s="1">
        <v>2.5066129102956021</v>
      </c>
      <c r="F16" s="1">
        <v>33.760385321621321</v>
      </c>
      <c r="G16" s="1">
        <v>11.922536423588232</v>
      </c>
      <c r="H16" s="1">
        <v>63.28582381297867</v>
      </c>
      <c r="I16" s="1">
        <v>13.771703389542923</v>
      </c>
    </row>
    <row r="17" spans="2:9">
      <c r="B17" s="1">
        <v>1.1326805177267525</v>
      </c>
      <c r="C17" s="1">
        <v>1.3423500920487419</v>
      </c>
      <c r="D17" s="1">
        <v>1.3775687116940483</v>
      </c>
      <c r="E17" s="1">
        <v>3.1140444676019534</v>
      </c>
      <c r="F17" s="1">
        <v>34.103570967851134</v>
      </c>
      <c r="G17" s="1">
        <v>21.167931158569864</v>
      </c>
      <c r="H17" s="1">
        <v>23.767924143351063</v>
      </c>
      <c r="I17" s="1">
        <v>12.568516042780749</v>
      </c>
    </row>
    <row r="18" spans="2:9">
      <c r="B18" s="1">
        <v>0.82937560440947888</v>
      </c>
      <c r="C18" s="1">
        <v>1.3490973284655432</v>
      </c>
      <c r="D18" s="1">
        <v>3.8427542682631159</v>
      </c>
      <c r="E18" s="1">
        <v>4.043596249614696</v>
      </c>
      <c r="F18" s="1">
        <v>17.564315572881835</v>
      </c>
      <c r="G18" s="1">
        <v>16.441665700461233</v>
      </c>
      <c r="H18" s="1">
        <v>14.239246886347688</v>
      </c>
      <c r="I18" s="1">
        <v>25.175206331991959</v>
      </c>
    </row>
    <row r="19" spans="2:9">
      <c r="B19" s="1">
        <v>0.99046759907740933</v>
      </c>
      <c r="C19" s="1">
        <v>0.82521750226940449</v>
      </c>
      <c r="D19" s="1">
        <v>4.8865242646675373</v>
      </c>
      <c r="E19" s="1">
        <v>4.146326569423981</v>
      </c>
      <c r="F19" s="1">
        <v>25.564679705290626</v>
      </c>
      <c r="G19" s="1">
        <v>10.841239427120302</v>
      </c>
      <c r="H19" s="1">
        <v>31.825552214117177</v>
      </c>
      <c r="I19" s="1">
        <v>20.67569573860985</v>
      </c>
    </row>
    <row r="20" spans="2:9">
      <c r="B20" s="1">
        <v>0.64574948605180749</v>
      </c>
      <c r="C20" s="1">
        <v>0.67288107613604553</v>
      </c>
      <c r="D20" s="1">
        <v>6.9561778539792449</v>
      </c>
      <c r="E20" s="1">
        <v>3.3728705774892043</v>
      </c>
      <c r="F20" s="1">
        <v>24.334639513489826</v>
      </c>
      <c r="G20" s="1">
        <v>21.799281602694439</v>
      </c>
      <c r="H20" s="1">
        <v>78.354807691427979</v>
      </c>
      <c r="I20" s="1">
        <v>20.657556409901108</v>
      </c>
    </row>
    <row r="21" spans="2:9">
      <c r="B21" s="1">
        <v>1.701747195128311</v>
      </c>
      <c r="C21" s="1">
        <v>0.96913115036890196</v>
      </c>
      <c r="D21" s="1">
        <v>2.4111969800797617</v>
      </c>
      <c r="E21" s="1">
        <v>6.5158870684950099</v>
      </c>
      <c r="F21" s="1">
        <v>45.430787852616035</v>
      </c>
      <c r="G21" s="1">
        <v>17.490204797846257</v>
      </c>
      <c r="H21" s="1">
        <v>43.662549896661417</v>
      </c>
      <c r="I21" s="1">
        <v>20.925860464853216</v>
      </c>
    </row>
    <row r="22" spans="2:9">
      <c r="B22" s="1">
        <v>1.3894762074237268</v>
      </c>
      <c r="C22" s="1">
        <v>0.95128610191252116</v>
      </c>
      <c r="D22" s="1">
        <v>3.7645389928170769</v>
      </c>
      <c r="E22" s="1">
        <v>2.6556539278371796</v>
      </c>
      <c r="F22" s="1">
        <v>46.271201792482955</v>
      </c>
      <c r="G22" s="1">
        <v>17.706065990888447</v>
      </c>
      <c r="H22" s="1">
        <v>23.662289148579749</v>
      </c>
      <c r="I22" s="1">
        <v>18.99759839034888</v>
      </c>
    </row>
    <row r="23" spans="2:9">
      <c r="B23" s="1">
        <v>0.79397333416284777</v>
      </c>
      <c r="C23" s="1">
        <v>0.55257612756174057</v>
      </c>
      <c r="D23" s="1">
        <v>2.1118764804315426</v>
      </c>
      <c r="E23" s="1">
        <v>1.2295930342715424</v>
      </c>
      <c r="F23" s="1">
        <v>43.581054684819613</v>
      </c>
      <c r="G23" s="1">
        <v>22.204950907337601</v>
      </c>
      <c r="H23" s="1">
        <v>28.351934888001839</v>
      </c>
      <c r="I23" s="1">
        <v>45.40104830932902</v>
      </c>
    </row>
    <row r="24" spans="2:9">
      <c r="B24" s="1">
        <v>0.78285723173368205</v>
      </c>
      <c r="C24" s="1">
        <v>0.45512429408088412</v>
      </c>
      <c r="D24" s="1">
        <v>2.9176658197690961</v>
      </c>
      <c r="E24" s="1">
        <v>1.4593967484594914</v>
      </c>
      <c r="F24" s="1">
        <v>54.242051071857603</v>
      </c>
      <c r="G24" s="1">
        <v>16.043769636357979</v>
      </c>
      <c r="H24" s="1">
        <v>43.84437822561388</v>
      </c>
      <c r="I24" s="1">
        <v>36.053623164327504</v>
      </c>
    </row>
    <row r="25" spans="2:9">
      <c r="B25" s="1">
        <v>1.1177263865164879</v>
      </c>
      <c r="C25" s="1">
        <v>0.70848103315168665</v>
      </c>
      <c r="D25" s="1">
        <v>3.1948867758636941</v>
      </c>
      <c r="E25" s="1">
        <v>1.0933174168662705</v>
      </c>
      <c r="F25" s="1">
        <v>54.124970608659218</v>
      </c>
      <c r="G25" s="1">
        <v>19.788711197425464</v>
      </c>
      <c r="H25" s="1">
        <v>45.271109387022435</v>
      </c>
      <c r="I25" s="1">
        <v>18.672585735414305</v>
      </c>
    </row>
    <row r="26" spans="2:9">
      <c r="B26" s="1">
        <v>0.97156107589233032</v>
      </c>
      <c r="C26" s="1">
        <v>1.2055654493420849</v>
      </c>
      <c r="D26" s="1">
        <v>2.4156983153844114</v>
      </c>
      <c r="E26" s="1">
        <v>1.3239535995158604</v>
      </c>
      <c r="F26" s="1">
        <v>33.559444615735096</v>
      </c>
      <c r="G26" s="1">
        <v>12.832710778893549</v>
      </c>
      <c r="H26" s="1">
        <v>29.795436268136861</v>
      </c>
      <c r="I26" s="1">
        <v>21.947696943303065</v>
      </c>
    </row>
    <row r="27" spans="2:9">
      <c r="B27" s="1">
        <v>0.71958693844240995</v>
      </c>
      <c r="C27" s="1">
        <v>0.92931317640271816</v>
      </c>
      <c r="D27" s="1">
        <v>2.5198877593871596</v>
      </c>
      <c r="E27" s="1">
        <v>2.0323338880766477</v>
      </c>
      <c r="F27" s="1">
        <v>35.380760817157039</v>
      </c>
      <c r="G27" s="1">
        <v>10.125149526182282</v>
      </c>
      <c r="H27" s="1">
        <v>47.134822311618663</v>
      </c>
      <c r="I27" s="1">
        <v>25.127866978963116</v>
      </c>
    </row>
    <row r="28" spans="2:9">
      <c r="B28" s="1">
        <v>0.6382701331828009</v>
      </c>
      <c r="C28" s="1">
        <v>0.59845998636943354</v>
      </c>
      <c r="D28" s="1">
        <v>3.2632942638166749</v>
      </c>
      <c r="E28" s="1">
        <v>3.2185245618847511</v>
      </c>
      <c r="F28" s="1">
        <v>23.961906992531627</v>
      </c>
      <c r="G28" s="1">
        <v>10.107018150993872</v>
      </c>
      <c r="H28" s="1">
        <v>33.878970804449004</v>
      </c>
      <c r="I28" s="1">
        <v>15.282994207009278</v>
      </c>
    </row>
    <row r="29" spans="2:9">
      <c r="B29" s="1">
        <v>0.7499206319435614</v>
      </c>
      <c r="C29" s="1">
        <v>1.3468040634358642</v>
      </c>
      <c r="D29" s="1">
        <v>3.1826956594136004</v>
      </c>
      <c r="E29" s="1">
        <v>2.7055808261480641</v>
      </c>
      <c r="F29" s="1">
        <v>31.713178939972135</v>
      </c>
      <c r="G29" s="1">
        <v>16.185440391723247</v>
      </c>
      <c r="H29" s="1">
        <v>24.791264298830111</v>
      </c>
      <c r="I29" s="1">
        <v>29.644387501166516</v>
      </c>
    </row>
    <row r="30" spans="2:9">
      <c r="B30" s="1">
        <v>1.1967513533740346</v>
      </c>
      <c r="C30" s="1">
        <v>0.99728131000489229</v>
      </c>
      <c r="D30" s="1">
        <v>6.5515014057523775</v>
      </c>
      <c r="E30" s="1">
        <v>3.1146065163722332</v>
      </c>
      <c r="F30" s="1">
        <v>41.313154786465624</v>
      </c>
      <c r="G30" s="1">
        <v>9.9980734806301736</v>
      </c>
      <c r="H30" s="1">
        <v>45.457590010695249</v>
      </c>
      <c r="I30" s="1">
        <v>36.394264486718683</v>
      </c>
    </row>
    <row r="31" spans="2:9">
      <c r="B31" s="1">
        <v>1.2512660005544329</v>
      </c>
      <c r="C31" s="1">
        <v>1.2881521533184208</v>
      </c>
      <c r="D31" s="1">
        <v>2.9219338541585662</v>
      </c>
      <c r="E31" s="1">
        <v>3.4785834674237948</v>
      </c>
      <c r="F31" s="1">
        <v>52.898667806029046</v>
      </c>
      <c r="G31" s="1">
        <v>19.377434660946729</v>
      </c>
      <c r="H31" s="1">
        <v>19.808670376913639</v>
      </c>
      <c r="I31" s="1">
        <v>13.836651836591566</v>
      </c>
    </row>
    <row r="32" spans="2:9">
      <c r="B32" s="1">
        <v>1.0511761568294498</v>
      </c>
      <c r="C32" s="1">
        <v>1.341220692161293</v>
      </c>
      <c r="D32" s="1">
        <v>1.0670131718951994</v>
      </c>
      <c r="E32" s="1">
        <v>3.6804676740654436</v>
      </c>
      <c r="F32" s="1">
        <v>59.16714317997382</v>
      </c>
      <c r="G32" s="1">
        <v>15.008462545635531</v>
      </c>
      <c r="H32" s="1">
        <v>47.668020116943232</v>
      </c>
      <c r="I32" s="1">
        <v>17.58413587299253</v>
      </c>
    </row>
    <row r="33" spans="2:9">
      <c r="B33" s="1">
        <v>0.71016798580798512</v>
      </c>
      <c r="C33" s="1">
        <v>1.1396705333736783</v>
      </c>
      <c r="D33" s="1">
        <v>2.0423436586523991</v>
      </c>
      <c r="E33" s="1">
        <v>3.3979374224089907</v>
      </c>
      <c r="F33" s="1">
        <v>57.860237198412825</v>
      </c>
      <c r="G33" s="1">
        <v>14.816700519205806</v>
      </c>
      <c r="H33" s="1">
        <v>25.1615311493318</v>
      </c>
      <c r="I33" s="1">
        <v>25.717037253582266</v>
      </c>
    </row>
    <row r="34" spans="2:9">
      <c r="D34" s="1">
        <v>1.8403187896897464</v>
      </c>
      <c r="E34" s="1">
        <v>3.8017880220690747</v>
      </c>
      <c r="F34" s="1">
        <v>67.674044769988171</v>
      </c>
      <c r="G34" s="1">
        <v>15.839621327594545</v>
      </c>
      <c r="H34" s="1">
        <v>55.678654064147693</v>
      </c>
      <c r="I34" s="1">
        <v>24.209076309962473</v>
      </c>
    </row>
    <row r="35" spans="2:9">
      <c r="D35" s="1">
        <v>3.7915881753947134</v>
      </c>
      <c r="E35" s="1">
        <v>2.533941206163731</v>
      </c>
      <c r="F35" s="1">
        <v>23.304103625862187</v>
      </c>
      <c r="G35" s="1">
        <v>6.5787463908692168</v>
      </c>
    </row>
    <row r="36" spans="2:9">
      <c r="D36" s="1">
        <v>2.1206641482366568</v>
      </c>
      <c r="E36" s="1">
        <v>3.54448898808598</v>
      </c>
      <c r="F36" s="1">
        <v>39.004125309123715</v>
      </c>
      <c r="G36" s="1">
        <v>9.1181437119821727</v>
      </c>
    </row>
    <row r="37" spans="2:9">
      <c r="D37" s="1">
        <v>5.1804788432666156</v>
      </c>
      <c r="E37" s="1">
        <v>2.8203660316104711</v>
      </c>
      <c r="F37" s="1">
        <v>40.731078152146964</v>
      </c>
      <c r="G37" s="1">
        <v>9.2928984607640466</v>
      </c>
    </row>
    <row r="38" spans="2:9">
      <c r="D38" s="1">
        <v>4.465987928736177</v>
      </c>
      <c r="E38" s="1">
        <v>2.6932502184566918</v>
      </c>
      <c r="F38" s="1">
        <v>15.522058830256659</v>
      </c>
      <c r="G38" s="1">
        <v>9.0824456615490767</v>
      </c>
    </row>
    <row r="39" spans="2:9">
      <c r="D39" s="1">
        <v>4.0831685740922534</v>
      </c>
      <c r="E39" s="1">
        <v>3.3348527502919825</v>
      </c>
      <c r="F39" s="1">
        <v>44.059321560938656</v>
      </c>
      <c r="G39" s="1">
        <v>18.228453206435212</v>
      </c>
    </row>
    <row r="40" spans="2:9">
      <c r="D40" s="1">
        <v>2.0772564544299272</v>
      </c>
      <c r="E40" s="1">
        <v>2.3465907323460127</v>
      </c>
      <c r="F40" s="1">
        <v>57.240082195114589</v>
      </c>
      <c r="G40" s="1">
        <v>17.215670485299068</v>
      </c>
    </row>
    <row r="41" spans="2:9">
      <c r="D41" s="1">
        <v>3.0628476069272992</v>
      </c>
      <c r="E41" s="1">
        <v>2.9706186354162836</v>
      </c>
      <c r="F41" s="1">
        <v>23.214891185708446</v>
      </c>
      <c r="G41" s="1">
        <v>23.435877481851833</v>
      </c>
    </row>
    <row r="42" spans="2:9">
      <c r="F42" s="1">
        <v>22.761601231096908</v>
      </c>
      <c r="G42" s="1">
        <v>5.061593828916596</v>
      </c>
    </row>
    <row r="43" spans="2:9">
      <c r="F43" s="1">
        <v>40.40536720191691</v>
      </c>
      <c r="G43" s="1">
        <v>3.6502283897550174</v>
      </c>
    </row>
    <row r="44" spans="2:9">
      <c r="F44" s="1">
        <v>20.232321966241816</v>
      </c>
      <c r="G44" s="1">
        <v>5.9876222014213116</v>
      </c>
    </row>
    <row r="45" spans="2:9">
      <c r="F45" s="1">
        <v>24.81183595011569</v>
      </c>
      <c r="G45" s="1">
        <v>6.8598821252937503</v>
      </c>
    </row>
    <row r="46" spans="2:9">
      <c r="F46" s="1">
        <v>29.181269321661581</v>
      </c>
      <c r="G46" s="1">
        <v>4.7785147843570872</v>
      </c>
    </row>
    <row r="47" spans="2:9">
      <c r="F47" s="1">
        <v>21.565645845551135</v>
      </c>
      <c r="G47" s="1">
        <v>4.7018481506828005</v>
      </c>
    </row>
    <row r="48" spans="2:9">
      <c r="F48" s="1">
        <v>17.234922127814137</v>
      </c>
      <c r="G48" s="1">
        <v>3.4320951410707066</v>
      </c>
    </row>
    <row r="49" spans="1:9">
      <c r="F49" s="1">
        <v>10.02076835597877</v>
      </c>
      <c r="G49" s="1">
        <v>5.8399491893772071</v>
      </c>
    </row>
    <row r="50" spans="1:9">
      <c r="F50" s="1">
        <v>10.301845638965462</v>
      </c>
      <c r="G50" s="1">
        <v>7.4270635673624286</v>
      </c>
    </row>
    <row r="51" spans="1:9">
      <c r="F51" s="1">
        <v>23.496375601664763</v>
      </c>
      <c r="G51" s="1">
        <v>3.3167717473990219</v>
      </c>
    </row>
    <row r="52" spans="1:9">
      <c r="F52" s="1">
        <v>10.787646762286496</v>
      </c>
      <c r="G52" s="1">
        <v>12.770230574321936</v>
      </c>
    </row>
    <row r="53" spans="1:9">
      <c r="F53" s="1">
        <v>17.205114505004076</v>
      </c>
      <c r="G53" s="1">
        <v>12.127450921477191</v>
      </c>
    </row>
    <row r="54" spans="1:9">
      <c r="F54" s="1">
        <v>34.169540232514102</v>
      </c>
      <c r="G54" s="1">
        <v>4.9313337240573842</v>
      </c>
    </row>
    <row r="55" spans="1:9">
      <c r="F55" s="1">
        <v>16.553797818682188</v>
      </c>
      <c r="G55" s="1">
        <v>8.1748853632602501</v>
      </c>
    </row>
    <row r="56" spans="1:9">
      <c r="F56" s="1">
        <v>15.252564251529494</v>
      </c>
      <c r="G56" s="1">
        <v>7.3973545177409452</v>
      </c>
    </row>
    <row r="57" spans="1:9">
      <c r="F57" s="1">
        <v>18.695756393588709</v>
      </c>
      <c r="G57" s="1">
        <v>6.8000796059013</v>
      </c>
    </row>
    <row r="58" spans="1:9">
      <c r="F58" s="1">
        <v>14.038370223849942</v>
      </c>
      <c r="G58" s="1">
        <v>8.9163708546252014</v>
      </c>
    </row>
    <row r="59" spans="1:9">
      <c r="F59" s="1">
        <v>24.591897230489412</v>
      </c>
      <c r="G59" s="1">
        <v>10.092076137459454</v>
      </c>
    </row>
    <row r="60" spans="1:9">
      <c r="A60" s="1" t="s">
        <v>80</v>
      </c>
      <c r="B60" s="1">
        <f>AVERAGE(B4:B33)</f>
        <v>1.0000000000000002</v>
      </c>
      <c r="C60" s="1">
        <f t="shared" ref="C60" si="0">AVERAGE(C4:C33)</f>
        <v>1.0000000000000002</v>
      </c>
      <c r="D60" s="1">
        <f>AVERAGE(D4:D41)</f>
        <v>3.2126517136108719</v>
      </c>
      <c r="E60" s="1">
        <f>AVERAGE(E4:E41)</f>
        <v>2.8094348946592977</v>
      </c>
      <c r="F60" s="1">
        <f>AVERAGE(F4:F59)</f>
        <v>34.424893802338325</v>
      </c>
      <c r="G60" s="1">
        <f>AVERAGE(G4:G59)</f>
        <v>13.040520452868902</v>
      </c>
      <c r="H60" s="1">
        <f>AVERAGE(H4:H34)</f>
        <v>36.927153803502897</v>
      </c>
      <c r="I60" s="1">
        <f>AVERAGE(I4:I34)</f>
        <v>25.687092848176274</v>
      </c>
    </row>
    <row r="61" spans="1:9">
      <c r="A61" s="1" t="s">
        <v>81</v>
      </c>
      <c r="B61" s="1">
        <f>_xlfn.STDEV.P(B4:B33)</f>
        <v>0.27440807689308311</v>
      </c>
      <c r="C61" s="1">
        <f t="shared" ref="C61" si="1">_xlfn.STDEV.P(C4:C33)</f>
        <v>0.26055990402666801</v>
      </c>
      <c r="D61" s="1">
        <f>_xlfn.STDEV.P(D4:D41)</f>
        <v>1.2964543029126301</v>
      </c>
      <c r="E61" s="1">
        <f>_xlfn.STDEV.P(E4:E41)</f>
        <v>1.0069471017139493</v>
      </c>
      <c r="F61" s="1">
        <f>_xlfn.STDEV.P(F4:F59)</f>
        <v>15.703232132632046</v>
      </c>
      <c r="G61" s="1">
        <f>_xlfn.STDEV.P(G4:G59)</f>
        <v>6.2962978143772865</v>
      </c>
      <c r="H61" s="1">
        <f>_xlfn.STDEV.P(H4:H34)</f>
        <v>14.630663385076861</v>
      </c>
      <c r="I61" s="1">
        <f>_xlfn.STDEV.P(I4:I34)</f>
        <v>9.6459751239858633</v>
      </c>
    </row>
  </sheetData>
  <mergeCells count="5">
    <mergeCell ref="B2:C2"/>
    <mergeCell ref="D2:E2"/>
    <mergeCell ref="F2:G2"/>
    <mergeCell ref="H2:I2"/>
    <mergeCell ref="A1:I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workbookViewId="0">
      <selection sqref="A1:D1"/>
    </sheetView>
  </sheetViews>
  <sheetFormatPr baseColWidth="10" defaultColWidth="9" defaultRowHeight="14"/>
  <cols>
    <col min="1" max="16384" width="9" style="1"/>
  </cols>
  <sheetData>
    <row r="1" spans="1:11">
      <c r="A1" s="14" t="s">
        <v>36</v>
      </c>
      <c r="B1" s="14"/>
      <c r="C1" s="14"/>
      <c r="D1" s="14"/>
    </row>
    <row r="2" spans="1:11">
      <c r="A2" s="1" t="s">
        <v>43</v>
      </c>
      <c r="B2" s="1" t="s">
        <v>0</v>
      </c>
      <c r="C2" s="1" t="s">
        <v>1</v>
      </c>
      <c r="D2" s="1" t="s">
        <v>3</v>
      </c>
      <c r="I2" s="7"/>
      <c r="J2" s="7"/>
      <c r="K2" s="7"/>
    </row>
    <row r="3" spans="1:11">
      <c r="A3" s="5" t="s">
        <v>44</v>
      </c>
      <c r="B3" s="1">
        <v>1.4469089007264513</v>
      </c>
      <c r="C3" s="1">
        <v>1.9802799340832711</v>
      </c>
      <c r="D3" s="1">
        <v>3.1889903508412485</v>
      </c>
      <c r="I3" s="7"/>
      <c r="J3" s="7"/>
      <c r="K3" s="7"/>
    </row>
    <row r="4" spans="1:11">
      <c r="B4" s="1">
        <v>1.1041822211747176</v>
      </c>
      <c r="C4" s="1">
        <v>2.1253515005867496</v>
      </c>
      <c r="D4" s="1">
        <v>5.9614917838446218</v>
      </c>
      <c r="I4" s="7"/>
      <c r="J4" s="7"/>
      <c r="K4" s="7"/>
    </row>
    <row r="5" spans="1:11">
      <c r="B5" s="1">
        <v>1.1506734236416227</v>
      </c>
      <c r="C5" s="1">
        <v>1.8016966721901513</v>
      </c>
      <c r="D5" s="1">
        <v>3.7582138022967797</v>
      </c>
      <c r="I5" s="7"/>
      <c r="J5" s="7"/>
      <c r="K5" s="7"/>
    </row>
    <row r="6" spans="1:11">
      <c r="B6" s="1">
        <v>1.2643496427450576</v>
      </c>
      <c r="C6" s="1">
        <v>1.5526711572668079</v>
      </c>
      <c r="D6" s="1">
        <v>5.7587483085140985</v>
      </c>
      <c r="I6" s="7"/>
      <c r="J6" s="7"/>
      <c r="K6" s="7"/>
    </row>
    <row r="7" spans="1:11">
      <c r="B7" s="1">
        <v>1.1821733524787086</v>
      </c>
      <c r="C7" s="1">
        <v>1.4633091715353288</v>
      </c>
      <c r="D7" s="1">
        <v>3.4844633341760063</v>
      </c>
      <c r="I7" s="7"/>
      <c r="J7" s="7"/>
      <c r="K7" s="7"/>
    </row>
    <row r="8" spans="1:11">
      <c r="B8" s="1">
        <v>1.4594548702101584</v>
      </c>
      <c r="C8" s="1">
        <v>2.6259999530334275</v>
      </c>
      <c r="D8" s="1">
        <v>3.5468566195153337</v>
      </c>
      <c r="I8" s="7"/>
      <c r="J8" s="7"/>
      <c r="K8" s="7"/>
    </row>
    <row r="9" spans="1:11">
      <c r="B9" s="1">
        <v>0.79262841578422916</v>
      </c>
      <c r="C9" s="1">
        <v>3.3169790149740654</v>
      </c>
      <c r="D9" s="1">
        <v>4.2227455308311308</v>
      </c>
      <c r="I9" s="7"/>
      <c r="J9" s="7"/>
      <c r="K9" s="7"/>
    </row>
    <row r="10" spans="1:11">
      <c r="B10" s="1">
        <v>0.95769595305016053</v>
      </c>
      <c r="C10" s="1">
        <v>2.2539809637065336</v>
      </c>
      <c r="D10" s="1">
        <v>4.6223283840009799</v>
      </c>
      <c r="I10" s="7"/>
      <c r="J10" s="7"/>
      <c r="K10" s="7"/>
    </row>
    <row r="11" spans="1:11">
      <c r="B11" s="1">
        <v>1.291282215004413</v>
      </c>
      <c r="C11" s="1">
        <v>1.7094748595257385</v>
      </c>
      <c r="D11" s="1">
        <v>6.0002553688544502</v>
      </c>
      <c r="I11" s="7"/>
      <c r="J11" s="7"/>
      <c r="K11" s="7"/>
    </row>
    <row r="12" spans="1:11">
      <c r="B12" s="1">
        <v>0.69286152780739607</v>
      </c>
      <c r="C12" s="1">
        <v>2.341426256919132</v>
      </c>
      <c r="D12" s="1">
        <v>4.2522660182871101</v>
      </c>
      <c r="I12" s="7"/>
      <c r="J12" s="7"/>
      <c r="K12" s="7"/>
    </row>
    <row r="13" spans="1:11">
      <c r="B13" s="1">
        <v>1.0069842335877737</v>
      </c>
      <c r="C13" s="1">
        <v>1.4709093897872805</v>
      </c>
      <c r="D13" s="1">
        <v>5.2140235340558521</v>
      </c>
      <c r="I13" s="7"/>
      <c r="J13" s="7"/>
      <c r="K13" s="7"/>
    </row>
    <row r="14" spans="1:11">
      <c r="B14" s="1">
        <v>1.1482129076501226</v>
      </c>
      <c r="C14" s="1">
        <v>1.7061948053639631</v>
      </c>
      <c r="D14" s="1">
        <v>5.9326843516412016</v>
      </c>
      <c r="I14" s="7"/>
      <c r="J14" s="7"/>
      <c r="K14" s="7"/>
    </row>
    <row r="15" spans="1:11">
      <c r="B15" s="1">
        <v>0.93476980056985481</v>
      </c>
      <c r="C15" s="1">
        <v>3.009463954534076</v>
      </c>
      <c r="D15" s="1">
        <v>3.6000163147041788</v>
      </c>
      <c r="I15" s="7"/>
      <c r="J15" s="7"/>
      <c r="K15" s="7"/>
    </row>
    <row r="16" spans="1:11">
      <c r="B16" s="1">
        <v>0.83722194053898813</v>
      </c>
      <c r="C16" s="1">
        <v>2.5903566978088004</v>
      </c>
      <c r="D16" s="1">
        <v>4.8473343950567589</v>
      </c>
      <c r="I16" s="7"/>
      <c r="J16" s="7"/>
      <c r="K16" s="7"/>
    </row>
    <row r="17" spans="1:11">
      <c r="B17" s="1">
        <v>0.6639609230509752</v>
      </c>
      <c r="C17" s="1">
        <v>2.6531949296257253</v>
      </c>
      <c r="D17" s="1">
        <v>3.7403722091373948</v>
      </c>
      <c r="I17" s="7"/>
      <c r="J17" s="7"/>
      <c r="K17" s="7"/>
    </row>
    <row r="18" spans="1:11">
      <c r="B18" s="1">
        <v>0.67974321264096749</v>
      </c>
      <c r="C18" s="1">
        <v>2.0746295036213227</v>
      </c>
      <c r="I18" s="7"/>
      <c r="J18" s="7"/>
      <c r="K18" s="7"/>
    </row>
    <row r="19" spans="1:11">
      <c r="B19" s="1">
        <v>1.0489765327811942</v>
      </c>
      <c r="C19" s="1">
        <v>2.0031281258559637</v>
      </c>
      <c r="I19" s="7"/>
      <c r="J19" s="7"/>
      <c r="K19" s="7"/>
    </row>
    <row r="20" spans="1:11">
      <c r="B20" s="1">
        <v>0.82067905867959856</v>
      </c>
      <c r="C20" s="1">
        <v>1.7251278484299333</v>
      </c>
      <c r="I20" s="7"/>
      <c r="J20" s="7"/>
      <c r="K20" s="7"/>
    </row>
    <row r="21" spans="1:11">
      <c r="B21" s="1">
        <v>0.77400721554871177</v>
      </c>
      <c r="C21" s="1">
        <v>2.3243034234543272</v>
      </c>
      <c r="I21" s="7"/>
      <c r="J21" s="7"/>
      <c r="K21" s="7"/>
    </row>
    <row r="22" spans="1:11">
      <c r="B22" s="1">
        <v>0.74323365232890037</v>
      </c>
      <c r="C22" s="1">
        <v>1.9244410526254743</v>
      </c>
    </row>
    <row r="23" spans="1:11">
      <c r="A23" s="1" t="s">
        <v>78</v>
      </c>
      <c r="B23" s="1">
        <f>AVERAGE(B3:B22)</f>
        <v>1</v>
      </c>
      <c r="C23" s="1">
        <f t="shared" ref="C23:D23" si="0">AVERAGE(C3:C22)</f>
        <v>2.1326459607464039</v>
      </c>
      <c r="D23" s="1">
        <f t="shared" si="0"/>
        <v>4.5420526870504752</v>
      </c>
    </row>
    <row r="24" spans="1:11">
      <c r="A24" s="1" t="s">
        <v>79</v>
      </c>
      <c r="B24" s="1">
        <f>_xlfn.STDEV.P(B3:B22)</f>
        <v>0.24405257508655623</v>
      </c>
      <c r="C24" s="1">
        <f t="shared" ref="C24:D24" si="1">_xlfn.STDEV.P(C3:C22)</f>
        <v>0.49678649109413198</v>
      </c>
      <c r="D24" s="1">
        <f t="shared" si="1"/>
        <v>0.97900296303724199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workbookViewId="0">
      <selection activeCell="F12" sqref="F12"/>
    </sheetView>
  </sheetViews>
  <sheetFormatPr baseColWidth="10" defaultColWidth="9" defaultRowHeight="14"/>
  <cols>
    <col min="1" max="1" width="9" style="1"/>
    <col min="2" max="3" width="9.1640625" style="1" bestFit="1" customWidth="1"/>
    <col min="4" max="5" width="9.5" style="1" bestFit="1" customWidth="1"/>
    <col min="6" max="16384" width="9" style="1"/>
  </cols>
  <sheetData>
    <row r="1" spans="1:5">
      <c r="A1" s="14" t="s">
        <v>37</v>
      </c>
      <c r="B1" s="14"/>
      <c r="C1" s="14"/>
      <c r="D1" s="14"/>
      <c r="E1" s="14"/>
    </row>
    <row r="2" spans="1:5">
      <c r="A2" s="1" t="s">
        <v>41</v>
      </c>
      <c r="B2" s="1" t="s">
        <v>9</v>
      </c>
      <c r="C2" s="1" t="s">
        <v>10</v>
      </c>
      <c r="D2" s="1" t="s">
        <v>11</v>
      </c>
      <c r="E2" s="1" t="s">
        <v>12</v>
      </c>
    </row>
    <row r="3" spans="1:5">
      <c r="A3" s="1" t="s">
        <v>38</v>
      </c>
      <c r="B3" s="1">
        <v>47</v>
      </c>
      <c r="C3" s="1">
        <v>11</v>
      </c>
      <c r="D3" s="1">
        <v>0</v>
      </c>
      <c r="E3" s="1">
        <v>0</v>
      </c>
    </row>
    <row r="4" spans="1:5">
      <c r="A4" s="1" t="s">
        <v>39</v>
      </c>
      <c r="B4" s="1">
        <v>3</v>
      </c>
      <c r="C4" s="1">
        <v>47</v>
      </c>
      <c r="D4" s="1">
        <v>51</v>
      </c>
      <c r="E4" s="1">
        <v>59</v>
      </c>
    </row>
    <row r="5" spans="1:5">
      <c r="A5" s="1" t="s">
        <v>42</v>
      </c>
      <c r="B5" s="1">
        <v>50</v>
      </c>
      <c r="C5" s="1">
        <v>58</v>
      </c>
      <c r="D5" s="1">
        <v>51</v>
      </c>
      <c r="E5" s="1">
        <v>59</v>
      </c>
    </row>
    <row r="6" spans="1:5">
      <c r="A6" s="1" t="s">
        <v>40</v>
      </c>
      <c r="B6" s="11">
        <f>B4/B5</f>
        <v>0.06</v>
      </c>
      <c r="C6" s="11">
        <f t="shared" ref="C6:E6" si="0">C4/C5</f>
        <v>0.81034482758620685</v>
      </c>
      <c r="D6" s="11">
        <f t="shared" si="0"/>
        <v>1</v>
      </c>
      <c r="E6" s="11">
        <f t="shared" si="0"/>
        <v>1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4"/>
  <sheetViews>
    <sheetView topLeftCell="A3" workbookViewId="0">
      <selection activeCell="G22" sqref="G22"/>
    </sheetView>
  </sheetViews>
  <sheetFormatPr baseColWidth="10" defaultColWidth="8.83203125" defaultRowHeight="14"/>
  <cols>
    <col min="1" max="1" width="17.1640625" style="1" customWidth="1"/>
    <col min="2" max="249" width="9" style="1"/>
    <col min="250" max="250" width="17.1640625" style="1" customWidth="1"/>
    <col min="251" max="505" width="9" style="1"/>
    <col min="506" max="506" width="17.1640625" style="1" customWidth="1"/>
    <col min="507" max="761" width="9" style="1"/>
    <col min="762" max="762" width="17.1640625" style="1" customWidth="1"/>
    <col min="763" max="1017" width="9" style="1"/>
    <col min="1018" max="1018" width="17.1640625" style="1" customWidth="1"/>
    <col min="1019" max="1273" width="9" style="1"/>
    <col min="1274" max="1274" width="17.1640625" style="1" customWidth="1"/>
    <col min="1275" max="1529" width="9" style="1"/>
    <col min="1530" max="1530" width="17.1640625" style="1" customWidth="1"/>
    <col min="1531" max="1785" width="9" style="1"/>
    <col min="1786" max="1786" width="17.1640625" style="1" customWidth="1"/>
    <col min="1787" max="2041" width="9" style="1"/>
    <col min="2042" max="2042" width="17.1640625" style="1" customWidth="1"/>
    <col min="2043" max="2297" width="9" style="1"/>
    <col min="2298" max="2298" width="17.1640625" style="1" customWidth="1"/>
    <col min="2299" max="2553" width="9" style="1"/>
    <col min="2554" max="2554" width="17.1640625" style="1" customWidth="1"/>
    <col min="2555" max="2809" width="9" style="1"/>
    <col min="2810" max="2810" width="17.1640625" style="1" customWidth="1"/>
    <col min="2811" max="3065" width="9" style="1"/>
    <col min="3066" max="3066" width="17.1640625" style="1" customWidth="1"/>
    <col min="3067" max="3321" width="9" style="1"/>
    <col min="3322" max="3322" width="17.1640625" style="1" customWidth="1"/>
    <col min="3323" max="3577" width="9" style="1"/>
    <col min="3578" max="3578" width="17.1640625" style="1" customWidth="1"/>
    <col min="3579" max="3833" width="9" style="1"/>
    <col min="3834" max="3834" width="17.1640625" style="1" customWidth="1"/>
    <col min="3835" max="4089" width="9" style="1"/>
    <col min="4090" max="4090" width="17.1640625" style="1" customWidth="1"/>
    <col min="4091" max="4345" width="9" style="1"/>
    <col min="4346" max="4346" width="17.1640625" style="1" customWidth="1"/>
    <col min="4347" max="4601" width="9" style="1"/>
    <col min="4602" max="4602" width="17.1640625" style="1" customWidth="1"/>
    <col min="4603" max="4857" width="9" style="1"/>
    <col min="4858" max="4858" width="17.1640625" style="1" customWidth="1"/>
    <col min="4859" max="5113" width="9" style="1"/>
    <col min="5114" max="5114" width="17.1640625" style="1" customWidth="1"/>
    <col min="5115" max="5369" width="9" style="1"/>
    <col min="5370" max="5370" width="17.1640625" style="1" customWidth="1"/>
    <col min="5371" max="5625" width="9" style="1"/>
    <col min="5626" max="5626" width="17.1640625" style="1" customWidth="1"/>
    <col min="5627" max="5881" width="9" style="1"/>
    <col min="5882" max="5882" width="17.1640625" style="1" customWidth="1"/>
    <col min="5883" max="6137" width="9" style="1"/>
    <col min="6138" max="6138" width="17.1640625" style="1" customWidth="1"/>
    <col min="6139" max="6393" width="9" style="1"/>
    <col min="6394" max="6394" width="17.1640625" style="1" customWidth="1"/>
    <col min="6395" max="6649" width="9" style="1"/>
    <col min="6650" max="6650" width="17.1640625" style="1" customWidth="1"/>
    <col min="6651" max="6905" width="9" style="1"/>
    <col min="6906" max="6906" width="17.1640625" style="1" customWidth="1"/>
    <col min="6907" max="7161" width="9" style="1"/>
    <col min="7162" max="7162" width="17.1640625" style="1" customWidth="1"/>
    <col min="7163" max="7417" width="9" style="1"/>
    <col min="7418" max="7418" width="17.1640625" style="1" customWidth="1"/>
    <col min="7419" max="7673" width="9" style="1"/>
    <col min="7674" max="7674" width="17.1640625" style="1" customWidth="1"/>
    <col min="7675" max="7929" width="9" style="1"/>
    <col min="7930" max="7930" width="17.1640625" style="1" customWidth="1"/>
    <col min="7931" max="8185" width="9" style="1"/>
    <col min="8186" max="8186" width="17.1640625" style="1" customWidth="1"/>
    <col min="8187" max="8441" width="9" style="1"/>
    <col min="8442" max="8442" width="17.1640625" style="1" customWidth="1"/>
    <col min="8443" max="8697" width="9" style="1"/>
    <col min="8698" max="8698" width="17.1640625" style="1" customWidth="1"/>
    <col min="8699" max="8953" width="9" style="1"/>
    <col min="8954" max="8954" width="17.1640625" style="1" customWidth="1"/>
    <col min="8955" max="9209" width="9" style="1"/>
    <col min="9210" max="9210" width="17.1640625" style="1" customWidth="1"/>
    <col min="9211" max="9465" width="9" style="1"/>
    <col min="9466" max="9466" width="17.1640625" style="1" customWidth="1"/>
    <col min="9467" max="9721" width="9" style="1"/>
    <col min="9722" max="9722" width="17.1640625" style="1" customWidth="1"/>
    <col min="9723" max="9977" width="9" style="1"/>
    <col min="9978" max="9978" width="17.1640625" style="1" customWidth="1"/>
    <col min="9979" max="10233" width="9" style="1"/>
    <col min="10234" max="10234" width="17.1640625" style="1" customWidth="1"/>
    <col min="10235" max="10489" width="9" style="1"/>
    <col min="10490" max="10490" width="17.1640625" style="1" customWidth="1"/>
    <col min="10491" max="10745" width="9" style="1"/>
    <col min="10746" max="10746" width="17.1640625" style="1" customWidth="1"/>
    <col min="10747" max="11001" width="9" style="1"/>
    <col min="11002" max="11002" width="17.1640625" style="1" customWidth="1"/>
    <col min="11003" max="11257" width="9" style="1"/>
    <col min="11258" max="11258" width="17.1640625" style="1" customWidth="1"/>
    <col min="11259" max="11513" width="9" style="1"/>
    <col min="11514" max="11514" width="17.1640625" style="1" customWidth="1"/>
    <col min="11515" max="11769" width="9" style="1"/>
    <col min="11770" max="11770" width="17.1640625" style="1" customWidth="1"/>
    <col min="11771" max="12025" width="9" style="1"/>
    <col min="12026" max="12026" width="17.1640625" style="1" customWidth="1"/>
    <col min="12027" max="12281" width="9" style="1"/>
    <col min="12282" max="12282" width="17.1640625" style="1" customWidth="1"/>
    <col min="12283" max="12537" width="9" style="1"/>
    <col min="12538" max="12538" width="17.1640625" style="1" customWidth="1"/>
    <col min="12539" max="12793" width="9" style="1"/>
    <col min="12794" max="12794" width="17.1640625" style="1" customWidth="1"/>
    <col min="12795" max="13049" width="9" style="1"/>
    <col min="13050" max="13050" width="17.1640625" style="1" customWidth="1"/>
    <col min="13051" max="13305" width="9" style="1"/>
    <col min="13306" max="13306" width="17.1640625" style="1" customWidth="1"/>
    <col min="13307" max="13561" width="9" style="1"/>
    <col min="13562" max="13562" width="17.1640625" style="1" customWidth="1"/>
    <col min="13563" max="13817" width="9" style="1"/>
    <col min="13818" max="13818" width="17.1640625" style="1" customWidth="1"/>
    <col min="13819" max="14073" width="9" style="1"/>
    <col min="14074" max="14074" width="17.1640625" style="1" customWidth="1"/>
    <col min="14075" max="14329" width="9" style="1"/>
    <col min="14330" max="14330" width="17.1640625" style="1" customWidth="1"/>
    <col min="14331" max="14585" width="9" style="1"/>
    <col min="14586" max="14586" width="17.1640625" style="1" customWidth="1"/>
    <col min="14587" max="14841" width="9" style="1"/>
    <col min="14842" max="14842" width="17.1640625" style="1" customWidth="1"/>
    <col min="14843" max="15097" width="9" style="1"/>
    <col min="15098" max="15098" width="17.1640625" style="1" customWidth="1"/>
    <col min="15099" max="15353" width="9" style="1"/>
    <col min="15354" max="15354" width="17.1640625" style="1" customWidth="1"/>
    <col min="15355" max="15609" width="9" style="1"/>
    <col min="15610" max="15610" width="17.1640625" style="1" customWidth="1"/>
    <col min="15611" max="15865" width="9" style="1"/>
    <col min="15866" max="15866" width="17.1640625" style="1" customWidth="1"/>
    <col min="15867" max="16121" width="9" style="1"/>
    <col min="16122" max="16122" width="17.1640625" style="1" customWidth="1"/>
    <col min="16123" max="16384" width="9" style="1"/>
  </cols>
  <sheetData>
    <row r="1" spans="1:6">
      <c r="A1" s="14" t="s">
        <v>54</v>
      </c>
      <c r="B1" s="14"/>
      <c r="C1" s="14"/>
      <c r="D1" s="14"/>
      <c r="E1" s="14"/>
      <c r="F1" s="14"/>
    </row>
    <row r="2" spans="1:6">
      <c r="A2" s="1" t="s">
        <v>55</v>
      </c>
      <c r="B2" s="1" t="s">
        <v>56</v>
      </c>
      <c r="C2" s="1" t="s">
        <v>57</v>
      </c>
      <c r="D2" s="1" t="s">
        <v>58</v>
      </c>
      <c r="E2" s="1" t="s">
        <v>59</v>
      </c>
      <c r="F2" s="1" t="s">
        <v>60</v>
      </c>
    </row>
    <row r="3" spans="1:6" ht="14.5" customHeight="1">
      <c r="A3" s="8" t="s">
        <v>0</v>
      </c>
      <c r="B3" s="1">
        <v>310</v>
      </c>
      <c r="C3" s="1">
        <v>27</v>
      </c>
      <c r="D3" s="1">
        <v>1</v>
      </c>
      <c r="E3" s="1">
        <v>1</v>
      </c>
      <c r="F3" s="1">
        <f>SUM(B3:E3)</f>
        <v>339</v>
      </c>
    </row>
    <row r="4" spans="1:6">
      <c r="A4" s="8" t="s">
        <v>1</v>
      </c>
      <c r="B4" s="1">
        <v>123</v>
      </c>
      <c r="C4" s="1">
        <v>139</v>
      </c>
      <c r="D4" s="1">
        <v>60</v>
      </c>
      <c r="E4" s="1">
        <v>9</v>
      </c>
      <c r="F4" s="1">
        <f t="shared" ref="F4:F6" si="0">SUM(B4:E4)</f>
        <v>331</v>
      </c>
    </row>
    <row r="5" spans="1:6">
      <c r="A5" s="8" t="s">
        <v>2</v>
      </c>
      <c r="B5" s="1">
        <v>4</v>
      </c>
      <c r="C5" s="1">
        <v>41</v>
      </c>
      <c r="D5" s="1">
        <v>245</v>
      </c>
      <c r="E5" s="1">
        <v>28</v>
      </c>
      <c r="F5" s="1">
        <f t="shared" si="0"/>
        <v>318</v>
      </c>
    </row>
    <row r="6" spans="1:6">
      <c r="A6" s="8" t="s">
        <v>3</v>
      </c>
      <c r="B6" s="1">
        <v>12</v>
      </c>
      <c r="C6" s="1">
        <v>16</v>
      </c>
      <c r="D6" s="1">
        <v>209</v>
      </c>
      <c r="E6" s="1">
        <v>49</v>
      </c>
      <c r="F6" s="1">
        <f t="shared" si="0"/>
        <v>286</v>
      </c>
    </row>
    <row r="8" spans="1:6">
      <c r="A8" s="14" t="s">
        <v>77</v>
      </c>
      <c r="B8" s="14"/>
      <c r="C8" s="14"/>
      <c r="D8" s="14"/>
      <c r="E8" s="14"/>
      <c r="F8" s="14"/>
    </row>
    <row r="9" spans="1:6">
      <c r="A9" s="1" t="s">
        <v>55</v>
      </c>
      <c r="B9" s="1" t="s">
        <v>56</v>
      </c>
      <c r="C9" s="1" t="s">
        <v>57</v>
      </c>
      <c r="D9" s="1" t="s">
        <v>58</v>
      </c>
      <c r="E9" s="1" t="s">
        <v>59</v>
      </c>
    </row>
    <row r="10" spans="1:6">
      <c r="A10" s="8" t="s">
        <v>0</v>
      </c>
      <c r="B10" s="11">
        <f>B3/F3</f>
        <v>0.91445427728613571</v>
      </c>
      <c r="C10" s="11">
        <f>C3/F3</f>
        <v>7.9646017699115043E-2</v>
      </c>
      <c r="D10" s="11">
        <f>D3/F3</f>
        <v>2.9498525073746312E-3</v>
      </c>
      <c r="E10" s="11">
        <f>E3/F3</f>
        <v>2.9498525073746312E-3</v>
      </c>
    </row>
    <row r="11" spans="1:6">
      <c r="A11" s="8" t="s">
        <v>1</v>
      </c>
      <c r="B11" s="11">
        <f t="shared" ref="B11:B13" si="1">B4/F4</f>
        <v>0.37160120845921452</v>
      </c>
      <c r="C11" s="11">
        <f t="shared" ref="C11:C13" si="2">C4/F4</f>
        <v>0.41993957703927492</v>
      </c>
      <c r="D11" s="11">
        <f t="shared" ref="D11:D13" si="3">D4/F4</f>
        <v>0.18126888217522658</v>
      </c>
      <c r="E11" s="11">
        <f t="shared" ref="E11:E13" si="4">E4/F4</f>
        <v>2.7190332326283987E-2</v>
      </c>
    </row>
    <row r="12" spans="1:6">
      <c r="A12" s="8" t="s">
        <v>2</v>
      </c>
      <c r="B12" s="11">
        <f t="shared" si="1"/>
        <v>1.2578616352201259E-2</v>
      </c>
      <c r="C12" s="11">
        <f t="shared" si="2"/>
        <v>0.12893081761006289</v>
      </c>
      <c r="D12" s="11">
        <f t="shared" si="3"/>
        <v>0.77044025157232709</v>
      </c>
      <c r="E12" s="11">
        <f t="shared" si="4"/>
        <v>8.8050314465408799E-2</v>
      </c>
    </row>
    <row r="13" spans="1:6">
      <c r="A13" s="8" t="s">
        <v>3</v>
      </c>
      <c r="B13" s="11">
        <f t="shared" si="1"/>
        <v>4.195804195804196E-2</v>
      </c>
      <c r="C13" s="11">
        <f t="shared" si="2"/>
        <v>5.5944055944055944E-2</v>
      </c>
      <c r="D13" s="11">
        <f t="shared" si="3"/>
        <v>0.73076923076923073</v>
      </c>
      <c r="E13" s="11">
        <f t="shared" si="4"/>
        <v>0.17132867132867133</v>
      </c>
    </row>
    <row r="25" ht="14.5" customHeight="1"/>
    <row r="34" ht="14.5" customHeight="1"/>
  </sheetData>
  <mergeCells count="2">
    <mergeCell ref="A1:F1"/>
    <mergeCell ref="A8:F8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4"/>
  <sheetViews>
    <sheetView topLeftCell="A40" workbookViewId="0">
      <selection activeCell="I26" sqref="I26"/>
    </sheetView>
  </sheetViews>
  <sheetFormatPr baseColWidth="10" defaultColWidth="9" defaultRowHeight="14"/>
  <cols>
    <col min="1" max="16384" width="9" style="1"/>
  </cols>
  <sheetData>
    <row r="1" spans="1:7">
      <c r="A1" s="14" t="s">
        <v>61</v>
      </c>
      <c r="B1" s="14"/>
      <c r="C1" s="14"/>
      <c r="D1" s="14"/>
      <c r="E1" s="14"/>
      <c r="F1" s="14"/>
      <c r="G1" s="14"/>
    </row>
    <row r="2" spans="1:7">
      <c r="A2" s="1" t="s">
        <v>62</v>
      </c>
      <c r="B2" s="1" t="s">
        <v>64</v>
      </c>
      <c r="C2" s="1" t="s">
        <v>65</v>
      </c>
      <c r="D2" s="1" t="s">
        <v>66</v>
      </c>
      <c r="E2" s="1" t="s">
        <v>69</v>
      </c>
      <c r="F2" s="1" t="s">
        <v>67</v>
      </c>
      <c r="G2" s="1" t="s">
        <v>68</v>
      </c>
    </row>
    <row r="3" spans="1:7">
      <c r="A3" s="1" t="s">
        <v>63</v>
      </c>
      <c r="B3" s="1">
        <v>226</v>
      </c>
      <c r="C3" s="1">
        <v>43</v>
      </c>
      <c r="D3" s="1">
        <v>20</v>
      </c>
      <c r="E3" s="1">
        <v>27</v>
      </c>
      <c r="F3" s="1">
        <v>2</v>
      </c>
      <c r="G3" s="1">
        <v>12</v>
      </c>
    </row>
    <row r="4" spans="1:7">
      <c r="B4" s="1">
        <v>300</v>
      </c>
      <c r="C4" s="1">
        <v>29</v>
      </c>
      <c r="D4" s="1">
        <v>22</v>
      </c>
      <c r="E4" s="1">
        <v>17</v>
      </c>
      <c r="F4" s="1">
        <v>6</v>
      </c>
      <c r="G4" s="1">
        <v>7</v>
      </c>
    </row>
    <row r="5" spans="1:7">
      <c r="B5" s="1">
        <v>161</v>
      </c>
      <c r="C5" s="1">
        <v>54</v>
      </c>
      <c r="D5" s="1">
        <v>3</v>
      </c>
      <c r="E5" s="1">
        <v>15</v>
      </c>
      <c r="F5" s="1">
        <v>2</v>
      </c>
      <c r="G5" s="1">
        <v>0</v>
      </c>
    </row>
    <row r="6" spans="1:7">
      <c r="B6" s="1">
        <v>335</v>
      </c>
      <c r="C6" s="1">
        <v>30</v>
      </c>
      <c r="D6" s="1">
        <v>20</v>
      </c>
      <c r="E6" s="1">
        <v>3</v>
      </c>
      <c r="F6" s="1">
        <v>10</v>
      </c>
      <c r="G6" s="1">
        <v>15</v>
      </c>
    </row>
    <row r="7" spans="1:7">
      <c r="B7" s="1">
        <v>87</v>
      </c>
      <c r="C7" s="1">
        <v>62</v>
      </c>
      <c r="D7" s="1">
        <v>0</v>
      </c>
      <c r="E7" s="1">
        <v>6</v>
      </c>
      <c r="F7" s="1">
        <v>5</v>
      </c>
      <c r="G7" s="1">
        <v>13</v>
      </c>
    </row>
    <row r="8" spans="1:7">
      <c r="B8" s="1">
        <v>282</v>
      </c>
      <c r="C8" s="1">
        <v>24</v>
      </c>
      <c r="D8" s="1">
        <v>16</v>
      </c>
      <c r="E8" s="1">
        <v>11</v>
      </c>
      <c r="F8" s="1">
        <v>13</v>
      </c>
      <c r="G8" s="1">
        <v>5</v>
      </c>
    </row>
    <row r="9" spans="1:7">
      <c r="B9" s="1">
        <v>303</v>
      </c>
      <c r="C9" s="1">
        <v>71</v>
      </c>
      <c r="D9" s="1">
        <v>9</v>
      </c>
      <c r="E9" s="1">
        <v>17</v>
      </c>
      <c r="F9" s="1">
        <v>11</v>
      </c>
      <c r="G9" s="1">
        <v>2</v>
      </c>
    </row>
    <row r="10" spans="1:7">
      <c r="B10" s="1">
        <v>338</v>
      </c>
      <c r="C10" s="1">
        <v>52</v>
      </c>
      <c r="D10" s="1">
        <v>12</v>
      </c>
      <c r="E10" s="1">
        <v>16</v>
      </c>
      <c r="F10" s="1">
        <v>20</v>
      </c>
      <c r="G10" s="1">
        <v>0</v>
      </c>
    </row>
    <row r="11" spans="1:7">
      <c r="B11" s="1">
        <v>232</v>
      </c>
      <c r="C11" s="1">
        <v>55</v>
      </c>
      <c r="D11" s="1">
        <v>0</v>
      </c>
      <c r="E11" s="1">
        <v>14</v>
      </c>
      <c r="F11" s="1">
        <v>7</v>
      </c>
      <c r="G11" s="1">
        <v>0</v>
      </c>
    </row>
    <row r="12" spans="1:7">
      <c r="B12" s="1">
        <v>317</v>
      </c>
      <c r="C12" s="1">
        <v>87</v>
      </c>
      <c r="D12" s="1">
        <v>27</v>
      </c>
      <c r="E12" s="1">
        <v>9</v>
      </c>
      <c r="F12" s="1">
        <v>7</v>
      </c>
      <c r="G12" s="1">
        <v>35</v>
      </c>
    </row>
    <row r="13" spans="1:7">
      <c r="B13" s="1">
        <v>405</v>
      </c>
      <c r="C13" s="1">
        <v>28</v>
      </c>
      <c r="D13" s="1">
        <v>0</v>
      </c>
      <c r="E13" s="1">
        <v>16</v>
      </c>
      <c r="F13" s="1">
        <v>2</v>
      </c>
      <c r="G13" s="1">
        <v>2</v>
      </c>
    </row>
    <row r="14" spans="1:7">
      <c r="B14" s="1">
        <v>349</v>
      </c>
      <c r="C14" s="1">
        <v>46</v>
      </c>
      <c r="D14" s="1">
        <v>35</v>
      </c>
      <c r="E14" s="1">
        <v>13</v>
      </c>
      <c r="F14" s="1">
        <v>4</v>
      </c>
      <c r="G14" s="1">
        <v>7</v>
      </c>
    </row>
    <row r="15" spans="1:7">
      <c r="B15" s="1">
        <v>300</v>
      </c>
      <c r="C15" s="1">
        <v>63</v>
      </c>
      <c r="D15" s="1">
        <v>44</v>
      </c>
      <c r="E15" s="1">
        <v>8</v>
      </c>
      <c r="F15" s="1">
        <v>12</v>
      </c>
      <c r="G15" s="1">
        <v>19</v>
      </c>
    </row>
    <row r="16" spans="1:7">
      <c r="B16" s="1">
        <v>311</v>
      </c>
      <c r="C16" s="1">
        <v>46</v>
      </c>
      <c r="D16" s="1">
        <v>22</v>
      </c>
      <c r="E16" s="1">
        <v>11</v>
      </c>
      <c r="F16" s="1">
        <v>23</v>
      </c>
      <c r="G16" s="1">
        <v>0</v>
      </c>
    </row>
    <row r="17" spans="2:7">
      <c r="B17" s="1">
        <v>347</v>
      </c>
      <c r="C17" s="1">
        <v>45</v>
      </c>
      <c r="D17" s="1">
        <v>6</v>
      </c>
      <c r="E17" s="1">
        <v>4</v>
      </c>
      <c r="F17" s="1">
        <v>15</v>
      </c>
      <c r="G17" s="1">
        <v>0</v>
      </c>
    </row>
    <row r="18" spans="2:7">
      <c r="B18" s="1">
        <v>331</v>
      </c>
      <c r="C18" s="1">
        <v>56</v>
      </c>
      <c r="D18" s="1">
        <v>49</v>
      </c>
      <c r="E18" s="1">
        <v>20</v>
      </c>
      <c r="F18" s="1">
        <v>7</v>
      </c>
      <c r="G18" s="1">
        <v>0</v>
      </c>
    </row>
    <row r="19" spans="2:7">
      <c r="B19" s="1">
        <v>371</v>
      </c>
      <c r="C19" s="1">
        <v>82</v>
      </c>
      <c r="D19" s="1">
        <v>32</v>
      </c>
      <c r="E19" s="1">
        <v>16</v>
      </c>
      <c r="F19" s="1">
        <v>10</v>
      </c>
      <c r="G19" s="1">
        <v>0</v>
      </c>
    </row>
    <row r="20" spans="2:7">
      <c r="B20" s="1">
        <v>358</v>
      </c>
      <c r="C20" s="1">
        <v>40</v>
      </c>
      <c r="D20" s="1">
        <v>22</v>
      </c>
      <c r="E20" s="1">
        <v>14</v>
      </c>
      <c r="F20" s="1">
        <v>29</v>
      </c>
      <c r="G20" s="1">
        <v>1</v>
      </c>
    </row>
    <row r="21" spans="2:7">
      <c r="B21" s="1">
        <v>363</v>
      </c>
      <c r="C21" s="1">
        <v>40</v>
      </c>
      <c r="D21" s="1">
        <v>31</v>
      </c>
      <c r="E21" s="1">
        <v>7</v>
      </c>
      <c r="F21" s="1">
        <v>6</v>
      </c>
      <c r="G21" s="1">
        <v>0</v>
      </c>
    </row>
    <row r="22" spans="2:7">
      <c r="B22" s="1">
        <v>225</v>
      </c>
      <c r="C22" s="1">
        <v>28</v>
      </c>
      <c r="E22" s="1">
        <v>16</v>
      </c>
      <c r="F22" s="1">
        <v>6</v>
      </c>
      <c r="G22" s="1">
        <v>1</v>
      </c>
    </row>
    <row r="23" spans="2:7">
      <c r="C23" s="1">
        <v>51</v>
      </c>
    </row>
    <row r="24" spans="2:7">
      <c r="C24" s="1">
        <v>70</v>
      </c>
    </row>
    <row r="25" spans="2:7">
      <c r="C25" s="1">
        <v>0</v>
      </c>
    </row>
    <row r="26" spans="2:7">
      <c r="C26" s="1">
        <v>0</v>
      </c>
    </row>
    <row r="27" spans="2:7">
      <c r="C27" s="1">
        <v>48</v>
      </c>
    </row>
    <row r="28" spans="2:7">
      <c r="C28" s="1">
        <v>61</v>
      </c>
    </row>
    <row r="29" spans="2:7">
      <c r="C29" s="1">
        <v>34</v>
      </c>
    </row>
    <row r="30" spans="2:7">
      <c r="C30" s="1">
        <v>87</v>
      </c>
    </row>
    <row r="31" spans="2:7">
      <c r="C31" s="1">
        <v>47</v>
      </c>
    </row>
    <row r="32" spans="2:7">
      <c r="C32" s="1">
        <v>38</v>
      </c>
    </row>
    <row r="33" spans="1:7">
      <c r="C33" s="1">
        <v>25</v>
      </c>
    </row>
    <row r="34" spans="1:7">
      <c r="C34" s="1">
        <v>40</v>
      </c>
    </row>
    <row r="35" spans="1:7">
      <c r="C35" s="1">
        <v>56</v>
      </c>
    </row>
    <row r="36" spans="1:7">
      <c r="C36" s="1">
        <v>37</v>
      </c>
    </row>
    <row r="37" spans="1:7">
      <c r="C37" s="1">
        <v>49</v>
      </c>
    </row>
    <row r="38" spans="1:7">
      <c r="C38" s="1">
        <v>71</v>
      </c>
    </row>
    <row r="39" spans="1:7">
      <c r="C39" s="1">
        <v>55</v>
      </c>
    </row>
    <row r="40" spans="1:7">
      <c r="C40" s="1">
        <v>61</v>
      </c>
    </row>
    <row r="41" spans="1:7">
      <c r="C41" s="1">
        <v>36</v>
      </c>
    </row>
    <row r="42" spans="1:7">
      <c r="C42" s="1">
        <v>56</v>
      </c>
    </row>
    <row r="43" spans="1:7">
      <c r="A43" s="1" t="s">
        <v>70</v>
      </c>
      <c r="B43" s="1">
        <f>AVERAGE(B3:B22)</f>
        <v>297.05</v>
      </c>
      <c r="C43" s="1">
        <f>AVERAGE(C3:C42)</f>
        <v>47.575000000000003</v>
      </c>
      <c r="D43" s="1">
        <f>AVERAGE(D3:D21)</f>
        <v>19.473684210526315</v>
      </c>
      <c r="E43" s="1">
        <f t="shared" ref="E43:G43" si="0">AVERAGE(E3:E22)</f>
        <v>13</v>
      </c>
      <c r="F43" s="1">
        <f t="shared" si="0"/>
        <v>9.85</v>
      </c>
      <c r="G43" s="1">
        <f t="shared" si="0"/>
        <v>5.95</v>
      </c>
    </row>
    <row r="44" spans="1:7">
      <c r="A44" s="1" t="s">
        <v>71</v>
      </c>
      <c r="B44" s="1">
        <f>_xlfn.STDEV.P(B3:B22)</f>
        <v>75.040972141890592</v>
      </c>
      <c r="C44" s="1">
        <f>_xlfn.STDEV.P(C3:C42)</f>
        <v>19.259916277076595</v>
      </c>
      <c r="D44" s="1">
        <f>_xlfn.STDEV.P(D3:D21)</f>
        <v>14.232536560743787</v>
      </c>
      <c r="E44" s="1">
        <f t="shared" ref="E44:G44" si="1">_xlfn.STDEV.P(E3:E22)</f>
        <v>5.6302753041036988</v>
      </c>
      <c r="F44" s="1">
        <f t="shared" si="1"/>
        <v>7.0588596812799729</v>
      </c>
      <c r="G44" s="1">
        <f t="shared" si="1"/>
        <v>8.8004261260463981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2"/>
  <sheetViews>
    <sheetView topLeftCell="A24" workbookViewId="0">
      <selection activeCell="C15" sqref="C15"/>
    </sheetView>
  </sheetViews>
  <sheetFormatPr baseColWidth="10" defaultColWidth="9" defaultRowHeight="14"/>
  <cols>
    <col min="1" max="16384" width="9" style="1"/>
  </cols>
  <sheetData>
    <row r="1" spans="1:5">
      <c r="A1" s="14" t="s">
        <v>72</v>
      </c>
      <c r="B1" s="14"/>
      <c r="C1" s="14"/>
      <c r="D1" s="14"/>
      <c r="E1" s="14"/>
    </row>
    <row r="2" spans="1:5">
      <c r="A2" s="1" t="s">
        <v>62</v>
      </c>
      <c r="B2" s="1" t="s">
        <v>64</v>
      </c>
      <c r="C2" s="1" t="s">
        <v>65</v>
      </c>
      <c r="D2" s="1" t="s">
        <v>67</v>
      </c>
      <c r="E2" s="1" t="s">
        <v>85</v>
      </c>
    </row>
    <row r="3" spans="1:5">
      <c r="A3" s="1" t="s">
        <v>73</v>
      </c>
      <c r="B3" s="1">
        <v>124</v>
      </c>
      <c r="C3" s="1">
        <v>108</v>
      </c>
      <c r="D3" s="1">
        <v>102</v>
      </c>
      <c r="E3" s="1">
        <v>108</v>
      </c>
    </row>
    <row r="4" spans="1:5">
      <c r="B4" s="1">
        <v>132</v>
      </c>
      <c r="C4" s="1">
        <v>125</v>
      </c>
      <c r="D4" s="1">
        <v>98</v>
      </c>
      <c r="E4" s="1">
        <v>115</v>
      </c>
    </row>
    <row r="5" spans="1:5">
      <c r="B5" s="1">
        <v>118</v>
      </c>
      <c r="C5" s="1">
        <v>114</v>
      </c>
      <c r="D5" s="1">
        <v>128</v>
      </c>
      <c r="E5" s="1">
        <v>112</v>
      </c>
    </row>
    <row r="6" spans="1:5">
      <c r="B6" s="1">
        <v>128</v>
      </c>
      <c r="C6" s="1">
        <v>123</v>
      </c>
      <c r="D6" s="1">
        <v>115</v>
      </c>
      <c r="E6" s="1">
        <v>128</v>
      </c>
    </row>
    <row r="7" spans="1:5">
      <c r="B7" s="1">
        <v>115</v>
      </c>
      <c r="C7" s="1">
        <v>108</v>
      </c>
      <c r="D7" s="1">
        <v>96</v>
      </c>
      <c r="E7" s="1">
        <v>125</v>
      </c>
    </row>
    <row r="8" spans="1:5">
      <c r="B8" s="1">
        <v>121</v>
      </c>
      <c r="C8" s="1">
        <v>116</v>
      </c>
      <c r="D8" s="1">
        <v>125</v>
      </c>
      <c r="E8" s="1">
        <v>116</v>
      </c>
    </row>
    <row r="9" spans="1:5">
      <c r="B9" s="1">
        <v>125</v>
      </c>
      <c r="C9" s="1">
        <v>109</v>
      </c>
      <c r="D9" s="1">
        <v>102</v>
      </c>
      <c r="E9" s="1">
        <v>110</v>
      </c>
    </row>
    <row r="10" spans="1:5">
      <c r="B10" s="1">
        <v>135</v>
      </c>
      <c r="C10" s="1">
        <v>123</v>
      </c>
      <c r="D10" s="1">
        <v>105</v>
      </c>
      <c r="E10" s="1">
        <v>108</v>
      </c>
    </row>
    <row r="11" spans="1:5">
      <c r="A11" s="1" t="s">
        <v>74</v>
      </c>
      <c r="B11" s="1">
        <f>AVERAGE(B3:B10)</f>
        <v>124.75</v>
      </c>
      <c r="C11" s="1">
        <f t="shared" ref="C11:E11" si="0">AVERAGE(C3:C10)</f>
        <v>115.75</v>
      </c>
      <c r="D11" s="1">
        <f t="shared" si="0"/>
        <v>108.875</v>
      </c>
      <c r="E11" s="1">
        <f t="shared" si="0"/>
        <v>115.25</v>
      </c>
    </row>
    <row r="12" spans="1:5">
      <c r="A12" s="1" t="s">
        <v>71</v>
      </c>
      <c r="B12" s="1">
        <f>_xlfn.STDEV.P(B3:B10)</f>
        <v>6.3590486709884519</v>
      </c>
      <c r="C12" s="1">
        <f t="shared" ref="C12:E12" si="1">_xlfn.STDEV.P(C3:C10)</f>
        <v>6.7035438388959614</v>
      </c>
      <c r="D12" s="1">
        <f t="shared" si="1"/>
        <v>11.493884243370472</v>
      </c>
      <c r="E12" s="1">
        <f t="shared" si="1"/>
        <v>7.0843136576523769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Fig_3A,3B</vt:lpstr>
      <vt:lpstr>S1B_Fig</vt:lpstr>
      <vt:lpstr>S3B_Fig</vt:lpstr>
      <vt:lpstr>S3C_Fig</vt:lpstr>
      <vt:lpstr>S3F_Fig</vt:lpstr>
      <vt:lpstr>S5B_Fig</vt:lpstr>
      <vt:lpstr>S5C_Fig</vt:lpstr>
      <vt:lpstr>S5D_Fig</vt:lpstr>
      <vt:lpstr>S5E_Fig</vt:lpstr>
      <vt:lpstr>S5F_Fig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2019-03-06T03:00:02Z</dcterms:modified>
</cp:coreProperties>
</file>