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fhart\Dropbox\Sam\QuantifyingInteractions\PLoS Submission\FinalSubmission\SH\"/>
    </mc:Choice>
  </mc:AlternateContent>
  <bookViews>
    <workbookView xWindow="0" yWindow="0" windowWidth="25200" windowHeight="11850" activeTab="1"/>
  </bookViews>
  <sheets>
    <sheet name="S9A" sheetId="1" r:id="rId1"/>
    <sheet name="S9B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2" l="1"/>
  <c r="I31" i="2"/>
  <c r="J31" i="2"/>
  <c r="J11" i="2"/>
  <c r="I4" i="2"/>
  <c r="J4" i="2"/>
  <c r="K47" i="2" l="1"/>
  <c r="I47" i="2"/>
  <c r="K46" i="2"/>
  <c r="I46" i="2"/>
  <c r="K45" i="2"/>
  <c r="I45" i="2"/>
  <c r="K44" i="2"/>
  <c r="I44" i="2"/>
  <c r="K43" i="2"/>
  <c r="I43" i="2"/>
  <c r="K42" i="2"/>
  <c r="I42" i="2"/>
  <c r="K41" i="2"/>
  <c r="I41" i="2"/>
  <c r="K40" i="2"/>
  <c r="I40" i="2"/>
  <c r="K39" i="2"/>
  <c r="I39" i="2"/>
  <c r="K38" i="2"/>
  <c r="I38" i="2"/>
  <c r="K37" i="2"/>
  <c r="I37" i="2"/>
  <c r="K36" i="2"/>
  <c r="I36" i="2"/>
  <c r="K35" i="2"/>
  <c r="I35" i="2"/>
  <c r="K34" i="2"/>
  <c r="I34" i="2"/>
  <c r="K33" i="2"/>
  <c r="I33" i="2"/>
  <c r="I32" i="2"/>
  <c r="K31" i="2"/>
  <c r="K30" i="2"/>
  <c r="I30" i="2"/>
  <c r="K29" i="2"/>
  <c r="I29" i="2"/>
  <c r="K28" i="2"/>
  <c r="I28" i="2"/>
  <c r="K27" i="2"/>
  <c r="I27" i="2"/>
  <c r="K26" i="2"/>
  <c r="I26" i="2"/>
  <c r="K25" i="2"/>
  <c r="I25" i="2"/>
  <c r="K24" i="2"/>
  <c r="J24" i="2"/>
  <c r="I24" i="2"/>
  <c r="K23" i="2"/>
  <c r="J23" i="2"/>
  <c r="I23" i="2"/>
  <c r="K22" i="2"/>
  <c r="I22" i="2"/>
  <c r="K21" i="2"/>
  <c r="I21" i="2"/>
  <c r="K20" i="2"/>
  <c r="I20" i="2"/>
  <c r="K19" i="2"/>
  <c r="I19" i="2"/>
  <c r="K18" i="2"/>
  <c r="I18" i="2"/>
  <c r="K17" i="2"/>
  <c r="J17" i="2"/>
  <c r="I17" i="2"/>
  <c r="K16" i="2"/>
  <c r="I16" i="2"/>
  <c r="K15" i="2"/>
  <c r="I15" i="2"/>
  <c r="K14" i="2"/>
  <c r="I14" i="2"/>
  <c r="K13" i="2"/>
  <c r="J13" i="2"/>
  <c r="I13" i="2"/>
  <c r="K12" i="2"/>
  <c r="J12" i="2"/>
  <c r="I12" i="2"/>
  <c r="K11" i="2"/>
  <c r="I11" i="2"/>
  <c r="K10" i="2"/>
  <c r="I10" i="2"/>
  <c r="K9" i="2"/>
  <c r="I9" i="2"/>
  <c r="K8" i="2"/>
  <c r="I8" i="2"/>
  <c r="K7" i="2"/>
  <c r="I7" i="2"/>
  <c r="K6" i="2"/>
  <c r="I6" i="2"/>
  <c r="K5" i="2"/>
  <c r="I5" i="2"/>
  <c r="K3" i="2"/>
  <c r="I3" i="2"/>
  <c r="K2" i="2"/>
  <c r="I2" i="2"/>
</calcChain>
</file>

<file path=xl/sharedStrings.xml><?xml version="1.0" encoding="utf-8"?>
<sst xmlns="http://schemas.openxmlformats.org/spreadsheetml/2006/main" count="262" uniqueCount="52">
  <si>
    <t>Date</t>
  </si>
  <si>
    <t>Assay</t>
  </si>
  <si>
    <t>Batch</t>
  </si>
  <si>
    <t>Conditions</t>
  </si>
  <si>
    <t>Colony</t>
  </si>
  <si>
    <t>Exponential</t>
  </si>
  <si>
    <t>Starved</t>
  </si>
  <si>
    <t>pre-conditioning</t>
  </si>
  <si>
    <t>YPD plate</t>
  </si>
  <si>
    <t>YPD plate -&gt;SD+100uM Hyp</t>
  </si>
  <si>
    <t>SD+100uM Hyp</t>
  </si>
  <si>
    <t>Time (hr)</t>
  </si>
  <si>
    <t>Evolved</t>
  </si>
  <si>
    <t>Screened</t>
  </si>
  <si>
    <t>Percent Evolved</t>
  </si>
  <si>
    <t>evo:anc ratio</t>
  </si>
  <si>
    <t>Calc error</t>
  </si>
  <si>
    <t>n</t>
  </si>
  <si>
    <t>Time</t>
  </si>
  <si>
    <t>hr</t>
  </si>
  <si>
    <t>Method</t>
  </si>
  <si>
    <t>Notes</t>
  </si>
  <si>
    <t>High-Throughput</t>
  </si>
  <si>
    <t>A, brown circle</t>
  </si>
  <si>
    <t>SD+ade plate</t>
  </si>
  <si>
    <t>A, brown square</t>
  </si>
  <si>
    <t>SD+ade plate -&gt;SD+100uM Hyp</t>
  </si>
  <si>
    <t>A, blue</t>
  </si>
  <si>
    <t>SMALL Exponential</t>
  </si>
  <si>
    <t>SMALL Colony</t>
  </si>
  <si>
    <t>CoSMO</t>
  </si>
  <si>
    <t>Well-mixed</t>
  </si>
  <si>
    <t>24hr starve</t>
  </si>
  <si>
    <t>B, x</t>
  </si>
  <si>
    <t>A</t>
  </si>
  <si>
    <t>Spatial</t>
  </si>
  <si>
    <t>B, *</t>
  </si>
  <si>
    <t>10hr chemostat</t>
  </si>
  <si>
    <t>YPD growth low</t>
  </si>
  <si>
    <t>Did not do full assay</t>
  </si>
  <si>
    <t>Chemostat</t>
  </si>
  <si>
    <t>6hr DT</t>
  </si>
  <si>
    <t xml:space="preserve">B,down triangle </t>
  </si>
  <si>
    <t>7hr DT</t>
  </si>
  <si>
    <t>B, diamond</t>
  </si>
  <si>
    <t>8hr DT</t>
  </si>
  <si>
    <t>B, upper triangle</t>
  </si>
  <si>
    <t>4hr DT</t>
  </si>
  <si>
    <t>B, square</t>
  </si>
  <si>
    <t>B, filled upper triangle</t>
  </si>
  <si>
    <t>no starve</t>
  </si>
  <si>
    <t>0.4uM Hyp 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</si>
</sst>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%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9" fontId="0" fillId="0" borderId="0" xfId="0" applyNumberFormat="1"/>
    <xf numFmtId="164" fontId="0" fillId="0" borderId="0" xfId="0" applyNumberFormat="1"/>
    <xf numFmtId="165" fontId="0" fillId="0" borderId="0" xfId="0" applyNumberFormat="1"/>
    <xf numFmtId="9" fontId="0" fillId="2" borderId="0" xfId="0" applyNumberFormat="1" applyFill="1"/>
    <xf numFmtId="2" fontId="0" fillId="0" borderId="0" xfId="0" applyNumberFormat="1"/>
    <xf numFmtId="14" fontId="0" fillId="2" borderId="0" xfId="0" applyNumberFormat="1" applyFill="1"/>
    <xf numFmtId="0" fontId="0" fillId="2" borderId="0" xfId="0" applyFill="1"/>
    <xf numFmtId="2" fontId="0" fillId="2" borderId="0" xfId="0" applyNumberFormat="1" applyFill="1"/>
    <xf numFmtId="14" fontId="0" fillId="3" borderId="0" xfId="0" applyNumberFormat="1" applyFill="1"/>
    <xf numFmtId="0" fontId="0" fillId="3" borderId="0" xfId="0" applyFill="1"/>
    <xf numFmtId="9" fontId="0" fillId="3" borderId="0" xfId="0" applyNumberFormat="1" applyFill="1"/>
    <xf numFmtId="2" fontId="0" fillId="3" borderId="0" xfId="0" applyNumberFormat="1" applyFill="1"/>
    <xf numFmtId="14" fontId="0" fillId="0" borderId="0" xfId="0" applyNumberFormat="1" applyFill="1"/>
    <xf numFmtId="0" fontId="0" fillId="0" borderId="0" xfId="0" applyFill="1"/>
    <xf numFmtId="2" fontId="0" fillId="0" borderId="0" xfId="0" applyNumberFormat="1" applyFill="1"/>
    <xf numFmtId="165" fontId="0" fillId="0" borderId="0" xfId="0" applyNumberFormat="1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M21" sqref="M21"/>
    </sheetView>
  </sheetViews>
  <sheetFormatPr defaultRowHeight="15" x14ac:dyDescent="0.25"/>
  <cols>
    <col min="1" max="1" width="10.7109375" style="1" bestFit="1" customWidth="1"/>
    <col min="2" max="2" width="6" bestFit="1" customWidth="1"/>
    <col min="3" max="3" width="11.5703125" bestFit="1" customWidth="1"/>
    <col min="4" max="4" width="18.140625" customWidth="1"/>
  </cols>
  <sheetData>
    <row r="1" spans="1:10" x14ac:dyDescent="0.25">
      <c r="A1" s="1" t="s">
        <v>0</v>
      </c>
      <c r="B1" t="s">
        <v>1</v>
      </c>
      <c r="C1" t="s">
        <v>3</v>
      </c>
      <c r="D1" t="s">
        <v>7</v>
      </c>
      <c r="E1" t="s">
        <v>18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</row>
    <row r="2" spans="1:10" x14ac:dyDescent="0.25">
      <c r="E2" t="s">
        <v>19</v>
      </c>
      <c r="F2" t="s">
        <v>17</v>
      </c>
      <c r="G2" t="s">
        <v>17</v>
      </c>
    </row>
    <row r="3" spans="1:10" x14ac:dyDescent="0.25">
      <c r="A3" s="1">
        <v>43054</v>
      </c>
      <c r="B3" t="s">
        <v>2</v>
      </c>
      <c r="C3" t="s">
        <v>4</v>
      </c>
      <c r="D3" t="s">
        <v>8</v>
      </c>
      <c r="E3">
        <v>-20</v>
      </c>
      <c r="F3">
        <v>2</v>
      </c>
      <c r="G3">
        <v>141</v>
      </c>
      <c r="H3">
        <v>1.4184397163120567E-2</v>
      </c>
      <c r="I3">
        <v>1.4388489208633094E-2</v>
      </c>
      <c r="J3">
        <v>2.0059766842171561E-2</v>
      </c>
    </row>
    <row r="4" spans="1:10" x14ac:dyDescent="0.25">
      <c r="A4" s="1">
        <v>43054</v>
      </c>
      <c r="B4" t="s">
        <v>2</v>
      </c>
      <c r="C4" t="s">
        <v>5</v>
      </c>
      <c r="D4" t="s">
        <v>9</v>
      </c>
      <c r="E4">
        <v>0</v>
      </c>
      <c r="F4">
        <v>4</v>
      </c>
      <c r="G4">
        <v>142</v>
      </c>
      <c r="H4">
        <v>2.8169014084507043E-2</v>
      </c>
      <c r="I4">
        <v>2.8985507246376812E-2</v>
      </c>
      <c r="J4">
        <v>2.8169014084507043E-2</v>
      </c>
    </row>
    <row r="5" spans="1:10" x14ac:dyDescent="0.25">
      <c r="A5" s="1">
        <v>43038</v>
      </c>
      <c r="B5" t="s">
        <v>2</v>
      </c>
      <c r="C5" t="s">
        <v>5</v>
      </c>
      <c r="D5" t="s">
        <v>10</v>
      </c>
      <c r="E5">
        <v>0</v>
      </c>
      <c r="F5">
        <v>15</v>
      </c>
      <c r="G5">
        <v>188</v>
      </c>
      <c r="H5">
        <v>7.9787234042553196E-2</v>
      </c>
      <c r="I5">
        <v>8.6705202312138727E-2</v>
      </c>
      <c r="J5">
        <v>4.1201950491568266E-2</v>
      </c>
    </row>
    <row r="6" spans="1:10" x14ac:dyDescent="0.25">
      <c r="A6" s="1">
        <v>43038</v>
      </c>
      <c r="B6" t="s">
        <v>2</v>
      </c>
      <c r="C6" t="s">
        <v>4</v>
      </c>
      <c r="D6" t="s">
        <v>8</v>
      </c>
      <c r="E6">
        <v>-19</v>
      </c>
      <c r="F6">
        <v>5</v>
      </c>
      <c r="G6">
        <v>190</v>
      </c>
      <c r="H6">
        <v>2.6315789473684209E-2</v>
      </c>
      <c r="I6">
        <v>2.7027027027027029E-2</v>
      </c>
      <c r="J6">
        <v>2.3537557657892526E-2</v>
      </c>
    </row>
    <row r="7" spans="1:10" x14ac:dyDescent="0.25">
      <c r="A7" s="1">
        <v>43017</v>
      </c>
      <c r="B7" t="s">
        <v>2</v>
      </c>
      <c r="C7" t="s">
        <v>5</v>
      </c>
      <c r="E7">
        <v>0</v>
      </c>
      <c r="F7">
        <v>11</v>
      </c>
      <c r="G7">
        <v>188</v>
      </c>
      <c r="H7">
        <v>5.8510638297872342E-2</v>
      </c>
      <c r="I7">
        <v>6.2146892655367235E-2</v>
      </c>
      <c r="J7">
        <v>3.5283242450589357E-2</v>
      </c>
    </row>
    <row r="8" spans="1:10" x14ac:dyDescent="0.25">
      <c r="A8" s="1">
        <v>43017</v>
      </c>
      <c r="B8" t="s">
        <v>2</v>
      </c>
      <c r="C8" t="s">
        <v>6</v>
      </c>
      <c r="E8">
        <v>10</v>
      </c>
      <c r="F8">
        <v>8</v>
      </c>
      <c r="G8">
        <v>190</v>
      </c>
      <c r="H8">
        <v>4.2105263157894736E-2</v>
      </c>
      <c r="I8">
        <v>4.3956043956043959E-2</v>
      </c>
      <c r="J8">
        <v>2.9772917102591476E-2</v>
      </c>
    </row>
    <row r="9" spans="1:10" x14ac:dyDescent="0.25">
      <c r="A9" s="1">
        <v>43017</v>
      </c>
      <c r="B9" t="s">
        <v>2</v>
      </c>
      <c r="C9" t="s">
        <v>6</v>
      </c>
      <c r="E9">
        <v>24</v>
      </c>
      <c r="F9">
        <v>9</v>
      </c>
      <c r="G9">
        <v>191</v>
      </c>
      <c r="H9">
        <v>4.712041884816754E-2</v>
      </c>
      <c r="I9">
        <v>4.9450549450549448E-2</v>
      </c>
      <c r="J9">
        <v>3.1413612565445025E-2</v>
      </c>
    </row>
    <row r="10" spans="1:10" x14ac:dyDescent="0.25">
      <c r="A10" s="1">
        <v>42892</v>
      </c>
      <c r="B10" t="s">
        <v>2</v>
      </c>
      <c r="C10" t="s">
        <v>6</v>
      </c>
      <c r="E10">
        <v>24</v>
      </c>
      <c r="F10">
        <v>33</v>
      </c>
      <c r="G10">
        <v>276</v>
      </c>
      <c r="H10">
        <v>0.11956521739130435</v>
      </c>
      <c r="I10">
        <v>0.13580246913580246</v>
      </c>
      <c r="J10">
        <v>4.1627265554623392E-2</v>
      </c>
    </row>
    <row r="11" spans="1:10" x14ac:dyDescent="0.25">
      <c r="A11" s="1">
        <v>42892</v>
      </c>
      <c r="B11" t="s">
        <v>2</v>
      </c>
      <c r="C11" t="s">
        <v>6</v>
      </c>
      <c r="E11">
        <v>48</v>
      </c>
      <c r="F11">
        <v>21</v>
      </c>
      <c r="G11">
        <v>184</v>
      </c>
      <c r="H11">
        <v>0.11413043478260869</v>
      </c>
      <c r="I11">
        <v>0.12883435582822086</v>
      </c>
      <c r="J11">
        <v>4.9810605379954784E-2</v>
      </c>
    </row>
    <row r="12" spans="1:10" x14ac:dyDescent="0.25">
      <c r="A12" s="1">
        <v>42892</v>
      </c>
      <c r="B12" t="s">
        <v>2</v>
      </c>
      <c r="C12" t="s">
        <v>6</v>
      </c>
      <c r="E12">
        <v>70</v>
      </c>
      <c r="F12">
        <v>17</v>
      </c>
      <c r="G12">
        <v>183</v>
      </c>
      <c r="H12">
        <v>9.2896174863387984E-2</v>
      </c>
      <c r="I12">
        <v>0.10240963855421686</v>
      </c>
      <c r="J12">
        <v>4.5061263667952572E-2</v>
      </c>
    </row>
    <row r="13" spans="1:10" x14ac:dyDescent="0.25">
      <c r="A13" s="1">
        <v>42780</v>
      </c>
      <c r="B13" t="s">
        <v>2</v>
      </c>
      <c r="C13" t="s">
        <v>6</v>
      </c>
      <c r="E13">
        <v>96</v>
      </c>
      <c r="F13">
        <v>1</v>
      </c>
      <c r="G13">
        <v>32</v>
      </c>
      <c r="H13">
        <v>3.125E-2</v>
      </c>
      <c r="I13">
        <v>3.2258064516129031E-2</v>
      </c>
      <c r="J13">
        <v>6.25E-2</v>
      </c>
    </row>
    <row r="14" spans="1:10" x14ac:dyDescent="0.25">
      <c r="A14" s="1">
        <v>42760</v>
      </c>
      <c r="B14" t="s">
        <v>2</v>
      </c>
      <c r="C14" t="s">
        <v>5</v>
      </c>
      <c r="E14">
        <v>0</v>
      </c>
      <c r="F14">
        <v>0</v>
      </c>
      <c r="G14">
        <v>88</v>
      </c>
      <c r="H14">
        <v>0</v>
      </c>
      <c r="I14">
        <v>0</v>
      </c>
      <c r="J14">
        <v>3.9364791081110843E-2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L33" sqref="L33"/>
    </sheetView>
  </sheetViews>
  <sheetFormatPr defaultRowHeight="15" x14ac:dyDescent="0.25"/>
  <cols>
    <col min="1" max="1" width="10.7109375" bestFit="1" customWidth="1"/>
    <col min="2" max="2" width="10.5703125" bestFit="1" customWidth="1"/>
    <col min="3" max="3" width="11.42578125" bestFit="1" customWidth="1"/>
    <col min="4" max="4" width="28.28515625" bestFit="1" customWidth="1"/>
    <col min="6" max="6" width="16" customWidth="1"/>
    <col min="9" max="9" width="15.42578125" bestFit="1" customWidth="1"/>
    <col min="10" max="10" width="15.42578125" customWidth="1"/>
    <col min="12" max="12" width="25.85546875" bestFit="1" customWidth="1"/>
  </cols>
  <sheetData>
    <row r="1" spans="1:12" x14ac:dyDescent="0.25">
      <c r="A1" t="s">
        <v>0</v>
      </c>
      <c r="B1" t="s">
        <v>1</v>
      </c>
      <c r="C1" t="s">
        <v>3</v>
      </c>
      <c r="D1" t="s">
        <v>7</v>
      </c>
      <c r="E1" t="s">
        <v>11</v>
      </c>
      <c r="F1" t="s">
        <v>20</v>
      </c>
      <c r="G1" t="s">
        <v>12</v>
      </c>
      <c r="H1" t="s">
        <v>13</v>
      </c>
      <c r="I1" t="s">
        <v>14</v>
      </c>
      <c r="K1" t="s">
        <v>15</v>
      </c>
      <c r="L1" t="s">
        <v>21</v>
      </c>
    </row>
    <row r="2" spans="1:12" x14ac:dyDescent="0.25">
      <c r="A2" s="1">
        <v>43054</v>
      </c>
      <c r="B2" t="s">
        <v>2</v>
      </c>
      <c r="C2" t="s">
        <v>4</v>
      </c>
      <c r="D2" t="s">
        <v>8</v>
      </c>
      <c r="E2">
        <v>48</v>
      </c>
      <c r="F2" t="s">
        <v>22</v>
      </c>
      <c r="G2">
        <v>2</v>
      </c>
      <c r="H2">
        <v>141</v>
      </c>
      <c r="I2" s="2">
        <f t="shared" ref="I2:I10" si="0">G2/H2</f>
        <v>1.4184397163120567E-2</v>
      </c>
      <c r="K2" s="3">
        <f>G2/(H2-G2)</f>
        <v>1.4388489208633094E-2</v>
      </c>
      <c r="L2" t="s">
        <v>23</v>
      </c>
    </row>
    <row r="3" spans="1:12" x14ac:dyDescent="0.25">
      <c r="A3" s="1">
        <v>43054</v>
      </c>
      <c r="B3" t="s">
        <v>2</v>
      </c>
      <c r="C3" t="s">
        <v>4</v>
      </c>
      <c r="D3" t="s">
        <v>24</v>
      </c>
      <c r="E3">
        <v>48</v>
      </c>
      <c r="F3" t="s">
        <v>22</v>
      </c>
      <c r="G3">
        <v>0</v>
      </c>
      <c r="H3">
        <v>141</v>
      </c>
      <c r="I3" s="2">
        <f t="shared" si="0"/>
        <v>0</v>
      </c>
      <c r="K3" s="3">
        <f t="shared" ref="K3:K6" si="1">G3/(H3-G3)</f>
        <v>0</v>
      </c>
      <c r="L3" t="s">
        <v>25</v>
      </c>
    </row>
    <row r="4" spans="1:12" x14ac:dyDescent="0.25">
      <c r="A4" s="1"/>
      <c r="G4">
        <v>3</v>
      </c>
      <c r="H4">
        <v>141</v>
      </c>
      <c r="I4" s="4">
        <f>G4/H4</f>
        <v>2.1276595744680851E-2</v>
      </c>
      <c r="J4" s="5">
        <f>2*SQRT(G4)/H4</f>
        <v>2.4568096561260671E-2</v>
      </c>
      <c r="K4" s="3"/>
    </row>
    <row r="5" spans="1:12" x14ac:dyDescent="0.25">
      <c r="A5" s="1">
        <v>43054</v>
      </c>
      <c r="B5" t="s">
        <v>2</v>
      </c>
      <c r="C5" t="s">
        <v>5</v>
      </c>
      <c r="D5" t="s">
        <v>9</v>
      </c>
      <c r="E5">
        <v>20</v>
      </c>
      <c r="F5" t="s">
        <v>22</v>
      </c>
      <c r="G5">
        <v>4</v>
      </c>
      <c r="H5">
        <v>142</v>
      </c>
      <c r="I5" s="2">
        <f t="shared" si="0"/>
        <v>2.8169014084507043E-2</v>
      </c>
      <c r="K5" s="3">
        <f t="shared" si="1"/>
        <v>2.8985507246376812E-2</v>
      </c>
      <c r="L5" t="s">
        <v>23</v>
      </c>
    </row>
    <row r="6" spans="1:12" x14ac:dyDescent="0.25">
      <c r="A6" s="1">
        <v>43054</v>
      </c>
      <c r="B6" t="s">
        <v>2</v>
      </c>
      <c r="C6" t="s">
        <v>5</v>
      </c>
      <c r="D6" t="s">
        <v>26</v>
      </c>
      <c r="E6">
        <v>20</v>
      </c>
      <c r="F6" t="s">
        <v>22</v>
      </c>
      <c r="G6">
        <v>1</v>
      </c>
      <c r="H6">
        <v>143</v>
      </c>
      <c r="I6" s="2">
        <f t="shared" si="0"/>
        <v>6.993006993006993E-3</v>
      </c>
      <c r="K6" s="3">
        <f t="shared" si="1"/>
        <v>7.0422535211267607E-3</v>
      </c>
      <c r="L6" t="s">
        <v>25</v>
      </c>
    </row>
    <row r="7" spans="1:12" x14ac:dyDescent="0.25">
      <c r="A7" s="1">
        <v>43038</v>
      </c>
      <c r="B7" t="s">
        <v>2</v>
      </c>
      <c r="C7" t="s">
        <v>5</v>
      </c>
      <c r="D7" t="s">
        <v>10</v>
      </c>
      <c r="E7">
        <v>19</v>
      </c>
      <c r="F7" t="s">
        <v>22</v>
      </c>
      <c r="G7">
        <v>15</v>
      </c>
      <c r="H7">
        <v>188</v>
      </c>
      <c r="I7" s="2">
        <f t="shared" si="0"/>
        <v>7.9787234042553196E-2</v>
      </c>
      <c r="J7" s="2"/>
      <c r="K7" s="6">
        <f>G7/(H7-G7)</f>
        <v>8.6705202312138727E-2</v>
      </c>
      <c r="L7" t="s">
        <v>27</v>
      </c>
    </row>
    <row r="8" spans="1:12" x14ac:dyDescent="0.25">
      <c r="A8" s="1">
        <v>43038</v>
      </c>
      <c r="B8" t="s">
        <v>2</v>
      </c>
      <c r="C8" t="s">
        <v>4</v>
      </c>
      <c r="D8" t="s">
        <v>8</v>
      </c>
      <c r="E8">
        <v>69</v>
      </c>
      <c r="F8" t="s">
        <v>22</v>
      </c>
      <c r="G8">
        <v>5</v>
      </c>
      <c r="H8">
        <v>190</v>
      </c>
      <c r="I8" s="2">
        <f t="shared" si="0"/>
        <v>2.6315789473684209E-2</v>
      </c>
      <c r="J8" s="2"/>
      <c r="K8" s="6">
        <f>G8/(H8-G8)</f>
        <v>2.7027027027027029E-2</v>
      </c>
      <c r="L8" t="s">
        <v>27</v>
      </c>
    </row>
    <row r="9" spans="1:12" x14ac:dyDescent="0.25">
      <c r="A9" s="1">
        <v>43038</v>
      </c>
      <c r="B9" t="s">
        <v>2</v>
      </c>
      <c r="C9" t="s">
        <v>28</v>
      </c>
      <c r="D9" t="s">
        <v>10</v>
      </c>
      <c r="E9">
        <v>19</v>
      </c>
      <c r="F9" t="s">
        <v>22</v>
      </c>
      <c r="G9">
        <v>48</v>
      </c>
      <c r="H9">
        <v>48</v>
      </c>
      <c r="I9" s="2">
        <f t="shared" si="0"/>
        <v>1</v>
      </c>
      <c r="J9" s="2"/>
      <c r="K9" s="6" t="e">
        <f>G9/(H9-G9)</f>
        <v>#DIV/0!</v>
      </c>
    </row>
    <row r="10" spans="1:12" x14ac:dyDescent="0.25">
      <c r="A10" s="1">
        <v>43038</v>
      </c>
      <c r="B10" t="s">
        <v>2</v>
      </c>
      <c r="C10" t="s">
        <v>29</v>
      </c>
      <c r="D10" t="s">
        <v>8</v>
      </c>
      <c r="E10">
        <v>69</v>
      </c>
      <c r="F10" t="s">
        <v>22</v>
      </c>
      <c r="G10">
        <v>48</v>
      </c>
      <c r="H10">
        <v>48</v>
      </c>
      <c r="I10" s="2">
        <f t="shared" si="0"/>
        <v>1</v>
      </c>
      <c r="J10" s="2"/>
      <c r="K10" s="6" t="e">
        <f t="shared" ref="K10" si="2">G10/(H10-G10)</f>
        <v>#DIV/0!</v>
      </c>
    </row>
    <row r="11" spans="1:12" s="8" customFormat="1" x14ac:dyDescent="0.25">
      <c r="A11" s="7">
        <v>43021</v>
      </c>
      <c r="B11" s="8" t="s">
        <v>30</v>
      </c>
      <c r="C11" s="8" t="s">
        <v>31</v>
      </c>
      <c r="D11" s="8" t="s">
        <v>32</v>
      </c>
      <c r="E11" s="8">
        <v>27</v>
      </c>
      <c r="F11" s="8" t="s">
        <v>22</v>
      </c>
      <c r="G11" s="8">
        <v>7</v>
      </c>
      <c r="H11" s="8">
        <v>84</v>
      </c>
      <c r="I11" s="5">
        <f>G11/H11</f>
        <v>8.3333333333333329E-2</v>
      </c>
      <c r="J11" s="5">
        <f>2*SQRT(G11)/H11</f>
        <v>6.2994078834871209E-2</v>
      </c>
      <c r="K11" s="9">
        <f>G11/(H11-G11)</f>
        <v>9.0909090909090912E-2</v>
      </c>
      <c r="L11" s="8" t="s">
        <v>33</v>
      </c>
    </row>
    <row r="12" spans="1:12" s="8" customFormat="1" x14ac:dyDescent="0.25">
      <c r="A12" s="7">
        <v>43021</v>
      </c>
      <c r="B12" s="8" t="s">
        <v>30</v>
      </c>
      <c r="C12" s="8" t="s">
        <v>31</v>
      </c>
      <c r="D12" s="8" t="s">
        <v>32</v>
      </c>
      <c r="E12" s="8">
        <v>45</v>
      </c>
      <c r="F12" s="8" t="s">
        <v>22</v>
      </c>
      <c r="G12" s="8">
        <v>15</v>
      </c>
      <c r="H12" s="8">
        <v>96</v>
      </c>
      <c r="I12" s="5">
        <f t="shared" ref="I12:I16" si="3">G12/H12</f>
        <v>0.15625</v>
      </c>
      <c r="J12" s="5">
        <f t="shared" ref="J12:J13" si="4">2*SQRT(G12)/H12</f>
        <v>8.068715304598785E-2</v>
      </c>
      <c r="K12" s="9">
        <f t="shared" ref="K12:K16" si="5">G12/(H12-G12)</f>
        <v>0.18518518518518517</v>
      </c>
      <c r="L12" s="8" t="s">
        <v>33</v>
      </c>
    </row>
    <row r="13" spans="1:12" s="8" customFormat="1" x14ac:dyDescent="0.25">
      <c r="A13" s="7">
        <v>43021</v>
      </c>
      <c r="B13" s="8" t="s">
        <v>30</v>
      </c>
      <c r="C13" s="8" t="s">
        <v>31</v>
      </c>
      <c r="D13" s="8" t="s">
        <v>32</v>
      </c>
      <c r="E13" s="8">
        <v>68</v>
      </c>
      <c r="F13" s="8" t="s">
        <v>22</v>
      </c>
      <c r="G13" s="8">
        <v>14</v>
      </c>
      <c r="H13" s="8">
        <v>96</v>
      </c>
      <c r="I13" s="5">
        <f t="shared" si="3"/>
        <v>0.14583333333333334</v>
      </c>
      <c r="J13" s="5">
        <f t="shared" si="4"/>
        <v>7.795119555779044E-2</v>
      </c>
      <c r="K13" s="9">
        <f t="shared" si="5"/>
        <v>0.17073170731707318</v>
      </c>
      <c r="L13" s="8" t="s">
        <v>33</v>
      </c>
    </row>
    <row r="14" spans="1:12" x14ac:dyDescent="0.25">
      <c r="A14" s="1">
        <v>43017</v>
      </c>
      <c r="B14" t="s">
        <v>2</v>
      </c>
      <c r="C14" t="s">
        <v>5</v>
      </c>
      <c r="E14">
        <v>0</v>
      </c>
      <c r="F14" t="s">
        <v>22</v>
      </c>
      <c r="G14">
        <v>11</v>
      </c>
      <c r="H14">
        <v>188</v>
      </c>
      <c r="I14" s="2">
        <f t="shared" si="3"/>
        <v>5.8510638297872342E-2</v>
      </c>
      <c r="J14" s="2"/>
      <c r="K14" s="6">
        <f t="shared" si="5"/>
        <v>6.2146892655367235E-2</v>
      </c>
      <c r="L14" t="s">
        <v>34</v>
      </c>
    </row>
    <row r="15" spans="1:12" x14ac:dyDescent="0.25">
      <c r="A15" s="1">
        <v>43017</v>
      </c>
      <c r="B15" t="s">
        <v>2</v>
      </c>
      <c r="C15" t="s">
        <v>6</v>
      </c>
      <c r="E15">
        <v>10</v>
      </c>
      <c r="F15" t="s">
        <v>22</v>
      </c>
      <c r="G15">
        <v>8</v>
      </c>
      <c r="H15">
        <v>190</v>
      </c>
      <c r="I15" s="2">
        <f t="shared" si="3"/>
        <v>4.2105263157894736E-2</v>
      </c>
      <c r="J15" s="2"/>
      <c r="K15" s="6">
        <f t="shared" si="5"/>
        <v>4.3956043956043959E-2</v>
      </c>
      <c r="L15" t="s">
        <v>34</v>
      </c>
    </row>
    <row r="16" spans="1:12" x14ac:dyDescent="0.25">
      <c r="A16" s="1">
        <v>43017</v>
      </c>
      <c r="B16" t="s">
        <v>2</v>
      </c>
      <c r="C16" t="s">
        <v>6</v>
      </c>
      <c r="E16">
        <v>24</v>
      </c>
      <c r="F16" t="s">
        <v>22</v>
      </c>
      <c r="G16">
        <v>9</v>
      </c>
      <c r="H16">
        <v>191</v>
      </c>
      <c r="I16" s="2">
        <f t="shared" si="3"/>
        <v>4.712041884816754E-2</v>
      </c>
      <c r="J16" s="2"/>
      <c r="K16" s="6">
        <f t="shared" si="5"/>
        <v>4.9450549450549448E-2</v>
      </c>
      <c r="L16" t="s">
        <v>34</v>
      </c>
    </row>
    <row r="17" spans="1:12" s="8" customFormat="1" x14ac:dyDescent="0.25">
      <c r="A17" s="7">
        <v>42822</v>
      </c>
      <c r="B17" s="8" t="s">
        <v>30</v>
      </c>
      <c r="C17" s="8" t="s">
        <v>35</v>
      </c>
      <c r="D17" s="8" t="s">
        <v>32</v>
      </c>
      <c r="E17" s="8">
        <v>96</v>
      </c>
      <c r="F17" s="8" t="s">
        <v>22</v>
      </c>
      <c r="G17" s="8">
        <v>31</v>
      </c>
      <c r="H17" s="8">
        <v>88</v>
      </c>
      <c r="I17" s="5">
        <f>G17/H17</f>
        <v>0.35227272727272729</v>
      </c>
      <c r="J17" s="5">
        <f>2*SQRT(G17)/H17</f>
        <v>0.12654009915522776</v>
      </c>
      <c r="K17" s="9">
        <f>G17/(H17-G17)</f>
        <v>0.54385964912280704</v>
      </c>
      <c r="L17" s="8" t="s">
        <v>36</v>
      </c>
    </row>
    <row r="18" spans="1:12" s="11" customFormat="1" x14ac:dyDescent="0.25">
      <c r="A18" s="10">
        <v>42626</v>
      </c>
      <c r="B18" s="11" t="s">
        <v>30</v>
      </c>
      <c r="C18" s="11" t="s">
        <v>31</v>
      </c>
      <c r="D18" s="11" t="s">
        <v>37</v>
      </c>
      <c r="E18" s="11">
        <v>23</v>
      </c>
      <c r="F18" s="11" t="s">
        <v>38</v>
      </c>
      <c r="G18" s="11">
        <v>2</v>
      </c>
      <c r="H18" s="11">
        <v>39</v>
      </c>
      <c r="I18" s="12">
        <f t="shared" ref="I18:I47" si="6">G18/H18</f>
        <v>5.128205128205128E-2</v>
      </c>
      <c r="J18" s="12"/>
      <c r="K18" s="13">
        <f t="shared" ref="K18:K47" si="7">G18/(H18-G18)</f>
        <v>5.4054054054054057E-2</v>
      </c>
      <c r="L18" s="11" t="s">
        <v>39</v>
      </c>
    </row>
    <row r="19" spans="1:12" s="11" customFormat="1" x14ac:dyDescent="0.25">
      <c r="A19" s="10">
        <v>42626</v>
      </c>
      <c r="B19" s="11" t="s">
        <v>30</v>
      </c>
      <c r="C19" s="11" t="s">
        <v>31</v>
      </c>
      <c r="D19" s="11" t="s">
        <v>37</v>
      </c>
      <c r="E19" s="11">
        <v>38</v>
      </c>
      <c r="F19" s="11" t="s">
        <v>38</v>
      </c>
      <c r="G19" s="11">
        <v>24</v>
      </c>
      <c r="H19" s="11">
        <v>53</v>
      </c>
      <c r="I19" s="12">
        <f t="shared" si="6"/>
        <v>0.45283018867924529</v>
      </c>
      <c r="J19" s="12"/>
      <c r="K19" s="13">
        <f t="shared" si="7"/>
        <v>0.82758620689655171</v>
      </c>
      <c r="L19" s="11" t="s">
        <v>39</v>
      </c>
    </row>
    <row r="20" spans="1:12" x14ac:dyDescent="0.25">
      <c r="A20" s="1">
        <v>42892</v>
      </c>
      <c r="B20" t="s">
        <v>2</v>
      </c>
      <c r="C20" t="s">
        <v>6</v>
      </c>
      <c r="E20">
        <v>24</v>
      </c>
      <c r="F20" t="s">
        <v>22</v>
      </c>
      <c r="G20">
        <v>33</v>
      </c>
      <c r="H20">
        <v>276</v>
      </c>
      <c r="I20" s="2">
        <f t="shared" si="6"/>
        <v>0.11956521739130435</v>
      </c>
      <c r="J20" s="2"/>
      <c r="K20" s="6">
        <f t="shared" si="7"/>
        <v>0.13580246913580246</v>
      </c>
      <c r="L20" t="s">
        <v>34</v>
      </c>
    </row>
    <row r="21" spans="1:12" x14ac:dyDescent="0.25">
      <c r="A21" s="1">
        <v>42892</v>
      </c>
      <c r="B21" t="s">
        <v>2</v>
      </c>
      <c r="C21" t="s">
        <v>6</v>
      </c>
      <c r="E21">
        <v>48</v>
      </c>
      <c r="F21" t="s">
        <v>22</v>
      </c>
      <c r="G21">
        <v>21</v>
      </c>
      <c r="H21">
        <v>184</v>
      </c>
      <c r="I21" s="2">
        <f t="shared" si="6"/>
        <v>0.11413043478260869</v>
      </c>
      <c r="J21" s="2"/>
      <c r="K21" s="6">
        <f t="shared" si="7"/>
        <v>0.12883435582822086</v>
      </c>
      <c r="L21" t="s">
        <v>34</v>
      </c>
    </row>
    <row r="22" spans="1:12" x14ac:dyDescent="0.25">
      <c r="A22" s="1">
        <v>42892</v>
      </c>
      <c r="B22" t="s">
        <v>2</v>
      </c>
      <c r="C22" t="s">
        <v>6</v>
      </c>
      <c r="E22">
        <v>70</v>
      </c>
      <c r="F22" t="s">
        <v>22</v>
      </c>
      <c r="G22">
        <v>17</v>
      </c>
      <c r="H22">
        <v>183</v>
      </c>
      <c r="I22" s="2">
        <f t="shared" si="6"/>
        <v>9.2896174863387984E-2</v>
      </c>
      <c r="J22" s="2"/>
      <c r="K22" s="6">
        <f t="shared" si="7"/>
        <v>0.10240963855421686</v>
      </c>
      <c r="L22" t="s">
        <v>34</v>
      </c>
    </row>
    <row r="23" spans="1:12" s="8" customFormat="1" x14ac:dyDescent="0.25">
      <c r="A23" s="7">
        <v>42935</v>
      </c>
      <c r="B23" s="8" t="s">
        <v>40</v>
      </c>
      <c r="C23" s="8" t="s">
        <v>41</v>
      </c>
      <c r="D23" s="8" t="s">
        <v>32</v>
      </c>
      <c r="E23" s="8">
        <v>54</v>
      </c>
      <c r="F23" s="8" t="s">
        <v>22</v>
      </c>
      <c r="G23" s="8">
        <v>24</v>
      </c>
      <c r="H23" s="8">
        <v>95</v>
      </c>
      <c r="I23" s="5">
        <f t="shared" si="6"/>
        <v>0.25263157894736843</v>
      </c>
      <c r="J23" s="5">
        <f t="shared" ref="J23:J24" si="8">2*SQRT(G23)/H23</f>
        <v>0.1031364102224496</v>
      </c>
      <c r="K23" s="9">
        <f t="shared" si="7"/>
        <v>0.3380281690140845</v>
      </c>
      <c r="L23" s="8" t="s">
        <v>42</v>
      </c>
    </row>
    <row r="24" spans="1:12" s="8" customFormat="1" x14ac:dyDescent="0.25">
      <c r="A24" s="7">
        <v>42935</v>
      </c>
      <c r="B24" s="8" t="s">
        <v>40</v>
      </c>
      <c r="C24" s="8" t="s">
        <v>43</v>
      </c>
      <c r="D24" s="8" t="s">
        <v>32</v>
      </c>
      <c r="E24" s="8">
        <v>54</v>
      </c>
      <c r="F24" s="8" t="s">
        <v>22</v>
      </c>
      <c r="G24" s="8">
        <v>39</v>
      </c>
      <c r="H24" s="8">
        <v>93</v>
      </c>
      <c r="I24" s="5">
        <f t="shared" si="6"/>
        <v>0.41935483870967744</v>
      </c>
      <c r="J24" s="5">
        <f t="shared" si="8"/>
        <v>0.13430103222362147</v>
      </c>
      <c r="K24" s="9">
        <f t="shared" si="7"/>
        <v>0.72222222222222221</v>
      </c>
      <c r="L24" s="8" t="s">
        <v>44</v>
      </c>
    </row>
    <row r="25" spans="1:12" x14ac:dyDescent="0.25">
      <c r="A25" s="1">
        <v>42794</v>
      </c>
      <c r="B25" t="s">
        <v>40</v>
      </c>
      <c r="C25" t="s">
        <v>45</v>
      </c>
      <c r="D25" t="s">
        <v>32</v>
      </c>
      <c r="E25">
        <v>22</v>
      </c>
      <c r="F25" t="s">
        <v>22</v>
      </c>
      <c r="G25">
        <v>16</v>
      </c>
      <c r="H25">
        <v>87</v>
      </c>
      <c r="I25" s="2">
        <f t="shared" si="6"/>
        <v>0.18390804597701149</v>
      </c>
      <c r="J25" s="2"/>
      <c r="K25" s="6">
        <f t="shared" si="7"/>
        <v>0.22535211267605634</v>
      </c>
      <c r="L25" t="s">
        <v>46</v>
      </c>
    </row>
    <row r="26" spans="1:12" x14ac:dyDescent="0.25">
      <c r="A26" s="1">
        <v>42794</v>
      </c>
      <c r="B26" t="s">
        <v>40</v>
      </c>
      <c r="C26" t="s">
        <v>45</v>
      </c>
      <c r="D26" t="s">
        <v>32</v>
      </c>
      <c r="E26">
        <v>45</v>
      </c>
      <c r="F26" t="s">
        <v>22</v>
      </c>
      <c r="G26">
        <v>13</v>
      </c>
      <c r="H26">
        <v>87</v>
      </c>
      <c r="I26" s="2">
        <f t="shared" si="6"/>
        <v>0.14942528735632185</v>
      </c>
      <c r="J26" s="2"/>
      <c r="K26" s="6">
        <f t="shared" si="7"/>
        <v>0.17567567567567569</v>
      </c>
      <c r="L26" t="s">
        <v>46</v>
      </c>
    </row>
    <row r="27" spans="1:12" x14ac:dyDescent="0.25">
      <c r="A27" s="1">
        <v>42794</v>
      </c>
      <c r="B27" t="s">
        <v>40</v>
      </c>
      <c r="C27" t="s">
        <v>45</v>
      </c>
      <c r="D27" t="s">
        <v>32</v>
      </c>
      <c r="E27">
        <v>71</v>
      </c>
      <c r="F27" t="s">
        <v>22</v>
      </c>
      <c r="G27">
        <v>31</v>
      </c>
      <c r="H27">
        <v>87</v>
      </c>
      <c r="I27" s="2">
        <f t="shared" si="6"/>
        <v>0.35632183908045978</v>
      </c>
      <c r="J27" s="2"/>
      <c r="K27" s="6">
        <f t="shared" si="7"/>
        <v>0.5535714285714286</v>
      </c>
      <c r="L27" t="s">
        <v>46</v>
      </c>
    </row>
    <row r="28" spans="1:12" x14ac:dyDescent="0.25">
      <c r="A28" s="1">
        <v>42780</v>
      </c>
      <c r="B28" t="s">
        <v>40</v>
      </c>
      <c r="C28" t="s">
        <v>45</v>
      </c>
      <c r="D28" t="s">
        <v>32</v>
      </c>
      <c r="E28">
        <v>24</v>
      </c>
      <c r="F28" t="s">
        <v>22</v>
      </c>
      <c r="G28">
        <v>8</v>
      </c>
      <c r="H28">
        <v>88</v>
      </c>
      <c r="I28" s="2">
        <f t="shared" si="6"/>
        <v>9.0909090909090912E-2</v>
      </c>
      <c r="J28" s="2"/>
      <c r="K28" s="6">
        <f t="shared" si="7"/>
        <v>0.1</v>
      </c>
      <c r="L28" t="s">
        <v>46</v>
      </c>
    </row>
    <row r="29" spans="1:12" x14ac:dyDescent="0.25">
      <c r="A29" s="1">
        <v>42780</v>
      </c>
      <c r="B29" t="s">
        <v>40</v>
      </c>
      <c r="C29" t="s">
        <v>45</v>
      </c>
      <c r="D29" t="s">
        <v>32</v>
      </c>
      <c r="E29">
        <v>48</v>
      </c>
      <c r="F29" t="s">
        <v>22</v>
      </c>
      <c r="G29">
        <v>17</v>
      </c>
      <c r="H29">
        <v>88</v>
      </c>
      <c r="I29" s="2">
        <f t="shared" si="6"/>
        <v>0.19318181818181818</v>
      </c>
      <c r="J29" s="2"/>
      <c r="K29" s="6">
        <f t="shared" si="7"/>
        <v>0.23943661971830985</v>
      </c>
      <c r="L29" t="s">
        <v>46</v>
      </c>
    </row>
    <row r="30" spans="1:12" x14ac:dyDescent="0.25">
      <c r="A30" s="1">
        <v>42780</v>
      </c>
      <c r="B30" t="s">
        <v>40</v>
      </c>
      <c r="C30" t="s">
        <v>45</v>
      </c>
      <c r="D30" t="s">
        <v>32</v>
      </c>
      <c r="E30">
        <v>72</v>
      </c>
      <c r="F30" t="s">
        <v>22</v>
      </c>
      <c r="G30">
        <v>26</v>
      </c>
      <c r="H30">
        <v>87</v>
      </c>
      <c r="I30" s="2">
        <f t="shared" si="6"/>
        <v>0.2988505747126437</v>
      </c>
      <c r="J30" s="2"/>
      <c r="K30" s="6">
        <f t="shared" si="7"/>
        <v>0.42622950819672129</v>
      </c>
      <c r="L30" t="s">
        <v>46</v>
      </c>
    </row>
    <row r="31" spans="1:12" s="8" customFormat="1" x14ac:dyDescent="0.25">
      <c r="A31" s="7">
        <v>42780</v>
      </c>
      <c r="B31" s="8" t="s">
        <v>40</v>
      </c>
      <c r="C31" s="8" t="s">
        <v>47</v>
      </c>
      <c r="D31" s="8" t="s">
        <v>32</v>
      </c>
      <c r="E31" s="8">
        <v>72</v>
      </c>
      <c r="F31" s="8" t="s">
        <v>22</v>
      </c>
      <c r="G31" s="8">
        <v>0</v>
      </c>
      <c r="H31" s="8">
        <v>32</v>
      </c>
      <c r="I31" s="5">
        <f>G31/H31</f>
        <v>0</v>
      </c>
      <c r="J31" s="5">
        <f>2*SQRT(4)/H31</f>
        <v>0.125</v>
      </c>
      <c r="K31" s="9">
        <f t="shared" si="7"/>
        <v>0</v>
      </c>
      <c r="L31" s="8" t="s">
        <v>48</v>
      </c>
    </row>
    <row r="32" spans="1:12" s="15" customFormat="1" x14ac:dyDescent="0.25">
      <c r="A32" s="14"/>
      <c r="G32" s="15">
        <v>4</v>
      </c>
      <c r="H32" s="8">
        <v>32</v>
      </c>
      <c r="I32" s="5">
        <f>G32/H32</f>
        <v>0.125</v>
      </c>
      <c r="J32" s="5"/>
      <c r="K32" s="16"/>
      <c r="L32" s="17">
        <f>2*SQRT(G32)/H32</f>
        <v>0.125</v>
      </c>
    </row>
    <row r="33" spans="1:12" x14ac:dyDescent="0.25">
      <c r="A33" s="1">
        <v>42780</v>
      </c>
      <c r="B33" t="s">
        <v>2</v>
      </c>
      <c r="C33" t="s">
        <v>6</v>
      </c>
      <c r="E33">
        <v>96</v>
      </c>
      <c r="F33" t="s">
        <v>22</v>
      </c>
      <c r="G33">
        <v>1</v>
      </c>
      <c r="H33">
        <v>32</v>
      </c>
      <c r="I33" s="2">
        <f t="shared" si="6"/>
        <v>3.125E-2</v>
      </c>
      <c r="J33" s="2"/>
      <c r="K33" s="6">
        <f t="shared" si="7"/>
        <v>3.2258064516129031E-2</v>
      </c>
      <c r="L33" t="s">
        <v>34</v>
      </c>
    </row>
    <row r="34" spans="1:12" x14ac:dyDescent="0.25">
      <c r="A34" s="1">
        <v>42760</v>
      </c>
      <c r="B34" t="s">
        <v>2</v>
      </c>
      <c r="C34" t="s">
        <v>5</v>
      </c>
      <c r="E34" s="18">
        <v>0</v>
      </c>
      <c r="F34" t="s">
        <v>22</v>
      </c>
      <c r="G34">
        <v>0</v>
      </c>
      <c r="H34">
        <v>88</v>
      </c>
      <c r="I34" s="2">
        <f t="shared" si="6"/>
        <v>0</v>
      </c>
      <c r="J34" s="2"/>
      <c r="K34" s="6">
        <f t="shared" si="7"/>
        <v>0</v>
      </c>
      <c r="L34" t="s">
        <v>49</v>
      </c>
    </row>
    <row r="35" spans="1:12" x14ac:dyDescent="0.25">
      <c r="A35" s="1">
        <v>42760</v>
      </c>
      <c r="B35" t="s">
        <v>40</v>
      </c>
      <c r="C35" t="s">
        <v>45</v>
      </c>
      <c r="D35" t="s">
        <v>50</v>
      </c>
      <c r="E35" s="18">
        <v>12</v>
      </c>
      <c r="F35" t="s">
        <v>22</v>
      </c>
      <c r="G35">
        <v>3</v>
      </c>
      <c r="H35">
        <v>88</v>
      </c>
      <c r="I35" s="2">
        <f t="shared" si="6"/>
        <v>3.4090909090909088E-2</v>
      </c>
      <c r="J35" s="2"/>
      <c r="K35" s="6">
        <f t="shared" si="7"/>
        <v>3.5294117647058823E-2</v>
      </c>
      <c r="L35" t="s">
        <v>49</v>
      </c>
    </row>
    <row r="36" spans="1:12" x14ac:dyDescent="0.25">
      <c r="A36" s="1">
        <v>42760</v>
      </c>
      <c r="B36" t="s">
        <v>40</v>
      </c>
      <c r="C36" t="s">
        <v>45</v>
      </c>
      <c r="D36" t="s">
        <v>50</v>
      </c>
      <c r="E36" s="18">
        <v>24</v>
      </c>
      <c r="F36" t="s">
        <v>22</v>
      </c>
      <c r="G36">
        <v>0</v>
      </c>
      <c r="H36">
        <v>44</v>
      </c>
      <c r="I36" s="2">
        <f t="shared" si="6"/>
        <v>0</v>
      </c>
      <c r="J36" s="2"/>
      <c r="K36" s="6">
        <f t="shared" si="7"/>
        <v>0</v>
      </c>
      <c r="L36" t="s">
        <v>49</v>
      </c>
    </row>
    <row r="37" spans="1:12" x14ac:dyDescent="0.25">
      <c r="A37" s="1">
        <v>42760</v>
      </c>
      <c r="B37" t="s">
        <v>40</v>
      </c>
      <c r="C37" t="s">
        <v>45</v>
      </c>
      <c r="D37" t="s">
        <v>50</v>
      </c>
      <c r="E37" s="18">
        <v>48</v>
      </c>
      <c r="F37" t="s">
        <v>22</v>
      </c>
      <c r="G37">
        <v>2</v>
      </c>
      <c r="H37">
        <v>44</v>
      </c>
      <c r="I37" s="2">
        <f t="shared" si="6"/>
        <v>4.5454545454545456E-2</v>
      </c>
      <c r="J37" s="2"/>
      <c r="K37" s="6">
        <f t="shared" si="7"/>
        <v>4.7619047619047616E-2</v>
      </c>
      <c r="L37" t="s">
        <v>49</v>
      </c>
    </row>
    <row r="38" spans="1:12" x14ac:dyDescent="0.25">
      <c r="A38" s="1">
        <v>42760</v>
      </c>
      <c r="B38" t="s">
        <v>40</v>
      </c>
      <c r="C38" t="s">
        <v>45</v>
      </c>
      <c r="D38" t="s">
        <v>50</v>
      </c>
      <c r="E38" s="18">
        <v>72</v>
      </c>
      <c r="F38" t="s">
        <v>22</v>
      </c>
      <c r="G38">
        <v>9</v>
      </c>
      <c r="H38">
        <v>88</v>
      </c>
      <c r="I38" s="2">
        <f t="shared" si="6"/>
        <v>0.10227272727272728</v>
      </c>
      <c r="J38" s="2"/>
      <c r="K38" s="6">
        <f t="shared" si="7"/>
        <v>0.11392405063291139</v>
      </c>
      <c r="L38" t="s">
        <v>49</v>
      </c>
    </row>
    <row r="39" spans="1:12" x14ac:dyDescent="0.25">
      <c r="A39" s="1">
        <v>42760</v>
      </c>
      <c r="B39" t="s">
        <v>40</v>
      </c>
      <c r="C39" t="s">
        <v>45</v>
      </c>
      <c r="D39" t="s">
        <v>50</v>
      </c>
      <c r="E39" s="18">
        <v>96</v>
      </c>
      <c r="F39" t="s">
        <v>22</v>
      </c>
      <c r="G39">
        <v>21</v>
      </c>
      <c r="H39">
        <v>56</v>
      </c>
      <c r="I39" s="2">
        <f t="shared" si="6"/>
        <v>0.375</v>
      </c>
      <c r="J39" s="2"/>
      <c r="K39" s="6">
        <f t="shared" si="7"/>
        <v>0.6</v>
      </c>
      <c r="L39" t="s">
        <v>49</v>
      </c>
    </row>
    <row r="40" spans="1:12" x14ac:dyDescent="0.25">
      <c r="A40" s="1">
        <v>42760</v>
      </c>
      <c r="B40" t="s">
        <v>40</v>
      </c>
      <c r="C40" t="s">
        <v>45</v>
      </c>
      <c r="D40" t="s">
        <v>32</v>
      </c>
      <c r="E40">
        <v>24</v>
      </c>
      <c r="F40" t="s">
        <v>22</v>
      </c>
      <c r="G40">
        <v>7</v>
      </c>
      <c r="H40">
        <v>44</v>
      </c>
      <c r="I40" s="2">
        <f t="shared" si="6"/>
        <v>0.15909090909090909</v>
      </c>
      <c r="J40" s="2"/>
      <c r="K40" s="6">
        <f t="shared" si="7"/>
        <v>0.1891891891891892</v>
      </c>
      <c r="L40" t="s">
        <v>46</v>
      </c>
    </row>
    <row r="41" spans="1:12" x14ac:dyDescent="0.25">
      <c r="A41" s="1">
        <v>42760</v>
      </c>
      <c r="B41" t="s">
        <v>40</v>
      </c>
      <c r="C41" t="s">
        <v>45</v>
      </c>
      <c r="D41" t="s">
        <v>32</v>
      </c>
      <c r="E41">
        <v>70</v>
      </c>
      <c r="F41" t="s">
        <v>22</v>
      </c>
      <c r="G41">
        <v>5</v>
      </c>
      <c r="H41">
        <v>44</v>
      </c>
      <c r="I41" s="2">
        <f t="shared" si="6"/>
        <v>0.11363636363636363</v>
      </c>
      <c r="J41" s="2"/>
      <c r="K41" s="6">
        <f t="shared" si="7"/>
        <v>0.12820512820512819</v>
      </c>
      <c r="L41" t="s">
        <v>46</v>
      </c>
    </row>
    <row r="42" spans="1:12" x14ac:dyDescent="0.25">
      <c r="A42" s="1">
        <v>42760</v>
      </c>
      <c r="B42" t="s">
        <v>40</v>
      </c>
      <c r="C42" t="s">
        <v>45</v>
      </c>
      <c r="D42" t="s">
        <v>32</v>
      </c>
      <c r="E42">
        <v>94</v>
      </c>
      <c r="F42" t="s">
        <v>22</v>
      </c>
      <c r="G42">
        <v>12</v>
      </c>
      <c r="H42">
        <v>32</v>
      </c>
      <c r="I42" s="2">
        <f t="shared" si="6"/>
        <v>0.375</v>
      </c>
      <c r="J42" s="2"/>
      <c r="K42" s="6">
        <f t="shared" si="7"/>
        <v>0.6</v>
      </c>
      <c r="L42" t="s">
        <v>46</v>
      </c>
    </row>
    <row r="43" spans="1:12" x14ac:dyDescent="0.25">
      <c r="A43" s="1">
        <v>42746</v>
      </c>
      <c r="B43" t="s">
        <v>40</v>
      </c>
      <c r="C43" t="s">
        <v>45</v>
      </c>
      <c r="D43" t="s">
        <v>50</v>
      </c>
      <c r="E43">
        <v>30</v>
      </c>
      <c r="F43" t="s">
        <v>22</v>
      </c>
      <c r="G43">
        <v>3</v>
      </c>
      <c r="H43">
        <v>88</v>
      </c>
      <c r="I43" s="2">
        <f t="shared" si="6"/>
        <v>3.4090909090909088E-2</v>
      </c>
      <c r="J43" s="2"/>
      <c r="K43" s="6">
        <f t="shared" si="7"/>
        <v>3.5294117647058823E-2</v>
      </c>
      <c r="L43" t="s">
        <v>49</v>
      </c>
    </row>
    <row r="44" spans="1:12" x14ac:dyDescent="0.25">
      <c r="A44" s="1">
        <v>42746</v>
      </c>
      <c r="B44" t="s">
        <v>40</v>
      </c>
      <c r="C44" t="s">
        <v>45</v>
      </c>
      <c r="D44" t="s">
        <v>50</v>
      </c>
      <c r="E44">
        <v>50</v>
      </c>
      <c r="F44" t="s">
        <v>22</v>
      </c>
      <c r="G44">
        <v>16</v>
      </c>
      <c r="H44">
        <v>86</v>
      </c>
      <c r="I44" s="2">
        <f t="shared" si="6"/>
        <v>0.18604651162790697</v>
      </c>
      <c r="J44" s="2"/>
      <c r="K44" s="6">
        <f t="shared" si="7"/>
        <v>0.22857142857142856</v>
      </c>
      <c r="L44" t="s">
        <v>49</v>
      </c>
    </row>
    <row r="45" spans="1:12" x14ac:dyDescent="0.25">
      <c r="A45" s="1">
        <v>42654</v>
      </c>
      <c r="B45" t="s">
        <v>40</v>
      </c>
      <c r="C45" t="s">
        <v>45</v>
      </c>
      <c r="D45" t="s">
        <v>50</v>
      </c>
      <c r="E45">
        <v>42</v>
      </c>
      <c r="F45" t="s">
        <v>22</v>
      </c>
      <c r="G45">
        <v>8</v>
      </c>
      <c r="H45">
        <v>47</v>
      </c>
      <c r="I45" s="2">
        <f t="shared" si="6"/>
        <v>0.1702127659574468</v>
      </c>
      <c r="J45" s="2"/>
      <c r="K45" s="6">
        <f t="shared" si="7"/>
        <v>0.20512820512820512</v>
      </c>
      <c r="L45" t="s">
        <v>49</v>
      </c>
    </row>
    <row r="46" spans="1:12" x14ac:dyDescent="0.25">
      <c r="A46" s="1">
        <v>42654</v>
      </c>
      <c r="B46" t="s">
        <v>40</v>
      </c>
      <c r="C46" t="s">
        <v>45</v>
      </c>
      <c r="D46" t="s">
        <v>50</v>
      </c>
      <c r="E46">
        <v>49</v>
      </c>
      <c r="F46" t="s">
        <v>22</v>
      </c>
      <c r="G46">
        <v>7</v>
      </c>
      <c r="H46">
        <v>45</v>
      </c>
      <c r="I46" s="2">
        <f t="shared" si="6"/>
        <v>0.15555555555555556</v>
      </c>
      <c r="J46" s="2"/>
      <c r="K46" s="6">
        <f t="shared" si="7"/>
        <v>0.18421052631578946</v>
      </c>
      <c r="L46" t="s">
        <v>49</v>
      </c>
    </row>
    <row r="47" spans="1:12" x14ac:dyDescent="0.25">
      <c r="A47" s="1">
        <v>42654</v>
      </c>
      <c r="B47" t="s">
        <v>40</v>
      </c>
      <c r="C47" t="s">
        <v>45</v>
      </c>
      <c r="D47" t="s">
        <v>50</v>
      </c>
      <c r="E47">
        <v>67</v>
      </c>
      <c r="F47" t="s">
        <v>51</v>
      </c>
      <c r="G47">
        <v>16</v>
      </c>
      <c r="H47">
        <v>48</v>
      </c>
      <c r="I47" s="2">
        <f t="shared" si="6"/>
        <v>0.33333333333333331</v>
      </c>
      <c r="J47" s="2"/>
      <c r="K47" s="6">
        <f t="shared" si="7"/>
        <v>0.5</v>
      </c>
      <c r="L47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S9A</vt:lpstr>
      <vt:lpstr>S9B</vt:lpstr>
    </vt:vector>
  </TitlesOfParts>
  <Company>Fred Hutch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Hart, Samuel F</dc:creator>
  <cp:lastModifiedBy>Hart, Samuel F</cp:lastModifiedBy>
  <dcterms:created xsi:type="dcterms:W3CDTF">2018-12-17T22:23:28Z</dcterms:created>
  <dcterms:modified xsi:type="dcterms:W3CDTF">2018-12-17T22:38:57Z</dcterms:modified>
</cp:coreProperties>
</file>