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5660" yWindow="0" windowWidth="25600" windowHeight="18560" tabRatio="500"/>
  </bookViews>
  <sheets>
    <sheet name="Figure 1B" sheetId="1" r:id="rId1"/>
    <sheet name="Figure 1C" sheetId="2" r:id="rId2"/>
    <sheet name="Figure 1F" sheetId="3" r:id="rId3"/>
    <sheet name="Figure 1G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4" l="1"/>
  <c r="E16" i="4"/>
  <c r="E9" i="4"/>
  <c r="E8" i="4"/>
  <c r="D15" i="4"/>
  <c r="E15" i="4"/>
  <c r="D14" i="4"/>
  <c r="E14" i="4"/>
  <c r="D13" i="4"/>
  <c r="E13" i="4"/>
  <c r="D7" i="4"/>
  <c r="E7" i="4"/>
  <c r="D6" i="4"/>
  <c r="E6" i="4"/>
  <c r="D5" i="4"/>
  <c r="E5" i="4"/>
</calcChain>
</file>

<file path=xl/sharedStrings.xml><?xml version="1.0" encoding="utf-8"?>
<sst xmlns="http://schemas.openxmlformats.org/spreadsheetml/2006/main" count="323" uniqueCount="61">
  <si>
    <t>FIGURE 1</t>
  </si>
  <si>
    <t>PANEL B</t>
  </si>
  <si>
    <t>Figure 1</t>
  </si>
  <si>
    <t>Panel F</t>
  </si>
  <si>
    <t>DAYS</t>
  </si>
  <si>
    <t>Exp1</t>
  </si>
  <si>
    <t>Exp2</t>
  </si>
  <si>
    <t>Exp3</t>
  </si>
  <si>
    <t>Hoxb1</t>
  </si>
  <si>
    <t>Hoxb2</t>
  </si>
  <si>
    <t>Hoxb4</t>
  </si>
  <si>
    <t>Hoxb6</t>
  </si>
  <si>
    <t>Hoxb8</t>
  </si>
  <si>
    <t>PANEL C</t>
  </si>
  <si>
    <t>Hoxc4</t>
  </si>
  <si>
    <t>Hoxc6</t>
  </si>
  <si>
    <t>Hoxc8</t>
  </si>
  <si>
    <t>Hoxc9</t>
  </si>
  <si>
    <t>PANEL G</t>
  </si>
  <si>
    <t>Fgf5</t>
  </si>
  <si>
    <t>DAY1</t>
  </si>
  <si>
    <t>DAY2</t>
  </si>
  <si>
    <t>DAY3</t>
  </si>
  <si>
    <t>Zfp42</t>
  </si>
  <si>
    <t>Pou5f1</t>
  </si>
  <si>
    <t>Z-scores</t>
  </si>
  <si>
    <t>Otx2</t>
  </si>
  <si>
    <t>Otx1</t>
  </si>
  <si>
    <t>Sim2</t>
  </si>
  <si>
    <t>Six3</t>
  </si>
  <si>
    <t>Wnt1</t>
  </si>
  <si>
    <t>Lhx5</t>
  </si>
  <si>
    <t>En1</t>
  </si>
  <si>
    <t>Neural anterior</t>
  </si>
  <si>
    <t>Mafb</t>
  </si>
  <si>
    <t>Epha4</t>
  </si>
  <si>
    <t>Ephb2</t>
  </si>
  <si>
    <t>Hoxa2</t>
  </si>
  <si>
    <t>RNA seq values</t>
  </si>
  <si>
    <t>Spinal Cord</t>
  </si>
  <si>
    <t>Hindbrain</t>
  </si>
  <si>
    <t>Hoxb9</t>
  </si>
  <si>
    <t>RNA-seq normalized reads</t>
  </si>
  <si>
    <t>Cell counts</t>
  </si>
  <si>
    <t>Field 1</t>
  </si>
  <si>
    <t>Field 2</t>
  </si>
  <si>
    <t>Field 3</t>
  </si>
  <si>
    <t>Field 4</t>
  </si>
  <si>
    <t>Field 5</t>
  </si>
  <si>
    <t xml:space="preserve">Field 2 </t>
  </si>
  <si>
    <t xml:space="preserve">Field 5 </t>
  </si>
  <si>
    <t xml:space="preserve">Number of cells </t>
  </si>
  <si>
    <t>% of Hoxc6 cells that are neurons</t>
  </si>
  <si>
    <t>% of Hoxc9 cells that are neurons</t>
  </si>
  <si>
    <r>
      <t>Hoxc6</t>
    </r>
    <r>
      <rPr>
        <b/>
        <vertAlign val="superscript"/>
        <sz val="11"/>
        <color theme="1"/>
        <rFont val="Calibri"/>
        <scheme val="minor"/>
      </rPr>
      <t>+</t>
    </r>
  </si>
  <si>
    <r>
      <t>Hoxc6</t>
    </r>
    <r>
      <rPr>
        <b/>
        <vertAlign val="superscript"/>
        <sz val="11"/>
        <color theme="1"/>
        <rFont val="Calibri"/>
        <scheme val="minor"/>
      </rPr>
      <t xml:space="preserve">+ </t>
    </r>
    <r>
      <rPr>
        <b/>
        <sz val="11"/>
        <color theme="1"/>
        <rFont val="Calibri"/>
        <scheme val="minor"/>
      </rPr>
      <t>/ Tuj1</t>
    </r>
    <r>
      <rPr>
        <b/>
        <vertAlign val="superscript"/>
        <sz val="11"/>
        <color theme="1"/>
        <rFont val="Calibri"/>
        <scheme val="minor"/>
      </rPr>
      <t>+</t>
    </r>
  </si>
  <si>
    <r>
      <t>Hoxc9</t>
    </r>
    <r>
      <rPr>
        <b/>
        <vertAlign val="superscript"/>
        <sz val="11"/>
        <color theme="1"/>
        <rFont val="Calibri"/>
        <scheme val="minor"/>
      </rPr>
      <t>+</t>
    </r>
  </si>
  <si>
    <r>
      <t>Hoxc9</t>
    </r>
    <r>
      <rPr>
        <b/>
        <vertAlign val="superscript"/>
        <sz val="11"/>
        <color theme="1"/>
        <rFont val="Calibri"/>
        <scheme val="minor"/>
      </rPr>
      <t xml:space="preserve">+ </t>
    </r>
    <r>
      <rPr>
        <b/>
        <sz val="11"/>
        <color theme="1"/>
        <rFont val="Calibri"/>
        <scheme val="minor"/>
      </rPr>
      <t>/ Tuj1</t>
    </r>
    <r>
      <rPr>
        <b/>
        <vertAlign val="superscript"/>
        <sz val="11"/>
        <color theme="1"/>
        <rFont val="Calibri"/>
        <scheme val="minor"/>
      </rPr>
      <t>+</t>
    </r>
  </si>
  <si>
    <t>NH</t>
  </si>
  <si>
    <t>NP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</si>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</sst>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vertAlign val="superscript"/>
      <sz val="11"/>
      <color theme="1"/>
      <name val="Calibri"/>
      <scheme val="minor"/>
    </font>
    <font>
      <b/>
      <sz val="11"/>
      <color rgb="FF000000"/>
      <name val="Calibri"/>
      <scheme val="minor"/>
    </font>
    <font>
      <sz val="11"/>
      <name val="Verdana"/>
    </font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0" fontId="9" fillId="0" borderId="0" xfId="0" applyFont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O29" sqref="O29"/>
    </sheetView>
  </sheetViews>
  <sheetFormatPr baseColWidth="10" defaultRowHeight="15" x14ac:dyDescent="0"/>
  <cols>
    <col min="2" max="2" width="16.33203125" customWidth="1"/>
  </cols>
  <sheetData>
    <row r="1" spans="1:12">
      <c r="A1" s="2" t="s">
        <v>0</v>
      </c>
      <c r="B1" s="2" t="s">
        <v>42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" t="s">
        <v>1</v>
      </c>
      <c r="B2" s="2" t="s">
        <v>33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2"/>
      <c r="B3" s="2"/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7</v>
      </c>
      <c r="I3" s="2" t="s">
        <v>5</v>
      </c>
      <c r="J3" s="2" t="s">
        <v>6</v>
      </c>
      <c r="K3" s="2" t="s">
        <v>7</v>
      </c>
      <c r="L3" s="3"/>
    </row>
    <row r="4" spans="1:12">
      <c r="A4" s="3"/>
      <c r="B4" s="2"/>
      <c r="C4" s="2" t="s">
        <v>60</v>
      </c>
      <c r="D4" s="2" t="s">
        <v>60</v>
      </c>
      <c r="E4" s="2" t="s">
        <v>60</v>
      </c>
      <c r="F4" s="2" t="s">
        <v>58</v>
      </c>
      <c r="G4" s="2" t="s">
        <v>58</v>
      </c>
      <c r="H4" s="2" t="s">
        <v>58</v>
      </c>
      <c r="I4" s="2" t="s">
        <v>59</v>
      </c>
      <c r="J4" s="2" t="s">
        <v>59</v>
      </c>
      <c r="K4" s="2" t="s">
        <v>59</v>
      </c>
      <c r="L4" s="3"/>
    </row>
    <row r="5" spans="1:12">
      <c r="A5" s="3"/>
      <c r="B5" s="2" t="s">
        <v>26</v>
      </c>
      <c r="C5" s="3">
        <v>2936</v>
      </c>
      <c r="D5" s="3">
        <v>3261</v>
      </c>
      <c r="E5" s="3">
        <v>4960</v>
      </c>
      <c r="F5" s="3">
        <v>175</v>
      </c>
      <c r="G5" s="3">
        <v>177</v>
      </c>
      <c r="H5" s="3">
        <v>114</v>
      </c>
      <c r="I5" s="3">
        <v>8</v>
      </c>
      <c r="J5" s="3">
        <v>5</v>
      </c>
      <c r="K5" s="3">
        <v>8</v>
      </c>
      <c r="L5" s="3"/>
    </row>
    <row r="6" spans="1:12">
      <c r="A6" s="3"/>
      <c r="B6" s="2" t="s">
        <v>27</v>
      </c>
      <c r="C6" s="3">
        <v>854</v>
      </c>
      <c r="D6" s="3">
        <v>878</v>
      </c>
      <c r="E6" s="3">
        <v>1492</v>
      </c>
      <c r="F6" s="3">
        <v>3</v>
      </c>
      <c r="G6" s="3">
        <v>12</v>
      </c>
      <c r="H6" s="3">
        <v>4</v>
      </c>
      <c r="I6" s="3">
        <v>0</v>
      </c>
      <c r="J6" s="3">
        <v>0</v>
      </c>
      <c r="K6" s="3">
        <v>1</v>
      </c>
      <c r="L6" s="3"/>
    </row>
    <row r="7" spans="1:12">
      <c r="A7" s="3"/>
      <c r="B7" s="2" t="s">
        <v>28</v>
      </c>
      <c r="C7" s="3">
        <v>416</v>
      </c>
      <c r="D7" s="3">
        <v>644</v>
      </c>
      <c r="E7" s="3">
        <v>1043</v>
      </c>
      <c r="F7" s="3">
        <v>9</v>
      </c>
      <c r="G7" s="3">
        <v>20</v>
      </c>
      <c r="H7" s="3">
        <v>5</v>
      </c>
      <c r="I7" s="3">
        <v>2</v>
      </c>
      <c r="J7" s="3">
        <v>1</v>
      </c>
      <c r="K7" s="3">
        <v>2</v>
      </c>
      <c r="L7" s="3"/>
    </row>
    <row r="8" spans="1:12">
      <c r="A8" s="3"/>
      <c r="B8" s="2" t="s">
        <v>29</v>
      </c>
      <c r="C8" s="3">
        <v>319</v>
      </c>
      <c r="D8" s="3">
        <v>402</v>
      </c>
      <c r="E8" s="3">
        <v>464</v>
      </c>
      <c r="F8" s="3">
        <v>7</v>
      </c>
      <c r="G8" s="3">
        <v>13</v>
      </c>
      <c r="H8" s="3">
        <v>4</v>
      </c>
      <c r="I8" s="3">
        <v>0</v>
      </c>
      <c r="J8" s="3">
        <v>2</v>
      </c>
      <c r="K8" s="3">
        <v>0</v>
      </c>
      <c r="L8" s="3"/>
    </row>
    <row r="9" spans="1:12">
      <c r="A9" s="3"/>
      <c r="B9" s="2" t="s">
        <v>30</v>
      </c>
      <c r="C9" s="3">
        <v>678</v>
      </c>
      <c r="D9" s="3">
        <v>852</v>
      </c>
      <c r="E9" s="3">
        <v>1435</v>
      </c>
      <c r="F9" s="3">
        <v>36</v>
      </c>
      <c r="G9" s="3">
        <v>57</v>
      </c>
      <c r="H9" s="3">
        <v>38</v>
      </c>
      <c r="I9" s="3">
        <v>71</v>
      </c>
      <c r="J9" s="3">
        <v>146</v>
      </c>
      <c r="K9" s="3">
        <v>124</v>
      </c>
      <c r="L9" s="3"/>
    </row>
    <row r="10" spans="1:12">
      <c r="A10" s="3"/>
      <c r="B10" s="2" t="s">
        <v>31</v>
      </c>
      <c r="C10" s="3">
        <v>326</v>
      </c>
      <c r="D10" s="3">
        <v>363</v>
      </c>
      <c r="E10" s="3">
        <v>536</v>
      </c>
      <c r="F10" s="3">
        <v>4</v>
      </c>
      <c r="G10" s="3">
        <v>7</v>
      </c>
      <c r="H10" s="3">
        <v>4</v>
      </c>
      <c r="I10" s="3">
        <v>3</v>
      </c>
      <c r="J10" s="3">
        <v>5</v>
      </c>
      <c r="K10" s="3">
        <v>0</v>
      </c>
      <c r="L10" s="3"/>
    </row>
    <row r="11" spans="1:12">
      <c r="A11" s="3"/>
      <c r="B11" s="2" t="s">
        <v>32</v>
      </c>
      <c r="C11" s="3">
        <v>1190</v>
      </c>
      <c r="D11" s="3">
        <v>1475</v>
      </c>
      <c r="E11" s="3">
        <v>2246</v>
      </c>
      <c r="F11" s="3">
        <v>24</v>
      </c>
      <c r="G11" s="3">
        <v>26</v>
      </c>
      <c r="H11" s="3">
        <v>24</v>
      </c>
      <c r="I11" s="3">
        <v>47</v>
      </c>
      <c r="J11" s="3">
        <v>29</v>
      </c>
      <c r="K11" s="3">
        <v>32</v>
      </c>
      <c r="L11" s="3"/>
    </row>
    <row r="12" spans="1:12">
      <c r="A12" s="3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2" t="s">
        <v>5</v>
      </c>
      <c r="D14" s="2" t="s">
        <v>6</v>
      </c>
      <c r="E14" s="2" t="s">
        <v>7</v>
      </c>
      <c r="F14" s="2" t="s">
        <v>5</v>
      </c>
      <c r="G14" s="2" t="s">
        <v>6</v>
      </c>
      <c r="H14" s="2" t="s">
        <v>7</v>
      </c>
      <c r="I14" s="2" t="s">
        <v>5</v>
      </c>
      <c r="J14" s="2" t="s">
        <v>6</v>
      </c>
      <c r="K14" s="2" t="s">
        <v>7</v>
      </c>
      <c r="L14" s="3"/>
    </row>
    <row r="15" spans="1:12">
      <c r="A15" s="3"/>
      <c r="B15" s="2" t="s">
        <v>25</v>
      </c>
      <c r="C15" s="2" t="s">
        <v>60</v>
      </c>
      <c r="D15" s="2" t="s">
        <v>60</v>
      </c>
      <c r="E15" s="2" t="s">
        <v>60</v>
      </c>
      <c r="F15" s="2" t="s">
        <v>58</v>
      </c>
      <c r="G15" s="2" t="s">
        <v>58</v>
      </c>
      <c r="H15" s="2" t="s">
        <v>58</v>
      </c>
      <c r="I15" s="2" t="s">
        <v>59</v>
      </c>
      <c r="J15" s="2" t="s">
        <v>59</v>
      </c>
      <c r="K15" s="2" t="s">
        <v>59</v>
      </c>
      <c r="L15" s="3"/>
    </row>
    <row r="16" spans="1:12">
      <c r="A16" s="3"/>
      <c r="B16" s="2" t="s">
        <v>26</v>
      </c>
      <c r="C16" s="3">
        <v>0.91697730088915896</v>
      </c>
      <c r="D16" s="3">
        <v>1.09844946632223</v>
      </c>
      <c r="E16" s="3">
        <v>2.0471301096169614</v>
      </c>
      <c r="F16" s="3">
        <v>-0.62469854145148462</v>
      </c>
      <c r="G16" s="3">
        <v>-0.62358178966420419</v>
      </c>
      <c r="H16" s="3">
        <v>-0.65875947096353793</v>
      </c>
      <c r="I16" s="3">
        <v>-0.71794731568940107</v>
      </c>
      <c r="J16" s="3">
        <v>-0.71962244337032177</v>
      </c>
      <c r="K16" s="3">
        <v>-0.71794731568940107</v>
      </c>
      <c r="L16" s="3"/>
    </row>
    <row r="17" spans="1:12">
      <c r="A17" s="3"/>
      <c r="B17" s="2" t="s">
        <v>27</v>
      </c>
      <c r="C17" s="3">
        <v>0.92593181935869973</v>
      </c>
      <c r="D17" s="3">
        <v>0.970956869557142</v>
      </c>
      <c r="E17" s="3">
        <v>2.1228477371339487</v>
      </c>
      <c r="F17" s="3">
        <v>-0.67058141892772116</v>
      </c>
      <c r="G17" s="3">
        <v>-0.65369702510330541</v>
      </c>
      <c r="H17" s="3">
        <v>-0.66870537516945272</v>
      </c>
      <c r="I17" s="3">
        <v>-0.67620955020252638</v>
      </c>
      <c r="J17" s="3">
        <v>-0.67620955020252638</v>
      </c>
      <c r="K17" s="3">
        <v>-0.67433350644425794</v>
      </c>
      <c r="L17" s="3"/>
    </row>
    <row r="18" spans="1:12">
      <c r="A18" s="3"/>
      <c r="B18" s="2" t="s">
        <v>28</v>
      </c>
      <c r="C18" s="3">
        <v>0.49445292279084363</v>
      </c>
      <c r="D18" s="3">
        <v>1.1277971160285534</v>
      </c>
      <c r="E18" s="3">
        <v>2.2361494541945457</v>
      </c>
      <c r="F18" s="3">
        <v>-0.63612201864664708</v>
      </c>
      <c r="G18" s="3">
        <v>-0.60556593914833656</v>
      </c>
      <c r="H18" s="3">
        <v>-0.64723332028239644</v>
      </c>
      <c r="I18" s="3">
        <v>-0.65556679650920835</v>
      </c>
      <c r="J18" s="3">
        <v>-0.65834462191814569</v>
      </c>
      <c r="K18" s="3">
        <v>-0.65556679650920835</v>
      </c>
      <c r="L18" s="3"/>
    </row>
    <row r="19" spans="1:12">
      <c r="A19" s="3"/>
      <c r="B19" s="2" t="s">
        <v>29</v>
      </c>
      <c r="C19" s="3">
        <v>0.98441024798065391</v>
      </c>
      <c r="D19" s="3">
        <v>1.4273948595719481</v>
      </c>
      <c r="E19" s="3">
        <v>1.7582990272666499</v>
      </c>
      <c r="F19" s="3">
        <v>-0.68078491848300637</v>
      </c>
      <c r="G19" s="3">
        <v>-0.64876193451255137</v>
      </c>
      <c r="H19" s="3">
        <v>-0.69679641046823382</v>
      </c>
      <c r="I19" s="3">
        <v>-0.71814506644853715</v>
      </c>
      <c r="J19" s="3">
        <v>-0.70747073845838548</v>
      </c>
      <c r="K19" s="3">
        <v>-0.71814506644853715</v>
      </c>
      <c r="L19" s="3"/>
    </row>
    <row r="20" spans="1:12">
      <c r="A20" s="3"/>
      <c r="B20" s="2" t="s">
        <v>30</v>
      </c>
      <c r="C20" s="3">
        <v>0.63131373800220791</v>
      </c>
      <c r="D20" s="3">
        <v>1.0022845874248938</v>
      </c>
      <c r="E20" s="3">
        <v>2.2452501346284905</v>
      </c>
      <c r="F20" s="3">
        <v>-0.73744077538494324</v>
      </c>
      <c r="G20" s="3">
        <v>-0.69266843148910184</v>
      </c>
      <c r="H20" s="3">
        <v>-0.73317674263295829</v>
      </c>
      <c r="I20" s="3">
        <v>-0.66282020222520754</v>
      </c>
      <c r="J20" s="3">
        <v>-0.50291897402577401</v>
      </c>
      <c r="K20" s="3">
        <v>-0.54982333429760788</v>
      </c>
      <c r="L20" s="3"/>
    </row>
    <row r="21" spans="1:12">
      <c r="A21" s="3"/>
      <c r="B21" s="2" t="s">
        <v>31</v>
      </c>
      <c r="C21" s="3">
        <v>0.94671305434353892</v>
      </c>
      <c r="D21" s="3">
        <v>1.1336973052903945</v>
      </c>
      <c r="E21" s="3">
        <v>2.0079750191770436</v>
      </c>
      <c r="F21" s="3">
        <v>-0.68055529173450113</v>
      </c>
      <c r="G21" s="3">
        <v>-0.66539440652259396</v>
      </c>
      <c r="H21" s="3">
        <v>-0.68055529173450113</v>
      </c>
      <c r="I21" s="3">
        <v>-0.6856089201384703</v>
      </c>
      <c r="J21" s="3">
        <v>-0.67550166333053208</v>
      </c>
      <c r="K21" s="3">
        <v>-0.70076980535037747</v>
      </c>
      <c r="L21" s="3"/>
    </row>
    <row r="22" spans="1:12">
      <c r="A22" s="3"/>
      <c r="B22" s="2" t="s">
        <v>32</v>
      </c>
      <c r="C22" s="3">
        <v>0.78013408831002151</v>
      </c>
      <c r="D22" s="3">
        <v>1.1363818961282885</v>
      </c>
      <c r="E22" s="3">
        <v>2.1001259656998106</v>
      </c>
      <c r="F22" s="3">
        <v>-0.67735694297453719</v>
      </c>
      <c r="G22" s="3">
        <v>-0.67485695835826864</v>
      </c>
      <c r="H22" s="3">
        <v>-0.67735694297453719</v>
      </c>
      <c r="I22" s="3">
        <v>-0.64860711988744901</v>
      </c>
      <c r="J22" s="3">
        <v>-0.67110698143386582</v>
      </c>
      <c r="K22" s="3">
        <v>-0.667357004509463</v>
      </c>
      <c r="L22" s="3"/>
    </row>
    <row r="23" spans="1:12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2" t="s">
        <v>40</v>
      </c>
      <c r="C26" s="2" t="s">
        <v>38</v>
      </c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2" t="s">
        <v>5</v>
      </c>
      <c r="D27" s="2" t="s">
        <v>6</v>
      </c>
      <c r="E27" s="2" t="s">
        <v>7</v>
      </c>
      <c r="F27" s="2" t="s">
        <v>5</v>
      </c>
      <c r="G27" s="2" t="s">
        <v>6</v>
      </c>
      <c r="H27" s="2" t="s">
        <v>7</v>
      </c>
      <c r="I27" s="2" t="s">
        <v>5</v>
      </c>
      <c r="J27" s="2" t="s">
        <v>6</v>
      </c>
      <c r="K27" s="2" t="s">
        <v>7</v>
      </c>
      <c r="L27" s="3"/>
    </row>
    <row r="28" spans="1:12">
      <c r="A28" s="3"/>
      <c r="B28" s="3"/>
      <c r="C28" s="2" t="s">
        <v>60</v>
      </c>
      <c r="D28" s="2" t="s">
        <v>60</v>
      </c>
      <c r="E28" s="2" t="s">
        <v>60</v>
      </c>
      <c r="F28" s="2" t="s">
        <v>58</v>
      </c>
      <c r="G28" s="2" t="s">
        <v>58</v>
      </c>
      <c r="H28" s="2" t="s">
        <v>58</v>
      </c>
      <c r="I28" s="2" t="s">
        <v>59</v>
      </c>
      <c r="J28" s="2" t="s">
        <v>59</v>
      </c>
      <c r="K28" s="2" t="s">
        <v>59</v>
      </c>
      <c r="L28" s="3"/>
    </row>
    <row r="29" spans="1:12">
      <c r="A29" s="3"/>
      <c r="B29" s="2" t="s">
        <v>34</v>
      </c>
      <c r="C29" s="3">
        <v>141</v>
      </c>
      <c r="D29" s="3">
        <v>242</v>
      </c>
      <c r="E29" s="3">
        <v>253</v>
      </c>
      <c r="F29" s="3">
        <v>2532</v>
      </c>
      <c r="G29" s="3">
        <v>478</v>
      </c>
      <c r="H29" s="3">
        <v>2044</v>
      </c>
      <c r="I29" s="3">
        <v>544</v>
      </c>
      <c r="J29" s="3">
        <v>452</v>
      </c>
      <c r="K29" s="3">
        <v>465</v>
      </c>
      <c r="L29" s="3"/>
    </row>
    <row r="30" spans="1:12">
      <c r="A30" s="3"/>
      <c r="B30" s="2" t="s">
        <v>35</v>
      </c>
      <c r="C30" s="3">
        <v>1247</v>
      </c>
      <c r="D30" s="3">
        <v>1364</v>
      </c>
      <c r="E30" s="3">
        <v>2350</v>
      </c>
      <c r="F30" s="3">
        <v>3097</v>
      </c>
      <c r="G30" s="3">
        <v>1072</v>
      </c>
      <c r="H30" s="3">
        <v>2478</v>
      </c>
      <c r="I30" s="3">
        <v>992</v>
      </c>
      <c r="J30" s="3">
        <v>595</v>
      </c>
      <c r="K30" s="3">
        <v>1044</v>
      </c>
      <c r="L30" s="3"/>
    </row>
    <row r="31" spans="1:12">
      <c r="A31" s="3"/>
      <c r="B31" s="2" t="s">
        <v>36</v>
      </c>
      <c r="C31" s="3">
        <v>2215</v>
      </c>
      <c r="D31" s="3">
        <v>2717</v>
      </c>
      <c r="E31" s="3">
        <v>4874</v>
      </c>
      <c r="F31" s="3">
        <v>4745</v>
      </c>
      <c r="G31" s="3">
        <v>4226</v>
      </c>
      <c r="H31" s="3">
        <v>3933</v>
      </c>
      <c r="I31" s="3">
        <v>2143</v>
      </c>
      <c r="J31" s="3">
        <v>1396</v>
      </c>
      <c r="K31" s="3">
        <v>1800</v>
      </c>
      <c r="L31" s="3"/>
    </row>
    <row r="32" spans="1:12">
      <c r="A32" s="3"/>
      <c r="B32" s="2" t="s">
        <v>37</v>
      </c>
      <c r="C32" s="3">
        <v>202</v>
      </c>
      <c r="D32" s="3">
        <v>245</v>
      </c>
      <c r="E32" s="3">
        <v>400</v>
      </c>
      <c r="F32" s="3">
        <v>756</v>
      </c>
      <c r="G32" s="3">
        <v>483</v>
      </c>
      <c r="H32" s="3">
        <v>648</v>
      </c>
      <c r="I32" s="3">
        <v>512</v>
      </c>
      <c r="J32" s="3">
        <v>599</v>
      </c>
      <c r="K32" s="3">
        <v>460</v>
      </c>
      <c r="L32" s="3"/>
    </row>
    <row r="33" spans="1:12">
      <c r="A33" s="3"/>
      <c r="B33" s="2" t="s">
        <v>9</v>
      </c>
      <c r="C33" s="3">
        <v>33</v>
      </c>
      <c r="D33" s="3">
        <v>55</v>
      </c>
      <c r="E33" s="3">
        <v>74</v>
      </c>
      <c r="F33" s="3">
        <v>181</v>
      </c>
      <c r="G33" s="3">
        <v>285</v>
      </c>
      <c r="H33" s="3">
        <v>160</v>
      </c>
      <c r="I33" s="3">
        <v>240</v>
      </c>
      <c r="J33" s="3">
        <v>261</v>
      </c>
      <c r="K33" s="3">
        <v>252</v>
      </c>
      <c r="L33" s="3"/>
    </row>
    <row r="34" spans="1:12">
      <c r="A34" s="3"/>
      <c r="B34" s="2" t="s">
        <v>14</v>
      </c>
      <c r="C34" s="3">
        <v>122</v>
      </c>
      <c r="D34" s="3">
        <v>128</v>
      </c>
      <c r="E34" s="3">
        <v>191</v>
      </c>
      <c r="F34" s="3">
        <v>515</v>
      </c>
      <c r="G34" s="3">
        <v>771</v>
      </c>
      <c r="H34" s="3">
        <v>392</v>
      </c>
      <c r="I34" s="3">
        <v>744</v>
      </c>
      <c r="J34" s="3">
        <v>1170</v>
      </c>
      <c r="K34" s="3">
        <v>1061</v>
      </c>
      <c r="L34" s="3"/>
    </row>
    <row r="35" spans="1:12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2" t="s">
        <v>25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2" t="s">
        <v>34</v>
      </c>
      <c r="C37" s="3">
        <v>-0.80080618737771059</v>
      </c>
      <c r="D37" s="3">
        <v>-0.67705018188190325</v>
      </c>
      <c r="E37" s="3">
        <v>-0.66357180504572622</v>
      </c>
      <c r="F37" s="3">
        <v>2.1289028140131347</v>
      </c>
      <c r="G37" s="3">
        <v>-0.38787773339665038</v>
      </c>
      <c r="H37" s="3">
        <v>1.5309530052809173</v>
      </c>
      <c r="I37" s="3">
        <v>-0.30700747237958814</v>
      </c>
      <c r="J37" s="3">
        <v>-0.41973571500943246</v>
      </c>
      <c r="K37" s="3">
        <v>-0.40380672420304142</v>
      </c>
      <c r="L37" s="3"/>
    </row>
    <row r="38" spans="1:12">
      <c r="A38" s="3"/>
      <c r="B38" s="2" t="s">
        <v>35</v>
      </c>
      <c r="C38" s="3">
        <v>-0.42037204365529085</v>
      </c>
      <c r="D38" s="3">
        <v>-0.2736042180687453</v>
      </c>
      <c r="E38" s="3">
        <v>0.96325967960932202</v>
      </c>
      <c r="F38" s="3">
        <v>1.900315796815728</v>
      </c>
      <c r="G38" s="3">
        <v>-0.63989656910525206</v>
      </c>
      <c r="H38" s="3">
        <v>1.1238261896527222</v>
      </c>
      <c r="I38" s="3">
        <v>-0.74025063788237722</v>
      </c>
      <c r="J38" s="3">
        <v>-1.2382577041888607</v>
      </c>
      <c r="K38" s="3">
        <v>-0.67502049317724588</v>
      </c>
      <c r="L38" s="3"/>
    </row>
    <row r="39" spans="1:12">
      <c r="A39" s="3"/>
      <c r="B39" s="2" t="s">
        <v>36</v>
      </c>
      <c r="C39" s="3">
        <v>-0.71643900308472863</v>
      </c>
      <c r="D39" s="3">
        <v>-0.31751474674546271</v>
      </c>
      <c r="E39" s="3">
        <v>1.3965880837800284</v>
      </c>
      <c r="F39" s="3">
        <v>1.2940756752785039</v>
      </c>
      <c r="G39" s="3">
        <v>0.88164203177237044</v>
      </c>
      <c r="H39" s="3">
        <v>0.64880377060224115</v>
      </c>
      <c r="I39" s="3">
        <v>-0.77365523108557954</v>
      </c>
      <c r="J39" s="3">
        <v>-1.3672735965944074</v>
      </c>
      <c r="K39" s="3">
        <v>-1.0462269839229663</v>
      </c>
      <c r="L39" s="3"/>
    </row>
    <row r="40" spans="1:12">
      <c r="A40" s="3"/>
      <c r="B40" s="2" t="s">
        <v>37</v>
      </c>
      <c r="C40" s="3">
        <v>-1.6293221371087721</v>
      </c>
      <c r="D40" s="3">
        <v>-1.3757846754838847</v>
      </c>
      <c r="E40" s="3">
        <v>-0.46187056962673262</v>
      </c>
      <c r="F40" s="3">
        <v>1.6371837638258231</v>
      </c>
      <c r="G40" s="3">
        <v>2.7515693509677808E-2</v>
      </c>
      <c r="H40" s="3">
        <v>1.0003919997447106</v>
      </c>
      <c r="I40" s="3">
        <v>0.19850607460553207</v>
      </c>
      <c r="J40" s="3">
        <v>0.71147721789309482</v>
      </c>
      <c r="K40" s="3">
        <v>-0.10809736735944799</v>
      </c>
      <c r="L40" s="3"/>
    </row>
    <row r="41" spans="1:12">
      <c r="A41" s="3"/>
      <c r="B41" s="2" t="s">
        <v>9</v>
      </c>
      <c r="C41" s="3">
        <v>-1.5187364700646704</v>
      </c>
      <c r="D41" s="3">
        <v>-1.2770083180768852</v>
      </c>
      <c r="E41" s="3">
        <v>-1.0682430959056162</v>
      </c>
      <c r="F41" s="3">
        <v>0.10743473421679332</v>
      </c>
      <c r="G41" s="3">
        <v>1.2501496345226868</v>
      </c>
      <c r="H41" s="3">
        <v>-0.12330577449881977</v>
      </c>
      <c r="I41" s="3">
        <v>0.75570568727494436</v>
      </c>
      <c r="J41" s="3">
        <v>0.9864461959905575</v>
      </c>
      <c r="K41" s="3">
        <v>0.88755740654100901</v>
      </c>
      <c r="L41" s="3"/>
    </row>
    <row r="42" spans="1:12">
      <c r="A42" s="3"/>
      <c r="B42" s="2" t="s">
        <v>14</v>
      </c>
      <c r="C42" s="3">
        <v>-1.1932724859402686</v>
      </c>
      <c r="D42" s="3">
        <v>-1.1771471820762109</v>
      </c>
      <c r="E42" s="3">
        <v>-1.0078314915036053</v>
      </c>
      <c r="F42" s="3">
        <v>-0.13706508284449032</v>
      </c>
      <c r="G42" s="3">
        <v>0.55094788202197087</v>
      </c>
      <c r="H42" s="3">
        <v>-0.46763381205767285</v>
      </c>
      <c r="I42" s="3">
        <v>0.47838401463371127</v>
      </c>
      <c r="J42" s="3">
        <v>1.6232805889818069</v>
      </c>
      <c r="K42" s="3">
        <v>1.330337568784759</v>
      </c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2" t="s">
        <v>39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2"/>
      <c r="C47" s="2" t="s">
        <v>5</v>
      </c>
      <c r="D47" s="2" t="s">
        <v>6</v>
      </c>
      <c r="E47" s="2" t="s">
        <v>7</v>
      </c>
      <c r="F47" s="2" t="s">
        <v>5</v>
      </c>
      <c r="G47" s="2" t="s">
        <v>6</v>
      </c>
      <c r="H47" s="2" t="s">
        <v>7</v>
      </c>
      <c r="I47" s="2" t="s">
        <v>5</v>
      </c>
      <c r="J47" s="2" t="s">
        <v>6</v>
      </c>
      <c r="K47" s="2" t="s">
        <v>7</v>
      </c>
      <c r="L47" s="3"/>
    </row>
    <row r="48" spans="1:12">
      <c r="A48" s="3"/>
      <c r="B48" s="2"/>
      <c r="C48" s="2" t="s">
        <v>60</v>
      </c>
      <c r="D48" s="2" t="s">
        <v>60</v>
      </c>
      <c r="E48" s="2" t="s">
        <v>60</v>
      </c>
      <c r="F48" s="2" t="s">
        <v>58</v>
      </c>
      <c r="G48" s="2" t="s">
        <v>58</v>
      </c>
      <c r="H48" s="2" t="s">
        <v>58</v>
      </c>
      <c r="I48" s="2" t="s">
        <v>59</v>
      </c>
      <c r="J48" s="2" t="s">
        <v>59</v>
      </c>
      <c r="K48" s="2" t="s">
        <v>59</v>
      </c>
      <c r="L48" s="3"/>
    </row>
    <row r="49" spans="1:12">
      <c r="A49" s="3"/>
      <c r="B49" s="2" t="s">
        <v>11</v>
      </c>
      <c r="C49" s="3">
        <v>63</v>
      </c>
      <c r="D49" s="3">
        <v>65</v>
      </c>
      <c r="E49" s="3">
        <v>92</v>
      </c>
      <c r="F49" s="3">
        <v>11</v>
      </c>
      <c r="G49" s="3">
        <v>16</v>
      </c>
      <c r="H49" s="3">
        <v>7</v>
      </c>
      <c r="I49" s="3">
        <v>525</v>
      </c>
      <c r="J49" s="3">
        <v>721</v>
      </c>
      <c r="K49" s="3">
        <v>527</v>
      </c>
      <c r="L49" s="3"/>
    </row>
    <row r="50" spans="1:12">
      <c r="A50" s="3"/>
      <c r="B50" s="2" t="s">
        <v>12</v>
      </c>
      <c r="C50" s="3">
        <v>51</v>
      </c>
      <c r="D50" s="3">
        <v>38</v>
      </c>
      <c r="E50" s="3">
        <v>80</v>
      </c>
      <c r="F50" s="3">
        <v>6</v>
      </c>
      <c r="G50" s="3">
        <v>9</v>
      </c>
      <c r="H50" s="3">
        <v>2</v>
      </c>
      <c r="I50" s="3">
        <v>564</v>
      </c>
      <c r="J50" s="3">
        <v>598</v>
      </c>
      <c r="K50" s="3">
        <v>554</v>
      </c>
      <c r="L50" s="3"/>
    </row>
    <row r="51" spans="1:12">
      <c r="A51" s="3"/>
      <c r="B51" s="2" t="s">
        <v>41</v>
      </c>
      <c r="C51" s="3">
        <v>713</v>
      </c>
      <c r="D51" s="3">
        <v>855</v>
      </c>
      <c r="E51" s="3">
        <v>1122</v>
      </c>
      <c r="F51" s="3">
        <v>33</v>
      </c>
      <c r="G51" s="3">
        <v>47</v>
      </c>
      <c r="H51" s="3">
        <v>26</v>
      </c>
      <c r="I51" s="3">
        <v>7910</v>
      </c>
      <c r="J51" s="3">
        <v>10328</v>
      </c>
      <c r="K51" s="3">
        <v>9001</v>
      </c>
      <c r="L51" s="3"/>
    </row>
    <row r="52" spans="1:12">
      <c r="A52" s="3"/>
      <c r="B52" s="2" t="s">
        <v>15</v>
      </c>
      <c r="C52" s="3">
        <v>56</v>
      </c>
      <c r="D52" s="3">
        <v>75</v>
      </c>
      <c r="E52" s="3">
        <v>124</v>
      </c>
      <c r="F52" s="3">
        <v>25</v>
      </c>
      <c r="G52" s="3">
        <v>17</v>
      </c>
      <c r="H52" s="3">
        <v>15</v>
      </c>
      <c r="I52" s="3">
        <v>447</v>
      </c>
      <c r="J52" s="3">
        <v>662</v>
      </c>
      <c r="K52" s="3">
        <v>496</v>
      </c>
      <c r="L52" s="3"/>
    </row>
    <row r="53" spans="1:12">
      <c r="A53" s="3"/>
      <c r="B53" s="2" t="s">
        <v>16</v>
      </c>
      <c r="C53" s="3">
        <v>60</v>
      </c>
      <c r="D53" s="3">
        <v>65</v>
      </c>
      <c r="E53" s="3">
        <v>78</v>
      </c>
      <c r="F53" s="3">
        <v>22</v>
      </c>
      <c r="G53" s="3">
        <v>7</v>
      </c>
      <c r="H53" s="3">
        <v>19</v>
      </c>
      <c r="I53" s="3">
        <v>278</v>
      </c>
      <c r="J53" s="3">
        <v>546</v>
      </c>
      <c r="K53" s="3">
        <v>456</v>
      </c>
      <c r="L53" s="3"/>
    </row>
    <row r="54" spans="1:12">
      <c r="A54" s="3"/>
      <c r="B54" s="2" t="s">
        <v>17</v>
      </c>
      <c r="C54" s="3">
        <v>29</v>
      </c>
      <c r="D54" s="3">
        <v>39</v>
      </c>
      <c r="E54" s="3">
        <v>24</v>
      </c>
      <c r="F54" s="3">
        <v>0</v>
      </c>
      <c r="G54" s="3">
        <v>1</v>
      </c>
      <c r="H54" s="3">
        <v>1</v>
      </c>
      <c r="I54" s="3">
        <v>130</v>
      </c>
      <c r="J54" s="3">
        <v>147</v>
      </c>
      <c r="K54" s="3">
        <v>61</v>
      </c>
      <c r="L54" s="3"/>
    </row>
    <row r="55" spans="1:12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2"/>
      <c r="C56" s="2" t="s">
        <v>5</v>
      </c>
      <c r="D56" s="2" t="s">
        <v>6</v>
      </c>
      <c r="E56" s="2" t="s">
        <v>7</v>
      </c>
      <c r="F56" s="2" t="s">
        <v>5</v>
      </c>
      <c r="G56" s="2" t="s">
        <v>6</v>
      </c>
      <c r="H56" s="2" t="s">
        <v>7</v>
      </c>
      <c r="I56" s="2" t="s">
        <v>5</v>
      </c>
      <c r="J56" s="2" t="s">
        <v>6</v>
      </c>
      <c r="K56" s="2" t="s">
        <v>7</v>
      </c>
      <c r="L56" s="3"/>
    </row>
    <row r="57" spans="1:12">
      <c r="A57" s="3"/>
      <c r="B57" s="2" t="s">
        <v>25</v>
      </c>
      <c r="C57" s="2" t="s">
        <v>60</v>
      </c>
      <c r="D57" s="2" t="s">
        <v>60</v>
      </c>
      <c r="E57" s="2" t="s">
        <v>60</v>
      </c>
      <c r="F57" s="2" t="s">
        <v>58</v>
      </c>
      <c r="G57" s="2" t="s">
        <v>58</v>
      </c>
      <c r="H57" s="2" t="s">
        <v>58</v>
      </c>
      <c r="I57" s="2" t="s">
        <v>59</v>
      </c>
      <c r="J57" s="2" t="s">
        <v>59</v>
      </c>
      <c r="K57" s="2" t="s">
        <v>59</v>
      </c>
      <c r="L57" s="3"/>
    </row>
    <row r="58" spans="1:12">
      <c r="A58" s="3"/>
      <c r="B58" s="2" t="s">
        <v>11</v>
      </c>
      <c r="C58" s="3">
        <v>-0.6113239303410366</v>
      </c>
      <c r="D58" s="3">
        <v>-0.60378705996696902</v>
      </c>
      <c r="E58" s="3">
        <v>-0.50203930991705681</v>
      </c>
      <c r="F58" s="3">
        <v>-0.80728256006679355</v>
      </c>
      <c r="G58" s="3">
        <v>-0.78844038413162465</v>
      </c>
      <c r="H58" s="3">
        <v>-0.82235630081492872</v>
      </c>
      <c r="I58" s="3">
        <v>1.1296931260685732</v>
      </c>
      <c r="J58" s="3">
        <v>1.8683064227271955</v>
      </c>
      <c r="K58" s="3">
        <v>1.1372299964426407</v>
      </c>
      <c r="L58" s="3"/>
    </row>
    <row r="59" spans="1:12">
      <c r="A59" s="3"/>
      <c r="B59" s="2" t="s">
        <v>12</v>
      </c>
      <c r="C59" s="3">
        <v>-0.6255590538542074</v>
      </c>
      <c r="D59" s="3">
        <v>-0.67628005822076476</v>
      </c>
      <c r="E59" s="3">
        <v>-0.51241219795957949</v>
      </c>
      <c r="F59" s="3">
        <v>-0.80113176127690588</v>
      </c>
      <c r="G59" s="3">
        <v>-0.78942691411539267</v>
      </c>
      <c r="H59" s="3">
        <v>-0.8167382241589235</v>
      </c>
      <c r="I59" s="3">
        <v>1.3759698107645557</v>
      </c>
      <c r="J59" s="3">
        <v>1.5086247452617056</v>
      </c>
      <c r="K59" s="3">
        <v>1.3369536535595117</v>
      </c>
      <c r="L59" s="3"/>
    </row>
    <row r="60" spans="1:12">
      <c r="A60" s="3"/>
      <c r="B60" s="2" t="s">
        <v>41</v>
      </c>
      <c r="C60" s="3">
        <v>-0.63746295578947099</v>
      </c>
      <c r="D60" s="3">
        <v>-0.60296902499520633</v>
      </c>
      <c r="E60" s="3">
        <v>-0.53811071850176495</v>
      </c>
      <c r="F60" s="3">
        <v>-0.80264515959299221</v>
      </c>
      <c r="G60" s="3">
        <v>-0.79924434951468437</v>
      </c>
      <c r="H60" s="3">
        <v>-0.80434556463214602</v>
      </c>
      <c r="I60" s="3">
        <v>1.1107963394663256</v>
      </c>
      <c r="J60" s="3">
        <v>1.6981648229911994</v>
      </c>
      <c r="K60" s="3">
        <v>1.3758166105687397</v>
      </c>
      <c r="L60" s="3"/>
    </row>
    <row r="61" spans="1:12">
      <c r="A61" s="3"/>
      <c r="B61" s="2" t="s">
        <v>15</v>
      </c>
      <c r="C61" s="3">
        <v>-0.66541355291110305</v>
      </c>
      <c r="D61" s="3">
        <v>-0.58488579810020525</v>
      </c>
      <c r="E61" s="3">
        <v>-0.37720895674578453</v>
      </c>
      <c r="F61" s="3">
        <v>-0.79680094233941001</v>
      </c>
      <c r="G61" s="3">
        <v>-0.83070736541768275</v>
      </c>
      <c r="H61" s="3">
        <v>-0.83918397118725097</v>
      </c>
      <c r="I61" s="3">
        <v>0.99176287503947835</v>
      </c>
      <c r="J61" s="3">
        <v>1.9029979952680589</v>
      </c>
      <c r="K61" s="3">
        <v>1.199439716393899</v>
      </c>
      <c r="L61" s="3"/>
    </row>
    <row r="62" spans="1:12">
      <c r="A62" s="3"/>
      <c r="B62" s="2" t="s">
        <v>16</v>
      </c>
      <c r="C62" s="3">
        <v>-0.56844386532094626</v>
      </c>
      <c r="D62" s="3">
        <v>-0.54263158082100427</v>
      </c>
      <c r="E62" s="3">
        <v>-0.47551964112115486</v>
      </c>
      <c r="F62" s="3">
        <v>-0.76461722752050598</v>
      </c>
      <c r="G62" s="3">
        <v>-0.84205408102033219</v>
      </c>
      <c r="H62" s="3">
        <v>-0.78010459822047118</v>
      </c>
      <c r="I62" s="3">
        <v>0.55697173887652762</v>
      </c>
      <c r="J62" s="3">
        <v>1.9405101880734221</v>
      </c>
      <c r="K62" s="3">
        <v>1.4758890670744651</v>
      </c>
      <c r="L62" s="3"/>
    </row>
    <row r="63" spans="1:12">
      <c r="A63" s="3"/>
      <c r="B63" s="2" t="s">
        <v>17</v>
      </c>
      <c r="C63" s="3">
        <v>-0.36465113603399962</v>
      </c>
      <c r="D63" s="3">
        <v>-0.17272948548978928</v>
      </c>
      <c r="E63" s="3">
        <v>-0.46061196130610477</v>
      </c>
      <c r="F63" s="3">
        <v>-0.92122392261220953</v>
      </c>
      <c r="G63" s="3">
        <v>-0.90203175755778853</v>
      </c>
      <c r="H63" s="3">
        <v>-0.90203175755778853</v>
      </c>
      <c r="I63" s="3">
        <v>1.5737575344625245</v>
      </c>
      <c r="J63" s="3">
        <v>1.9000243403876822</v>
      </c>
      <c r="K63" s="3">
        <v>0.24949814570747342</v>
      </c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R27" sqref="R27"/>
    </sheetView>
  </sheetViews>
  <sheetFormatPr baseColWidth="10" defaultRowHeight="15" x14ac:dyDescent="0"/>
  <sheetData>
    <row r="1" spans="1:17" s="1" customFormat="1">
      <c r="A1" s="2" t="s">
        <v>2</v>
      </c>
      <c r="B1" s="2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1" customFormat="1">
      <c r="A3" s="2" t="s">
        <v>58</v>
      </c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/>
    </row>
    <row r="4" spans="1:17" s="1" customFormat="1">
      <c r="A4" s="2" t="s">
        <v>4</v>
      </c>
      <c r="B4" s="2" t="s">
        <v>8</v>
      </c>
      <c r="C4" s="2" t="s">
        <v>8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10</v>
      </c>
      <c r="J4" s="2" t="s">
        <v>10</v>
      </c>
      <c r="K4" s="2" t="s">
        <v>11</v>
      </c>
      <c r="L4" s="2" t="s">
        <v>11</v>
      </c>
      <c r="M4" s="2" t="s">
        <v>11</v>
      </c>
      <c r="N4" s="2" t="s">
        <v>12</v>
      </c>
      <c r="O4" s="2" t="s">
        <v>12</v>
      </c>
      <c r="P4" s="2" t="s">
        <v>12</v>
      </c>
      <c r="Q4" s="2"/>
    </row>
    <row r="5" spans="1:17">
      <c r="A5" s="9">
        <v>1</v>
      </c>
      <c r="B5" s="8">
        <v>22.3123</v>
      </c>
      <c r="C5" s="8">
        <v>13.53267</v>
      </c>
      <c r="D5" s="8">
        <v>25.547750000000001</v>
      </c>
      <c r="E5" s="8">
        <v>2.789037</v>
      </c>
      <c r="F5" s="8">
        <v>1.691584</v>
      </c>
      <c r="G5" s="8">
        <v>1.648242</v>
      </c>
      <c r="H5" s="8">
        <v>29.74973</v>
      </c>
      <c r="I5" s="8">
        <v>17.76163</v>
      </c>
      <c r="J5" s="8">
        <v>20.603020000000001</v>
      </c>
      <c r="K5" s="8">
        <v>27.890370000000001</v>
      </c>
      <c r="L5" s="8">
        <v>28.756920000000001</v>
      </c>
      <c r="M5" s="8">
        <v>26.371870000000001</v>
      </c>
      <c r="N5" s="8">
        <v>3.7187160000000001</v>
      </c>
      <c r="O5" s="8">
        <v>2.5373760000000001</v>
      </c>
      <c r="P5" s="8">
        <v>4.9447260000000002</v>
      </c>
      <c r="Q5" s="9"/>
    </row>
    <row r="6" spans="1:17">
      <c r="A6" s="9">
        <v>2</v>
      </c>
      <c r="B6" s="8">
        <v>108.3592</v>
      </c>
      <c r="C6" s="8">
        <v>79.594250000000002</v>
      </c>
      <c r="D6" s="8">
        <v>71.944410000000005</v>
      </c>
      <c r="E6" s="8">
        <v>4.8810450000000003</v>
      </c>
      <c r="F6" s="8">
        <v>5.247973</v>
      </c>
      <c r="G6" s="8">
        <v>5.9248339999999997</v>
      </c>
      <c r="H6" s="8">
        <v>12.690720000000001</v>
      </c>
      <c r="I6" s="8">
        <v>12.24527</v>
      </c>
      <c r="J6" s="8">
        <v>13.542479999999999</v>
      </c>
      <c r="K6" s="8">
        <v>15.619339999999999</v>
      </c>
      <c r="L6" s="8">
        <v>13.11993</v>
      </c>
      <c r="M6" s="8">
        <v>16.928100000000001</v>
      </c>
      <c r="N6" s="8">
        <v>9.7620900000000006</v>
      </c>
      <c r="O6" s="8">
        <v>8.7466209999999993</v>
      </c>
      <c r="P6" s="8">
        <v>11.003259999999999</v>
      </c>
      <c r="Q6" s="9"/>
    </row>
    <row r="7" spans="1:17">
      <c r="A7" s="9">
        <v>3</v>
      </c>
      <c r="B7" s="8">
        <v>59.964820000000003</v>
      </c>
      <c r="C7" s="8">
        <v>129.47300000000001</v>
      </c>
      <c r="D7" s="8">
        <v>127.7672</v>
      </c>
      <c r="E7" s="8">
        <v>8.7589050000000004</v>
      </c>
      <c r="F7" s="8">
        <v>14.602220000000001</v>
      </c>
      <c r="G7" s="8">
        <v>15.59948</v>
      </c>
      <c r="H7" s="8">
        <v>16.170290000000001</v>
      </c>
      <c r="I7" s="8">
        <v>34.071849999999998</v>
      </c>
      <c r="J7" s="8">
        <v>25.256309999999999</v>
      </c>
      <c r="K7" s="8">
        <v>20.212859999999999</v>
      </c>
      <c r="L7" s="8">
        <v>29.204440000000002</v>
      </c>
      <c r="M7" s="8">
        <v>11.88532</v>
      </c>
      <c r="N7" s="8">
        <v>6.0638579999999997</v>
      </c>
      <c r="O7" s="8">
        <v>12.65526</v>
      </c>
      <c r="P7" s="8">
        <v>2.97133</v>
      </c>
      <c r="Q7" s="9"/>
    </row>
    <row r="8" spans="1:17">
      <c r="A8" s="9">
        <v>4</v>
      </c>
      <c r="B8" s="8">
        <v>385.64550000000003</v>
      </c>
      <c r="C8" s="8">
        <v>400.74290000000002</v>
      </c>
      <c r="D8" s="8">
        <v>268.39940000000001</v>
      </c>
      <c r="E8" s="8">
        <v>83.871740000000003</v>
      </c>
      <c r="F8" s="8">
        <v>89.451530000000005</v>
      </c>
      <c r="G8" s="8">
        <v>50.728400000000001</v>
      </c>
      <c r="H8" s="8">
        <v>88.805369999999996</v>
      </c>
      <c r="I8" s="8">
        <v>90.167140000000003</v>
      </c>
      <c r="J8" s="8">
        <v>69.175089999999997</v>
      </c>
      <c r="K8" s="8">
        <v>14.8009</v>
      </c>
      <c r="L8" s="8">
        <v>7.1561219999999999</v>
      </c>
      <c r="M8" s="8">
        <v>11.990349999999999</v>
      </c>
      <c r="N8" s="8">
        <v>18.91225</v>
      </c>
      <c r="O8" s="8">
        <v>9.3029589999999995</v>
      </c>
      <c r="P8" s="8">
        <v>7.3786769999999997</v>
      </c>
      <c r="Q8" s="9"/>
    </row>
    <row r="9" spans="1:17">
      <c r="A9" s="9">
        <v>5</v>
      </c>
      <c r="B9" s="8">
        <v>99.881630000000001</v>
      </c>
      <c r="C9" s="8">
        <v>197.09039999999999</v>
      </c>
      <c r="D9" s="8">
        <v>118.2757</v>
      </c>
      <c r="E9" s="8">
        <v>127.3139</v>
      </c>
      <c r="F9" s="8">
        <v>267.47989999999999</v>
      </c>
      <c r="G9" s="8">
        <v>134.21350000000001</v>
      </c>
      <c r="H9" s="8">
        <v>275.7296</v>
      </c>
      <c r="I9" s="8">
        <v>723.60350000000005</v>
      </c>
      <c r="J9" s="8">
        <v>285.20370000000003</v>
      </c>
      <c r="K9" s="8">
        <v>7.7373089999999998</v>
      </c>
      <c r="L9" s="8">
        <v>15.01641</v>
      </c>
      <c r="M9" s="8">
        <v>5.8718409999999999</v>
      </c>
      <c r="N9" s="8">
        <v>4.2203499999999998</v>
      </c>
      <c r="O9" s="8">
        <v>8.446733</v>
      </c>
      <c r="P9" s="8">
        <v>1.6776690000000001</v>
      </c>
      <c r="Q9" s="9"/>
    </row>
    <row r="10" spans="1:17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7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7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>
      <c r="A13" s="2" t="s">
        <v>58</v>
      </c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3"/>
      <c r="O13" s="3"/>
      <c r="P13" s="3"/>
      <c r="Q13" s="3"/>
    </row>
    <row r="14" spans="1:17">
      <c r="A14" s="2" t="s">
        <v>4</v>
      </c>
      <c r="B14" s="2" t="s">
        <v>14</v>
      </c>
      <c r="C14" s="2" t="s">
        <v>14</v>
      </c>
      <c r="D14" s="2" t="s">
        <v>14</v>
      </c>
      <c r="E14" s="2" t="s">
        <v>15</v>
      </c>
      <c r="F14" s="2" t="s">
        <v>15</v>
      </c>
      <c r="G14" s="2" t="s">
        <v>15</v>
      </c>
      <c r="H14" s="2" t="s">
        <v>16</v>
      </c>
      <c r="I14" s="2" t="s">
        <v>16</v>
      </c>
      <c r="J14" s="2" t="s">
        <v>16</v>
      </c>
      <c r="K14" s="2" t="s">
        <v>17</v>
      </c>
      <c r="L14" s="2" t="s">
        <v>17</v>
      </c>
      <c r="M14" s="2" t="s">
        <v>17</v>
      </c>
      <c r="N14" s="3"/>
      <c r="O14" s="3"/>
      <c r="P14" s="3"/>
      <c r="Q14" s="3"/>
    </row>
    <row r="15" spans="1:17">
      <c r="A15" s="9">
        <v>1</v>
      </c>
      <c r="B15" s="8">
        <v>11.15615</v>
      </c>
      <c r="C15" s="8">
        <v>12.68688</v>
      </c>
      <c r="D15" s="8">
        <v>18.130659999999999</v>
      </c>
      <c r="E15" s="8">
        <v>52.06203</v>
      </c>
      <c r="F15" s="8">
        <v>53.284889999999997</v>
      </c>
      <c r="G15" s="8">
        <v>49.44726</v>
      </c>
      <c r="H15" s="8">
        <v>33.468449999999997</v>
      </c>
      <c r="I15" s="8">
        <v>32.985880000000002</v>
      </c>
      <c r="J15" s="8">
        <v>25.547750000000001</v>
      </c>
      <c r="K15" s="8">
        <v>8.3671120000000005</v>
      </c>
      <c r="L15" s="8">
        <v>5.074751</v>
      </c>
      <c r="M15" s="8">
        <v>7.4170889999999998</v>
      </c>
      <c r="N15" s="3"/>
      <c r="O15" s="3"/>
      <c r="P15" s="3"/>
      <c r="Q15" s="3"/>
    </row>
    <row r="16" spans="1:17">
      <c r="A16" s="9">
        <v>2</v>
      </c>
      <c r="B16" s="8">
        <v>8.7858800000000006</v>
      </c>
      <c r="C16" s="8">
        <v>9.6212839999999993</v>
      </c>
      <c r="D16" s="8">
        <v>3.3856190000000002</v>
      </c>
      <c r="E16" s="8">
        <v>23.429010000000002</v>
      </c>
      <c r="F16" s="8">
        <v>14.869260000000001</v>
      </c>
      <c r="G16" s="8">
        <v>26.23855</v>
      </c>
      <c r="H16" s="8">
        <v>20.500389999999999</v>
      </c>
      <c r="I16" s="8">
        <v>26.23986</v>
      </c>
      <c r="J16" s="8">
        <v>18.620909999999999</v>
      </c>
      <c r="K16" s="8">
        <v>6.8334630000000001</v>
      </c>
      <c r="L16" s="8">
        <v>6.1226349999999998</v>
      </c>
      <c r="M16" s="8">
        <v>6.7712380000000003</v>
      </c>
      <c r="N16" s="3"/>
      <c r="O16" s="3"/>
      <c r="P16" s="3"/>
      <c r="Q16" s="3"/>
    </row>
    <row r="17" spans="1:17">
      <c r="A17" s="9">
        <v>3</v>
      </c>
      <c r="B17" s="8">
        <v>12.80148</v>
      </c>
      <c r="C17" s="8">
        <v>20.443110000000001</v>
      </c>
      <c r="D17" s="8">
        <v>8.1711580000000001</v>
      </c>
      <c r="E17" s="8">
        <v>22.23414</v>
      </c>
      <c r="F17" s="8">
        <v>34.071849999999998</v>
      </c>
      <c r="G17" s="8">
        <v>15.59948</v>
      </c>
      <c r="H17" s="8">
        <v>27.62424</v>
      </c>
      <c r="I17" s="8">
        <v>63.276299999999999</v>
      </c>
      <c r="J17" s="8">
        <v>9.656822</v>
      </c>
      <c r="K17" s="8">
        <v>8.7589050000000004</v>
      </c>
      <c r="L17" s="8">
        <v>20.443110000000001</v>
      </c>
      <c r="M17" s="8">
        <v>2.2284980000000001</v>
      </c>
      <c r="N17" s="3"/>
      <c r="O17" s="3"/>
      <c r="P17" s="3"/>
      <c r="Q17" s="3"/>
    </row>
    <row r="18" spans="1:17">
      <c r="A18" s="9">
        <v>4</v>
      </c>
      <c r="B18" s="8">
        <v>38.64678</v>
      </c>
      <c r="C18" s="8">
        <v>40.789900000000003</v>
      </c>
      <c r="D18" s="8">
        <v>42.427390000000003</v>
      </c>
      <c r="E18" s="8">
        <v>6.578176</v>
      </c>
      <c r="F18" s="8">
        <v>17.174689999999998</v>
      </c>
      <c r="G18" s="8">
        <v>19.369029999999999</v>
      </c>
      <c r="H18" s="8">
        <v>13.15635</v>
      </c>
      <c r="I18" s="8">
        <v>11.4498</v>
      </c>
      <c r="J18" s="8">
        <v>14.757350000000001</v>
      </c>
      <c r="K18" s="8">
        <v>3</v>
      </c>
      <c r="L18" s="8">
        <v>4</v>
      </c>
      <c r="M18" s="8">
        <v>1</v>
      </c>
      <c r="N18" s="3"/>
      <c r="O18" s="3"/>
      <c r="P18" s="3"/>
      <c r="Q18" s="3"/>
    </row>
    <row r="19" spans="1:17">
      <c r="A19" s="9">
        <v>5</v>
      </c>
      <c r="B19" s="8">
        <v>362.24669999999998</v>
      </c>
      <c r="C19" s="8">
        <v>723.60350000000005</v>
      </c>
      <c r="D19" s="8">
        <v>328.82310000000001</v>
      </c>
      <c r="E19" s="8">
        <v>17.584790000000002</v>
      </c>
      <c r="F19" s="8">
        <v>15.954940000000001</v>
      </c>
      <c r="G19" s="8">
        <v>12.582520000000001</v>
      </c>
      <c r="H19" s="8">
        <v>15.47462</v>
      </c>
      <c r="I19" s="8">
        <v>6.5696810000000001</v>
      </c>
      <c r="J19" s="8">
        <v>15.937860000000001</v>
      </c>
      <c r="K19" s="8">
        <v>1</v>
      </c>
      <c r="L19" s="8">
        <v>3</v>
      </c>
      <c r="M19" s="8">
        <v>2</v>
      </c>
      <c r="N19" s="3"/>
      <c r="O19" s="3"/>
      <c r="P19" s="3"/>
      <c r="Q19" s="3"/>
    </row>
    <row r="20" spans="1:1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59</v>
      </c>
      <c r="B23" s="2" t="s">
        <v>5</v>
      </c>
      <c r="C23" s="2" t="s">
        <v>6</v>
      </c>
      <c r="D23" s="2" t="s">
        <v>7</v>
      </c>
      <c r="E23" s="2" t="s">
        <v>5</v>
      </c>
      <c r="F23" s="2" t="s">
        <v>6</v>
      </c>
      <c r="G23" s="2" t="s">
        <v>7</v>
      </c>
      <c r="H23" s="2" t="s">
        <v>5</v>
      </c>
      <c r="I23" s="2" t="s">
        <v>6</v>
      </c>
      <c r="J23" s="2" t="s">
        <v>7</v>
      </c>
      <c r="K23" s="2" t="s">
        <v>5</v>
      </c>
      <c r="L23" s="2" t="s">
        <v>6</v>
      </c>
      <c r="M23" s="2" t="s">
        <v>7</v>
      </c>
      <c r="N23" s="2" t="s">
        <v>5</v>
      </c>
      <c r="O23" s="2" t="s">
        <v>6</v>
      </c>
      <c r="P23" s="2" t="s">
        <v>7</v>
      </c>
      <c r="Q23" s="3"/>
    </row>
    <row r="24" spans="1:17">
      <c r="A24" s="2" t="s">
        <v>4</v>
      </c>
      <c r="B24" s="2" t="s">
        <v>8</v>
      </c>
      <c r="C24" s="2" t="s">
        <v>8</v>
      </c>
      <c r="D24" s="2" t="s">
        <v>8</v>
      </c>
      <c r="E24" s="2" t="s">
        <v>9</v>
      </c>
      <c r="F24" s="2" t="s">
        <v>9</v>
      </c>
      <c r="G24" s="2" t="s">
        <v>9</v>
      </c>
      <c r="H24" s="2" t="s">
        <v>10</v>
      </c>
      <c r="I24" s="2" t="s">
        <v>10</v>
      </c>
      <c r="J24" s="2" t="s">
        <v>10</v>
      </c>
      <c r="K24" s="2" t="s">
        <v>11</v>
      </c>
      <c r="L24" s="2" t="s">
        <v>11</v>
      </c>
      <c r="M24" s="2" t="s">
        <v>11</v>
      </c>
      <c r="N24" s="2" t="s">
        <v>12</v>
      </c>
      <c r="O24" s="2" t="s">
        <v>12</v>
      </c>
      <c r="P24" s="2" t="s">
        <v>12</v>
      </c>
      <c r="Q24" s="3"/>
    </row>
    <row r="25" spans="1:17">
      <c r="A25" s="9">
        <v>1</v>
      </c>
      <c r="B25" s="8">
        <v>22.3123</v>
      </c>
      <c r="C25" s="8">
        <v>13.53267</v>
      </c>
      <c r="D25" s="8">
        <v>25.547750000000001</v>
      </c>
      <c r="E25" s="8">
        <v>2.789037</v>
      </c>
      <c r="F25" s="8">
        <v>1.691584</v>
      </c>
      <c r="G25" s="8">
        <v>1.648242</v>
      </c>
      <c r="H25" s="8">
        <v>29.74973</v>
      </c>
      <c r="I25" s="8">
        <v>17.76163</v>
      </c>
      <c r="J25" s="8">
        <v>20.603020000000001</v>
      </c>
      <c r="K25" s="8">
        <v>27.890370000000001</v>
      </c>
      <c r="L25" s="8">
        <v>28.756920000000001</v>
      </c>
      <c r="M25" s="8">
        <v>26.371870000000001</v>
      </c>
      <c r="N25" s="8">
        <v>3.7187160000000001</v>
      </c>
      <c r="O25" s="8">
        <v>2.5373760000000001</v>
      </c>
      <c r="P25" s="8">
        <v>4.9447260000000002</v>
      </c>
      <c r="Q25" s="3"/>
    </row>
    <row r="26" spans="1:17">
      <c r="A26" s="9">
        <v>2</v>
      </c>
      <c r="B26" s="8">
        <v>108.3592</v>
      </c>
      <c r="C26" s="8">
        <v>79.594250000000002</v>
      </c>
      <c r="D26" s="8">
        <v>71.944410000000005</v>
      </c>
      <c r="E26" s="8">
        <v>4.8810450000000003</v>
      </c>
      <c r="F26" s="8">
        <v>5.247973</v>
      </c>
      <c r="G26" s="8">
        <v>5.9248339999999997</v>
      </c>
      <c r="H26" s="8">
        <v>12.690720000000001</v>
      </c>
      <c r="I26" s="8">
        <v>12.24527</v>
      </c>
      <c r="J26" s="8">
        <v>13.542479999999999</v>
      </c>
      <c r="K26" s="8">
        <v>15.619339999999999</v>
      </c>
      <c r="L26" s="8">
        <v>13.11993</v>
      </c>
      <c r="M26" s="8">
        <v>16.928100000000001</v>
      </c>
      <c r="N26" s="8">
        <v>9.7620900000000006</v>
      </c>
      <c r="O26" s="8">
        <v>8.7466209999999993</v>
      </c>
      <c r="P26" s="8">
        <v>11.003259999999999</v>
      </c>
      <c r="Q26" s="3"/>
    </row>
    <row r="27" spans="1:17">
      <c r="A27" s="9">
        <v>3</v>
      </c>
      <c r="B27" s="8">
        <v>7693.4269999999997</v>
      </c>
      <c r="C27" s="8">
        <v>7445.8040000000001</v>
      </c>
      <c r="D27" s="8">
        <v>8435.8029999999999</v>
      </c>
      <c r="E27" s="8">
        <v>186.3973</v>
      </c>
      <c r="F27" s="8">
        <v>171.95670000000001</v>
      </c>
      <c r="G27" s="8">
        <v>205.8817</v>
      </c>
      <c r="H27" s="8">
        <v>285.36939999999998</v>
      </c>
      <c r="I27" s="8">
        <v>252.6875</v>
      </c>
      <c r="J27" s="8">
        <v>297.68180000000001</v>
      </c>
      <c r="K27" s="8">
        <v>61.857520000000001</v>
      </c>
      <c r="L27" s="8">
        <v>73.465059999999994</v>
      </c>
      <c r="M27" s="8">
        <v>76.648610000000005</v>
      </c>
      <c r="N27" s="8">
        <v>62.682290000000002</v>
      </c>
      <c r="O27" s="8">
        <v>54.896970000000003</v>
      </c>
      <c r="P27" s="8">
        <v>83.778710000000004</v>
      </c>
      <c r="Q27" s="3"/>
    </row>
    <row r="28" spans="1:17">
      <c r="A28" s="9">
        <v>4</v>
      </c>
      <c r="B28" s="8">
        <v>5232.973</v>
      </c>
      <c r="C28" s="8">
        <v>5248.491</v>
      </c>
      <c r="D28" s="8">
        <v>4631.1000000000004</v>
      </c>
      <c r="E28" s="8">
        <v>509.53609999999998</v>
      </c>
      <c r="F28" s="8">
        <v>518.71199999999999</v>
      </c>
      <c r="G28" s="8">
        <v>588.00379999999996</v>
      </c>
      <c r="H28" s="8">
        <v>1470.96</v>
      </c>
      <c r="I28" s="8">
        <v>1371.182</v>
      </c>
      <c r="J28" s="8">
        <v>1549.778</v>
      </c>
      <c r="K28" s="8">
        <v>879.60059999999999</v>
      </c>
      <c r="L28" s="8">
        <v>859.19560000000001</v>
      </c>
      <c r="M28" s="8">
        <v>1036.528</v>
      </c>
      <c r="N28" s="8">
        <v>606.2364</v>
      </c>
      <c r="O28" s="8">
        <v>627.16229999999996</v>
      </c>
      <c r="P28" s="8">
        <v>839.61479999999995</v>
      </c>
      <c r="Q28" s="3"/>
    </row>
    <row r="29" spans="1:17">
      <c r="A29" s="9">
        <v>5</v>
      </c>
      <c r="B29" s="8">
        <v>720.46379999999999</v>
      </c>
      <c r="C29" s="8">
        <v>1119.5360000000001</v>
      </c>
      <c r="D29" s="8">
        <v>745.20989999999995</v>
      </c>
      <c r="E29" s="8">
        <v>213.20750000000001</v>
      </c>
      <c r="F29" s="8">
        <v>267.58150000000001</v>
      </c>
      <c r="G29" s="8">
        <v>246.12440000000001</v>
      </c>
      <c r="H29" s="8">
        <v>1169.9760000000001</v>
      </c>
      <c r="I29" s="8">
        <v>1196.4269999999999</v>
      </c>
      <c r="J29" s="8">
        <v>1128.07</v>
      </c>
      <c r="K29" s="8">
        <v>466.39150000000001</v>
      </c>
      <c r="L29" s="8">
        <v>739.18100000000004</v>
      </c>
      <c r="M29" s="8">
        <v>514.71249999999998</v>
      </c>
      <c r="N29" s="8">
        <v>501.03769999999997</v>
      </c>
      <c r="O29" s="8">
        <v>613.07929999999999</v>
      </c>
      <c r="P29" s="8">
        <v>541.0829</v>
      </c>
      <c r="Q29" s="3"/>
    </row>
    <row r="30" spans="1:1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2" t="s">
        <v>59</v>
      </c>
      <c r="B33" s="2" t="s">
        <v>5</v>
      </c>
      <c r="C33" s="2" t="s">
        <v>6</v>
      </c>
      <c r="D33" s="2" t="s">
        <v>7</v>
      </c>
      <c r="E33" s="2" t="s">
        <v>5</v>
      </c>
      <c r="F33" s="2" t="s">
        <v>6</v>
      </c>
      <c r="G33" s="2" t="s">
        <v>7</v>
      </c>
      <c r="H33" s="2" t="s">
        <v>5</v>
      </c>
      <c r="I33" s="2" t="s">
        <v>6</v>
      </c>
      <c r="J33" s="2" t="s">
        <v>7</v>
      </c>
      <c r="K33" s="2" t="s">
        <v>5</v>
      </c>
      <c r="L33" s="2" t="s">
        <v>6</v>
      </c>
      <c r="M33" s="2" t="s">
        <v>7</v>
      </c>
      <c r="N33" s="3"/>
      <c r="O33" s="3"/>
      <c r="P33" s="3"/>
      <c r="Q33" s="3"/>
    </row>
    <row r="34" spans="1:17">
      <c r="A34" s="2" t="s">
        <v>4</v>
      </c>
      <c r="B34" s="2" t="s">
        <v>14</v>
      </c>
      <c r="C34" s="2" t="s">
        <v>14</v>
      </c>
      <c r="D34" s="2" t="s">
        <v>14</v>
      </c>
      <c r="E34" s="2" t="s">
        <v>15</v>
      </c>
      <c r="F34" s="2" t="s">
        <v>15</v>
      </c>
      <c r="G34" s="2" t="s">
        <v>15</v>
      </c>
      <c r="H34" s="2" t="s">
        <v>16</v>
      </c>
      <c r="I34" s="2" t="s">
        <v>16</v>
      </c>
      <c r="J34" s="2" t="s">
        <v>16</v>
      </c>
      <c r="K34" s="2" t="s">
        <v>17</v>
      </c>
      <c r="L34" s="2" t="s">
        <v>17</v>
      </c>
      <c r="M34" s="2" t="s">
        <v>17</v>
      </c>
      <c r="N34" s="3"/>
      <c r="O34" s="3"/>
      <c r="P34" s="3"/>
      <c r="Q34" s="3"/>
    </row>
    <row r="35" spans="1:17">
      <c r="A35" s="9">
        <v>1</v>
      </c>
      <c r="B35" s="8">
        <v>11.15615</v>
      </c>
      <c r="C35" s="8">
        <v>12.68688</v>
      </c>
      <c r="D35" s="8">
        <v>18.130659999999999</v>
      </c>
      <c r="E35" s="8">
        <v>52.06203</v>
      </c>
      <c r="F35" s="8">
        <v>53.284889999999997</v>
      </c>
      <c r="G35" s="8">
        <v>49.44726</v>
      </c>
      <c r="H35" s="8">
        <v>33.468449999999997</v>
      </c>
      <c r="I35" s="8">
        <v>32.985880000000002</v>
      </c>
      <c r="J35" s="8">
        <v>25.547750000000001</v>
      </c>
      <c r="K35" s="8">
        <v>8.3671120000000005</v>
      </c>
      <c r="L35" s="8">
        <v>5.074751</v>
      </c>
      <c r="M35" s="8">
        <v>7.4170889999999998</v>
      </c>
      <c r="N35" s="3"/>
      <c r="O35" s="3"/>
      <c r="P35" s="3"/>
      <c r="Q35" s="3"/>
    </row>
    <row r="36" spans="1:17">
      <c r="A36" s="9">
        <v>2</v>
      </c>
      <c r="B36" s="8">
        <v>8.7858800000000006</v>
      </c>
      <c r="C36" s="8">
        <v>9.6212839999999993</v>
      </c>
      <c r="D36" s="8">
        <v>3.3856190000000002</v>
      </c>
      <c r="E36" s="8">
        <v>23.429010000000002</v>
      </c>
      <c r="F36" s="8">
        <v>14.869260000000001</v>
      </c>
      <c r="G36" s="8">
        <v>26.23855</v>
      </c>
      <c r="H36" s="8">
        <v>20.500389999999999</v>
      </c>
      <c r="I36" s="8">
        <v>26.23986</v>
      </c>
      <c r="J36" s="8">
        <v>18.620909999999999</v>
      </c>
      <c r="K36" s="8">
        <v>6.8334630000000001</v>
      </c>
      <c r="L36" s="8">
        <v>6.1226349999999998</v>
      </c>
      <c r="M36" s="8">
        <v>6.7712380000000003</v>
      </c>
      <c r="N36" s="3"/>
      <c r="O36" s="3"/>
      <c r="P36" s="3"/>
      <c r="Q36" s="3"/>
    </row>
    <row r="37" spans="1:17">
      <c r="A37" s="9">
        <v>3</v>
      </c>
      <c r="B37" s="8">
        <v>156.70570000000001</v>
      </c>
      <c r="C37" s="8">
        <v>175.1859</v>
      </c>
      <c r="D37" s="8">
        <v>175.5788</v>
      </c>
      <c r="E37" s="8">
        <v>19.794409999999999</v>
      </c>
      <c r="F37" s="8">
        <v>19.375399999999999</v>
      </c>
      <c r="G37" s="8">
        <v>27.629149999999999</v>
      </c>
      <c r="H37" s="8">
        <v>17.32011</v>
      </c>
      <c r="I37" s="8">
        <v>25.02656</v>
      </c>
      <c r="J37" s="8">
        <v>27.629149999999999</v>
      </c>
      <c r="K37" s="8">
        <v>4.1238349999999997</v>
      </c>
      <c r="L37" s="8">
        <v>4.8438499999999998</v>
      </c>
      <c r="M37" s="8">
        <v>1.7825260000000001</v>
      </c>
      <c r="N37" s="3"/>
      <c r="O37" s="3"/>
      <c r="P37" s="3"/>
      <c r="Q37" s="3"/>
    </row>
    <row r="38" spans="1:17">
      <c r="A38" s="9">
        <v>4</v>
      </c>
      <c r="B38" s="8">
        <v>1283.1379999999999</v>
      </c>
      <c r="C38" s="8">
        <v>1160.1659999999999</v>
      </c>
      <c r="D38" s="8">
        <v>1564.364</v>
      </c>
      <c r="E38" s="8">
        <v>447.23880000000003</v>
      </c>
      <c r="F38" s="8">
        <v>361.50110000000001</v>
      </c>
      <c r="G38" s="8">
        <v>526.01279999999997</v>
      </c>
      <c r="H38" s="8">
        <v>794.98789999999997</v>
      </c>
      <c r="I38" s="8">
        <v>778.48829999999998</v>
      </c>
      <c r="J38" s="8">
        <v>1210.6500000000001</v>
      </c>
      <c r="K38" s="8">
        <v>92.051230000000004</v>
      </c>
      <c r="L38" s="8">
        <v>100.0433</v>
      </c>
      <c r="M38" s="8">
        <v>102.10299999999999</v>
      </c>
      <c r="N38" s="3"/>
      <c r="O38" s="3"/>
      <c r="P38" s="3"/>
      <c r="Q38" s="3"/>
    </row>
    <row r="39" spans="1:17">
      <c r="A39" s="9">
        <v>5</v>
      </c>
      <c r="B39" s="8">
        <v>660.9434</v>
      </c>
      <c r="C39" s="8">
        <v>1199.5029999999999</v>
      </c>
      <c r="D39" s="8">
        <v>1036.2619999999999</v>
      </c>
      <c r="E39" s="8">
        <v>397.09899999999999</v>
      </c>
      <c r="F39" s="8">
        <v>678.69320000000005</v>
      </c>
      <c r="G39" s="8">
        <v>484.43529999999998</v>
      </c>
      <c r="H39" s="8">
        <v>246.96539999999999</v>
      </c>
      <c r="I39" s="8">
        <v>559.7681</v>
      </c>
      <c r="J39" s="8">
        <v>445.36790000000002</v>
      </c>
      <c r="K39" s="8">
        <v>34.64622</v>
      </c>
      <c r="L39" s="8">
        <v>150.70679999999999</v>
      </c>
      <c r="M39" s="8">
        <v>59.577719999999999</v>
      </c>
      <c r="N39" s="3"/>
      <c r="O39" s="3"/>
      <c r="P39" s="3"/>
      <c r="Q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15" sqref="D15"/>
    </sheetView>
  </sheetViews>
  <sheetFormatPr baseColWidth="10" defaultRowHeight="15" x14ac:dyDescent="0"/>
  <sheetData>
    <row r="1" spans="1:11" s="1" customFormat="1">
      <c r="A1" s="2" t="s">
        <v>2</v>
      </c>
      <c r="B1" s="2"/>
      <c r="C1" s="2" t="s">
        <v>42</v>
      </c>
      <c r="D1" s="2"/>
      <c r="E1" s="2"/>
      <c r="F1" s="2"/>
      <c r="G1" s="2"/>
      <c r="H1" s="2"/>
      <c r="I1" s="2"/>
      <c r="J1" s="2"/>
      <c r="K1" s="2"/>
    </row>
    <row r="2" spans="1:11" s="1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1" customFormat="1">
      <c r="A3" s="2" t="s">
        <v>3</v>
      </c>
      <c r="B3" s="2"/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7</v>
      </c>
      <c r="I3" s="2" t="s">
        <v>5</v>
      </c>
      <c r="J3" s="2" t="s">
        <v>6</v>
      </c>
      <c r="K3" s="2" t="s">
        <v>7</v>
      </c>
    </row>
    <row r="4" spans="1:11" s="1" customFormat="1">
      <c r="A4" s="2"/>
      <c r="B4" s="2"/>
      <c r="C4" s="2" t="s">
        <v>20</v>
      </c>
      <c r="D4" s="2" t="s">
        <v>20</v>
      </c>
      <c r="E4" s="2" t="s">
        <v>20</v>
      </c>
      <c r="F4" s="2" t="s">
        <v>21</v>
      </c>
      <c r="G4" s="2" t="s">
        <v>21</v>
      </c>
      <c r="H4" s="2" t="s">
        <v>21</v>
      </c>
      <c r="I4" s="2" t="s">
        <v>22</v>
      </c>
      <c r="J4" s="2" t="s">
        <v>22</v>
      </c>
      <c r="K4" s="2" t="s">
        <v>22</v>
      </c>
    </row>
    <row r="5" spans="1:11">
      <c r="A5" s="3"/>
      <c r="B5" s="6" t="s">
        <v>23</v>
      </c>
      <c r="C5" s="7">
        <v>2475.7353939999998</v>
      </c>
      <c r="D5" s="7">
        <v>2664.2444310000001</v>
      </c>
      <c r="E5" s="7">
        <v>2577.8503529999998</v>
      </c>
      <c r="F5" s="7">
        <v>324.1013658</v>
      </c>
      <c r="G5" s="7">
        <v>293.01181380000003</v>
      </c>
      <c r="H5" s="7">
        <v>384.26778760000002</v>
      </c>
      <c r="I5" s="7">
        <v>278.93745639999997</v>
      </c>
      <c r="J5" s="7">
        <v>325.14281840000001</v>
      </c>
      <c r="K5" s="7">
        <v>131.48135379999999</v>
      </c>
    </row>
    <row r="6" spans="1:11">
      <c r="A6" s="3"/>
      <c r="B6" s="2" t="s">
        <v>19</v>
      </c>
      <c r="C6" s="8">
        <v>1969.9899740000001</v>
      </c>
      <c r="D6" s="8">
        <v>1933.480245</v>
      </c>
      <c r="E6" s="8">
        <v>1895.4782009999999</v>
      </c>
      <c r="F6" s="8">
        <v>4848.829772</v>
      </c>
      <c r="G6" s="8">
        <v>4610.3440909999999</v>
      </c>
      <c r="H6" s="8">
        <v>4744.0990080000001</v>
      </c>
      <c r="I6" s="8">
        <v>3706.3646079999999</v>
      </c>
      <c r="J6" s="8">
        <v>3996.141525</v>
      </c>
      <c r="K6" s="8">
        <v>2885.161458</v>
      </c>
    </row>
    <row r="7" spans="1:11">
      <c r="A7" s="3"/>
      <c r="B7" s="2" t="s">
        <v>24</v>
      </c>
      <c r="C7" s="7">
        <v>27172.660199999998</v>
      </c>
      <c r="D7" s="7">
        <v>27500.92308</v>
      </c>
      <c r="E7" s="7">
        <v>27101.217670000002</v>
      </c>
      <c r="F7" s="7">
        <v>21926.628850000001</v>
      </c>
      <c r="G7" s="7">
        <v>21335.63336</v>
      </c>
      <c r="H7" s="7">
        <v>24269.81177</v>
      </c>
      <c r="I7" s="7">
        <v>11238.349689999999</v>
      </c>
      <c r="J7" s="7">
        <v>12283.38947</v>
      </c>
      <c r="K7" s="7">
        <v>11204.14271</v>
      </c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2" t="s">
        <v>5</v>
      </c>
      <c r="D10" s="2" t="s">
        <v>6</v>
      </c>
      <c r="E10" s="2" t="s">
        <v>7</v>
      </c>
      <c r="F10" s="2" t="s">
        <v>5</v>
      </c>
      <c r="G10" s="2" t="s">
        <v>6</v>
      </c>
      <c r="H10" s="2" t="s">
        <v>7</v>
      </c>
      <c r="I10" s="2" t="s">
        <v>5</v>
      </c>
      <c r="J10" s="2" t="s">
        <v>6</v>
      </c>
      <c r="K10" s="2" t="s">
        <v>7</v>
      </c>
    </row>
    <row r="11" spans="1:11">
      <c r="A11" s="3"/>
      <c r="B11" s="2" t="s">
        <v>25</v>
      </c>
      <c r="C11" s="2" t="s">
        <v>20</v>
      </c>
      <c r="D11" s="2" t="s">
        <v>20</v>
      </c>
      <c r="E11" s="2" t="s">
        <v>20</v>
      </c>
      <c r="F11" s="2" t="s">
        <v>21</v>
      </c>
      <c r="G11" s="2" t="s">
        <v>21</v>
      </c>
      <c r="H11" s="2" t="s">
        <v>21</v>
      </c>
      <c r="I11" s="2" t="s">
        <v>22</v>
      </c>
      <c r="J11" s="2" t="s">
        <v>22</v>
      </c>
      <c r="K11" s="2" t="s">
        <v>22</v>
      </c>
    </row>
    <row r="12" spans="1:11">
      <c r="A12" s="3"/>
      <c r="B12" s="2" t="s">
        <v>23</v>
      </c>
      <c r="C12" s="3">
        <v>1.2452299298816563</v>
      </c>
      <c r="D12" s="3">
        <v>1.4099340116060108</v>
      </c>
      <c r="E12" s="3">
        <v>1.3344497933962902</v>
      </c>
      <c r="F12" s="3">
        <v>-0.63469536421209283</v>
      </c>
      <c r="G12" s="3">
        <v>-0.66185892196440121</v>
      </c>
      <c r="H12" s="3">
        <v>-0.58212676903535765</v>
      </c>
      <c r="I12" s="3">
        <v>-0.67415596696722191</v>
      </c>
      <c r="J12" s="3">
        <v>-0.63378542643472013</v>
      </c>
      <c r="K12" s="3">
        <v>-0.80299128627016425</v>
      </c>
    </row>
    <row r="13" spans="1:11">
      <c r="A13" s="3"/>
      <c r="B13" s="2" t="s">
        <v>19</v>
      </c>
      <c r="C13" s="3">
        <v>-1.1410968229001546</v>
      </c>
      <c r="D13" s="3">
        <v>-1.1702531861041281</v>
      </c>
      <c r="E13" s="3">
        <v>-1.2006012995441755</v>
      </c>
      <c r="F13" s="3">
        <v>1.1579204816802724</v>
      </c>
      <c r="G13" s="3">
        <v>0.96746781811262517</v>
      </c>
      <c r="H13" s="3">
        <v>1.074283372409655</v>
      </c>
      <c r="I13" s="3">
        <v>0.24555738883257663</v>
      </c>
      <c r="J13" s="3">
        <v>0.47697080305374767</v>
      </c>
      <c r="K13" s="3">
        <v>-0.41024855554041956</v>
      </c>
    </row>
    <row r="14" spans="1:11">
      <c r="A14" s="3"/>
      <c r="B14" s="2" t="s">
        <v>24</v>
      </c>
      <c r="C14" s="3">
        <v>0.95853118885004751</v>
      </c>
      <c r="D14" s="3">
        <v>1.005322273287599</v>
      </c>
      <c r="E14" s="3">
        <v>0.94834766321455033</v>
      </c>
      <c r="F14" s="3">
        <v>0.21075399314673982</v>
      </c>
      <c r="G14" s="3">
        <v>0.12651260747802792</v>
      </c>
      <c r="H14" s="3">
        <v>0.54475480938995346</v>
      </c>
      <c r="I14" s="3">
        <v>-1.3127693874672381</v>
      </c>
      <c r="J14" s="3">
        <v>-1.1638078460752288</v>
      </c>
      <c r="K14" s="3">
        <v>-1.3176453018244556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13" sqref="I13"/>
    </sheetView>
  </sheetViews>
  <sheetFormatPr baseColWidth="10" defaultRowHeight="15" x14ac:dyDescent="0"/>
  <cols>
    <col min="2" max="2" width="7.5" customWidth="1"/>
    <col min="3" max="3" width="6.6640625" customWidth="1"/>
    <col min="4" max="4" width="13.1640625" customWidth="1"/>
    <col min="5" max="5" width="17.33203125" customWidth="1"/>
  </cols>
  <sheetData>
    <row r="1" spans="1:6">
      <c r="A1" s="2" t="s">
        <v>2</v>
      </c>
      <c r="B1" s="3"/>
      <c r="C1" s="3"/>
      <c r="D1" s="3"/>
      <c r="E1" s="3"/>
      <c r="F1" s="3"/>
    </row>
    <row r="2" spans="1:6">
      <c r="A2" s="2" t="s">
        <v>18</v>
      </c>
      <c r="B2" s="3"/>
      <c r="C2" s="3"/>
      <c r="D2" s="3"/>
      <c r="E2" s="3"/>
      <c r="F2" s="3"/>
    </row>
    <row r="3" spans="1:6">
      <c r="A3" s="3"/>
      <c r="B3" s="3"/>
      <c r="C3" s="2" t="s">
        <v>51</v>
      </c>
      <c r="D3" s="3"/>
      <c r="E3" s="3"/>
      <c r="F3" s="3"/>
    </row>
    <row r="4" spans="1:6" s="1" customFormat="1" ht="16">
      <c r="A4" s="2"/>
      <c r="B4" s="2"/>
      <c r="C4" s="2" t="s">
        <v>54</v>
      </c>
      <c r="D4" s="2" t="s">
        <v>55</v>
      </c>
      <c r="E4" s="2" t="s">
        <v>52</v>
      </c>
      <c r="F4" s="2"/>
    </row>
    <row r="5" spans="1:6">
      <c r="A5" s="3"/>
      <c r="B5" s="2" t="s">
        <v>44</v>
      </c>
      <c r="C5" s="3">
        <v>125</v>
      </c>
      <c r="D5" s="3">
        <f>125-6</f>
        <v>119</v>
      </c>
      <c r="E5" s="4">
        <f>D5/C5*100</f>
        <v>95.199999999999989</v>
      </c>
      <c r="F5" s="3"/>
    </row>
    <row r="6" spans="1:6">
      <c r="A6" s="3"/>
      <c r="B6" s="2" t="s">
        <v>45</v>
      </c>
      <c r="C6" s="3">
        <v>170</v>
      </c>
      <c r="D6" s="3">
        <f>170-25</f>
        <v>145</v>
      </c>
      <c r="E6" s="4">
        <f>D6/C6*100</f>
        <v>85.294117647058826</v>
      </c>
      <c r="F6" s="3"/>
    </row>
    <row r="7" spans="1:6">
      <c r="A7" s="3"/>
      <c r="B7" s="2" t="s">
        <v>46</v>
      </c>
      <c r="C7" s="3">
        <v>85</v>
      </c>
      <c r="D7" s="3">
        <f>C7-14</f>
        <v>71</v>
      </c>
      <c r="E7" s="4">
        <f>D7/C7*100</f>
        <v>83.529411764705884</v>
      </c>
      <c r="F7" s="3"/>
    </row>
    <row r="8" spans="1:6">
      <c r="A8" s="3"/>
      <c r="B8" s="2" t="s">
        <v>47</v>
      </c>
      <c r="C8" s="3">
        <v>140</v>
      </c>
      <c r="D8" s="3">
        <v>117</v>
      </c>
      <c r="E8" s="4">
        <f>D8/C8*100</f>
        <v>83.571428571428569</v>
      </c>
      <c r="F8" s="3"/>
    </row>
    <row r="9" spans="1:6">
      <c r="A9" s="3"/>
      <c r="B9" s="2" t="s">
        <v>48</v>
      </c>
      <c r="C9" s="3">
        <v>92</v>
      </c>
      <c r="D9" s="3">
        <v>86</v>
      </c>
      <c r="E9" s="4">
        <f>D9/C9*100</f>
        <v>93.478260869565219</v>
      </c>
      <c r="F9" s="3"/>
    </row>
    <row r="10" spans="1:6">
      <c r="A10" s="3"/>
      <c r="B10" s="2"/>
      <c r="C10" s="3"/>
      <c r="D10" s="3"/>
      <c r="E10" s="4"/>
      <c r="F10" s="3"/>
    </row>
    <row r="11" spans="1:6">
      <c r="A11" s="3"/>
      <c r="B11" s="2"/>
      <c r="C11" s="2" t="s">
        <v>43</v>
      </c>
      <c r="D11" s="3"/>
      <c r="E11" s="4"/>
      <c r="F11" s="3"/>
    </row>
    <row r="12" spans="1:6" s="1" customFormat="1" ht="16">
      <c r="A12" s="2"/>
      <c r="B12" s="2"/>
      <c r="C12" s="2" t="s">
        <v>56</v>
      </c>
      <c r="D12" s="2" t="s">
        <v>57</v>
      </c>
      <c r="E12" s="5" t="s">
        <v>53</v>
      </c>
      <c r="F12" s="2"/>
    </row>
    <row r="13" spans="1:6">
      <c r="A13" s="3"/>
      <c r="B13" s="2" t="s">
        <v>44</v>
      </c>
      <c r="C13" s="3">
        <v>51</v>
      </c>
      <c r="D13" s="3">
        <f>51-8</f>
        <v>43</v>
      </c>
      <c r="E13" s="4">
        <f>D13/C13*100</f>
        <v>84.313725490196077</v>
      </c>
      <c r="F13" s="3"/>
    </row>
    <row r="14" spans="1:6">
      <c r="A14" s="3"/>
      <c r="B14" s="2" t="s">
        <v>49</v>
      </c>
      <c r="C14" s="3">
        <v>671</v>
      </c>
      <c r="D14" s="3">
        <f>671-40</f>
        <v>631</v>
      </c>
      <c r="E14" s="4">
        <f>D14/C14*100</f>
        <v>94.038748137108797</v>
      </c>
      <c r="F14" s="3"/>
    </row>
    <row r="15" spans="1:6">
      <c r="A15" s="3"/>
      <c r="B15" s="2" t="s">
        <v>46</v>
      </c>
      <c r="C15" s="3">
        <v>690</v>
      </c>
      <c r="D15" s="3">
        <f>C15-50</f>
        <v>640</v>
      </c>
      <c r="E15" s="4">
        <f>D15/C15*100</f>
        <v>92.753623188405797</v>
      </c>
      <c r="F15" s="3"/>
    </row>
    <row r="16" spans="1:6">
      <c r="A16" s="3"/>
      <c r="B16" s="2" t="s">
        <v>47</v>
      </c>
      <c r="C16" s="3">
        <v>210</v>
      </c>
      <c r="D16" s="3">
        <v>184</v>
      </c>
      <c r="E16" s="4">
        <f>D16/C16*100</f>
        <v>87.61904761904762</v>
      </c>
      <c r="F16" s="3"/>
    </row>
    <row r="17" spans="1:6">
      <c r="A17" s="3"/>
      <c r="B17" s="2" t="s">
        <v>50</v>
      </c>
      <c r="C17" s="3">
        <v>342</v>
      </c>
      <c r="D17" s="3">
        <v>310</v>
      </c>
      <c r="E17" s="4">
        <f>D17/C17*100</f>
        <v>90.643274853801174</v>
      </c>
      <c r="F17" s="3"/>
    </row>
    <row r="18" spans="1:6">
      <c r="A18" s="3"/>
      <c r="B18" s="2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1B</vt:lpstr>
      <vt:lpstr>Figure 1C</vt:lpstr>
      <vt:lpstr>Figure 1F</vt:lpstr>
      <vt:lpstr>Figure 1G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 Gouti</dc:creator>
  <cp:lastModifiedBy>Mina Gouti</cp:lastModifiedBy>
  <dcterms:created xsi:type="dcterms:W3CDTF">2014-07-16T22:33:50Z</dcterms:created>
  <dcterms:modified xsi:type="dcterms:W3CDTF">2014-07-18T07:59:46Z</dcterms:modified>
</cp:coreProperties>
</file>