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45" windowWidth="17820" windowHeight="8130" tabRatio="815" activeTab="0"/>
  </bookViews>
  <sheets>
    <sheet name="Mir vs Flg on CH2" sheetId="1" r:id="rId1"/>
    <sheet name="Pp vs Flg on CH2" sheetId="2" r:id="rId2"/>
    <sheet name="Pp vs Mir on CH2" sheetId="3" r:id="rId3"/>
    <sheet name="Mir vs Flg on CHX" sheetId="4" r:id="rId4"/>
    <sheet name="Pp vs Flg on CHX" sheetId="5" r:id="rId5"/>
    <sheet name="Pp vs Mir on CHX" sheetId="6" r:id="rId6"/>
  </sheets>
  <definedNames/>
  <calcPr fullCalcOnLoad="1"/>
</workbook>
</file>

<file path=xl/sharedStrings.xml><?xml version="1.0" encoding="utf-8"?>
<sst xmlns="http://schemas.openxmlformats.org/spreadsheetml/2006/main" count="912" uniqueCount="111">
  <si>
    <t>Term</t>
  </si>
  <si>
    <t>Estimate</t>
  </si>
  <si>
    <t>Std. Error</t>
  </si>
  <si>
    <t>z value</t>
  </si>
  <si>
    <t>Pr(&gt;|z|)</t>
  </si>
  <si>
    <t>Odds Ratio (Mir over Flg)</t>
  </si>
  <si>
    <t>Variance + Bias^2</t>
  </si>
  <si>
    <t>Species : Mir</t>
  </si>
  <si>
    <t>Difference Between Intervals Over Both Species (Main Effect)</t>
  </si>
  <si>
    <t>Interval1</t>
  </si>
  <si>
    <t>Interval2</t>
  </si>
  <si>
    <t>Interval3</t>
  </si>
  <si>
    <t>Interval4</t>
  </si>
  <si>
    <t>Interval5</t>
  </si>
  <si>
    <t>Interval6</t>
  </si>
  <si>
    <t>Interval7</t>
  </si>
  <si>
    <t>Interval8</t>
  </si>
  <si>
    <t>Interval9</t>
  </si>
  <si>
    <t>Interval10</t>
  </si>
  <si>
    <t>Interval11</t>
  </si>
  <si>
    <t>Interval12</t>
  </si>
  <si>
    <t>Interval13</t>
  </si>
  <si>
    <t>Interval14</t>
  </si>
  <si>
    <t>Interval15</t>
  </si>
  <si>
    <t>Interval16</t>
  </si>
  <si>
    <t>Interval17</t>
  </si>
  <si>
    <t>Interval18</t>
  </si>
  <si>
    <t>Interval19</t>
  </si>
  <si>
    <t>Interval20</t>
  </si>
  <si>
    <t>Interval21</t>
  </si>
  <si>
    <t>Interval22</t>
  </si>
  <si>
    <t>Interval23</t>
  </si>
  <si>
    <t>Interval24</t>
  </si>
  <si>
    <t>Interval25</t>
  </si>
  <si>
    <t>Interval26</t>
  </si>
  <si>
    <t>Interval27</t>
  </si>
  <si>
    <t>Interval28</t>
  </si>
  <si>
    <t>Interval29</t>
  </si>
  <si>
    <t>Interval30</t>
  </si>
  <si>
    <t>Interval31</t>
  </si>
  <si>
    <t>Interval32</t>
  </si>
  <si>
    <t>Interval33</t>
  </si>
  <si>
    <t>Interval34</t>
  </si>
  <si>
    <t>Interval35</t>
  </si>
  <si>
    <t>Interval36</t>
  </si>
  <si>
    <t>Interval37</t>
  </si>
  <si>
    <t>Interval38</t>
  </si>
  <si>
    <t>Interval39</t>
  </si>
  <si>
    <t>Interval40</t>
  </si>
  <si>
    <t>Interval41</t>
  </si>
  <si>
    <t>Interval42</t>
  </si>
  <si>
    <t>Interval43</t>
  </si>
  <si>
    <t>Difference In Each Interval Between the Species (Interaction effect)</t>
  </si>
  <si>
    <t>Interval44</t>
  </si>
  <si>
    <t>Interval45</t>
  </si>
  <si>
    <t>Interval46</t>
  </si>
  <si>
    <t>Interval47</t>
  </si>
  <si>
    <t>Interval48</t>
  </si>
  <si>
    <t>Interval49</t>
  </si>
  <si>
    <t>Interval50</t>
  </si>
  <si>
    <t>Interval51</t>
  </si>
  <si>
    <t>Interval52</t>
  </si>
  <si>
    <t>Interval53</t>
  </si>
  <si>
    <t>Interval54</t>
  </si>
  <si>
    <t>Interval55</t>
  </si>
  <si>
    <t>Interval56</t>
  </si>
  <si>
    <t>Interval57</t>
  </si>
  <si>
    <t>Interval58</t>
  </si>
  <si>
    <t>Interval59</t>
  </si>
  <si>
    <t>Interval60</t>
  </si>
  <si>
    <t>Interval61</t>
  </si>
  <si>
    <t>Interval62</t>
  </si>
  <si>
    <t>Interval63</t>
  </si>
  <si>
    <t>Interval64</t>
  </si>
  <si>
    <t>Interval65</t>
  </si>
  <si>
    <t>Interval66</t>
  </si>
  <si>
    <t>Interval67</t>
  </si>
  <si>
    <t>Interval68</t>
  </si>
  <si>
    <t>Interval69</t>
  </si>
  <si>
    <t>Interval70</t>
  </si>
  <si>
    <t>Interval71</t>
  </si>
  <si>
    <t>Interval72</t>
  </si>
  <si>
    <t>Interval73</t>
  </si>
  <si>
    <t>Interval74</t>
  </si>
  <si>
    <t>Interval75</t>
  </si>
  <si>
    <t>Interval76</t>
  </si>
  <si>
    <t>Interval77</t>
  </si>
  <si>
    <t>Interval78</t>
  </si>
  <si>
    <t>Interval79</t>
  </si>
  <si>
    <t>Interval80</t>
  </si>
  <si>
    <t>Interval81</t>
  </si>
  <si>
    <t>Interval82</t>
  </si>
  <si>
    <t>Interval83</t>
  </si>
  <si>
    <t>Interval84</t>
  </si>
  <si>
    <t>Interval85</t>
  </si>
  <si>
    <t>Interval86</t>
  </si>
  <si>
    <t>Interval87</t>
  </si>
  <si>
    <t>Interval88</t>
  </si>
  <si>
    <t>Interval89</t>
  </si>
  <si>
    <t>Interval90</t>
  </si>
  <si>
    <t>Interval91</t>
  </si>
  <si>
    <t>Interval92</t>
  </si>
  <si>
    <t>Interval93</t>
  </si>
  <si>
    <t>Interval94</t>
  </si>
  <si>
    <t>Interval95</t>
  </si>
  <si>
    <t>Interval96</t>
  </si>
  <si>
    <t>Interval97</t>
  </si>
  <si>
    <t>Odds Ratio (Pp over Mir)</t>
  </si>
  <si>
    <t>Species : Pp</t>
  </si>
  <si>
    <t>95% Odds Ratio CI</t>
  </si>
  <si>
    <t xml:space="preserve">Benjamini &amp; Hochberg Corrected p-values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</si>
</sst>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"/>
    <numFmt numFmtId="166" formatCode="0.000000000"/>
  </numFmts>
  <fonts count="37"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164" fontId="1" fillId="0" borderId="0" applyFill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textRotation="90"/>
    </xf>
    <xf numFmtId="164" fontId="2" fillId="0" borderId="0" xfId="0" applyFont="1" applyAlignment="1">
      <alignment/>
    </xf>
    <xf numFmtId="164" fontId="0" fillId="0" borderId="0" xfId="0" applyFill="1" applyAlignment="1">
      <alignment horizontal="center" vertical="center" textRotation="90"/>
    </xf>
    <xf numFmtId="164" fontId="0" fillId="0" borderId="10" xfId="0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/>
    </xf>
    <xf numFmtId="164" fontId="0" fillId="0" borderId="12" xfId="0" applyFill="1" applyBorder="1" applyAlignment="1">
      <alignment/>
    </xf>
    <xf numFmtId="164" fontId="0" fillId="0" borderId="10" xfId="0" applyFill="1" applyBorder="1" applyAlignment="1">
      <alignment/>
    </xf>
    <xf numFmtId="164" fontId="0" fillId="0" borderId="13" xfId="0" applyFill="1" applyBorder="1" applyAlignment="1">
      <alignment/>
    </xf>
    <xf numFmtId="164" fontId="0" fillId="0" borderId="14" xfId="0" applyFill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15" xfId="0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6" xfId="0" applyFill="1" applyBorder="1" applyAlignment="1">
      <alignment/>
    </xf>
    <xf numFmtId="164" fontId="0" fillId="0" borderId="11" xfId="0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19" xfId="0" applyFill="1" applyBorder="1" applyAlignment="1">
      <alignment/>
    </xf>
    <xf numFmtId="164" fontId="0" fillId="0" borderId="18" xfId="0" applyFill="1" applyBorder="1" applyAlignment="1">
      <alignment/>
    </xf>
    <xf numFmtId="164" fontId="0" fillId="0" borderId="20" xfId="0" applyFill="1" applyBorder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 horizontal="center" vertical="center"/>
    </xf>
    <xf numFmtId="164" fontId="0" fillId="0" borderId="21" xfId="0" applyFill="1" applyBorder="1" applyAlignment="1">
      <alignment/>
    </xf>
    <xf numFmtId="164" fontId="0" fillId="0" borderId="22" xfId="0" applyFill="1" applyBorder="1" applyAlignment="1">
      <alignment/>
    </xf>
    <xf numFmtId="164" fontId="0" fillId="0" borderId="23" xfId="0" applyFill="1" applyBorder="1" applyAlignment="1">
      <alignment/>
    </xf>
    <xf numFmtId="164" fontId="0" fillId="0" borderId="24" xfId="0" applyFill="1" applyBorder="1" applyAlignment="1">
      <alignment/>
    </xf>
    <xf numFmtId="164" fontId="0" fillId="0" borderId="10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textRotation="90"/>
    </xf>
    <xf numFmtId="164" fontId="0" fillId="0" borderId="0" xfId="0" applyFont="1" applyFill="1" applyBorder="1" applyAlignment="1">
      <alignment horizontal="center" vertical="center" textRotation="90"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ont>
        <b/>
        <i val="0"/>
        <u val="none"/>
        <color indexed="16"/>
      </font>
      <fill>
        <patternFill patternType="solid">
          <fgColor indexed="43"/>
          <bgColor indexed="13"/>
        </patternFill>
      </fill>
    </dxf>
    <dxf>
      <font>
        <b val="0"/>
        <color indexed="9"/>
      </font>
    </dxf>
    <dxf>
      <font>
        <b/>
        <i val="0"/>
        <u val="none"/>
        <color indexed="16"/>
      </font>
      <fill>
        <patternFill patternType="solid">
          <fgColor indexed="43"/>
          <bgColor indexed="13"/>
        </patternFill>
      </fill>
    </dxf>
    <dxf>
      <font>
        <b val="0"/>
        <i val="0"/>
        <u val="none"/>
        <color indexed="16"/>
      </font>
      <fill>
        <patternFill patternType="solid">
          <fgColor indexed="13"/>
          <bgColor indexed="43"/>
        </patternFill>
      </fill>
    </dxf>
    <dxf>
      <font>
        <b/>
        <i val="0"/>
        <u val="none"/>
        <color indexed="16"/>
      </font>
      <fill>
        <patternFill patternType="solid">
          <fgColor indexed="43"/>
          <bgColor indexed="13"/>
        </patternFill>
      </fill>
    </dxf>
    <dxf>
      <font>
        <b val="0"/>
        <color indexed="9"/>
      </font>
    </dxf>
    <dxf>
      <font>
        <b/>
        <i val="0"/>
        <u val="none"/>
        <color indexed="16"/>
      </font>
      <fill>
        <patternFill patternType="solid">
          <fgColor indexed="43"/>
          <bgColor indexed="13"/>
        </patternFill>
      </fill>
    </dxf>
    <dxf>
      <font>
        <b val="0"/>
        <i val="0"/>
        <u val="none"/>
        <color indexed="16"/>
      </font>
      <fill>
        <patternFill patternType="solid">
          <fgColor indexed="13"/>
          <bgColor indexed="43"/>
        </patternFill>
      </fill>
    </dxf>
    <dxf>
      <font>
        <b/>
        <i val="0"/>
        <u val="none"/>
        <color indexed="16"/>
      </font>
      <fill>
        <patternFill patternType="solid">
          <fgColor indexed="43"/>
          <bgColor indexed="13"/>
        </patternFill>
      </fill>
    </dxf>
    <dxf>
      <font>
        <b val="0"/>
        <color indexed="9"/>
      </font>
    </dxf>
    <dxf>
      <font>
        <b/>
        <i val="0"/>
        <u val="none"/>
        <color indexed="16"/>
      </font>
      <fill>
        <patternFill patternType="solid">
          <fgColor indexed="43"/>
          <bgColor indexed="13"/>
        </patternFill>
      </fill>
    </dxf>
    <dxf>
      <font>
        <b val="0"/>
        <i val="0"/>
        <u val="none"/>
        <color indexed="16"/>
      </font>
      <fill>
        <patternFill patternType="solid">
          <fgColor indexed="13"/>
          <bgColor indexed="43"/>
        </patternFill>
      </fill>
    </dxf>
    <dxf>
      <font>
        <b/>
        <i val="0"/>
        <u val="none"/>
        <color indexed="16"/>
      </font>
      <fill>
        <patternFill patternType="solid">
          <fgColor indexed="43"/>
          <bgColor indexed="13"/>
        </patternFill>
      </fill>
    </dxf>
    <dxf>
      <font>
        <b val="0"/>
        <color indexed="9"/>
      </font>
    </dxf>
    <dxf>
      <font>
        <b/>
        <i val="0"/>
        <u val="none"/>
        <color indexed="16"/>
      </font>
      <fill>
        <patternFill patternType="solid">
          <fgColor indexed="43"/>
          <bgColor indexed="13"/>
        </patternFill>
      </fill>
    </dxf>
    <dxf>
      <font>
        <b val="0"/>
        <i val="0"/>
        <u val="none"/>
        <color indexed="16"/>
      </font>
      <fill>
        <patternFill patternType="solid">
          <fgColor indexed="13"/>
          <bgColor indexed="43"/>
        </patternFill>
      </fill>
    </dxf>
    <dxf>
      <font>
        <b/>
        <i val="0"/>
        <u val="none"/>
        <color indexed="16"/>
      </font>
      <fill>
        <patternFill patternType="solid">
          <fgColor indexed="43"/>
          <bgColor indexed="13"/>
        </patternFill>
      </fill>
    </dxf>
    <dxf>
      <font>
        <b val="0"/>
        <color indexed="9"/>
      </font>
    </dxf>
    <dxf>
      <font>
        <b/>
        <i val="0"/>
        <u val="none"/>
        <color indexed="16"/>
      </font>
      <fill>
        <patternFill patternType="solid">
          <fgColor indexed="43"/>
          <bgColor indexed="13"/>
        </patternFill>
      </fill>
    </dxf>
    <dxf>
      <font>
        <b val="0"/>
        <i val="0"/>
        <u val="none"/>
        <color indexed="16"/>
      </font>
      <fill>
        <patternFill patternType="solid">
          <fgColor indexed="13"/>
          <bgColor indexed="43"/>
        </patternFill>
      </fill>
    </dxf>
    <dxf>
      <font>
        <b/>
        <i val="0"/>
        <u val="none"/>
        <color indexed="16"/>
      </font>
      <fill>
        <patternFill patternType="solid">
          <fgColor indexed="43"/>
          <bgColor indexed="13"/>
        </patternFill>
      </fill>
    </dxf>
    <dxf>
      <font>
        <b val="0"/>
        <color indexed="9"/>
      </font>
    </dxf>
    <dxf>
      <font>
        <b/>
        <i val="0"/>
        <u val="none"/>
        <color indexed="16"/>
      </font>
      <fill>
        <patternFill patternType="solid">
          <fgColor indexed="43"/>
          <bgColor indexed="13"/>
        </patternFill>
      </fill>
    </dxf>
    <dxf>
      <font>
        <b val="0"/>
        <i val="0"/>
        <u val="none"/>
        <color indexed="16"/>
      </font>
      <fill>
        <patternFill patternType="solid">
          <fgColor indexed="13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PageLayoutView="0" workbookViewId="0" topLeftCell="A1">
      <selection activeCell="L123" sqref="L123"/>
    </sheetView>
  </sheetViews>
  <sheetFormatPr defaultColWidth="11.57421875" defaultRowHeight="12.75"/>
  <cols>
    <col min="1" max="1" width="3.57421875" style="2" customWidth="1"/>
    <col min="2" max="2" width="12.57421875" style="0" customWidth="1"/>
    <col min="3" max="10" width="8.00390625" style="0" customWidth="1"/>
    <col min="11" max="11" width="6.57421875" style="35" customWidth="1"/>
  </cols>
  <sheetData>
    <row r="1" spans="1:11" ht="22.5" customHeight="1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31" t="s">
        <v>109</v>
      </c>
      <c r="I1" s="31"/>
      <c r="J1" s="7" t="s">
        <v>6</v>
      </c>
      <c r="K1" s="36" t="s">
        <v>110</v>
      </c>
    </row>
    <row r="2" spans="1:10" ht="12.75">
      <c r="A2" s="4"/>
      <c r="B2" s="8" t="s">
        <v>7</v>
      </c>
      <c r="C2" s="9">
        <v>0.24927072335081202</v>
      </c>
      <c r="D2" s="9">
        <v>0.0612019345699789</v>
      </c>
      <c r="E2" s="9">
        <v>4.07292228754295</v>
      </c>
      <c r="F2" s="10">
        <v>4.6426918678522305E-05</v>
      </c>
      <c r="G2" s="11">
        <f>IF(F2&gt;0.1,0,EXP(C2))</f>
        <v>1.2830893483022818</v>
      </c>
      <c r="H2" s="11">
        <f>EXP(C2-1.96*D2)</f>
        <v>1.1380484751546809</v>
      </c>
      <c r="I2" s="12">
        <f>EXP(C2+1.96*D2)</f>
        <v>1.4466152467740978</v>
      </c>
      <c r="J2" s="9"/>
    </row>
    <row r="3" spans="1:11" ht="12.75" customHeight="1" hidden="1">
      <c r="A3" s="32" t="s">
        <v>8</v>
      </c>
      <c r="B3" s="13" t="s">
        <v>9</v>
      </c>
      <c r="C3" s="14">
        <v>1.49118868023353</v>
      </c>
      <c r="D3" s="14">
        <v>0.16885685946974</v>
      </c>
      <c r="E3" s="14">
        <v>8.83108145512302</v>
      </c>
      <c r="F3" s="15">
        <v>1.0366845587813801E-18</v>
      </c>
      <c r="G3" s="15"/>
      <c r="H3" s="11">
        <f aca="true" t="shared" si="0" ref="H3:H66">EXP(C3-1.96*D3)</f>
        <v>3.190664606437345</v>
      </c>
      <c r="I3" s="12">
        <f aca="true" t="shared" si="1" ref="I3:I66">EXP(C3+1.96*D3)</f>
        <v>6.185130622083617</v>
      </c>
      <c r="J3" s="14"/>
      <c r="K3" s="34"/>
    </row>
    <row r="4" spans="1:11" ht="12.75" customHeight="1" hidden="1">
      <c r="A4" s="32"/>
      <c r="B4" s="13" t="s">
        <v>10</v>
      </c>
      <c r="C4" s="14">
        <v>-0.042655524710115196</v>
      </c>
      <c r="D4" s="14">
        <v>0.353754568820961</v>
      </c>
      <c r="E4" s="14">
        <v>-0.12057943124885401</v>
      </c>
      <c r="F4" s="15">
        <v>0.904024161438237</v>
      </c>
      <c r="G4" s="15"/>
      <c r="H4" s="11">
        <f t="shared" si="0"/>
        <v>0.47901925713168375</v>
      </c>
      <c r="I4" s="12">
        <f t="shared" si="1"/>
        <v>1.9168887522714386</v>
      </c>
      <c r="J4" s="14"/>
      <c r="K4" s="34"/>
    </row>
    <row r="5" spans="1:11" ht="12.75" customHeight="1" hidden="1">
      <c r="A5" s="32"/>
      <c r="B5" s="13" t="s">
        <v>11</v>
      </c>
      <c r="C5" s="14">
        <v>-0.676488689141566</v>
      </c>
      <c r="D5" s="14">
        <v>0.49755651703396203</v>
      </c>
      <c r="E5" s="14">
        <v>-1.35962180371841</v>
      </c>
      <c r="F5" s="15">
        <v>0.173949634729875</v>
      </c>
      <c r="G5" s="15"/>
      <c r="H5" s="11">
        <f t="shared" si="0"/>
        <v>0.1917238041771503</v>
      </c>
      <c r="I5" s="12">
        <f t="shared" si="1"/>
        <v>1.3481349034754853</v>
      </c>
      <c r="J5" s="14"/>
      <c r="K5" s="34"/>
    </row>
    <row r="6" spans="1:11" ht="12.75" customHeight="1" hidden="1">
      <c r="A6" s="32"/>
      <c r="B6" s="13" t="s">
        <v>12</v>
      </c>
      <c r="C6" s="14">
        <v>-0.31109852457361803</v>
      </c>
      <c r="D6" s="14">
        <v>0.407367904325378</v>
      </c>
      <c r="E6" s="14">
        <v>-0.7636795173856741</v>
      </c>
      <c r="F6" s="15">
        <v>0.445058249791809</v>
      </c>
      <c r="G6" s="15"/>
      <c r="H6" s="11">
        <f t="shared" si="0"/>
        <v>0.3297107193322164</v>
      </c>
      <c r="I6" s="12">
        <f t="shared" si="1"/>
        <v>1.6279842090036885</v>
      </c>
      <c r="J6" s="14"/>
      <c r="K6" s="34"/>
    </row>
    <row r="7" spans="1:11" ht="12.75" customHeight="1" hidden="1">
      <c r="A7" s="32"/>
      <c r="B7" s="13" t="s">
        <v>13</v>
      </c>
      <c r="C7" s="14">
        <v>0.42281063677434505</v>
      </c>
      <c r="D7" s="14">
        <v>0.27939180406093</v>
      </c>
      <c r="E7" s="14">
        <v>1.51332512489213</v>
      </c>
      <c r="F7" s="15">
        <v>0.130197093714467</v>
      </c>
      <c r="G7" s="15"/>
      <c r="H7" s="11">
        <f t="shared" si="0"/>
        <v>0.8826758035569896</v>
      </c>
      <c r="I7" s="12">
        <f t="shared" si="1"/>
        <v>2.6390488620983454</v>
      </c>
      <c r="J7" s="14"/>
      <c r="K7" s="34"/>
    </row>
    <row r="8" spans="1:11" ht="12.75" customHeight="1" hidden="1">
      <c r="A8" s="32"/>
      <c r="B8" s="13" t="s">
        <v>14</v>
      </c>
      <c r="C8" s="14">
        <v>0.656629181739227</v>
      </c>
      <c r="D8" s="14">
        <v>0.252904613326757</v>
      </c>
      <c r="E8" s="14">
        <v>2.59635114243982</v>
      </c>
      <c r="F8" s="15">
        <v>0.009421972155526651</v>
      </c>
      <c r="G8" s="15"/>
      <c r="H8" s="11">
        <f t="shared" si="0"/>
        <v>1.1746099553791725</v>
      </c>
      <c r="I8" s="12">
        <f t="shared" si="1"/>
        <v>3.165535462844459</v>
      </c>
      <c r="J8" s="14"/>
      <c r="K8" s="34"/>
    </row>
    <row r="9" spans="1:11" ht="12.75" customHeight="1" hidden="1">
      <c r="A9" s="32"/>
      <c r="B9" s="13" t="s">
        <v>15</v>
      </c>
      <c r="C9" s="14">
        <v>-0.279542513374337</v>
      </c>
      <c r="D9" s="14">
        <v>0.407398623249267</v>
      </c>
      <c r="E9" s="14">
        <v>-0.6861646000293391</v>
      </c>
      <c r="F9" s="15">
        <v>0.492609318090425</v>
      </c>
      <c r="G9" s="15"/>
      <c r="H9" s="11">
        <f t="shared" si="0"/>
        <v>0.3402604875198567</v>
      </c>
      <c r="I9" s="12">
        <f t="shared" si="1"/>
        <v>1.6802772140976292</v>
      </c>
      <c r="J9" s="14"/>
      <c r="K9" s="34"/>
    </row>
    <row r="10" spans="1:11" ht="12.75" customHeight="1" hidden="1">
      <c r="A10" s="32"/>
      <c r="B10" s="13" t="s">
        <v>16</v>
      </c>
      <c r="C10" s="14">
        <v>1.18398363140719</v>
      </c>
      <c r="D10" s="14">
        <v>0.19419613556772503</v>
      </c>
      <c r="E10" s="14">
        <v>6.09684445030724</v>
      </c>
      <c r="F10" s="15">
        <v>1.08182694452188E-09</v>
      </c>
      <c r="G10" s="15"/>
      <c r="H10" s="11">
        <f t="shared" si="0"/>
        <v>2.2330295491192533</v>
      </c>
      <c r="I10" s="12">
        <f t="shared" si="1"/>
        <v>4.780800767813871</v>
      </c>
      <c r="J10" s="14"/>
      <c r="K10" s="34"/>
    </row>
    <row r="11" spans="1:11" ht="12.75" customHeight="1" hidden="1">
      <c r="A11" s="32"/>
      <c r="B11" s="13" t="s">
        <v>17</v>
      </c>
      <c r="C11" s="14">
        <v>-0.16885260665427101</v>
      </c>
      <c r="D11" s="14">
        <v>0.37766387659092</v>
      </c>
      <c r="E11" s="14">
        <v>-0.44709758364623603</v>
      </c>
      <c r="F11" s="15">
        <v>0.6548046036224761</v>
      </c>
      <c r="G11" s="15"/>
      <c r="H11" s="11">
        <f t="shared" si="0"/>
        <v>0.4028972127524214</v>
      </c>
      <c r="I11" s="12">
        <f t="shared" si="1"/>
        <v>1.7706887434017633</v>
      </c>
      <c r="J11" s="14"/>
      <c r="K11" s="34"/>
    </row>
    <row r="12" spans="1:11" ht="12.75" customHeight="1" hidden="1">
      <c r="A12" s="32"/>
      <c r="B12" s="13" t="s">
        <v>18</v>
      </c>
      <c r="C12" s="14">
        <v>1.94212060740745</v>
      </c>
      <c r="D12" s="14">
        <v>0.139110699432812</v>
      </c>
      <c r="E12" s="14">
        <v>13.9609721993057</v>
      </c>
      <c r="F12" s="15">
        <v>2.69729177121103E-44</v>
      </c>
      <c r="G12" s="15"/>
      <c r="H12" s="11">
        <f t="shared" si="0"/>
        <v>5.309319308351531</v>
      </c>
      <c r="I12" s="12">
        <f t="shared" si="1"/>
        <v>9.159371641978106</v>
      </c>
      <c r="J12" s="14"/>
      <c r="K12" s="34"/>
    </row>
    <row r="13" spans="1:11" ht="12.75" customHeight="1" hidden="1">
      <c r="A13" s="32"/>
      <c r="B13" s="13" t="s">
        <v>19</v>
      </c>
      <c r="C13" s="14">
        <v>0.0665888057593467</v>
      </c>
      <c r="D13" s="14">
        <v>0.33397384522037804</v>
      </c>
      <c r="E13" s="14">
        <v>0.199383295166144</v>
      </c>
      <c r="F13" s="15">
        <v>0.84196292667633</v>
      </c>
      <c r="G13" s="15"/>
      <c r="H13" s="11">
        <f t="shared" si="0"/>
        <v>0.5554370870939418</v>
      </c>
      <c r="I13" s="12">
        <f t="shared" si="1"/>
        <v>2.056853817743524</v>
      </c>
      <c r="J13" s="14"/>
      <c r="K13" s="34"/>
    </row>
    <row r="14" spans="1:11" ht="12.75" customHeight="1" hidden="1">
      <c r="A14" s="32"/>
      <c r="B14" s="13" t="s">
        <v>20</v>
      </c>
      <c r="C14" s="14">
        <v>-0.17044432978030702</v>
      </c>
      <c r="D14" s="14">
        <v>0.37766223271658605</v>
      </c>
      <c r="E14" s="14">
        <v>-0.45131420357888</v>
      </c>
      <c r="F14" s="15">
        <v>0.651763109349355</v>
      </c>
      <c r="G14" s="15"/>
      <c r="H14" s="11">
        <f t="shared" si="0"/>
        <v>0.4022577181271868</v>
      </c>
      <c r="I14" s="12">
        <f t="shared" si="1"/>
        <v>1.7678668430182432</v>
      </c>
      <c r="J14" s="14"/>
      <c r="K14" s="34"/>
    </row>
    <row r="15" spans="1:11" ht="12.75" customHeight="1" hidden="1">
      <c r="A15" s="32"/>
      <c r="B15" s="13" t="s">
        <v>21</v>
      </c>
      <c r="C15" s="14">
        <v>0.0697798729731462</v>
      </c>
      <c r="D15" s="14">
        <v>0.333977580868483</v>
      </c>
      <c r="E15" s="14">
        <v>0.208935799797367</v>
      </c>
      <c r="F15" s="15">
        <v>0.834498356666682</v>
      </c>
      <c r="G15" s="15"/>
      <c r="H15" s="11">
        <f t="shared" si="0"/>
        <v>0.5572082753436652</v>
      </c>
      <c r="I15" s="12">
        <f t="shared" si="1"/>
        <v>2.0634429682582125</v>
      </c>
      <c r="J15" s="14"/>
      <c r="K15" s="34"/>
    </row>
    <row r="16" spans="1:11" ht="12.75" customHeight="1" hidden="1">
      <c r="A16" s="32"/>
      <c r="B16" s="13" t="s">
        <v>22</v>
      </c>
      <c r="C16" s="14">
        <v>-0.728797713775299</v>
      </c>
      <c r="D16" s="14">
        <v>0.35320553425865503</v>
      </c>
      <c r="E16" s="14">
        <v>-2.06338135472587</v>
      </c>
      <c r="F16" s="15">
        <v>0.0390764100149656</v>
      </c>
      <c r="G16" s="15"/>
      <c r="H16" s="11">
        <f t="shared" si="0"/>
        <v>0.2414529712392827</v>
      </c>
      <c r="I16" s="12">
        <f t="shared" si="1"/>
        <v>0.9641437602228327</v>
      </c>
      <c r="J16" s="14"/>
      <c r="K16" s="34"/>
    </row>
    <row r="17" spans="1:11" ht="12.75" customHeight="1" hidden="1">
      <c r="A17" s="32"/>
      <c r="B17" s="13" t="s">
        <v>23</v>
      </c>
      <c r="C17" s="14">
        <v>-0.913718097306894</v>
      </c>
      <c r="D17" s="14">
        <v>0.573745991922188</v>
      </c>
      <c r="E17" s="14">
        <v>-1.59254811392358</v>
      </c>
      <c r="F17" s="15">
        <v>0.111261601295702</v>
      </c>
      <c r="G17" s="15"/>
      <c r="H17" s="11">
        <f t="shared" si="0"/>
        <v>0.13025512633375233</v>
      </c>
      <c r="I17" s="12">
        <f t="shared" si="1"/>
        <v>1.2346950874706486</v>
      </c>
      <c r="J17" s="14"/>
      <c r="K17" s="34"/>
    </row>
    <row r="18" spans="1:11" ht="12.75" customHeight="1" hidden="1">
      <c r="A18" s="32"/>
      <c r="B18" s="13" t="s">
        <v>24</v>
      </c>
      <c r="C18" s="14">
        <v>-0.46553984285521605</v>
      </c>
      <c r="D18" s="14">
        <v>0.44564948250782405</v>
      </c>
      <c r="E18" s="14">
        <v>-1.04463229764222</v>
      </c>
      <c r="F18" s="15">
        <v>0.29619294633952903</v>
      </c>
      <c r="G18" s="15"/>
      <c r="H18" s="11">
        <f t="shared" si="0"/>
        <v>0.26210428277054154</v>
      </c>
      <c r="I18" s="12">
        <f t="shared" si="1"/>
        <v>1.5037066242852253</v>
      </c>
      <c r="J18" s="14"/>
      <c r="K18" s="34"/>
    </row>
    <row r="19" spans="1:11" ht="12.75" customHeight="1" hidden="1">
      <c r="A19" s="32"/>
      <c r="B19" s="13" t="s">
        <v>25</v>
      </c>
      <c r="C19" s="14">
        <v>1.95718995648375</v>
      </c>
      <c r="D19" s="14">
        <v>0.139155140093808</v>
      </c>
      <c r="E19" s="14">
        <v>14.0648053328418</v>
      </c>
      <c r="F19" s="15">
        <v>6.24945912879485E-45</v>
      </c>
      <c r="G19" s="15"/>
      <c r="H19" s="11">
        <f t="shared" si="0"/>
        <v>5.389463705398614</v>
      </c>
      <c r="I19" s="12">
        <f t="shared" si="1"/>
        <v>9.299252597482587</v>
      </c>
      <c r="J19" s="14"/>
      <c r="K19" s="34"/>
    </row>
    <row r="20" spans="1:11" ht="12.75" customHeight="1" hidden="1">
      <c r="A20" s="32"/>
      <c r="B20" s="13" t="s">
        <v>26</v>
      </c>
      <c r="C20" s="14">
        <v>0.34517241687659</v>
      </c>
      <c r="D20" s="14">
        <v>0.290408743050489</v>
      </c>
      <c r="E20" s="14">
        <v>1.1885744666323</v>
      </c>
      <c r="F20" s="15">
        <v>0.23460716041847</v>
      </c>
      <c r="G20" s="15"/>
      <c r="H20" s="11">
        <f t="shared" si="0"/>
        <v>0.7992921787661087</v>
      </c>
      <c r="I20" s="12">
        <f t="shared" si="1"/>
        <v>2.495211644986072</v>
      </c>
      <c r="J20" s="14"/>
      <c r="K20" s="34"/>
    </row>
    <row r="21" spans="1:11" ht="12.75" customHeight="1" hidden="1">
      <c r="A21" s="32"/>
      <c r="B21" s="13" t="s">
        <v>27</v>
      </c>
      <c r="C21" s="14">
        <v>2.48514957097622</v>
      </c>
      <c r="D21" s="14">
        <v>0.113040510571629</v>
      </c>
      <c r="E21" s="14">
        <v>21.9845925890566</v>
      </c>
      <c r="F21" s="15">
        <v>4.0440944434512904E-107</v>
      </c>
      <c r="G21" s="15"/>
      <c r="H21" s="11">
        <f t="shared" si="0"/>
        <v>9.617555922188817</v>
      </c>
      <c r="I21" s="12">
        <f t="shared" si="1"/>
        <v>14.97989504460862</v>
      </c>
      <c r="J21" s="14"/>
      <c r="K21" s="34"/>
    </row>
    <row r="22" spans="1:11" ht="12.75" customHeight="1" hidden="1">
      <c r="A22" s="32"/>
      <c r="B22" s="13" t="s">
        <v>28</v>
      </c>
      <c r="C22" s="14">
        <v>0.35563107849571</v>
      </c>
      <c r="D22" s="14">
        <v>0.29042294225431103</v>
      </c>
      <c r="E22" s="14">
        <v>1.22452818546373</v>
      </c>
      <c r="F22" s="15">
        <v>0.22075304037849203</v>
      </c>
      <c r="G22" s="15"/>
      <c r="H22" s="11">
        <f t="shared" si="0"/>
        <v>0.8076730945162807</v>
      </c>
      <c r="I22" s="12">
        <f t="shared" si="1"/>
        <v>2.5215153377751993</v>
      </c>
      <c r="J22" s="14"/>
      <c r="K22" s="34"/>
    </row>
    <row r="23" spans="1:11" ht="12.75" customHeight="1" hidden="1">
      <c r="A23" s="32"/>
      <c r="B23" s="13" t="s">
        <v>29</v>
      </c>
      <c r="C23" s="14">
        <v>-1.24065180130328</v>
      </c>
      <c r="D23" s="14">
        <v>0.701718217719792</v>
      </c>
      <c r="E23" s="14">
        <v>-1.76801994016165</v>
      </c>
      <c r="F23" s="15">
        <v>0.077057570185872</v>
      </c>
      <c r="G23" s="15"/>
      <c r="H23" s="11">
        <f t="shared" si="0"/>
        <v>0.0730932315598289</v>
      </c>
      <c r="I23" s="12">
        <f t="shared" si="1"/>
        <v>1.1442116738461194</v>
      </c>
      <c r="J23" s="14"/>
      <c r="K23" s="34"/>
    </row>
    <row r="24" spans="1:11" ht="12.75" customHeight="1" hidden="1">
      <c r="A24" s="32"/>
      <c r="B24" s="13" t="s">
        <v>30</v>
      </c>
      <c r="C24" s="14">
        <v>0.0729811557048063</v>
      </c>
      <c r="D24" s="14">
        <v>0.333981340440044</v>
      </c>
      <c r="E24" s="14">
        <v>0.218518662176301</v>
      </c>
      <c r="F24" s="15">
        <v>0.827025019323659</v>
      </c>
      <c r="G24" s="15"/>
      <c r="H24" s="11">
        <f t="shared" si="0"/>
        <v>0.5589907957323489</v>
      </c>
      <c r="I24" s="12">
        <f t="shared" si="1"/>
        <v>2.0700744710178958</v>
      </c>
      <c r="J24" s="14"/>
      <c r="K24" s="34"/>
    </row>
    <row r="25" spans="1:11" ht="12.75" customHeight="1" hidden="1">
      <c r="A25" s="32"/>
      <c r="B25" s="13" t="s">
        <v>31</v>
      </c>
      <c r="C25" s="14">
        <v>-0.676488689131975</v>
      </c>
      <c r="D25" s="14">
        <v>0.49755651703416104</v>
      </c>
      <c r="E25" s="14">
        <v>-1.35962180369859</v>
      </c>
      <c r="F25" s="15">
        <v>0.17394963473615</v>
      </c>
      <c r="G25" s="15"/>
      <c r="H25" s="11">
        <f t="shared" si="0"/>
        <v>0.19172380417891435</v>
      </c>
      <c r="I25" s="12">
        <f t="shared" si="1"/>
        <v>1.348134903488941</v>
      </c>
      <c r="J25" s="14"/>
      <c r="K25" s="34"/>
    </row>
    <row r="26" spans="1:11" ht="12.75" customHeight="1" hidden="1">
      <c r="A26" s="32"/>
      <c r="B26" s="13" t="s">
        <v>32</v>
      </c>
      <c r="C26" s="14">
        <v>-0.0442497854562809</v>
      </c>
      <c r="D26" s="14">
        <v>0.353752808239474</v>
      </c>
      <c r="E26" s="14">
        <v>-0.12508673973925302</v>
      </c>
      <c r="F26" s="15">
        <v>0.90045488099663</v>
      </c>
      <c r="G26" s="15"/>
      <c r="H26" s="11">
        <f t="shared" si="0"/>
        <v>0.4782578343042586</v>
      </c>
      <c r="I26" s="12">
        <f t="shared" si="1"/>
        <v>1.913828562396011</v>
      </c>
      <c r="J26" s="14"/>
      <c r="K26" s="34"/>
    </row>
    <row r="27" spans="1:11" ht="12.75" customHeight="1" hidden="1">
      <c r="A27" s="32"/>
      <c r="B27" s="13" t="s">
        <v>33</v>
      </c>
      <c r="C27" s="14">
        <v>-0.045045963718571</v>
      </c>
      <c r="D27" s="14">
        <v>0.35375193004653704</v>
      </c>
      <c r="E27" s="14">
        <v>-0.12733771858897</v>
      </c>
      <c r="F27" s="15">
        <v>0.8986731081638331</v>
      </c>
      <c r="G27" s="15"/>
      <c r="H27" s="11">
        <f t="shared" si="0"/>
        <v>0.4778780299071221</v>
      </c>
      <c r="I27" s="12">
        <f t="shared" si="1"/>
        <v>1.912302128555256</v>
      </c>
      <c r="J27" s="14"/>
      <c r="K27" s="34"/>
    </row>
    <row r="28" spans="1:11" ht="12.75" customHeight="1" hidden="1">
      <c r="A28" s="32"/>
      <c r="B28" s="13" t="s">
        <v>34</v>
      </c>
      <c r="C28" s="14">
        <v>-0.169648784909385</v>
      </c>
      <c r="D28" s="14">
        <v>0.377663054000456</v>
      </c>
      <c r="E28" s="14">
        <v>-0.44920672835839504</v>
      </c>
      <c r="F28" s="15">
        <v>0.653282534251259</v>
      </c>
      <c r="G28" s="15"/>
      <c r="H28" s="11">
        <f t="shared" si="0"/>
        <v>0.4025772114825127</v>
      </c>
      <c r="I28" s="12">
        <f t="shared" si="1"/>
        <v>1.7692766680314846</v>
      </c>
      <c r="J28" s="14"/>
      <c r="K28" s="34"/>
    </row>
    <row r="29" spans="1:11" ht="12.75" customHeight="1" hidden="1">
      <c r="A29" s="32"/>
      <c r="B29" s="13" t="s">
        <v>35</v>
      </c>
      <c r="C29" s="14">
        <v>-0.47675341470237803</v>
      </c>
      <c r="D29" s="14">
        <v>0.44563960503139205</v>
      </c>
      <c r="E29" s="14">
        <v>-1.06981832251825</v>
      </c>
      <c r="F29" s="15">
        <v>0.28470109330499704</v>
      </c>
      <c r="G29" s="15"/>
      <c r="H29" s="11">
        <f t="shared" si="0"/>
        <v>0.2591865929520267</v>
      </c>
      <c r="I29" s="12">
        <f t="shared" si="1"/>
        <v>1.4869101041712567</v>
      </c>
      <c r="J29" s="14"/>
      <c r="K29" s="34"/>
    </row>
    <row r="30" spans="1:11" ht="12.75" customHeight="1" hidden="1">
      <c r="A30" s="32"/>
      <c r="B30" s="13" t="s">
        <v>36</v>
      </c>
      <c r="C30" s="14">
        <v>0.0689811510126996</v>
      </c>
      <c r="D30" s="14">
        <v>0.333976644721569</v>
      </c>
      <c r="E30" s="14">
        <v>0.206544835104287</v>
      </c>
      <c r="F30" s="15">
        <v>0.836365346317756</v>
      </c>
      <c r="G30" s="15"/>
      <c r="H30" s="11">
        <f t="shared" si="0"/>
        <v>0.5567644201248085</v>
      </c>
      <c r="I30" s="12">
        <f t="shared" si="1"/>
        <v>2.0617917259860428</v>
      </c>
      <c r="J30" s="14"/>
      <c r="K30" s="34"/>
    </row>
    <row r="31" spans="1:11" ht="12.75" customHeight="1" hidden="1">
      <c r="A31" s="32"/>
      <c r="B31" s="13" t="s">
        <v>37</v>
      </c>
      <c r="C31" s="14">
        <v>-0.31269024770068704</v>
      </c>
      <c r="D31" s="14">
        <v>0.407366380318174</v>
      </c>
      <c r="E31" s="14">
        <v>-0.767589724651455</v>
      </c>
      <c r="F31" s="15">
        <v>0.442730968918281</v>
      </c>
      <c r="G31" s="15"/>
      <c r="H31" s="11">
        <f t="shared" si="0"/>
        <v>0.32918731190699757</v>
      </c>
      <c r="I31" s="12">
        <f t="shared" si="1"/>
        <v>1.6253901149746086</v>
      </c>
      <c r="J31" s="14"/>
      <c r="K31" s="34"/>
    </row>
    <row r="32" spans="1:11" ht="12.75" customHeight="1" hidden="1">
      <c r="A32" s="32"/>
      <c r="B32" s="13" t="s">
        <v>38</v>
      </c>
      <c r="C32" s="14">
        <v>-0.678077882709321</v>
      </c>
      <c r="D32" s="14">
        <v>0.49755527322959603</v>
      </c>
      <c r="E32" s="14">
        <v>-1.3628192066139</v>
      </c>
      <c r="F32" s="15">
        <v>0.17293949641796802</v>
      </c>
      <c r="G32" s="15"/>
      <c r="H32" s="11">
        <f t="shared" si="0"/>
        <v>0.19141982656878212</v>
      </c>
      <c r="I32" s="12">
        <f t="shared" si="1"/>
        <v>1.3459908763020334</v>
      </c>
      <c r="J32" s="14"/>
      <c r="K32" s="34"/>
    </row>
    <row r="33" spans="1:11" ht="12.75" customHeight="1" hidden="1">
      <c r="A33" s="32"/>
      <c r="B33" s="13" t="s">
        <v>39</v>
      </c>
      <c r="C33" s="14">
        <v>0.42120999642733103</v>
      </c>
      <c r="D33" s="14">
        <v>0.279389556996813</v>
      </c>
      <c r="E33" s="14">
        <v>1.50760823330321</v>
      </c>
      <c r="F33" s="15">
        <v>0.131654824291842</v>
      </c>
      <c r="G33" s="15"/>
      <c r="H33" s="11">
        <f t="shared" si="0"/>
        <v>0.8812679684910736</v>
      </c>
      <c r="I33" s="12">
        <f t="shared" si="1"/>
        <v>2.634816468491257</v>
      </c>
      <c r="J33" s="14"/>
      <c r="K33" s="34"/>
    </row>
    <row r="34" spans="1:11" ht="12.75" customHeight="1" hidden="1">
      <c r="A34" s="32"/>
      <c r="B34" s="13" t="s">
        <v>40</v>
      </c>
      <c r="C34" s="14">
        <v>-0.9201155591432091</v>
      </c>
      <c r="D34" s="14">
        <v>0.5737416203231941</v>
      </c>
      <c r="E34" s="14">
        <v>-1.60371067140798</v>
      </c>
      <c r="F34" s="15">
        <v>0.10877784255630601</v>
      </c>
      <c r="G34" s="15"/>
      <c r="H34" s="11">
        <f t="shared" si="0"/>
        <v>0.1294255929254334</v>
      </c>
      <c r="I34" s="12">
        <f t="shared" si="1"/>
        <v>1.226810873706925</v>
      </c>
      <c r="J34" s="14"/>
      <c r="K34" s="34"/>
    </row>
    <row r="35" spans="1:11" ht="12.75" customHeight="1" hidden="1">
      <c r="A35" s="32"/>
      <c r="B35" s="13" t="s">
        <v>41</v>
      </c>
      <c r="C35" s="14">
        <v>0.26355084106903</v>
      </c>
      <c r="D35" s="14">
        <v>0.30291591582243205</v>
      </c>
      <c r="E35" s="14">
        <v>0.8700461986405571</v>
      </c>
      <c r="F35" s="15">
        <v>0.38427515767227705</v>
      </c>
      <c r="G35" s="15"/>
      <c r="H35" s="11">
        <f t="shared" si="0"/>
        <v>0.7188055851909964</v>
      </c>
      <c r="I35" s="12">
        <f t="shared" si="1"/>
        <v>2.3567087213829683</v>
      </c>
      <c r="J35" s="14"/>
      <c r="K35" s="34"/>
    </row>
    <row r="36" spans="1:11" ht="12.75" customHeight="1" hidden="1">
      <c r="A36" s="32"/>
      <c r="B36" s="13" t="s">
        <v>42</v>
      </c>
      <c r="C36" s="14">
        <v>-0.92011555913293</v>
      </c>
      <c r="D36" s="14">
        <v>0.5737416203244421</v>
      </c>
      <c r="E36" s="14">
        <v>-1.60371067138657</v>
      </c>
      <c r="F36" s="15">
        <v>0.108777842561027</v>
      </c>
      <c r="G36" s="15"/>
      <c r="H36" s="11">
        <f t="shared" si="0"/>
        <v>0.12942559292644717</v>
      </c>
      <c r="I36" s="12">
        <f t="shared" si="1"/>
        <v>1.2268108737225363</v>
      </c>
      <c r="J36" s="14"/>
      <c r="K36" s="34"/>
    </row>
    <row r="37" spans="1:11" ht="12.75" customHeight="1" hidden="1">
      <c r="A37" s="32"/>
      <c r="B37" s="13" t="s">
        <v>43</v>
      </c>
      <c r="C37" s="14">
        <v>-0.473562347486142</v>
      </c>
      <c r="D37" s="14">
        <v>0.44564240463297405</v>
      </c>
      <c r="E37" s="14">
        <v>-1.06265100125775</v>
      </c>
      <c r="F37" s="15">
        <v>0.287940249117463</v>
      </c>
      <c r="G37" s="15"/>
      <c r="H37" s="11">
        <f t="shared" si="0"/>
        <v>0.2600135690780223</v>
      </c>
      <c r="I37" s="12">
        <f t="shared" si="1"/>
        <v>1.4916706979546497</v>
      </c>
      <c r="J37" s="14"/>
      <c r="K37" s="34"/>
    </row>
    <row r="38" spans="1:11" ht="12.75" customHeight="1" hidden="1">
      <c r="A38" s="32"/>
      <c r="B38" s="13" t="s">
        <v>44</v>
      </c>
      <c r="C38" s="14">
        <v>-0.0426555247106475</v>
      </c>
      <c r="D38" s="14">
        <v>0.35375456882017103</v>
      </c>
      <c r="E38" s="14">
        <v>-0.120579431250628</v>
      </c>
      <c r="F38" s="15">
        <v>0.9040241614368321</v>
      </c>
      <c r="G38" s="15"/>
      <c r="H38" s="11">
        <f t="shared" si="0"/>
        <v>0.47901925713217053</v>
      </c>
      <c r="I38" s="12">
        <f t="shared" si="1"/>
        <v>1.9168887522674503</v>
      </c>
      <c r="J38" s="14"/>
      <c r="K38" s="34"/>
    </row>
    <row r="39" spans="1:11" ht="12.75" customHeight="1" hidden="1">
      <c r="A39" s="32"/>
      <c r="B39" s="13" t="s">
        <v>45</v>
      </c>
      <c r="C39" s="14">
        <v>2.09131304357431</v>
      </c>
      <c r="D39" s="14">
        <v>0.13100226565787101</v>
      </c>
      <c r="E39" s="14">
        <v>15.9639456086664</v>
      </c>
      <c r="F39" s="15">
        <v>2.2785979581307698E-57</v>
      </c>
      <c r="G39" s="15"/>
      <c r="H39" s="11">
        <f t="shared" si="0"/>
        <v>6.26230672015046</v>
      </c>
      <c r="I39" s="12">
        <f t="shared" si="1"/>
        <v>10.465430417198942</v>
      </c>
      <c r="J39" s="14"/>
      <c r="K39" s="34"/>
    </row>
    <row r="40" spans="1:11" ht="12.75" customHeight="1" hidden="1">
      <c r="A40" s="32"/>
      <c r="B40" s="13" t="s">
        <v>46</v>
      </c>
      <c r="C40" s="14">
        <v>0.628860966952222</v>
      </c>
      <c r="D40" s="14">
        <v>0.25286065888894305</v>
      </c>
      <c r="E40" s="14">
        <v>2.48698619119085</v>
      </c>
      <c r="F40" s="15">
        <v>0.012883039950350299</v>
      </c>
      <c r="G40" s="15"/>
      <c r="H40" s="11">
        <f t="shared" si="0"/>
        <v>1.1425402529762312</v>
      </c>
      <c r="I40" s="12">
        <f t="shared" si="1"/>
        <v>3.078578173359718</v>
      </c>
      <c r="J40" s="14"/>
      <c r="K40" s="34"/>
    </row>
    <row r="41" spans="1:11" ht="12.75" customHeight="1" hidden="1">
      <c r="A41" s="32"/>
      <c r="B41" s="13" t="s">
        <v>47</v>
      </c>
      <c r="C41" s="14">
        <v>-0.290172211025164</v>
      </c>
      <c r="D41" s="14">
        <v>0.40738816724452803</v>
      </c>
      <c r="E41" s="14">
        <v>-0.712274519379924</v>
      </c>
      <c r="F41" s="15">
        <v>0.476294799423478</v>
      </c>
      <c r="G41" s="15"/>
      <c r="H41" s="11">
        <f t="shared" si="0"/>
        <v>0.33666967614025345</v>
      </c>
      <c r="I41" s="12">
        <f t="shared" si="1"/>
        <v>1.6624768967741523</v>
      </c>
      <c r="J41" s="14"/>
      <c r="K41" s="34"/>
    </row>
    <row r="42" spans="1:11" ht="12.75" customHeight="1" hidden="1">
      <c r="A42" s="32"/>
      <c r="B42" s="13" t="s">
        <v>48</v>
      </c>
      <c r="C42" s="14">
        <v>-0.47675341470050203</v>
      </c>
      <c r="D42" s="14">
        <v>0.44563960503265404</v>
      </c>
      <c r="E42" s="14">
        <v>-1.06981832251101</v>
      </c>
      <c r="F42" s="15">
        <v>0.28470109330825605</v>
      </c>
      <c r="G42" s="15"/>
      <c r="H42" s="11">
        <f t="shared" si="0"/>
        <v>0.2591865929518718</v>
      </c>
      <c r="I42" s="12">
        <f t="shared" si="1"/>
        <v>1.486910104177724</v>
      </c>
      <c r="J42" s="14"/>
      <c r="K42" s="34"/>
    </row>
    <row r="43" spans="1:11" ht="12.75" customHeight="1" hidden="1">
      <c r="A43" s="32"/>
      <c r="B43" s="13" t="s">
        <v>49</v>
      </c>
      <c r="C43" s="14">
        <v>0.5664057791478441</v>
      </c>
      <c r="D43" s="14">
        <v>0.260805039880872</v>
      </c>
      <c r="E43" s="14">
        <v>2.17175933182334</v>
      </c>
      <c r="F43" s="15">
        <v>0.0298738206609436</v>
      </c>
      <c r="G43" s="15"/>
      <c r="H43" s="11">
        <f t="shared" si="0"/>
        <v>1.0567814287582395</v>
      </c>
      <c r="I43" s="12">
        <f t="shared" si="1"/>
        <v>2.9375727858187073</v>
      </c>
      <c r="J43" s="14"/>
      <c r="K43" s="34"/>
    </row>
    <row r="44" spans="1:11" ht="12.75" customHeight="1" hidden="1">
      <c r="A44" s="32"/>
      <c r="B44" s="13" t="s">
        <v>50</v>
      </c>
      <c r="C44" s="14">
        <v>-0.0386587174691265</v>
      </c>
      <c r="D44" s="14">
        <v>0.35375899492280105</v>
      </c>
      <c r="E44" s="14">
        <v>-0.1092798148569</v>
      </c>
      <c r="F44" s="15">
        <v>0.9129805561131871</v>
      </c>
      <c r="G44" s="15"/>
      <c r="H44" s="11">
        <f t="shared" si="0"/>
        <v>0.4809334637158427</v>
      </c>
      <c r="I44" s="12">
        <f t="shared" si="1"/>
        <v>1.9245822141595723</v>
      </c>
      <c r="J44" s="14"/>
      <c r="K44" s="34"/>
    </row>
    <row r="45" spans="1:11" ht="12.75" customHeight="1" hidden="1">
      <c r="A45" s="32"/>
      <c r="B45" s="13" t="s">
        <v>51</v>
      </c>
      <c r="C45" s="14">
        <v>0.578561518400845</v>
      </c>
      <c r="D45" s="14">
        <v>0.260823550438889</v>
      </c>
      <c r="E45" s="14">
        <v>2.21821042397167</v>
      </c>
      <c r="F45" s="15">
        <v>0.0265404883314665</v>
      </c>
      <c r="G45" s="15"/>
      <c r="H45" s="11">
        <f t="shared" si="0"/>
        <v>1.0696669726780335</v>
      </c>
      <c r="I45" s="12">
        <f t="shared" si="1"/>
        <v>2.97360695008494</v>
      </c>
      <c r="J45" s="14"/>
      <c r="K45" s="34"/>
    </row>
    <row r="46" spans="1:11" ht="12.75" customHeight="1" hidden="1">
      <c r="A46" s="32"/>
      <c r="B46" s="13" t="s">
        <v>53</v>
      </c>
      <c r="C46" s="14">
        <v>1.333323547824</v>
      </c>
      <c r="D46" s="14">
        <v>0.18263187464179</v>
      </c>
      <c r="E46" s="14">
        <v>7.3006070295185</v>
      </c>
      <c r="F46" s="15">
        <v>2.86472304993346E-13</v>
      </c>
      <c r="G46" s="15"/>
      <c r="H46" s="11">
        <f t="shared" si="0"/>
        <v>2.652135258638112</v>
      </c>
      <c r="I46" s="12">
        <f t="shared" si="1"/>
        <v>5.42643305486529</v>
      </c>
      <c r="J46" s="14"/>
      <c r="K46" s="34"/>
    </row>
    <row r="47" spans="1:11" ht="12.75" customHeight="1" hidden="1">
      <c r="A47" s="32"/>
      <c r="B47" s="13" t="s">
        <v>54</v>
      </c>
      <c r="C47" s="14">
        <v>1.43867078362855</v>
      </c>
      <c r="D47" s="14">
        <v>0.17304663995618802</v>
      </c>
      <c r="E47" s="14">
        <v>8.31377473721996</v>
      </c>
      <c r="F47" s="15">
        <v>9.27050471424464E-17</v>
      </c>
      <c r="G47" s="15"/>
      <c r="H47" s="11">
        <f t="shared" si="0"/>
        <v>3.0026624226561496</v>
      </c>
      <c r="I47" s="12">
        <f t="shared" si="1"/>
        <v>5.917074757318384</v>
      </c>
      <c r="J47" s="14"/>
      <c r="K47" s="34"/>
    </row>
    <row r="48" spans="1:11" ht="12.75" customHeight="1" hidden="1">
      <c r="A48" s="32"/>
      <c r="B48" s="13" t="s">
        <v>55</v>
      </c>
      <c r="C48" s="14">
        <v>-1.00085479778644</v>
      </c>
      <c r="D48" s="14">
        <v>0.40689022218896503</v>
      </c>
      <c r="E48" s="14">
        <v>-2.45976615609512</v>
      </c>
      <c r="F48" s="15">
        <v>0.0139027568761438</v>
      </c>
      <c r="G48" s="15"/>
      <c r="H48" s="11">
        <f t="shared" si="0"/>
        <v>0.16557026153222845</v>
      </c>
      <c r="I48" s="12">
        <f t="shared" si="1"/>
        <v>0.8159926247984503</v>
      </c>
      <c r="J48" s="14"/>
      <c r="K48" s="34"/>
    </row>
    <row r="49" spans="1:11" ht="12.75" customHeight="1" hidden="1">
      <c r="A49" s="32"/>
      <c r="B49" s="13" t="s">
        <v>56</v>
      </c>
      <c r="C49" s="14">
        <v>-0.9169219441578311</v>
      </c>
      <c r="D49" s="14">
        <v>0.5737437991493051</v>
      </c>
      <c r="E49" s="14">
        <v>-1.59813830758147</v>
      </c>
      <c r="F49" s="15">
        <v>0.11001219982976301</v>
      </c>
      <c r="G49" s="15"/>
      <c r="H49" s="11">
        <f t="shared" si="0"/>
        <v>0.12983903468023597</v>
      </c>
      <c r="I49" s="12">
        <f t="shared" si="1"/>
        <v>1.2307403540576085</v>
      </c>
      <c r="J49" s="14"/>
      <c r="K49" s="34"/>
    </row>
    <row r="50" spans="1:11" ht="12.75" customHeight="1" hidden="1">
      <c r="A50" s="32"/>
      <c r="B50" s="13" t="s">
        <v>57</v>
      </c>
      <c r="C50" s="14">
        <v>0.42281063677135106</v>
      </c>
      <c r="D50" s="14">
        <v>0.27939180406019704</v>
      </c>
      <c r="E50" s="14">
        <v>1.51332512488539</v>
      </c>
      <c r="F50" s="15">
        <v>0.13019709371617902</v>
      </c>
      <c r="G50" s="15"/>
      <c r="H50" s="11">
        <f t="shared" si="0"/>
        <v>0.8826758035556149</v>
      </c>
      <c r="I50" s="12">
        <f t="shared" si="1"/>
        <v>2.639048862086653</v>
      </c>
      <c r="J50" s="14"/>
      <c r="K50" s="34"/>
    </row>
    <row r="51" spans="1:11" ht="12.75" customHeight="1" hidden="1">
      <c r="A51" s="32"/>
      <c r="B51" s="13" t="s">
        <v>58</v>
      </c>
      <c r="C51" s="14">
        <v>0.894966459456031</v>
      </c>
      <c r="D51" s="14">
        <v>0.22218383852827703</v>
      </c>
      <c r="E51" s="14">
        <v>4.02804481812986</v>
      </c>
      <c r="F51" s="15">
        <v>5.624262386508241E-05</v>
      </c>
      <c r="G51" s="15"/>
      <c r="H51" s="11">
        <f t="shared" si="0"/>
        <v>1.5832601954126915</v>
      </c>
      <c r="I51" s="12">
        <f t="shared" si="1"/>
        <v>3.782733070801416</v>
      </c>
      <c r="J51" s="14"/>
      <c r="K51" s="34"/>
    </row>
    <row r="52" spans="1:11" ht="12.75" customHeight="1" hidden="1">
      <c r="A52" s="32"/>
      <c r="B52" s="13" t="s">
        <v>59</v>
      </c>
      <c r="C52" s="14">
        <v>-0.31269024769790904</v>
      </c>
      <c r="D52" s="14">
        <v>0.407366380317888</v>
      </c>
      <c r="E52" s="14">
        <v>-0.767589724645174</v>
      </c>
      <c r="F52" s="15">
        <v>0.442730968922013</v>
      </c>
      <c r="G52" s="15"/>
      <c r="H52" s="11">
        <f t="shared" si="0"/>
        <v>0.3291873119080966</v>
      </c>
      <c r="I52" s="12">
        <f t="shared" si="1"/>
        <v>1.6253901149782128</v>
      </c>
      <c r="J52" s="14"/>
      <c r="K52" s="34"/>
    </row>
    <row r="53" spans="1:11" ht="12.75" customHeight="1" hidden="1">
      <c r="A53" s="32"/>
      <c r="B53" s="13" t="s">
        <v>60</v>
      </c>
      <c r="C53" s="14">
        <v>1.1071941306933</v>
      </c>
      <c r="D53" s="14">
        <v>0.20099632774202802</v>
      </c>
      <c r="E53" s="14">
        <v>5.5085291514099</v>
      </c>
      <c r="F53" s="15">
        <v>3.61844325732841E-08</v>
      </c>
      <c r="G53" s="15"/>
      <c r="H53" s="11">
        <f t="shared" si="0"/>
        <v>2.0405947884363997</v>
      </c>
      <c r="I53" s="12">
        <f t="shared" si="1"/>
        <v>4.486832216590329</v>
      </c>
      <c r="J53" s="14"/>
      <c r="K53" s="34"/>
    </row>
    <row r="54" spans="1:11" ht="12.75" customHeight="1" hidden="1">
      <c r="A54" s="32"/>
      <c r="B54" s="13" t="s">
        <v>61</v>
      </c>
      <c r="C54" s="14">
        <v>-0.16406217909829</v>
      </c>
      <c r="D54" s="14">
        <v>0.37766883975534704</v>
      </c>
      <c r="E54" s="14">
        <v>-0.43440750686386803</v>
      </c>
      <c r="F54" s="15">
        <v>0.663992547441351</v>
      </c>
      <c r="G54" s="15"/>
      <c r="H54" s="11">
        <f t="shared" si="0"/>
        <v>0.40482795483001005</v>
      </c>
      <c r="I54" s="12">
        <f t="shared" si="1"/>
        <v>1.779208756795705</v>
      </c>
      <c r="J54" s="14"/>
      <c r="K54" s="34"/>
    </row>
    <row r="55" spans="1:11" ht="12.75" customHeight="1" hidden="1">
      <c r="A55" s="32"/>
      <c r="B55" s="13" t="s">
        <v>62</v>
      </c>
      <c r="C55" s="14">
        <v>-0.30710809693218405</v>
      </c>
      <c r="D55" s="14">
        <v>0.40737173565258106</v>
      </c>
      <c r="E55" s="14">
        <v>-0.753876791280619</v>
      </c>
      <c r="F55" s="15">
        <v>0.450923207820876</v>
      </c>
      <c r="G55" s="15"/>
      <c r="H55" s="11">
        <f t="shared" si="0"/>
        <v>0.3310265488514165</v>
      </c>
      <c r="I55" s="12">
        <f t="shared" si="1"/>
        <v>1.6345058151768228</v>
      </c>
      <c r="J55" s="14"/>
      <c r="K55" s="34"/>
    </row>
    <row r="56" spans="1:11" ht="12.75" customHeight="1" hidden="1">
      <c r="A56" s="32"/>
      <c r="B56" s="13" t="s">
        <v>63</v>
      </c>
      <c r="C56" s="14">
        <v>0.7423666274959521</v>
      </c>
      <c r="D56" s="14">
        <v>0.239032670098331</v>
      </c>
      <c r="E56" s="14">
        <v>3.10571198150681</v>
      </c>
      <c r="F56" s="15">
        <v>0.0018982150804526302</v>
      </c>
      <c r="G56" s="15"/>
      <c r="H56" s="11">
        <f t="shared" si="0"/>
        <v>1.315034096384678</v>
      </c>
      <c r="I56" s="12">
        <f t="shared" si="1"/>
        <v>3.3564056719009185</v>
      </c>
      <c r="J56" s="14"/>
      <c r="K56" s="34"/>
    </row>
    <row r="57" spans="1:11" ht="12.75" customHeight="1" hidden="1">
      <c r="A57" s="32"/>
      <c r="B57" s="13" t="s">
        <v>64</v>
      </c>
      <c r="C57" s="14">
        <v>-0.672504620761131</v>
      </c>
      <c r="D57" s="14">
        <v>0.49755964392049</v>
      </c>
      <c r="E57" s="14">
        <v>-1.35160604156353</v>
      </c>
      <c r="F57" s="15">
        <v>0.17650137659150703</v>
      </c>
      <c r="G57" s="15"/>
      <c r="H57" s="11">
        <f t="shared" si="0"/>
        <v>0.19248798883847146</v>
      </c>
      <c r="I57" s="12">
        <f t="shared" si="1"/>
        <v>1.3535249739983721</v>
      </c>
      <c r="J57" s="14"/>
      <c r="K57" s="34"/>
    </row>
    <row r="58" spans="1:11" ht="12.75" customHeight="1" hidden="1">
      <c r="A58" s="32"/>
      <c r="B58" s="13" t="s">
        <v>65</v>
      </c>
      <c r="C58" s="14">
        <v>-1.68459694162088</v>
      </c>
      <c r="D58" s="14">
        <v>0.9906612053675141</v>
      </c>
      <c r="E58" s="14">
        <v>-1.70047735037321</v>
      </c>
      <c r="F58" s="15">
        <v>0.0890411732178491</v>
      </c>
      <c r="G58" s="15"/>
      <c r="H58" s="11">
        <f t="shared" si="0"/>
        <v>0.026614664871784332</v>
      </c>
      <c r="I58" s="12">
        <f t="shared" si="1"/>
        <v>1.2931731715902843</v>
      </c>
      <c r="J58" s="14"/>
      <c r="K58" s="34"/>
    </row>
    <row r="59" spans="1:11" ht="12.75" customHeight="1" hidden="1">
      <c r="A59" s="32"/>
      <c r="B59" s="13" t="s">
        <v>66</v>
      </c>
      <c r="C59" s="14">
        <v>0.6916828708039131</v>
      </c>
      <c r="D59" s="14">
        <v>0.245644129276217</v>
      </c>
      <c r="E59" s="14">
        <v>2.81579239382571</v>
      </c>
      <c r="F59" s="15">
        <v>0.0048657097876135405</v>
      </c>
      <c r="G59" s="15"/>
      <c r="H59" s="11">
        <f t="shared" si="0"/>
        <v>1.2339499647075591</v>
      </c>
      <c r="I59" s="12">
        <f t="shared" si="1"/>
        <v>3.2321429335979754</v>
      </c>
      <c r="J59" s="14"/>
      <c r="K59" s="34"/>
    </row>
    <row r="60" spans="1:11" ht="12.75" customHeight="1" hidden="1">
      <c r="A60" s="32"/>
      <c r="B60" s="13" t="s">
        <v>67</v>
      </c>
      <c r="C60" s="14">
        <v>-1.68220077800174</v>
      </c>
      <c r="D60" s="14">
        <v>0.9906667431146731</v>
      </c>
      <c r="E60" s="14">
        <v>-1.69804910651676</v>
      </c>
      <c r="F60" s="15">
        <v>0.0894984939353284</v>
      </c>
      <c r="G60" s="15"/>
      <c r="H60" s="11">
        <f t="shared" si="0"/>
        <v>0.026678224863321186</v>
      </c>
      <c r="I60" s="12">
        <f t="shared" si="1"/>
        <v>1.2962896113367817</v>
      </c>
      <c r="J60" s="14"/>
      <c r="K60" s="34"/>
    </row>
    <row r="61" spans="1:11" ht="12.75" customHeight="1" hidden="1">
      <c r="A61" s="32"/>
      <c r="B61" s="13" t="s">
        <v>68</v>
      </c>
      <c r="C61" s="14">
        <v>-0.46875657208692206</v>
      </c>
      <c r="D61" s="14">
        <v>0.44564663772612</v>
      </c>
      <c r="E61" s="14">
        <v>-1.05185708228097</v>
      </c>
      <c r="F61" s="15">
        <v>0.292865125048126</v>
      </c>
      <c r="G61" s="15"/>
      <c r="H61" s="11">
        <f t="shared" si="0"/>
        <v>0.26126397559587067</v>
      </c>
      <c r="I61" s="12">
        <f t="shared" si="1"/>
        <v>1.4988690212076123</v>
      </c>
      <c r="J61" s="14"/>
      <c r="K61" s="34"/>
    </row>
    <row r="62" spans="1:11" ht="12.75" customHeight="1" hidden="1">
      <c r="A62" s="32"/>
      <c r="B62" s="13" t="s">
        <v>69</v>
      </c>
      <c r="C62" s="14">
        <v>1.767314999834</v>
      </c>
      <c r="D62" s="14">
        <v>0.15082105431811302</v>
      </c>
      <c r="E62" s="14">
        <v>11.7179594574798</v>
      </c>
      <c r="F62" s="15">
        <v>1.03126092270227E-31</v>
      </c>
      <c r="G62" s="15"/>
      <c r="H62" s="11">
        <f t="shared" si="0"/>
        <v>4.356660107285066</v>
      </c>
      <c r="I62" s="12">
        <f t="shared" si="1"/>
        <v>7.868947094881539</v>
      </c>
      <c r="J62" s="14"/>
      <c r="K62" s="34"/>
    </row>
    <row r="63" spans="1:11" ht="12.75" customHeight="1" hidden="1">
      <c r="A63" s="32"/>
      <c r="B63" s="13" t="s">
        <v>70</v>
      </c>
      <c r="C63" s="14">
        <v>-1.24781173530001</v>
      </c>
      <c r="D63" s="14">
        <v>0.7017141215976781</v>
      </c>
      <c r="E63" s="14">
        <v>-1.77823375202848</v>
      </c>
      <c r="F63" s="15">
        <v>0.0753654716947869</v>
      </c>
      <c r="G63" s="15"/>
      <c r="H63" s="11">
        <f t="shared" si="0"/>
        <v>0.072572340569784</v>
      </c>
      <c r="I63" s="12">
        <f t="shared" si="1"/>
        <v>1.136039332104985</v>
      </c>
      <c r="J63" s="14"/>
      <c r="K63" s="34"/>
    </row>
    <row r="64" spans="1:11" ht="12.75" customHeight="1" hidden="1">
      <c r="A64" s="32"/>
      <c r="B64" s="13" t="s">
        <v>71</v>
      </c>
      <c r="C64" s="14">
        <v>0.261148918760418</v>
      </c>
      <c r="D64" s="14">
        <v>0.302912804487724</v>
      </c>
      <c r="E64" s="14">
        <v>0.862125717009766</v>
      </c>
      <c r="F64" s="15">
        <v>0.38861834100881304</v>
      </c>
      <c r="G64" s="15"/>
      <c r="H64" s="11">
        <f t="shared" si="0"/>
        <v>0.7170855147679549</v>
      </c>
      <c r="I64" s="12">
        <f t="shared" si="1"/>
        <v>2.351040545691921</v>
      </c>
      <c r="J64" s="14"/>
      <c r="K64" s="34"/>
    </row>
    <row r="65" spans="1:11" ht="12.75" customHeight="1" hidden="1">
      <c r="A65" s="32"/>
      <c r="B65" s="13" t="s">
        <v>72</v>
      </c>
      <c r="C65" s="14">
        <v>0.346774339269025</v>
      </c>
      <c r="D65" s="14">
        <v>0.29041090831801</v>
      </c>
      <c r="E65" s="14">
        <v>1.19408165925123</v>
      </c>
      <c r="F65" s="15">
        <v>0.23244602684367302</v>
      </c>
      <c r="G65" s="15"/>
      <c r="H65" s="11">
        <f t="shared" si="0"/>
        <v>0.8005702113405457</v>
      </c>
      <c r="I65" s="12">
        <f t="shared" si="1"/>
        <v>2.4992225901437046</v>
      </c>
      <c r="J65" s="14"/>
      <c r="K65" s="34"/>
    </row>
    <row r="66" spans="1:11" ht="12.75" customHeight="1" hidden="1">
      <c r="A66" s="32"/>
      <c r="B66" s="13" t="s">
        <v>73</v>
      </c>
      <c r="C66" s="14">
        <v>-1.68857783237652</v>
      </c>
      <c r="D66" s="14">
        <v>0.9906518919039831</v>
      </c>
      <c r="E66" s="14">
        <v>-1.70451179286718</v>
      </c>
      <c r="F66" s="15">
        <v>0.0882855147928301</v>
      </c>
      <c r="G66" s="15"/>
      <c r="H66" s="11">
        <f t="shared" si="0"/>
        <v>0.02650940931534373</v>
      </c>
      <c r="I66" s="12">
        <f t="shared" si="1"/>
        <v>1.2880119115732644</v>
      </c>
      <c r="J66" s="14"/>
      <c r="K66" s="34"/>
    </row>
    <row r="67" spans="1:11" ht="12.75" customHeight="1" hidden="1">
      <c r="A67" s="32"/>
      <c r="B67" s="13" t="s">
        <v>74</v>
      </c>
      <c r="C67" s="14">
        <v>-0.9225040949259821</v>
      </c>
      <c r="D67" s="14">
        <v>0.573739995277712</v>
      </c>
      <c r="E67" s="14">
        <v>-1.60787831163741</v>
      </c>
      <c r="F67" s="15">
        <v>0.107861832743133</v>
      </c>
      <c r="G67" s="15"/>
      <c r="H67" s="11">
        <f aca="true" t="shared" si="2" ref="H67:H130">EXP(C67-1.96*D67)</f>
        <v>0.12911723541418738</v>
      </c>
      <c r="I67" s="12">
        <f aca="true" t="shared" si="3" ref="I67:I130">EXP(C67+1.96*D67)</f>
        <v>1.2238801906193781</v>
      </c>
      <c r="J67" s="14"/>
      <c r="K67" s="34"/>
    </row>
    <row r="68" spans="1:11" ht="12.75" customHeight="1" hidden="1">
      <c r="A68" s="32"/>
      <c r="B68" s="13" t="s">
        <v>75</v>
      </c>
      <c r="C68" s="14">
        <v>-0.6772836016124281</v>
      </c>
      <c r="D68" s="14">
        <v>0.497555894637819</v>
      </c>
      <c r="E68" s="14">
        <v>-1.36122113899472</v>
      </c>
      <c r="F68" s="15">
        <v>0.173443815770355</v>
      </c>
      <c r="G68" s="15"/>
      <c r="H68" s="11">
        <f t="shared" si="2"/>
        <v>0.19157169478946584</v>
      </c>
      <c r="I68" s="12">
        <f t="shared" si="3"/>
        <v>1.3470620367719601</v>
      </c>
      <c r="J68" s="14"/>
      <c r="K68" s="34"/>
    </row>
    <row r="69" spans="1:11" ht="12.75" customHeight="1" hidden="1">
      <c r="A69" s="32"/>
      <c r="B69" s="13" t="s">
        <v>76</v>
      </c>
      <c r="C69" s="14">
        <v>-1.68539438861083</v>
      </c>
      <c r="D69" s="14">
        <v>0.990659351088996</v>
      </c>
      <c r="E69" s="14">
        <v>-1.70128549915583</v>
      </c>
      <c r="F69" s="15">
        <v>0.08888938958072949</v>
      </c>
      <c r="G69" s="15"/>
      <c r="H69" s="11">
        <f t="shared" si="2"/>
        <v>0.02659354619859986</v>
      </c>
      <c r="I69" s="12">
        <f t="shared" si="3"/>
        <v>1.2921376494708996</v>
      </c>
      <c r="J69" s="14"/>
      <c r="K69" s="34"/>
    </row>
    <row r="70" spans="1:11" ht="12.75" customHeight="1" hidden="1">
      <c r="A70" s="32"/>
      <c r="B70" s="13" t="s">
        <v>77</v>
      </c>
      <c r="C70" s="14">
        <v>-0.30550745659307</v>
      </c>
      <c r="D70" s="14">
        <v>0.407373276769435</v>
      </c>
      <c r="E70" s="14">
        <v>-0.749944765684719</v>
      </c>
      <c r="F70" s="15">
        <v>0.45328797168250906</v>
      </c>
      <c r="G70" s="15"/>
      <c r="H70" s="11">
        <f t="shared" si="2"/>
        <v>0.33155582608296486</v>
      </c>
      <c r="I70" s="12">
        <f t="shared" si="3"/>
        <v>1.6371291111658923</v>
      </c>
      <c r="J70" s="14"/>
      <c r="K70" s="34"/>
    </row>
    <row r="71" spans="1:11" ht="12.75" customHeight="1" hidden="1">
      <c r="A71" s="32"/>
      <c r="B71" s="13" t="s">
        <v>78</v>
      </c>
      <c r="C71" s="14">
        <v>1.47061847855351</v>
      </c>
      <c r="D71" s="14">
        <v>0.170920535056468</v>
      </c>
      <c r="E71" s="14">
        <v>8.60410645255502</v>
      </c>
      <c r="F71" s="15">
        <v>7.69135734078027E-18</v>
      </c>
      <c r="G71" s="15"/>
      <c r="H71" s="11">
        <f t="shared" si="2"/>
        <v>3.113085105550723</v>
      </c>
      <c r="I71" s="12">
        <f t="shared" si="3"/>
        <v>6.083758791625326</v>
      </c>
      <c r="J71" s="14"/>
      <c r="K71" s="34"/>
    </row>
    <row r="72" spans="1:11" ht="12.75" customHeight="1" hidden="1">
      <c r="A72" s="32"/>
      <c r="B72" s="13" t="s">
        <v>79</v>
      </c>
      <c r="C72" s="14">
        <v>-0.28854420930721303</v>
      </c>
      <c r="D72" s="14">
        <v>0.407389761456026</v>
      </c>
      <c r="E72" s="14">
        <v>-0.7082755547806261</v>
      </c>
      <c r="F72" s="15">
        <v>0.478774154509683</v>
      </c>
      <c r="G72" s="15"/>
      <c r="H72" s="11">
        <f t="shared" si="2"/>
        <v>0.3372171676577072</v>
      </c>
      <c r="I72" s="12">
        <f t="shared" si="3"/>
        <v>1.6651908194578466</v>
      </c>
      <c r="J72" s="14"/>
      <c r="K72" s="34"/>
    </row>
    <row r="73" spans="1:11" ht="12.75" customHeight="1" hidden="1">
      <c r="A73" s="32"/>
      <c r="B73" s="13" t="s">
        <v>80</v>
      </c>
      <c r="C73" s="14">
        <v>1.12351435964858</v>
      </c>
      <c r="D73" s="14">
        <v>0.20102879797730402</v>
      </c>
      <c r="E73" s="14">
        <v>5.58882294951303</v>
      </c>
      <c r="F73" s="15">
        <v>2.28613891865885E-08</v>
      </c>
      <c r="G73" s="15"/>
      <c r="H73" s="11">
        <f t="shared" si="2"/>
        <v>2.074039003607827</v>
      </c>
      <c r="I73" s="12">
        <f t="shared" si="3"/>
        <v>4.5609494003393</v>
      </c>
      <c r="J73" s="14"/>
      <c r="K73" s="34"/>
    </row>
    <row r="74" spans="1:11" ht="12.75" customHeight="1" hidden="1">
      <c r="A74" s="32"/>
      <c r="B74" s="13" t="s">
        <v>81</v>
      </c>
      <c r="C74" s="14">
        <v>0.34437241696127</v>
      </c>
      <c r="D74" s="14">
        <v>0.29040766300802</v>
      </c>
      <c r="E74" s="14">
        <v>1.18582413905434</v>
      </c>
      <c r="F74" s="15">
        <v>0.23569175657083902</v>
      </c>
      <c r="G74" s="15"/>
      <c r="H74" s="11">
        <f t="shared" si="2"/>
        <v>0.7986546914529713</v>
      </c>
      <c r="I74" s="12">
        <f t="shared" si="3"/>
        <v>2.493210996293896</v>
      </c>
      <c r="J74" s="14"/>
      <c r="K74" s="34"/>
    </row>
    <row r="75" spans="1:11" ht="12.75" customHeight="1" hidden="1">
      <c r="A75" s="32"/>
      <c r="B75" s="13" t="s">
        <v>82</v>
      </c>
      <c r="C75" s="14">
        <v>1.21440403273987</v>
      </c>
      <c r="D75" s="14">
        <v>0.19105700882895701</v>
      </c>
      <c r="E75" s="14">
        <v>6.35623911513792</v>
      </c>
      <c r="F75" s="15">
        <v>2.06753108960045E-10</v>
      </c>
      <c r="G75" s="15"/>
      <c r="H75" s="11">
        <f t="shared" si="2"/>
        <v>2.3162101534717</v>
      </c>
      <c r="I75" s="12">
        <f t="shared" si="3"/>
        <v>4.898239084633748</v>
      </c>
      <c r="J75" s="14"/>
      <c r="K75" s="34"/>
    </row>
    <row r="76" spans="1:11" ht="12.75" customHeight="1" hidden="1">
      <c r="A76" s="32"/>
      <c r="B76" s="13" t="s">
        <v>83</v>
      </c>
      <c r="C76" s="14">
        <v>-0.169648784911194</v>
      </c>
      <c r="D76" s="14">
        <v>0.377663054000886</v>
      </c>
      <c r="E76" s="14">
        <v>-0.44920672836267406</v>
      </c>
      <c r="F76" s="15">
        <v>0.6532825342481731</v>
      </c>
      <c r="G76" s="15"/>
      <c r="H76" s="11">
        <f t="shared" si="2"/>
        <v>0.4025772114814452</v>
      </c>
      <c r="I76" s="12">
        <f t="shared" si="3"/>
        <v>1.7692766680297753</v>
      </c>
      <c r="J76" s="14"/>
      <c r="K76" s="34"/>
    </row>
    <row r="77" spans="1:11" ht="12.75" customHeight="1" hidden="1">
      <c r="A77" s="32"/>
      <c r="B77" s="13" t="s">
        <v>84</v>
      </c>
      <c r="C77" s="14">
        <v>-0.9217085500588851</v>
      </c>
      <c r="D77" s="14">
        <v>0.573740536099667</v>
      </c>
      <c r="E77" s="14">
        <v>-1.60649020256566</v>
      </c>
      <c r="F77" s="15">
        <v>0.108166245908795</v>
      </c>
      <c r="G77" s="15"/>
      <c r="H77" s="11">
        <f t="shared" si="2"/>
        <v>0.1292198578629737</v>
      </c>
      <c r="I77" s="12">
        <f t="shared" si="3"/>
        <v>1.2248555279771418</v>
      </c>
      <c r="J77" s="14"/>
      <c r="K77" s="34"/>
    </row>
    <row r="78" spans="1:11" ht="12.75" customHeight="1" hidden="1">
      <c r="A78" s="32"/>
      <c r="B78" s="13" t="s">
        <v>85</v>
      </c>
      <c r="C78" s="14">
        <v>-0.0410587182383836</v>
      </c>
      <c r="D78" s="14">
        <v>0.353756335022257</v>
      </c>
      <c r="E78" s="14">
        <v>-0.116064969510158</v>
      </c>
      <c r="F78" s="15">
        <v>0.9076010514177071</v>
      </c>
      <c r="G78" s="15"/>
      <c r="H78" s="11">
        <f t="shared" si="2"/>
        <v>0.47978310831198684</v>
      </c>
      <c r="I78" s="12">
        <f t="shared" si="3"/>
        <v>1.9199587441851025</v>
      </c>
      <c r="J78" s="14"/>
      <c r="K78" s="34"/>
    </row>
    <row r="79" spans="1:11" ht="12.75" customHeight="1" hidden="1">
      <c r="A79" s="32"/>
      <c r="B79" s="13" t="s">
        <v>86</v>
      </c>
      <c r="C79" s="14">
        <v>0.168786111116487</v>
      </c>
      <c r="D79" s="14">
        <v>0.317267053415685</v>
      </c>
      <c r="E79" s="14">
        <v>0.532000121977186</v>
      </c>
      <c r="F79" s="15">
        <v>0.5947259110227461</v>
      </c>
      <c r="G79" s="15"/>
      <c r="H79" s="11">
        <f t="shared" si="2"/>
        <v>0.6356816993895124</v>
      </c>
      <c r="I79" s="12">
        <f t="shared" si="3"/>
        <v>2.2047839799241364</v>
      </c>
      <c r="J79" s="14"/>
      <c r="K79" s="34"/>
    </row>
    <row r="80" spans="1:11" ht="12.75" customHeight="1" hidden="1">
      <c r="A80" s="32"/>
      <c r="B80" s="13" t="s">
        <v>87</v>
      </c>
      <c r="C80" s="14">
        <v>-0.9256799605259991</v>
      </c>
      <c r="D80" s="14">
        <v>0.573737840544926</v>
      </c>
      <c r="E80" s="14">
        <v>-1.61341974523905</v>
      </c>
      <c r="F80" s="15">
        <v>0.106653346206159</v>
      </c>
      <c r="G80" s="15"/>
      <c r="H80" s="11">
        <f t="shared" si="2"/>
        <v>0.12870837045506756</v>
      </c>
      <c r="I80" s="12">
        <f t="shared" si="3"/>
        <v>1.2199943248134066</v>
      </c>
      <c r="J80" s="14"/>
      <c r="K80" s="34"/>
    </row>
    <row r="81" spans="1:11" ht="12.75" customHeight="1" hidden="1">
      <c r="A81" s="32"/>
      <c r="B81" s="13" t="s">
        <v>88</v>
      </c>
      <c r="C81" s="14">
        <v>1.30788802573442</v>
      </c>
      <c r="D81" s="14">
        <v>0.185327835823615</v>
      </c>
      <c r="E81" s="14">
        <v>7.05715911439876</v>
      </c>
      <c r="F81" s="15">
        <v>1.69940997356121E-12</v>
      </c>
      <c r="G81" s="15"/>
      <c r="H81" s="11">
        <f t="shared" si="2"/>
        <v>2.571901394354553</v>
      </c>
      <c r="I81" s="12">
        <f t="shared" si="3"/>
        <v>5.318177045165053</v>
      </c>
      <c r="J81" s="14"/>
      <c r="K81" s="34"/>
    </row>
    <row r="82" spans="1:11" ht="12.75" customHeight="1" hidden="1">
      <c r="A82" s="32"/>
      <c r="B82" s="13" t="s">
        <v>89</v>
      </c>
      <c r="C82" s="14">
        <v>-0.28854420930866403</v>
      </c>
      <c r="D82" s="14">
        <v>0.40738976145626205</v>
      </c>
      <c r="E82" s="14">
        <v>-0.708275554783775</v>
      </c>
      <c r="F82" s="15">
        <v>0.47877415450772703</v>
      </c>
      <c r="G82" s="15"/>
      <c r="H82" s="11">
        <f t="shared" si="2"/>
        <v>0.33721716765706183</v>
      </c>
      <c r="I82" s="12">
        <f t="shared" si="3"/>
        <v>1.6651908194562006</v>
      </c>
      <c r="J82" s="14"/>
      <c r="K82" s="34"/>
    </row>
    <row r="83" spans="1:11" ht="12.75" customHeight="1" hidden="1">
      <c r="A83" s="32"/>
      <c r="B83" s="13" t="s">
        <v>90</v>
      </c>
      <c r="C83" s="14">
        <v>0.343573056537578</v>
      </c>
      <c r="D83" s="14">
        <v>0.29040658468885805</v>
      </c>
      <c r="E83" s="14">
        <v>1.1830759860548</v>
      </c>
      <c r="F83" s="15">
        <v>0.23677903405230802</v>
      </c>
      <c r="G83" s="15"/>
      <c r="H83" s="11">
        <f t="shared" si="2"/>
        <v>0.7980182202076379</v>
      </c>
      <c r="I83" s="12">
        <f t="shared" si="3"/>
        <v>2.49121355323644</v>
      </c>
      <c r="J83" s="14"/>
      <c r="K83" s="34"/>
    </row>
    <row r="84" spans="1:11" ht="12.75" customHeight="1" hidden="1">
      <c r="A84" s="32"/>
      <c r="B84" s="13" t="s">
        <v>91</v>
      </c>
      <c r="C84" s="14">
        <v>1.14503192447573</v>
      </c>
      <c r="D84" s="14">
        <v>0.197496926931944</v>
      </c>
      <c r="E84" s="14">
        <v>5.79772020893421</v>
      </c>
      <c r="F84" s="15">
        <v>6.72224809357211E-09</v>
      </c>
      <c r="G84" s="15"/>
      <c r="H84" s="11">
        <f t="shared" si="2"/>
        <v>2.1338715259910375</v>
      </c>
      <c r="I84" s="12">
        <f t="shared" si="3"/>
        <v>4.628005053459011</v>
      </c>
      <c r="J84" s="14"/>
      <c r="K84" s="34"/>
    </row>
    <row r="85" spans="1:11" ht="12.75" customHeight="1" hidden="1">
      <c r="A85" s="32"/>
      <c r="B85" s="13" t="s">
        <v>92</v>
      </c>
      <c r="C85" s="14">
        <v>-1.36585132238186</v>
      </c>
      <c r="D85" s="14">
        <v>0.497165023475488</v>
      </c>
      <c r="E85" s="14">
        <v>-2.74727959105756</v>
      </c>
      <c r="F85" s="15">
        <v>0.006009188358231571</v>
      </c>
      <c r="G85" s="15"/>
      <c r="H85" s="11">
        <f t="shared" si="2"/>
        <v>0.09629924807175798</v>
      </c>
      <c r="I85" s="12">
        <f t="shared" si="3"/>
        <v>0.6761043328112815</v>
      </c>
      <c r="J85" s="14"/>
      <c r="K85" s="34"/>
    </row>
    <row r="86" spans="1:11" ht="12.75" customHeight="1" hidden="1">
      <c r="A86" s="32"/>
      <c r="B86" s="13" t="s">
        <v>93</v>
      </c>
      <c r="C86" s="14">
        <v>-0.47356234748344</v>
      </c>
      <c r="D86" s="14">
        <v>0.44564240463209603</v>
      </c>
      <c r="E86" s="14">
        <v>-1.06265100125378</v>
      </c>
      <c r="F86" s="15">
        <v>0.287940249119264</v>
      </c>
      <c r="G86" s="15"/>
      <c r="H86" s="11">
        <f t="shared" si="2"/>
        <v>0.2600135690791723</v>
      </c>
      <c r="I86" s="12">
        <f t="shared" si="3"/>
        <v>1.4916706979561132</v>
      </c>
      <c r="J86" s="14"/>
      <c r="K86" s="34"/>
    </row>
    <row r="87" spans="1:11" ht="12.75" customHeight="1" hidden="1">
      <c r="A87" s="32"/>
      <c r="B87" s="13" t="s">
        <v>94</v>
      </c>
      <c r="C87" s="14">
        <v>0.494171356178137</v>
      </c>
      <c r="D87" s="14">
        <v>0.269589620450284</v>
      </c>
      <c r="E87" s="14">
        <v>1.83305037988014</v>
      </c>
      <c r="F87" s="15">
        <v>0.0667950792791453</v>
      </c>
      <c r="G87" s="15"/>
      <c r="H87" s="11">
        <f t="shared" si="2"/>
        <v>0.9663547270539061</v>
      </c>
      <c r="I87" s="12">
        <f t="shared" si="3"/>
        <v>2.780322733803495</v>
      </c>
      <c r="J87" s="14"/>
      <c r="K87" s="34"/>
    </row>
    <row r="88" spans="1:11" ht="12.75" customHeight="1" hidden="1">
      <c r="A88" s="32"/>
      <c r="B88" s="13" t="s">
        <v>95</v>
      </c>
      <c r="C88" s="14">
        <v>0.7415621223507151</v>
      </c>
      <c r="D88" s="14">
        <v>0.23903134309152702</v>
      </c>
      <c r="E88" s="14">
        <v>3.10236353425319</v>
      </c>
      <c r="F88" s="15">
        <v>0.0019198203985199601</v>
      </c>
      <c r="G88" s="15"/>
      <c r="H88" s="11">
        <f t="shared" si="2"/>
        <v>1.3139799877075746</v>
      </c>
      <c r="I88" s="12">
        <f t="shared" si="3"/>
        <v>3.353697789402181</v>
      </c>
      <c r="J88" s="14"/>
      <c r="K88" s="34"/>
    </row>
    <row r="89" spans="1:11" ht="12.75" customHeight="1" hidden="1">
      <c r="A89" s="32"/>
      <c r="B89" s="13" t="s">
        <v>96</v>
      </c>
      <c r="C89" s="14">
        <v>0.9387919707976161</v>
      </c>
      <c r="D89" s="14">
        <v>0.21735802478669503</v>
      </c>
      <c r="E89" s="14">
        <v>4.31910425998259</v>
      </c>
      <c r="F89" s="15">
        <v>1.56663762458981E-05</v>
      </c>
      <c r="G89" s="15"/>
      <c r="H89" s="11">
        <f t="shared" si="2"/>
        <v>1.669910850743943</v>
      </c>
      <c r="I89" s="12">
        <f t="shared" si="3"/>
        <v>3.9149936183076632</v>
      </c>
      <c r="J89" s="14"/>
      <c r="K89" s="34"/>
    </row>
    <row r="90" spans="1:11" ht="12.75" customHeight="1" hidden="1">
      <c r="A90" s="32"/>
      <c r="B90" s="13" t="s">
        <v>97</v>
      </c>
      <c r="C90" s="14">
        <v>-0.47993433139421604</v>
      </c>
      <c r="D90" s="14">
        <v>0.445636823207438</v>
      </c>
      <c r="E90" s="14">
        <v>-1.0769629132977</v>
      </c>
      <c r="F90" s="15">
        <v>0.281496834512179</v>
      </c>
      <c r="G90" s="15"/>
      <c r="H90" s="11">
        <f t="shared" si="2"/>
        <v>0.25836486055614205</v>
      </c>
      <c r="I90" s="12">
        <f t="shared" si="3"/>
        <v>1.4821798000597899</v>
      </c>
      <c r="J90" s="14"/>
      <c r="K90" s="34"/>
    </row>
    <row r="91" spans="1:11" ht="12.75" customHeight="1" hidden="1">
      <c r="A91" s="32"/>
      <c r="B91" s="13" t="s">
        <v>98</v>
      </c>
      <c r="C91" s="14">
        <v>-0.651527654917748</v>
      </c>
      <c r="D91" s="14">
        <v>0.49757631450773604</v>
      </c>
      <c r="E91" s="14">
        <v>-1.3094024693726</v>
      </c>
      <c r="F91" s="15">
        <v>0.19039805545377703</v>
      </c>
      <c r="G91" s="15"/>
      <c r="H91" s="11">
        <f t="shared" si="2"/>
        <v>0.19656202839493436</v>
      </c>
      <c r="I91" s="12">
        <f t="shared" si="3"/>
        <v>1.3822628761078384</v>
      </c>
      <c r="J91" s="14"/>
      <c r="K91" s="34"/>
    </row>
    <row r="92" spans="1:11" ht="12.75" customHeight="1" hidden="1">
      <c r="A92" s="32"/>
      <c r="B92" s="13" t="s">
        <v>99</v>
      </c>
      <c r="C92" s="14">
        <v>-0.446019096092423</v>
      </c>
      <c r="D92" s="14">
        <v>0.445666943498623</v>
      </c>
      <c r="E92" s="14">
        <v>-1.00079016987671</v>
      </c>
      <c r="F92" s="15">
        <v>0.31692826298665705</v>
      </c>
      <c r="G92" s="15"/>
      <c r="H92" s="11">
        <f t="shared" si="2"/>
        <v>0.2672618725048183</v>
      </c>
      <c r="I92" s="12">
        <f t="shared" si="3"/>
        <v>1.5334009522757694</v>
      </c>
      <c r="J92" s="14"/>
      <c r="K92" s="34"/>
    </row>
    <row r="93" spans="1:11" ht="12.75" customHeight="1" hidden="1">
      <c r="A93" s="32"/>
      <c r="B93" s="13" t="s">
        <v>100</v>
      </c>
      <c r="C93" s="14">
        <v>-1.69175117382107</v>
      </c>
      <c r="D93" s="14">
        <v>0.9906443650273821</v>
      </c>
      <c r="E93" s="14">
        <v>-1.70772805412799</v>
      </c>
      <c r="F93" s="15">
        <v>0.0876868141335644</v>
      </c>
      <c r="G93" s="15"/>
      <c r="H93" s="11">
        <f t="shared" si="2"/>
        <v>0.026425809091744044</v>
      </c>
      <c r="I93" s="12">
        <f t="shared" si="3"/>
        <v>1.283912147058084</v>
      </c>
      <c r="J93" s="14"/>
      <c r="K93" s="34"/>
    </row>
    <row r="94" spans="1:11" ht="12.75" customHeight="1" hidden="1">
      <c r="A94" s="32"/>
      <c r="B94" s="13" t="s">
        <v>101</v>
      </c>
      <c r="C94" s="14">
        <v>-0.071309357813662</v>
      </c>
      <c r="D94" s="14">
        <v>0.252073556899076</v>
      </c>
      <c r="E94" s="14">
        <v>-0.282891068348801</v>
      </c>
      <c r="F94" s="15">
        <v>0.777260341475359</v>
      </c>
      <c r="G94" s="15"/>
      <c r="H94" s="11">
        <f t="shared" si="2"/>
        <v>0.568147887214449</v>
      </c>
      <c r="I94" s="12">
        <f t="shared" si="3"/>
        <v>1.5261600565646827</v>
      </c>
      <c r="J94" s="14"/>
      <c r="K94" s="34"/>
    </row>
    <row r="95" spans="1:11" ht="12.75" customHeight="1" hidden="1">
      <c r="A95" s="32"/>
      <c r="B95" s="13" t="s">
        <v>102</v>
      </c>
      <c r="C95" s="14">
        <v>-0.736002067238812</v>
      </c>
      <c r="D95" s="14">
        <v>0.35320153487105105</v>
      </c>
      <c r="E95" s="14">
        <v>-2.08380200699727</v>
      </c>
      <c r="F95" s="15">
        <v>0.0371781807136038</v>
      </c>
      <c r="G95" s="15"/>
      <c r="H95" s="11">
        <f t="shared" si="2"/>
        <v>0.2397215888229388</v>
      </c>
      <c r="I95" s="12">
        <f t="shared" si="3"/>
        <v>0.9572151851952034</v>
      </c>
      <c r="J95" s="14"/>
      <c r="K95" s="34"/>
    </row>
    <row r="96" spans="1:11" ht="12.75" customHeight="1" hidden="1">
      <c r="A96" s="32"/>
      <c r="B96" s="13" t="s">
        <v>103</v>
      </c>
      <c r="C96" s="14">
        <v>-0.6259607652521161</v>
      </c>
      <c r="D96" s="14">
        <v>0.33338940139911405</v>
      </c>
      <c r="E96" s="14">
        <v>-1.87756648119342</v>
      </c>
      <c r="F96" s="15">
        <v>0.0604404947201529</v>
      </c>
      <c r="G96" s="15"/>
      <c r="H96" s="11">
        <f t="shared" si="2"/>
        <v>0.27820306230291314</v>
      </c>
      <c r="I96" s="12">
        <f t="shared" si="3"/>
        <v>1.0278635877535058</v>
      </c>
      <c r="J96" s="14"/>
      <c r="K96" s="34"/>
    </row>
    <row r="97" spans="1:11" ht="12.75" customHeight="1" hidden="1">
      <c r="A97" s="32"/>
      <c r="B97" s="13" t="s">
        <v>104</v>
      </c>
      <c r="C97" s="14">
        <v>0.8497900355965221</v>
      </c>
      <c r="D97" s="14">
        <v>0.22737510258981802</v>
      </c>
      <c r="E97" s="14">
        <v>3.73739264289429</v>
      </c>
      <c r="F97" s="15">
        <v>0.00018593844031104502</v>
      </c>
      <c r="G97" s="15"/>
      <c r="H97" s="11">
        <f t="shared" si="2"/>
        <v>1.4980059162510084</v>
      </c>
      <c r="I97" s="12">
        <f t="shared" si="3"/>
        <v>3.652621893372923</v>
      </c>
      <c r="J97" s="14"/>
      <c r="K97" s="34"/>
    </row>
    <row r="98" spans="1:11" ht="12.75" customHeight="1" hidden="1">
      <c r="A98" s="32"/>
      <c r="B98" s="13" t="s">
        <v>105</v>
      </c>
      <c r="C98" s="14">
        <v>-0.668504616069815</v>
      </c>
      <c r="D98" s="14">
        <v>0.497562795860824</v>
      </c>
      <c r="E98" s="14">
        <v>-1.34355828376044</v>
      </c>
      <c r="F98" s="15">
        <v>0.179091266907125</v>
      </c>
      <c r="G98" s="15"/>
      <c r="H98" s="11">
        <f t="shared" si="2"/>
        <v>0.1932582897442968</v>
      </c>
      <c r="I98" s="12">
        <f t="shared" si="3"/>
        <v>1.3589583182723874</v>
      </c>
      <c r="J98" s="14"/>
      <c r="K98" s="34"/>
    </row>
    <row r="99" spans="1:11" ht="12.75">
      <c r="A99" s="32" t="s">
        <v>52</v>
      </c>
      <c r="B99" s="16" t="s">
        <v>22</v>
      </c>
      <c r="C99" s="17">
        <v>-1.82689521700438</v>
      </c>
      <c r="D99" s="17">
        <v>1.04650531004537</v>
      </c>
      <c r="E99" s="17">
        <v>-1.74571041299846</v>
      </c>
      <c r="F99" s="18">
        <v>0.0808612847541625</v>
      </c>
      <c r="G99" s="18">
        <f>EXP(C99)</f>
        <v>0.16091239106098776</v>
      </c>
      <c r="H99" s="11">
        <f>EXP(C99-1.96*D99)</f>
        <v>0.02069122410898459</v>
      </c>
      <c r="I99" s="12">
        <f>EXP(C99+1.96*D99)</f>
        <v>1.2513903218379923</v>
      </c>
      <c r="J99" s="18">
        <f>C99^2+D99^2</f>
        <v>4.432719497866636</v>
      </c>
      <c r="K99" s="34">
        <v>0.435961111111111</v>
      </c>
    </row>
    <row r="100" spans="1:11" ht="12.75">
      <c r="A100" s="32"/>
      <c r="B100" s="13" t="s">
        <v>68</v>
      </c>
      <c r="C100" s="14">
        <v>-1.39574784102904</v>
      </c>
      <c r="D100" s="14">
        <v>1.08635209006578</v>
      </c>
      <c r="E100" s="14">
        <v>-1.28480246302516</v>
      </c>
      <c r="F100" s="15">
        <v>0.19886132146165802</v>
      </c>
      <c r="G100" s="19">
        <f>EXP(C100)</f>
        <v>0.2476477659393301</v>
      </c>
      <c r="H100" s="11">
        <f>EXP(C100-1.96*D100)</f>
        <v>0.029451868111815334</v>
      </c>
      <c r="I100" s="12">
        <f>EXP(C100+1.96*D100)</f>
        <v>2.0823608112701493</v>
      </c>
      <c r="J100" s="15">
        <f>C100^2+D100^2</f>
        <v>3.1282728993275146</v>
      </c>
      <c r="K100" s="34">
        <v>0.621103125</v>
      </c>
    </row>
    <row r="101" spans="1:11" ht="12.75">
      <c r="A101" s="32"/>
      <c r="B101" s="13" t="s">
        <v>92</v>
      </c>
      <c r="C101" s="14">
        <v>-1.18726875809268</v>
      </c>
      <c r="D101" s="14">
        <v>1.10349252023145</v>
      </c>
      <c r="E101" s="14">
        <v>-1.07591917147173</v>
      </c>
      <c r="F101" s="15">
        <v>0.281963407021309</v>
      </c>
      <c r="G101" s="15">
        <f>EXP(C101)</f>
        <v>0.3050533016629686</v>
      </c>
      <c r="H101" s="11">
        <f>EXP(C101-1.96*D101)</f>
        <v>0.03508035128347153</v>
      </c>
      <c r="I101" s="12">
        <f>EXP(C101+1.96*D101)</f>
        <v>2.652696265881556</v>
      </c>
      <c r="J101" s="19">
        <f>C101^2+D101^2</f>
        <v>2.627302846149692</v>
      </c>
      <c r="K101" s="34">
        <v>0.668848837209302</v>
      </c>
    </row>
    <row r="102" spans="1:11" ht="12.75">
      <c r="A102" s="32"/>
      <c r="B102" s="13" t="s">
        <v>38</v>
      </c>
      <c r="C102" s="14">
        <v>-1.18385803798517</v>
      </c>
      <c r="D102" s="14">
        <v>1.10866146784588</v>
      </c>
      <c r="E102" s="14">
        <v>-1.06782644866823</v>
      </c>
      <c r="F102" s="15">
        <v>0.285598805151119</v>
      </c>
      <c r="G102" s="15">
        <f>EXP(C102)</f>
        <v>0.30609552945610435</v>
      </c>
      <c r="H102" s="11">
        <f>EXP(C102-1.96*D102)</f>
        <v>0.03484538709973485</v>
      </c>
      <c r="I102" s="12">
        <f>EXP(C102+1.96*D102)</f>
        <v>2.6888630304160346</v>
      </c>
      <c r="J102" s="19">
        <f>C102^2+D102^2</f>
        <v>2.6306501043882773</v>
      </c>
      <c r="K102" s="34">
        <v>0.668848837209302</v>
      </c>
    </row>
    <row r="103" spans="1:11" ht="12.75">
      <c r="A103" s="32"/>
      <c r="B103" s="13" t="s">
        <v>30</v>
      </c>
      <c r="C103" s="14">
        <v>-1.16963817629594</v>
      </c>
      <c r="D103" s="14">
        <v>0.663815974244312</v>
      </c>
      <c r="E103" s="14">
        <v>-1.76199160863439</v>
      </c>
      <c r="F103" s="15">
        <v>0.0780707152682846</v>
      </c>
      <c r="G103" s="15">
        <f>EXP(C103)</f>
        <v>0.31047925970030216</v>
      </c>
      <c r="H103" s="11">
        <f>EXP(C103-1.96*D103)</f>
        <v>0.0845241923314251</v>
      </c>
      <c r="I103" s="12">
        <f>EXP(C103+1.96*D103)</f>
        <v>1.1404707699077092</v>
      </c>
      <c r="J103" s="19">
        <f>C103^2+D103^2</f>
        <v>1.8087051111108177</v>
      </c>
      <c r="K103" s="34">
        <v>0.435961111111111</v>
      </c>
    </row>
    <row r="104" spans="1:11" ht="12.75">
      <c r="A104" s="32"/>
      <c r="B104" s="13" t="s">
        <v>82</v>
      </c>
      <c r="C104" s="20">
        <v>-1.12697125675826</v>
      </c>
      <c r="D104" s="20">
        <v>0.358036550638063</v>
      </c>
      <c r="E104" s="20">
        <v>-3.14764304021436</v>
      </c>
      <c r="F104" s="15">
        <v>0.00164592554097376</v>
      </c>
      <c r="G104" s="15">
        <f>EXP(C104)</f>
        <v>0.32401312434963</v>
      </c>
      <c r="H104" s="11">
        <f>EXP(C104-1.96*D104)</f>
        <v>0.1606185634553493</v>
      </c>
      <c r="I104" s="12">
        <f>EXP(C104+1.96*D104)</f>
        <v>0.6536262216041648</v>
      </c>
      <c r="J104" s="19">
        <f>C104^2+D104^2</f>
        <v>1.398254385152094</v>
      </c>
      <c r="K104" s="34">
        <v>0.08245</v>
      </c>
    </row>
    <row r="105" spans="1:11" ht="12.75">
      <c r="A105" s="32"/>
      <c r="B105" s="13" t="s">
        <v>13</v>
      </c>
      <c r="C105" s="14">
        <v>-1.07359269844586</v>
      </c>
      <c r="D105" s="14">
        <v>0.525913636748102</v>
      </c>
      <c r="E105" s="14">
        <v>-2.04138592998698</v>
      </c>
      <c r="F105" s="15">
        <v>0.0412124818610237</v>
      </c>
      <c r="G105" s="15">
        <f>EXP(C105)</f>
        <v>0.34177840229075446</v>
      </c>
      <c r="H105" s="11">
        <f>EXP(C105-1.96*D105)</f>
        <v>0.12192082425168313</v>
      </c>
      <c r="I105" s="12">
        <f>EXP(C105+1.96*D105)</f>
        <v>0.9581011036415149</v>
      </c>
      <c r="J105" s="19">
        <f>C105^2+D105^2</f>
        <v>1.4291864354738775</v>
      </c>
      <c r="K105" s="34">
        <v>0.39964</v>
      </c>
    </row>
    <row r="106" spans="1:11" ht="12.75">
      <c r="A106" s="32"/>
      <c r="B106" s="13" t="s">
        <v>23</v>
      </c>
      <c r="C106" s="14">
        <v>-0.951641015990327</v>
      </c>
      <c r="D106" s="14">
        <v>1.14487613588981</v>
      </c>
      <c r="E106" s="14">
        <v>-0.8312174445410241</v>
      </c>
      <c r="F106" s="15">
        <v>0.40585080177237304</v>
      </c>
      <c r="G106" s="15">
        <f>EXP(C106)</f>
        <v>0.3861068957000947</v>
      </c>
      <c r="H106" s="11">
        <f>EXP(C106-1.96*D106)</f>
        <v>0.04094202479568447</v>
      </c>
      <c r="I106" s="12">
        <f>EXP(C106+1.96*D106)</f>
        <v>3.641210605755813</v>
      </c>
      <c r="J106" s="19">
        <f>C106^2+D106^2</f>
        <v>2.216361989845085</v>
      </c>
      <c r="K106" s="34">
        <v>0.758396296296296</v>
      </c>
    </row>
    <row r="107" spans="1:11" ht="12.75">
      <c r="A107" s="32"/>
      <c r="B107" s="13" t="s">
        <v>93</v>
      </c>
      <c r="C107" s="14">
        <v>-0.942651339637476</v>
      </c>
      <c r="D107" s="14">
        <v>0.8312258488510891</v>
      </c>
      <c r="E107" s="14">
        <v>-1.13404959788053</v>
      </c>
      <c r="F107" s="15">
        <v>0.25677374389630503</v>
      </c>
      <c r="G107" s="15">
        <f>EXP(C107)</f>
        <v>0.38959352006160775</v>
      </c>
      <c r="H107" s="11">
        <f>EXP(C107-1.96*D107)</f>
        <v>0.07639377972123032</v>
      </c>
      <c r="I107" s="12">
        <f>EXP(C107+1.96*D107)</f>
        <v>1.986851696929624</v>
      </c>
      <c r="J107" s="19">
        <f>C107^2+D107^2</f>
        <v>1.579527959918542</v>
      </c>
      <c r="K107" s="34">
        <v>0.668848837209302</v>
      </c>
    </row>
    <row r="108" spans="1:11" ht="12.75">
      <c r="A108" s="32"/>
      <c r="B108" s="13" t="s">
        <v>56</v>
      </c>
      <c r="C108" s="14">
        <v>-0.9415790253346271</v>
      </c>
      <c r="D108" s="14">
        <v>1.1448855555116</v>
      </c>
      <c r="E108" s="14">
        <v>-0.8224219624413661</v>
      </c>
      <c r="F108" s="15">
        <v>0.41083678393910406</v>
      </c>
      <c r="G108" s="15">
        <f>EXP(C108)</f>
        <v>0.3900115108341565</v>
      </c>
      <c r="H108" s="11">
        <f>EXP(C108-1.96*D108)</f>
        <v>0.04135529906807227</v>
      </c>
      <c r="I108" s="12">
        <f>EXP(C108+1.96*D108)</f>
        <v>3.6781012835323628</v>
      </c>
      <c r="J108" s="19">
        <f>C108^2+D108^2</f>
        <v>2.197333996169211</v>
      </c>
      <c r="K108" s="34">
        <v>0.758396296296296</v>
      </c>
    </row>
    <row r="109" spans="1:11" ht="12.75">
      <c r="A109" s="32"/>
      <c r="B109" s="13" t="s">
        <v>17</v>
      </c>
      <c r="C109" s="14">
        <v>-0.928661311858142</v>
      </c>
      <c r="D109" s="14">
        <v>0.686831417246598</v>
      </c>
      <c r="E109" s="14">
        <v>-1.3520949807174</v>
      </c>
      <c r="F109" s="15">
        <v>0.17634493279693</v>
      </c>
      <c r="G109" s="15">
        <f>EXP(C109)</f>
        <v>0.39508224843989176</v>
      </c>
      <c r="H109" s="11">
        <f>EXP(C109-1.96*D109)</f>
        <v>0.10281223765994713</v>
      </c>
      <c r="I109" s="12">
        <f>EXP(C109+1.96*D109)</f>
        <v>1.5182043167719987</v>
      </c>
      <c r="J109" s="19">
        <f>C109^2+D109^2</f>
        <v>1.3341492278590559</v>
      </c>
      <c r="K109" s="34">
        <v>0.610753571428571</v>
      </c>
    </row>
    <row r="110" spans="1:11" ht="12.75">
      <c r="A110" s="32"/>
      <c r="B110" s="13" t="s">
        <v>39</v>
      </c>
      <c r="C110" s="14">
        <v>-0.9063371679708011</v>
      </c>
      <c r="D110" s="14">
        <v>0.49390064749086904</v>
      </c>
      <c r="E110" s="14">
        <v>-1.83505968776353</v>
      </c>
      <c r="F110" s="15">
        <v>0.0664968460833886</v>
      </c>
      <c r="G110" s="15">
        <f>EXP(C110)</f>
        <v>0.4040013061543865</v>
      </c>
      <c r="H110" s="11">
        <f>EXP(C110-1.96*D110)</f>
        <v>0.15344970243979067</v>
      </c>
      <c r="I110" s="12">
        <f>EXP(C110+1.96*D110)</f>
        <v>1.0636518206250163</v>
      </c>
      <c r="J110" s="19">
        <f>C110^2+D110^2</f>
        <v>1.0653849116372318</v>
      </c>
      <c r="K110" s="34">
        <v>0.430033333333333</v>
      </c>
    </row>
    <row r="111" spans="1:11" ht="12.75">
      <c r="A111" s="32"/>
      <c r="B111" s="13" t="s">
        <v>80</v>
      </c>
      <c r="C111" s="14">
        <v>-0.840913792109087</v>
      </c>
      <c r="D111" s="14">
        <v>0.344140280087859</v>
      </c>
      <c r="E111" s="14">
        <v>-2.44352039201689</v>
      </c>
      <c r="F111" s="15">
        <v>0.0145447476010619</v>
      </c>
      <c r="G111" s="15">
        <f>EXP(C111)</f>
        <v>0.4313162099470727</v>
      </c>
      <c r="H111" s="11">
        <f>EXP(C111-1.96*D111)</f>
        <v>0.21971396424847767</v>
      </c>
      <c r="I111" s="12">
        <f>EXP(C111+1.96*D111)</f>
        <v>0.8467084629756132</v>
      </c>
      <c r="J111" s="19">
        <f>C111^2+D111^2</f>
        <v>0.8255685381382348</v>
      </c>
      <c r="K111" s="34">
        <v>0.200928571428571</v>
      </c>
    </row>
    <row r="112" spans="1:11" ht="12.75">
      <c r="A112" s="32"/>
      <c r="B112" s="13" t="s">
        <v>72</v>
      </c>
      <c r="C112" s="14">
        <v>-0.8319015108121061</v>
      </c>
      <c r="D112" s="14">
        <v>0.5002177732779051</v>
      </c>
      <c r="E112" s="14">
        <v>-1.66307867343596</v>
      </c>
      <c r="F112" s="15">
        <v>0.0962966882665397</v>
      </c>
      <c r="G112" s="15">
        <f>EXP(C112)</f>
        <v>0.43522092171071214</v>
      </c>
      <c r="H112" s="11">
        <f>EXP(C112-1.96*D112)</f>
        <v>0.16327353653299523</v>
      </c>
      <c r="I112" s="12">
        <f>EXP(C112+1.96*D112)</f>
        <v>1.1601221772791288</v>
      </c>
      <c r="J112" s="19">
        <f>C112^2+D112^2</f>
        <v>0.9422779443945702</v>
      </c>
      <c r="K112" s="34">
        <v>0.491636842105263</v>
      </c>
    </row>
    <row r="113" spans="1:11" ht="12.75">
      <c r="A113" s="32"/>
      <c r="B113" s="13" t="s">
        <v>77</v>
      </c>
      <c r="C113" s="14">
        <v>-0.792006461918046</v>
      </c>
      <c r="D113" s="14">
        <v>0.7036052719110021</v>
      </c>
      <c r="E113" s="14">
        <v>-1.12564031785456</v>
      </c>
      <c r="F113" s="15">
        <v>0.26031779519993703</v>
      </c>
      <c r="G113" s="15">
        <f>EXP(C113)</f>
        <v>0.4529350859376957</v>
      </c>
      <c r="H113" s="11">
        <f>EXP(C113-1.96*D113)</f>
        <v>0.11405519342925773</v>
      </c>
      <c r="I113" s="12">
        <f>EXP(C113+1.96*D113)</f>
        <v>1.7986922463169677</v>
      </c>
      <c r="J113" s="19">
        <f>C113^2+D113^2</f>
        <v>1.1223346143808963</v>
      </c>
      <c r="K113" s="34">
        <v>0.668848837209302</v>
      </c>
    </row>
    <row r="114" spans="1:11" ht="12.75">
      <c r="A114" s="32"/>
      <c r="B114" s="13" t="s">
        <v>63</v>
      </c>
      <c r="C114" s="14">
        <v>-0.7456985767740361</v>
      </c>
      <c r="D114" s="14">
        <v>0.397149186088458</v>
      </c>
      <c r="E114" s="14">
        <v>-1.87762836459129</v>
      </c>
      <c r="F114" s="15">
        <v>0.0604320226529437</v>
      </c>
      <c r="G114" s="15">
        <f>EXP(C114)</f>
        <v>0.4744027773945934</v>
      </c>
      <c r="H114" s="11">
        <f>EXP(C114-1.96*D114)</f>
        <v>0.21781461203347607</v>
      </c>
      <c r="I114" s="12">
        <f>EXP(C114+1.96*D114)</f>
        <v>1.0332548082913502</v>
      </c>
      <c r="J114" s="19">
        <f>C114^2+D114^2</f>
        <v>0.7137938434135477</v>
      </c>
      <c r="K114" s="34">
        <v>0.430033333333333</v>
      </c>
    </row>
    <row r="115" spans="1:11" ht="12.75">
      <c r="A115" s="32"/>
      <c r="B115" s="13" t="s">
        <v>36</v>
      </c>
      <c r="C115" s="14">
        <v>-0.7214792145088481</v>
      </c>
      <c r="D115" s="14">
        <v>0.556834202566668</v>
      </c>
      <c r="E115" s="14">
        <v>-1.29568049373272</v>
      </c>
      <c r="F115" s="15">
        <v>0.195085584397744</v>
      </c>
      <c r="G115" s="15">
        <f>EXP(C115)</f>
        <v>0.4860327772236234</v>
      </c>
      <c r="H115" s="11">
        <f>EXP(C115-1.96*D115)</f>
        <v>0.16318442900060437</v>
      </c>
      <c r="I115" s="12">
        <f>EXP(C115+1.96*D115)</f>
        <v>1.4476127531434597</v>
      </c>
      <c r="J115" s="19">
        <f>C115^2+D115^2</f>
        <v>0.8305965861163616</v>
      </c>
      <c r="K115" s="34">
        <v>0.621103125</v>
      </c>
    </row>
    <row r="116" spans="1:11" ht="12.75">
      <c r="A116" s="32"/>
      <c r="B116" s="13" t="s">
        <v>94</v>
      </c>
      <c r="C116" s="14">
        <v>-0.7064204863572731</v>
      </c>
      <c r="D116" s="14">
        <v>0.44469699671497</v>
      </c>
      <c r="E116" s="14">
        <v>-1.58854341624901</v>
      </c>
      <c r="F116" s="15">
        <v>0.1121635116448</v>
      </c>
      <c r="G116" s="15">
        <f>EXP(C116)</f>
        <v>0.49340719803301264</v>
      </c>
      <c r="H116" s="11">
        <f>EXP(C116-1.96*D116)</f>
        <v>0.20638197080961948</v>
      </c>
      <c r="I116" s="12">
        <f>EXP(C116+1.96*D116)</f>
        <v>1.1796120664792165</v>
      </c>
      <c r="J116" s="19">
        <f>C116^2+D116^2</f>
        <v>0.6967853224325602</v>
      </c>
      <c r="K116" s="34">
        <v>0.518756</v>
      </c>
    </row>
    <row r="117" spans="1:11" ht="12.75">
      <c r="A117" s="32"/>
      <c r="B117" s="13" t="s">
        <v>81</v>
      </c>
      <c r="C117" s="14">
        <v>-0.6872536705804381</v>
      </c>
      <c r="D117" s="14">
        <v>0.47633741189878503</v>
      </c>
      <c r="E117" s="14">
        <v>-1.44278751450761</v>
      </c>
      <c r="F117" s="15">
        <v>0.149080337376154</v>
      </c>
      <c r="G117" s="15">
        <f>EXP(C117)</f>
        <v>0.5029554554383859</v>
      </c>
      <c r="H117" s="11">
        <f>EXP(C117-1.96*D117)</f>
        <v>0.1977256138727381</v>
      </c>
      <c r="I117" s="12">
        <f>EXP(C117+1.96*D117)</f>
        <v>1.2793698560372113</v>
      </c>
      <c r="J117" s="19">
        <f>C117^2+D117^2</f>
        <v>0.6992149377007181</v>
      </c>
      <c r="K117" s="34">
        <v>0.535655555555556</v>
      </c>
    </row>
    <row r="118" spans="1:11" ht="12.75">
      <c r="A118" s="32"/>
      <c r="B118" s="13" t="s">
        <v>49</v>
      </c>
      <c r="C118" s="14">
        <v>-0.6695426885279511</v>
      </c>
      <c r="D118" s="14">
        <v>0.423665131324853</v>
      </c>
      <c r="E118" s="14">
        <v>-1.58035825708434</v>
      </c>
      <c r="F118" s="15">
        <v>0.11402484538155101</v>
      </c>
      <c r="G118" s="15">
        <f>EXP(C118)</f>
        <v>0.5119426415054428</v>
      </c>
      <c r="H118" s="11">
        <f>EXP(C118-1.96*D118)</f>
        <v>0.22314659519930216</v>
      </c>
      <c r="I118" s="12">
        <f>EXP(C118+1.96*D118)</f>
        <v>1.1744981721880645</v>
      </c>
      <c r="J118" s="19">
        <f>C118^2+D118^2</f>
        <v>0.6277795552617418</v>
      </c>
      <c r="K118" s="34">
        <v>0.518756</v>
      </c>
    </row>
    <row r="119" spans="1:11" ht="12.75">
      <c r="A119" s="32"/>
      <c r="B119" s="13" t="s">
        <v>102</v>
      </c>
      <c r="C119" s="14">
        <v>-0.6102858502266021</v>
      </c>
      <c r="D119" s="14">
        <v>0.5682031902116921</v>
      </c>
      <c r="E119" s="14">
        <v>-1.07406269577478</v>
      </c>
      <c r="F119" s="15">
        <v>0.282794582633403</v>
      </c>
      <c r="G119" s="15">
        <f>EXP(C119)</f>
        <v>0.5431955743020308</v>
      </c>
      <c r="H119" s="11">
        <f>EXP(C119-1.96*D119)</f>
        <v>0.1783577163255242</v>
      </c>
      <c r="I119" s="12">
        <f>EXP(C119+1.96*D119)</f>
        <v>1.6543238948114285</v>
      </c>
      <c r="J119" s="19">
        <f>C119^2+D119^2</f>
        <v>0.6953036843535509</v>
      </c>
      <c r="K119" s="34">
        <v>0.668848837209302</v>
      </c>
    </row>
    <row r="120" spans="1:11" ht="12.75">
      <c r="A120" s="32"/>
      <c r="B120" s="13" t="s">
        <v>37</v>
      </c>
      <c r="C120" s="14">
        <v>-0.5362353652848031</v>
      </c>
      <c r="D120" s="14">
        <v>0.64299441131218</v>
      </c>
      <c r="E120" s="14">
        <v>-0.8339658259089521</v>
      </c>
      <c r="F120" s="15">
        <v>0.404300241579826</v>
      </c>
      <c r="G120" s="15">
        <f>EXP(C120)</f>
        <v>0.5849462213543727</v>
      </c>
      <c r="H120" s="11">
        <f>EXP(C120-1.96*D120)</f>
        <v>0.1658777162043124</v>
      </c>
      <c r="I120" s="12">
        <f>EXP(C120+1.96*D120)</f>
        <v>2.062736874525786</v>
      </c>
      <c r="J120" s="19">
        <f>C120^2+D120^2</f>
        <v>0.7009901799608231</v>
      </c>
      <c r="K120" s="34">
        <v>0.758396296296296</v>
      </c>
    </row>
    <row r="121" spans="1:11" ht="12.75">
      <c r="A121" s="32"/>
      <c r="B121" s="13" t="s">
        <v>88</v>
      </c>
      <c r="C121" s="14">
        <v>-0.49616850883561403</v>
      </c>
      <c r="D121" s="14">
        <v>0.282116578052657</v>
      </c>
      <c r="E121" s="14">
        <v>-1.75873574059517</v>
      </c>
      <c r="F121" s="15">
        <v>0.0786224038032483</v>
      </c>
      <c r="G121" s="15">
        <f>EXP(C121)</f>
        <v>0.6088590343011426</v>
      </c>
      <c r="H121" s="11">
        <f>EXP(C121-1.96*D121)</f>
        <v>0.35024687996805287</v>
      </c>
      <c r="I121" s="12">
        <f>EXP(C121+1.96*D121)</f>
        <v>1.0584229149562547</v>
      </c>
      <c r="J121" s="19">
        <f>C121^2+D121^2</f>
        <v>0.3257729527722977</v>
      </c>
      <c r="K121" s="34">
        <v>0.435961111111111</v>
      </c>
    </row>
    <row r="122" spans="1:11" ht="12.75">
      <c r="A122" s="32"/>
      <c r="B122" s="13" t="s">
        <v>78</v>
      </c>
      <c r="C122" s="14">
        <v>-0.49565802445724105</v>
      </c>
      <c r="D122" s="14">
        <v>0.26106323776629103</v>
      </c>
      <c r="E122" s="14">
        <v>-1.89861287517228</v>
      </c>
      <c r="F122" s="15">
        <v>0.057615394315464</v>
      </c>
      <c r="G122" s="15">
        <f>EXP(C122)</f>
        <v>0.6091699266728828</v>
      </c>
      <c r="H122" s="11">
        <f>EXP(C122-1.96*D122)</f>
        <v>0.3651883721375598</v>
      </c>
      <c r="I122" s="12">
        <f>EXP(C122+1.96*D122)</f>
        <v>1.0161550253929317</v>
      </c>
      <c r="J122" s="19">
        <f>C122^2+D122^2</f>
        <v>0.313830891321874</v>
      </c>
      <c r="K122" s="34">
        <v>0.430033333333333</v>
      </c>
    </row>
    <row r="123" spans="1:11" ht="12.75">
      <c r="A123" s="32"/>
      <c r="B123" s="13" t="s">
        <v>14</v>
      </c>
      <c r="C123" s="14">
        <v>-0.47469785528040703</v>
      </c>
      <c r="D123" s="14">
        <v>0.38501709546127705</v>
      </c>
      <c r="E123" s="14">
        <v>-1.23292669566188</v>
      </c>
      <c r="F123" s="15">
        <v>0.217603114516453</v>
      </c>
      <c r="G123" s="15">
        <f>EXP(C123)</f>
        <v>0.6220729841402725</v>
      </c>
      <c r="H123" s="11">
        <f>EXP(C123-1.96*D123)</f>
        <v>0.2924880808461267</v>
      </c>
      <c r="I123" s="12">
        <f>EXP(C123+1.96*D123)</f>
        <v>1.3230446740862745</v>
      </c>
      <c r="J123" s="19">
        <f>C123^2+D123^2</f>
        <v>0.3735762176052564</v>
      </c>
      <c r="K123" s="34">
        <v>0.639612121212121</v>
      </c>
    </row>
    <row r="124" spans="1:11" ht="12.75">
      <c r="A124" s="32"/>
      <c r="B124" s="13" t="s">
        <v>15</v>
      </c>
      <c r="C124" s="14">
        <v>-0.36261508937384</v>
      </c>
      <c r="D124" s="14">
        <v>0.6037435734375131</v>
      </c>
      <c r="E124" s="14">
        <v>-0.6006110960473371</v>
      </c>
      <c r="F124" s="15">
        <v>0.548099045704272</v>
      </c>
      <c r="G124" s="15">
        <f>EXP(C124)</f>
        <v>0.6958542236430914</v>
      </c>
      <c r="H124" s="11">
        <f>EXP(C124-1.96*D124)</f>
        <v>0.21310878982453102</v>
      </c>
      <c r="I124" s="12">
        <f>EXP(C124+1.96*D124)</f>
        <v>2.272140445077932</v>
      </c>
      <c r="J124" s="19">
        <f>C124^2+D124^2</f>
        <v>0.4959960055086957</v>
      </c>
      <c r="K124" s="34">
        <v>0.8307140625</v>
      </c>
    </row>
    <row r="125" spans="1:11" ht="12.75">
      <c r="A125" s="32"/>
      <c r="B125" s="13" t="s">
        <v>27</v>
      </c>
      <c r="C125" s="14">
        <v>-0.35675891257309505</v>
      </c>
      <c r="D125" s="14">
        <v>0.165641781470437</v>
      </c>
      <c r="E125" s="14">
        <v>-2.15379784862292</v>
      </c>
      <c r="F125" s="15">
        <v>0.0312560285072079</v>
      </c>
      <c r="G125" s="15">
        <f>EXP(C125)</f>
        <v>0.6999412244236332</v>
      </c>
      <c r="H125" s="11">
        <f>EXP(C125-1.96*D125)</f>
        <v>0.5058997234898548</v>
      </c>
      <c r="I125" s="12">
        <f>EXP(C125+1.96*D125)</f>
        <v>0.9684087476230444</v>
      </c>
      <c r="J125" s="19">
        <f>C125^2+D125^2</f>
        <v>0.1547141214690373</v>
      </c>
      <c r="K125" s="34">
        <v>0.337344444444445</v>
      </c>
    </row>
    <row r="126" spans="1:11" ht="12.75">
      <c r="A126" s="32"/>
      <c r="B126" s="13" t="s">
        <v>83</v>
      </c>
      <c r="C126" s="14">
        <v>-0.31547838663189504</v>
      </c>
      <c r="D126" s="14">
        <v>0.555435601478946</v>
      </c>
      <c r="E126" s="14">
        <v>-0.567983733473111</v>
      </c>
      <c r="F126" s="15">
        <v>0.5700460133006561</v>
      </c>
      <c r="G126" s="15">
        <f>EXP(C126)</f>
        <v>0.7294398365216535</v>
      </c>
      <c r="H126" s="11">
        <f>EXP(C126-1.96*D126)</f>
        <v>0.24558008686636207</v>
      </c>
      <c r="I126" s="12">
        <f>EXP(C126+1.96*D126)</f>
        <v>2.1666352589665836</v>
      </c>
      <c r="J126" s="19">
        <f>C126^2+D126^2</f>
        <v>0.408035319822142</v>
      </c>
      <c r="K126" s="34">
        <v>0.837727272727273</v>
      </c>
    </row>
    <row r="127" spans="1:11" ht="12.75">
      <c r="A127" s="32"/>
      <c r="B127" s="13" t="s">
        <v>101</v>
      </c>
      <c r="C127" s="14">
        <v>-0.301472768643738</v>
      </c>
      <c r="D127" s="14">
        <v>0.368412331357282</v>
      </c>
      <c r="E127" s="14">
        <v>-0.8183026000597511</v>
      </c>
      <c r="F127" s="15">
        <v>0.41318442182928805</v>
      </c>
      <c r="G127" s="15">
        <f>EXP(C127)</f>
        <v>0.7397279698762552</v>
      </c>
      <c r="H127" s="11">
        <f>EXP(C127-1.96*D127)</f>
        <v>0.3593131674216543</v>
      </c>
      <c r="I127" s="12">
        <f>EXP(C127+1.96*D127)</f>
        <v>1.5228984602590678</v>
      </c>
      <c r="J127" s="19">
        <f>C127^2+D127^2</f>
        <v>0.22661347612982852</v>
      </c>
      <c r="K127" s="34">
        <v>0.758396296296296</v>
      </c>
    </row>
    <row r="128" spans="1:11" ht="12.75">
      <c r="A128" s="32"/>
      <c r="B128" s="13" t="s">
        <v>85</v>
      </c>
      <c r="C128" s="14">
        <v>-0.296656790886047</v>
      </c>
      <c r="D128" s="14">
        <v>0.5174056661441221</v>
      </c>
      <c r="E128" s="14">
        <v>-0.5733543528752421</v>
      </c>
      <c r="F128" s="15">
        <v>0.566404790697355</v>
      </c>
      <c r="G128" s="15">
        <f>EXP(C128)</f>
        <v>0.743299075606562</v>
      </c>
      <c r="H128" s="11">
        <f>EXP(C128-1.96*D128)</f>
        <v>0.2696118635818248</v>
      </c>
      <c r="I128" s="12">
        <f>EXP(C128+1.96*D128)</f>
        <v>2.04921811843748</v>
      </c>
      <c r="J128" s="19">
        <f>C128^2+D128^2</f>
        <v>0.3557138749368506</v>
      </c>
      <c r="K128" s="34">
        <v>0.837727272727273</v>
      </c>
    </row>
    <row r="129" spans="1:11" ht="12.75">
      <c r="A129" s="32"/>
      <c r="B129" s="13" t="s">
        <v>58</v>
      </c>
      <c r="C129" s="14">
        <v>-0.258331884757503</v>
      </c>
      <c r="D129" s="14">
        <v>0.321843740677255</v>
      </c>
      <c r="E129" s="14">
        <v>-0.802662447975206</v>
      </c>
      <c r="F129" s="15">
        <v>0.42216986325722505</v>
      </c>
      <c r="G129" s="15">
        <f>EXP(C129)</f>
        <v>0.7723388620706791</v>
      </c>
      <c r="H129" s="11">
        <f>EXP(C129-1.96*D129)</f>
        <v>0.41100676018399823</v>
      </c>
      <c r="I129" s="12">
        <f>EXP(C129+1.96*D129)</f>
        <v>1.4513321328281534</v>
      </c>
      <c r="J129" s="19">
        <f>C129^2+D129^2</f>
        <v>0.17031875609549202</v>
      </c>
      <c r="K129" s="34">
        <v>0.758396296296296</v>
      </c>
    </row>
    <row r="130" spans="1:11" ht="12.75">
      <c r="A130" s="32"/>
      <c r="B130" s="13" t="s">
        <v>66</v>
      </c>
      <c r="C130" s="14">
        <v>-0.238573112724689</v>
      </c>
      <c r="D130" s="14">
        <v>0.352433667665333</v>
      </c>
      <c r="E130" s="14">
        <v>-0.6769305393128191</v>
      </c>
      <c r="F130" s="15">
        <v>0.49845002654012804</v>
      </c>
      <c r="G130" s="15">
        <f>EXP(C130)</f>
        <v>0.7877510915229616</v>
      </c>
      <c r="H130" s="11">
        <f>EXP(C130-1.96*D130)</f>
        <v>0.39481297731852394</v>
      </c>
      <c r="I130" s="12">
        <f>EXP(C130+1.96*D130)</f>
        <v>1.5717613600501636</v>
      </c>
      <c r="J130" s="19">
        <f>C130^2+D130^2</f>
        <v>0.18112662021918557</v>
      </c>
      <c r="K130" s="34">
        <v>0.801124590163934</v>
      </c>
    </row>
    <row r="131" spans="1:11" ht="12.75">
      <c r="A131" s="32"/>
      <c r="B131" s="13" t="s">
        <v>9</v>
      </c>
      <c r="C131" s="20">
        <v>-0.23429344176150302</v>
      </c>
      <c r="D131" s="20">
        <v>0.243279639626815</v>
      </c>
      <c r="E131" s="20">
        <v>-0.9630622690863251</v>
      </c>
      <c r="F131" s="15">
        <v>0.33551627514693305</v>
      </c>
      <c r="G131" s="15">
        <f>EXP(C131)</f>
        <v>0.7911296313583271</v>
      </c>
      <c r="H131" s="11">
        <f>EXP(C131-1.96*D131)</f>
        <v>0.4910931101642582</v>
      </c>
      <c r="I131" s="12">
        <f>EXP(C131+1.96*D131)</f>
        <v>1.2744754114017594</v>
      </c>
      <c r="J131" s="19">
        <f>C131^2+D131^2</f>
        <v>0.11407839990940379</v>
      </c>
      <c r="K131" s="34">
        <v>0.704058333333333</v>
      </c>
    </row>
    <row r="132" spans="1:11" ht="12.75">
      <c r="A132" s="32"/>
      <c r="B132" s="13" t="s">
        <v>99</v>
      </c>
      <c r="C132" s="14">
        <v>-0.20562133457088802</v>
      </c>
      <c r="D132" s="14">
        <v>0.630193363534373</v>
      </c>
      <c r="E132" s="14">
        <v>-0.32628292595415803</v>
      </c>
      <c r="F132" s="15">
        <v>0.7442103051069271</v>
      </c>
      <c r="G132" s="15">
        <f>EXP(C132)</f>
        <v>0.8141413050880902</v>
      </c>
      <c r="H132" s="11">
        <f>EXP(C132-1.96*D132)</f>
        <v>0.23673821483517446</v>
      </c>
      <c r="I132" s="12">
        <f>EXP(C132+1.96*D132)</f>
        <v>2.7998270795106825</v>
      </c>
      <c r="J132" s="19">
        <f>C132^2+D132^2</f>
        <v>0.4394238086734795</v>
      </c>
      <c r="K132" s="34">
        <v>0.9062225</v>
      </c>
    </row>
    <row r="133" spans="1:11" ht="12.75">
      <c r="A133" s="32"/>
      <c r="B133" s="13" t="s">
        <v>33</v>
      </c>
      <c r="C133" s="14">
        <v>-0.161137291110988</v>
      </c>
      <c r="D133" s="14">
        <v>0.500222386496746</v>
      </c>
      <c r="E133" s="14">
        <v>-0.32213130691630104</v>
      </c>
      <c r="F133" s="15">
        <v>0.74735322184196</v>
      </c>
      <c r="G133" s="15">
        <f>EXP(C133)</f>
        <v>0.8511752042955043</v>
      </c>
      <c r="H133" s="11">
        <f>EXP(C133-1.96*D133)</f>
        <v>0.3193162881053708</v>
      </c>
      <c r="I133" s="12">
        <f>EXP(C133+1.96*D133)</f>
        <v>2.268907836509789</v>
      </c>
      <c r="J133" s="19">
        <f>C133^2+D133^2</f>
        <v>0.2761876625390872</v>
      </c>
      <c r="K133" s="34">
        <v>0.9062225</v>
      </c>
    </row>
    <row r="134" spans="1:11" ht="12.75">
      <c r="A134" s="32"/>
      <c r="B134" s="13" t="s">
        <v>95</v>
      </c>
      <c r="C134" s="14">
        <v>-0.12066901529022801</v>
      </c>
      <c r="D134" s="14">
        <v>0.333676825276207</v>
      </c>
      <c r="E134" s="14">
        <v>-0.36163439037260603</v>
      </c>
      <c r="F134" s="15">
        <v>0.717625261818832</v>
      </c>
      <c r="G134" s="15">
        <f>EXP(C134)</f>
        <v>0.8863272718240937</v>
      </c>
      <c r="H134" s="11">
        <f>EXP(C134-1.96*D134)</f>
        <v>0.4608532608528909</v>
      </c>
      <c r="I134" s="12">
        <f>EXP(C134+1.96*D134)</f>
        <v>1.70461207397186</v>
      </c>
      <c r="J134" s="19">
        <f>C134^2+D134^2</f>
        <v>0.12590123497752165</v>
      </c>
      <c r="K134" s="34">
        <v>0.903094871794872</v>
      </c>
    </row>
    <row r="135" spans="1:11" ht="12.75">
      <c r="A135" s="32"/>
      <c r="B135" s="13" t="s">
        <v>41</v>
      </c>
      <c r="C135" s="14">
        <v>-0.0911681964718656</v>
      </c>
      <c r="D135" s="14">
        <v>0.419556131350713</v>
      </c>
      <c r="E135" s="14">
        <v>-0.217296780238582</v>
      </c>
      <c r="F135" s="15">
        <v>0.8279770661507541</v>
      </c>
      <c r="G135" s="15">
        <f>EXP(C135)</f>
        <v>0.9128641574554774</v>
      </c>
      <c r="H135" s="11">
        <f>EXP(C135-1.96*D135)</f>
        <v>0.4011185682660427</v>
      </c>
      <c r="I135" s="12">
        <f>EXP(C135+1.96*D135)</f>
        <v>2.0774928808935043</v>
      </c>
      <c r="J135" s="19">
        <f>C135^2+D135^2</f>
        <v>0.18433898740190943</v>
      </c>
      <c r="K135" s="34">
        <v>0.933906976744186</v>
      </c>
    </row>
    <row r="136" spans="1:11" ht="12.75">
      <c r="A136" s="32"/>
      <c r="B136" s="13" t="s">
        <v>25</v>
      </c>
      <c r="C136" s="14">
        <v>-0.08243129683070549</v>
      </c>
      <c r="D136" s="14">
        <v>0.19268204949616302</v>
      </c>
      <c r="E136" s="14">
        <v>-0.42780994413466</v>
      </c>
      <c r="F136" s="15">
        <v>0.668789496492828</v>
      </c>
      <c r="G136" s="15">
        <f>EXP(C136)</f>
        <v>0.9208747026941305</v>
      </c>
      <c r="H136" s="11">
        <f>EXP(C136-1.96*D136)</f>
        <v>0.6312280231293672</v>
      </c>
      <c r="I136" s="12">
        <f>EXP(C136+1.96*D136)</f>
        <v>1.3434292949446693</v>
      </c>
      <c r="J136" s="19">
        <f>C136^2+D136^2</f>
        <v>0.043921290895233694</v>
      </c>
      <c r="K136" s="34">
        <v>0.864981333333333</v>
      </c>
    </row>
    <row r="137" spans="1:11" ht="12.75">
      <c r="A137" s="32"/>
      <c r="B137" s="13" t="s">
        <v>50</v>
      </c>
      <c r="C137" s="14">
        <v>-0.0601566648185893</v>
      </c>
      <c r="D137" s="14">
        <v>0.486438035559753</v>
      </c>
      <c r="E137" s="14">
        <v>-0.123667683077796</v>
      </c>
      <c r="F137" s="15">
        <v>0.9015784003599611</v>
      </c>
      <c r="G137" s="15">
        <f>EXP(C137)</f>
        <v>0.9416170037711084</v>
      </c>
      <c r="H137" s="11">
        <f>EXP(C137-1.96*D137)</f>
        <v>0.3629191435696936</v>
      </c>
      <c r="I137" s="12">
        <f>EXP(C137+1.96*D137)</f>
        <v>2.443085732733225</v>
      </c>
      <c r="J137" s="19">
        <f>C137^2+D137^2</f>
        <v>0.24024078676132762</v>
      </c>
      <c r="K137" s="34">
        <v>0.970417204301075</v>
      </c>
    </row>
    <row r="138" spans="1:11" ht="12.75">
      <c r="A138" s="32"/>
      <c r="B138" s="13" t="s">
        <v>34</v>
      </c>
      <c r="C138" s="14">
        <v>-0.0451887845454155</v>
      </c>
      <c r="D138" s="14">
        <v>0.5174012452707181</v>
      </c>
      <c r="E138" s="14">
        <v>-0.08733798953609301</v>
      </c>
      <c r="F138" s="15">
        <v>0.9304028580934781</v>
      </c>
      <c r="G138" s="15">
        <f>EXP(C138)</f>
        <v>0.9558170213176879</v>
      </c>
      <c r="H138" s="11">
        <f>EXP(C138-1.96*D138)</f>
        <v>0.3467000696919548</v>
      </c>
      <c r="I138" s="12">
        <f>EXP(C138+1.96*D138)</f>
        <v>2.6350908410613942</v>
      </c>
      <c r="J138" s="19">
        <f>C138^2+D138^2</f>
        <v>0.26974607485638175</v>
      </c>
      <c r="K138" s="34">
        <v>0.970417204301075</v>
      </c>
    </row>
    <row r="139" spans="1:11" ht="12.75">
      <c r="A139" s="32"/>
      <c r="B139" s="13" t="s">
        <v>12</v>
      </c>
      <c r="C139" s="14">
        <v>-0.0300637774995606</v>
      </c>
      <c r="D139" s="14">
        <v>0.555437464433553</v>
      </c>
      <c r="E139" s="14">
        <v>-0.054126304804124496</v>
      </c>
      <c r="F139" s="15">
        <v>0.9568345347587911</v>
      </c>
      <c r="G139" s="15">
        <f>EXP(C139)</f>
        <v>0.9703836429325541</v>
      </c>
      <c r="H139" s="11">
        <f>EXP(C139-1.96*D139)</f>
        <v>0.326697305580888</v>
      </c>
      <c r="I139" s="12">
        <f>EXP(C139+1.96*D139)</f>
        <v>2.882314602493438</v>
      </c>
      <c r="J139" s="19">
        <f>C139^2+D139^2</f>
        <v>0.30941460761391754</v>
      </c>
      <c r="K139" s="34">
        <v>0.9713</v>
      </c>
    </row>
    <row r="140" spans="1:11" ht="12.75">
      <c r="A140" s="32"/>
      <c r="B140" s="13" t="s">
        <v>53</v>
      </c>
      <c r="C140" s="14">
        <v>-0.0131676754900907</v>
      </c>
      <c r="D140" s="14">
        <v>0.24860007691941302</v>
      </c>
      <c r="E140" s="14">
        <v>-0.052967302557831296</v>
      </c>
      <c r="F140" s="15">
        <v>0.957757959905945</v>
      </c>
      <c r="G140" s="15">
        <f>EXP(C140)</f>
        <v>0.9869186390793816</v>
      </c>
      <c r="H140" s="11">
        <f>EXP(C140-1.96*D140)</f>
        <v>0.6062736505637787</v>
      </c>
      <c r="I140" s="12">
        <f>EXP(C140+1.96*D140)</f>
        <v>1.6065491206100753</v>
      </c>
      <c r="J140" s="19">
        <f>C140^2+D140^2</f>
        <v>0.061975385922150406</v>
      </c>
      <c r="K140" s="34">
        <v>0.9713</v>
      </c>
    </row>
    <row r="141" spans="1:11" ht="12.75">
      <c r="A141" s="32"/>
      <c r="B141" s="13" t="s">
        <v>21</v>
      </c>
      <c r="C141" s="14">
        <v>0.0185157156716564</v>
      </c>
      <c r="D141" s="14">
        <v>0.45080943337439505</v>
      </c>
      <c r="E141" s="14">
        <v>0.0410721566606596</v>
      </c>
      <c r="F141" s="15">
        <v>0.96723837163267</v>
      </c>
      <c r="G141" s="15">
        <f>EXP(C141)</f>
        <v>1.0186881944129604</v>
      </c>
      <c r="H141" s="11">
        <f>EXP(C141-1.96*D141)</f>
        <v>0.4210217542877828</v>
      </c>
      <c r="I141" s="12">
        <f>EXP(C141+1.96*D141)</f>
        <v>2.4647791399563084</v>
      </c>
      <c r="J141" s="19">
        <f>C141^2+D141^2</f>
        <v>0.20357197694617674</v>
      </c>
      <c r="K141" s="34">
        <v>0.9713</v>
      </c>
    </row>
    <row r="142" spans="1:11" ht="12.75">
      <c r="A142" s="32"/>
      <c r="B142" s="13" t="s">
        <v>106</v>
      </c>
      <c r="C142" s="20">
        <v>0.020065468138366627</v>
      </c>
      <c r="D142" s="20">
        <v>0.5412991166828394</v>
      </c>
      <c r="E142" s="20">
        <v>0.03706909455409935</v>
      </c>
      <c r="F142" s="15">
        <v>0.7973365554032851</v>
      </c>
      <c r="G142" s="15">
        <f>EXP(C142)</f>
        <v>1.0202681328956251</v>
      </c>
      <c r="H142" s="11">
        <f>EXP(C142-1.96*D142)</f>
        <v>0.3531434959435035</v>
      </c>
      <c r="I142" s="12">
        <f>EXP(C142+1.96*D142)</f>
        <v>2.9476602994519188</v>
      </c>
      <c r="J142" s="19">
        <f>C142^2+D142^2</f>
        <v>0.293407356733234</v>
      </c>
      <c r="K142" s="34">
        <v>0.931656470588235</v>
      </c>
    </row>
    <row r="143" spans="1:11" ht="12.75">
      <c r="A143" s="32"/>
      <c r="B143" s="13" t="s">
        <v>31</v>
      </c>
      <c r="C143" s="20">
        <v>0.0239906256379047</v>
      </c>
      <c r="D143" s="20">
        <v>0.6678970112010421</v>
      </c>
      <c r="E143" s="20">
        <v>0.035919648142703396</v>
      </c>
      <c r="F143" s="15">
        <v>0.97134642902367</v>
      </c>
      <c r="G143" s="15">
        <f>EXP(C143)</f>
        <v>1.0242807158672973</v>
      </c>
      <c r="H143" s="11">
        <f>EXP(C143-1.96*D143)</f>
        <v>0.27662637325145367</v>
      </c>
      <c r="I143" s="12">
        <f>EXP(C143+1.96*D143)</f>
        <v>3.7926643528812924</v>
      </c>
      <c r="J143" s="19">
        <f>C143^2+D143^2</f>
        <v>0.446661967689783</v>
      </c>
      <c r="K143" s="34">
        <v>0.9713</v>
      </c>
    </row>
    <row r="144" spans="1:11" ht="12.75">
      <c r="A144" s="32"/>
      <c r="B144" s="13" t="s">
        <v>19</v>
      </c>
      <c r="C144" s="14">
        <v>0.0417597613924519</v>
      </c>
      <c r="D144" s="14">
        <v>0.45082567427430403</v>
      </c>
      <c r="E144" s="14">
        <v>0.09262951019742349</v>
      </c>
      <c r="F144" s="15">
        <v>0.926197898784001</v>
      </c>
      <c r="G144" s="15">
        <f>EXP(C144)</f>
        <v>1.0426439653260715</v>
      </c>
      <c r="H144" s="11">
        <f>EXP(C144-1.96*D144)</f>
        <v>0.43090890859416536</v>
      </c>
      <c r="I144" s="12">
        <f>EXP(C144+1.96*D144)</f>
        <v>2.5228219160693257</v>
      </c>
      <c r="J144" s="19">
        <f>C144^2+D144^2</f>
        <v>0.20498766625643539</v>
      </c>
      <c r="K144" s="34">
        <v>0.970417204301075</v>
      </c>
    </row>
    <row r="145" spans="1:11" ht="12.75">
      <c r="A145" s="32"/>
      <c r="B145" s="13" t="s">
        <v>69</v>
      </c>
      <c r="C145" s="14">
        <v>0.056046264815179006</v>
      </c>
      <c r="D145" s="14">
        <v>0.20306225163188302</v>
      </c>
      <c r="E145" s="14">
        <v>0.27600533513624803</v>
      </c>
      <c r="F145" s="15">
        <v>0.7825439684983351</v>
      </c>
      <c r="G145" s="15">
        <f>EXP(C145)</f>
        <v>1.057646614429859</v>
      </c>
      <c r="H145" s="11">
        <f>EXP(C145-1.96*D145)</f>
        <v>0.7103796394611614</v>
      </c>
      <c r="I145" s="12">
        <f>EXP(C145+1.96*D145)</f>
        <v>1.5746740177737049</v>
      </c>
      <c r="J145" s="19">
        <f>C145^2+D145^2</f>
        <v>0.04437546183754335</v>
      </c>
      <c r="K145" s="34">
        <v>0.925640243902439</v>
      </c>
    </row>
    <row r="146" spans="1:11" ht="12.75">
      <c r="A146" s="32"/>
      <c r="B146" s="13" t="s">
        <v>54</v>
      </c>
      <c r="C146" s="14">
        <v>0.0565075713041317</v>
      </c>
      <c r="D146" s="14">
        <v>0.23321777552595202</v>
      </c>
      <c r="E146" s="14">
        <v>0.24229530179119502</v>
      </c>
      <c r="F146" s="15">
        <v>0.80855135396383</v>
      </c>
      <c r="G146" s="15">
        <f>EXP(C146)</f>
        <v>1.058134626228965</v>
      </c>
      <c r="H146" s="11">
        <f>EXP(C146-1.96*D146)</f>
        <v>0.6699184645347825</v>
      </c>
      <c r="I146" s="12">
        <f>EXP(C146+1.96*D146)</f>
        <v>1.671321133090785</v>
      </c>
      <c r="J146" s="19">
        <f>C146^2+D146^2</f>
        <v>0.057583636435964876</v>
      </c>
      <c r="K146" s="34">
        <v>0.931656470588235</v>
      </c>
    </row>
    <row r="147" spans="1:11" ht="12.75">
      <c r="A147" s="32"/>
      <c r="B147" s="13" t="s">
        <v>40</v>
      </c>
      <c r="C147" s="14">
        <v>0.0694739443404642</v>
      </c>
      <c r="D147" s="14">
        <v>0.7593895237904431</v>
      </c>
      <c r="E147" s="14">
        <v>0.0914865719949487</v>
      </c>
      <c r="F147" s="15">
        <v>0.927105975485616</v>
      </c>
      <c r="G147" s="15">
        <f>EXP(C147)</f>
        <v>1.0719441306295887</v>
      </c>
      <c r="H147" s="11">
        <f>EXP(C147-1.96*D147)</f>
        <v>0.24197290490680826</v>
      </c>
      <c r="I147" s="12">
        <f>EXP(C147+1.96*D147)</f>
        <v>4.748730935944118</v>
      </c>
      <c r="J147" s="19">
        <f>C147^2+D147^2</f>
        <v>0.581499077784898</v>
      </c>
      <c r="K147" s="34">
        <v>0.970417204301075</v>
      </c>
    </row>
    <row r="148" spans="1:11" ht="12.75">
      <c r="A148" s="32"/>
      <c r="B148" s="13" t="s">
        <v>62</v>
      </c>
      <c r="C148" s="14">
        <v>0.0896887709327523</v>
      </c>
      <c r="D148" s="14">
        <v>0.539466606355416</v>
      </c>
      <c r="E148" s="14">
        <v>0.166254537122661</v>
      </c>
      <c r="F148" s="15">
        <v>0.8679566421685211</v>
      </c>
      <c r="G148" s="15">
        <f>EXP(C148)</f>
        <v>1.0938337978507822</v>
      </c>
      <c r="H148" s="11">
        <f>EXP(C148-1.96*D148)</f>
        <v>0.37996893579016666</v>
      </c>
      <c r="I148" s="12">
        <f>EXP(C148+1.96*D148)</f>
        <v>3.148868932752449</v>
      </c>
      <c r="J148" s="19">
        <f>C148^2+D148^2</f>
        <v>0.29906829500405707</v>
      </c>
      <c r="K148" s="34">
        <v>0.947112359550562</v>
      </c>
    </row>
    <row r="149" spans="1:11" ht="12.75">
      <c r="A149" s="32"/>
      <c r="B149" s="13" t="s">
        <v>51</v>
      </c>
      <c r="C149" s="14">
        <v>0.09752876515761749</v>
      </c>
      <c r="D149" s="14">
        <v>0.34591949454855403</v>
      </c>
      <c r="E149" s="14">
        <v>0.28194064426724</v>
      </c>
      <c r="F149" s="15">
        <v>0.777989023561747</v>
      </c>
      <c r="G149" s="15">
        <f>EXP(C149)</f>
        <v>1.102443153058293</v>
      </c>
      <c r="H149" s="11">
        <f>EXP(C149-1.96*D149)</f>
        <v>0.5596333486954622</v>
      </c>
      <c r="I149" s="12">
        <f>EXP(C149+1.96*D149)</f>
        <v>2.1717449622297065</v>
      </c>
      <c r="J149" s="19">
        <f>C149^2+D149^2</f>
        <v>0.1291721567418968</v>
      </c>
      <c r="K149" s="34">
        <v>0.925640243902439</v>
      </c>
    </row>
    <row r="150" spans="1:11" ht="12.75">
      <c r="A150" s="32"/>
      <c r="B150" s="13" t="s">
        <v>79</v>
      </c>
      <c r="C150" s="14">
        <v>0.10789050503699602</v>
      </c>
      <c r="D150" s="14">
        <v>0.539509459879564</v>
      </c>
      <c r="E150" s="14">
        <v>0.19997889390314</v>
      </c>
      <c r="F150" s="15">
        <v>0.8414970879265831</v>
      </c>
      <c r="G150" s="15">
        <f>EXP(C150)</f>
        <v>1.113925769447799</v>
      </c>
      <c r="H150" s="11">
        <f>EXP(C150-1.96*D150)</f>
        <v>0.3869158558539517</v>
      </c>
      <c r="I150" s="12">
        <f>EXP(C150+1.96*D150)</f>
        <v>3.2069779541633596</v>
      </c>
      <c r="J150" s="19">
        <f>C150^2+D150^2</f>
        <v>0.30271081837667696</v>
      </c>
      <c r="K150" s="34">
        <v>0.938224137931035</v>
      </c>
    </row>
    <row r="151" spans="1:11" ht="12.75">
      <c r="A151" s="32"/>
      <c r="B151" s="13" t="s">
        <v>18</v>
      </c>
      <c r="C151" s="14">
        <v>0.124678955031572</v>
      </c>
      <c r="D151" s="14">
        <v>0.18651336364930202</v>
      </c>
      <c r="E151" s="14">
        <v>0.668471966791636</v>
      </c>
      <c r="F151" s="15">
        <v>0.5038323704699921</v>
      </c>
      <c r="G151" s="15">
        <f>EXP(C151)</f>
        <v>1.1327847198479712</v>
      </c>
      <c r="H151" s="11">
        <f>EXP(C151-1.96*D151)</f>
        <v>0.7859302446773292</v>
      </c>
      <c r="I151" s="12">
        <f>EXP(C151+1.96*D151)</f>
        <v>1.6327164277128394</v>
      </c>
      <c r="J151" s="19">
        <f>C151^2+D151^2</f>
        <v>0.05033207664754153</v>
      </c>
      <c r="K151" s="34">
        <v>0.801124590163934</v>
      </c>
    </row>
    <row r="152" spans="1:11" ht="12.75">
      <c r="A152" s="32"/>
      <c r="B152" s="13" t="s">
        <v>48</v>
      </c>
      <c r="C152" s="14">
        <v>0.135591112626566</v>
      </c>
      <c r="D152" s="14">
        <v>0.584086316390786</v>
      </c>
      <c r="E152" s="14">
        <v>0.232142251618591</v>
      </c>
      <c r="F152" s="15">
        <v>0.8164275290417871</v>
      </c>
      <c r="G152" s="15">
        <f>EXP(C152)</f>
        <v>1.1452135344941856</v>
      </c>
      <c r="H152" s="11">
        <f>EXP(C152-1.96*D152)</f>
        <v>0.3645038856031214</v>
      </c>
      <c r="I152" s="12">
        <f>EXP(C152+1.96*D152)</f>
        <v>3.598079722575759</v>
      </c>
      <c r="J152" s="19">
        <f>C152^2+D152^2</f>
        <v>0.3595417748182675</v>
      </c>
      <c r="K152" s="34">
        <v>0.931656470588235</v>
      </c>
    </row>
    <row r="153" spans="1:11" ht="12.75">
      <c r="A153" s="32"/>
      <c r="B153" s="13" t="s">
        <v>70</v>
      </c>
      <c r="C153" s="14">
        <v>0.14944165250520902</v>
      </c>
      <c r="D153" s="14">
        <v>0.9063715473535451</v>
      </c>
      <c r="E153" s="14">
        <v>0.164879020023911</v>
      </c>
      <c r="F153" s="15">
        <v>0.869039205976136</v>
      </c>
      <c r="G153" s="15">
        <f>EXP(C153)</f>
        <v>1.161185716557823</v>
      </c>
      <c r="H153" s="11">
        <f>EXP(C153-1.96*D153)</f>
        <v>0.1965090917475626</v>
      </c>
      <c r="I153" s="12">
        <f>EXP(C153+1.96*D153)</f>
        <v>6.861526132694212</v>
      </c>
      <c r="J153" s="19">
        <f>C153^2+D153^2</f>
        <v>0.8438421893555472</v>
      </c>
      <c r="K153" s="34">
        <v>0.947112359550562</v>
      </c>
    </row>
    <row r="154" spans="1:11" ht="12.75">
      <c r="A154" s="32"/>
      <c r="B154" s="13" t="s">
        <v>10</v>
      </c>
      <c r="C154" s="14">
        <v>0.174167706440463</v>
      </c>
      <c r="D154" s="14">
        <v>0.465690653058471</v>
      </c>
      <c r="E154" s="14">
        <v>0.37399871630791504</v>
      </c>
      <c r="F154" s="15">
        <v>0.708405271234109</v>
      </c>
      <c r="G154" s="15">
        <f>EXP(C154)</f>
        <v>1.1902551625396194</v>
      </c>
      <c r="H154" s="11">
        <f>EXP(C154-1.96*D154)</f>
        <v>0.4777890444278414</v>
      </c>
      <c r="I154" s="12">
        <f>EXP(C154+1.96*D154)</f>
        <v>2.965131512483174</v>
      </c>
      <c r="J154" s="19">
        <f>C154^2+D154^2</f>
        <v>0.2472021743127565</v>
      </c>
      <c r="K154" s="34">
        <v>0.903094871794872</v>
      </c>
    </row>
    <row r="155" spans="1:11" ht="12.75">
      <c r="A155" s="32"/>
      <c r="B155" s="13" t="s">
        <v>47</v>
      </c>
      <c r="C155" s="14">
        <v>0.184451321359272</v>
      </c>
      <c r="D155" s="14">
        <v>0.5267217594155651</v>
      </c>
      <c r="E155" s="14">
        <v>0.350187396024674</v>
      </c>
      <c r="F155" s="15">
        <v>0.72619806516296</v>
      </c>
      <c r="G155" s="15">
        <f>EXP(C155)</f>
        <v>1.2025584409497507</v>
      </c>
      <c r="H155" s="11">
        <f>EXP(C155-1.96*D155)</f>
        <v>0.4283034552237834</v>
      </c>
      <c r="I155" s="12">
        <f>EXP(C155+1.96*D155)</f>
        <v>3.3764537415274902</v>
      </c>
      <c r="J155" s="19">
        <f>C155^2+D155^2</f>
        <v>0.31145810179300987</v>
      </c>
      <c r="K155" s="34">
        <v>0.903094871794872</v>
      </c>
    </row>
    <row r="156" spans="1:11" ht="12.75">
      <c r="A156" s="32"/>
      <c r="B156" s="13" t="s">
        <v>16</v>
      </c>
      <c r="C156" s="14">
        <v>0.187692596213848</v>
      </c>
      <c r="D156" s="14">
        <v>0.25469951622132403</v>
      </c>
      <c r="E156" s="14">
        <v>0.736917757043366</v>
      </c>
      <c r="F156" s="15">
        <v>0.46117236482813406</v>
      </c>
      <c r="G156" s="15">
        <f>EXP(C156)</f>
        <v>1.2064625871730157</v>
      </c>
      <c r="H156" s="11">
        <f>EXP(C156-1.96*D156)</f>
        <v>0.7323340947302157</v>
      </c>
      <c r="I156" s="12">
        <f>EXP(C156+1.96*D156)</f>
        <v>1.9875518355927655</v>
      </c>
      <c r="J156" s="19">
        <f>C156^2+D156^2</f>
        <v>0.10010035423687108</v>
      </c>
      <c r="K156" s="34">
        <v>0.784849122807018</v>
      </c>
    </row>
    <row r="157" spans="1:11" ht="12.75">
      <c r="A157" s="32"/>
      <c r="B157" s="13" t="s">
        <v>71</v>
      </c>
      <c r="C157" s="14">
        <v>0.190228487544325</v>
      </c>
      <c r="D157" s="14">
        <v>0.394490998783658</v>
      </c>
      <c r="E157" s="14">
        <v>0.48221249187145</v>
      </c>
      <c r="F157" s="15">
        <v>0.629655003740343</v>
      </c>
      <c r="G157" s="15">
        <f>EXP(C157)</f>
        <v>1.20952592769608</v>
      </c>
      <c r="H157" s="11">
        <f>EXP(C157-1.96*D157)</f>
        <v>0.5582357749609338</v>
      </c>
      <c r="I157" s="12">
        <f>EXP(C157+1.96*D157)</f>
        <v>2.620672187968323</v>
      </c>
      <c r="J157" s="19">
        <f>C157^2+D157^2</f>
        <v>0.19181002559472948</v>
      </c>
      <c r="K157" s="34">
        <v>0.848345833333333</v>
      </c>
    </row>
    <row r="158" spans="1:11" ht="12.75">
      <c r="A158" s="32"/>
      <c r="B158" s="13" t="s">
        <v>59</v>
      </c>
      <c r="C158" s="14">
        <v>0.25453445719697404</v>
      </c>
      <c r="D158" s="14">
        <v>0.526743901665207</v>
      </c>
      <c r="E158" s="14">
        <v>0.483222409205515</v>
      </c>
      <c r="F158" s="15">
        <v>0.6289378255690491</v>
      </c>
      <c r="G158" s="15">
        <f>EXP(C158)</f>
        <v>1.2898609955719522</v>
      </c>
      <c r="H158" s="11">
        <f>EXP(C158-1.96*D158)</f>
        <v>0.45937721370966517</v>
      </c>
      <c r="I158" s="12">
        <f>EXP(C158+1.96*D158)</f>
        <v>3.621732507066367</v>
      </c>
      <c r="J158" s="19">
        <f>C158^2+D158^2</f>
        <v>0.3422469278420435</v>
      </c>
      <c r="K158" s="34">
        <v>0.848345833333333</v>
      </c>
    </row>
    <row r="159" spans="1:11" ht="12.75">
      <c r="A159" s="32"/>
      <c r="B159" s="13" t="s">
        <v>43</v>
      </c>
      <c r="C159" s="14">
        <v>0.256143021486607</v>
      </c>
      <c r="D159" s="14">
        <v>0.5689197141692081</v>
      </c>
      <c r="E159" s="14">
        <v>0.45022700937803206</v>
      </c>
      <c r="F159" s="15">
        <v>0.652546762934545</v>
      </c>
      <c r="G159" s="15">
        <f>EXP(C159)</f>
        <v>1.2919374895473075</v>
      </c>
      <c r="H159" s="11">
        <f>EXP(C159-1.96*D159)</f>
        <v>0.4236110336401221</v>
      </c>
      <c r="I159" s="12">
        <f>EXP(C159+1.96*D159)</f>
        <v>3.94017705949506</v>
      </c>
      <c r="J159" s="19">
        <f>C159^2+D159^2</f>
        <v>0.3892788886266618</v>
      </c>
      <c r="K159" s="34">
        <v>0.855304054054054</v>
      </c>
    </row>
    <row r="160" spans="1:11" ht="12.75">
      <c r="A160" s="32"/>
      <c r="B160" s="13" t="s">
        <v>45</v>
      </c>
      <c r="C160" s="14">
        <v>0.259264430540776</v>
      </c>
      <c r="D160" s="14">
        <v>0.17201008188886602</v>
      </c>
      <c r="E160" s="14">
        <v>1.50726299117911</v>
      </c>
      <c r="F160" s="15">
        <v>0.131743259800533</v>
      </c>
      <c r="G160" s="15">
        <f>EXP(C160)</f>
        <v>1.2959764552773319</v>
      </c>
      <c r="H160" s="11">
        <f>EXP(C160-1.96*D160)</f>
        <v>0.9250797490827822</v>
      </c>
      <c r="I160" s="12">
        <f>EXP(C160+1.96*D160)</f>
        <v>1.8155785750347246</v>
      </c>
      <c r="J160" s="19">
        <f>C160^2+D160^2</f>
        <v>0.09680551321504727</v>
      </c>
      <c r="K160" s="34">
        <v>0.518756</v>
      </c>
    </row>
    <row r="161" spans="1:11" ht="12.75">
      <c r="A161" s="32"/>
      <c r="B161" s="13" t="s">
        <v>35</v>
      </c>
      <c r="C161" s="14">
        <v>0.26191584525030903</v>
      </c>
      <c r="D161" s="14">
        <v>0.568919435265938</v>
      </c>
      <c r="E161" s="14">
        <v>0.46037422702544506</v>
      </c>
      <c r="F161" s="15">
        <v>0.645247630733596</v>
      </c>
      <c r="G161" s="15">
        <f>EXP(C161)</f>
        <v>1.2994171856999954</v>
      </c>
      <c r="H161" s="11">
        <f>EXP(C161-1.96*D161)</f>
        <v>0.4260637705152433</v>
      </c>
      <c r="I161" s="12">
        <f>EXP(C161+1.96*D161)</f>
        <v>3.962986621581539</v>
      </c>
      <c r="J161" s="19">
        <f>C161^2+D161^2</f>
        <v>0.3922692338164977</v>
      </c>
      <c r="K161" s="34">
        <v>0.855304054054054</v>
      </c>
    </row>
    <row r="162" spans="1:11" ht="12.75">
      <c r="A162" s="32"/>
      <c r="B162" s="13" t="s">
        <v>28</v>
      </c>
      <c r="C162" s="14">
        <v>0.265262028563615</v>
      </c>
      <c r="D162" s="14">
        <v>0.372222683529553</v>
      </c>
      <c r="E162" s="14">
        <v>0.7126433726400091</v>
      </c>
      <c r="F162" s="15">
        <v>0.47606646560701404</v>
      </c>
      <c r="G162" s="15">
        <f>EXP(C162)</f>
        <v>1.3037725566747447</v>
      </c>
      <c r="H162" s="11">
        <f>EXP(C162-1.96*D162)</f>
        <v>0.6285784541389581</v>
      </c>
      <c r="I162" s="12">
        <f>EXP(C162+1.96*D162)</f>
        <v>2.704233446669213</v>
      </c>
      <c r="J162" s="19">
        <f>C162^2+D162^2</f>
        <v>0.2089136699316259</v>
      </c>
      <c r="K162" s="34">
        <v>0.7857</v>
      </c>
    </row>
    <row r="163" spans="1:11" ht="12.75">
      <c r="A163" s="32"/>
      <c r="B163" s="13" t="s">
        <v>46</v>
      </c>
      <c r="C163" s="14">
        <v>0.26537286792034503</v>
      </c>
      <c r="D163" s="14">
        <v>0.32523233330328105</v>
      </c>
      <c r="E163" s="14">
        <v>0.815948602726666</v>
      </c>
      <c r="F163" s="15">
        <v>0.414529532539796</v>
      </c>
      <c r="G163" s="15">
        <f>EXP(C163)</f>
        <v>1.3039170739952044</v>
      </c>
      <c r="H163" s="11">
        <f>EXP(C163-1.96*D163)</f>
        <v>0.6892973694545511</v>
      </c>
      <c r="I163" s="12">
        <f>EXP(C163+1.96*D163)</f>
        <v>2.4665693083982068</v>
      </c>
      <c r="J163" s="19">
        <f>C163^2+D163^2</f>
        <v>0.1761988296541654</v>
      </c>
      <c r="K163" s="34">
        <v>0.758396296296296</v>
      </c>
    </row>
    <row r="164" spans="1:11" ht="12.75">
      <c r="A164" s="32"/>
      <c r="B164" s="13" t="s">
        <v>44</v>
      </c>
      <c r="C164" s="14">
        <v>0.29187574877501604</v>
      </c>
      <c r="D164" s="14">
        <v>0.450703343765389</v>
      </c>
      <c r="E164" s="14">
        <v>0.6476005843146131</v>
      </c>
      <c r="F164" s="15">
        <v>0.51724331926265</v>
      </c>
      <c r="G164" s="15">
        <f>EXP(C164)</f>
        <v>1.338936642785326</v>
      </c>
      <c r="H164" s="11">
        <f>EXP(C164-1.96*D164)</f>
        <v>0.5534948645557874</v>
      </c>
      <c r="I164" s="12">
        <f>EXP(C164+1.96*D164)</f>
        <v>3.2389665165764994</v>
      </c>
      <c r="J164" s="19">
        <f>C164^2+D164^2</f>
        <v>0.2883249568042787</v>
      </c>
      <c r="K164" s="34">
        <v>0.809167741935484</v>
      </c>
    </row>
    <row r="165" spans="1:11" ht="12.75">
      <c r="A165" s="32"/>
      <c r="B165" s="13" t="s">
        <v>96</v>
      </c>
      <c r="C165" s="14">
        <v>0.294960272304201</v>
      </c>
      <c r="D165" s="14">
        <v>0.27909973295192403</v>
      </c>
      <c r="E165" s="14">
        <v>1.05682749741294</v>
      </c>
      <c r="F165" s="15">
        <v>0.290590322414088</v>
      </c>
      <c r="G165" s="15">
        <f>EXP(C165)</f>
        <v>1.3430730004307865</v>
      </c>
      <c r="H165" s="11">
        <f>EXP(C165-1.96*D165)</f>
        <v>0.7771862881346857</v>
      </c>
      <c r="I165" s="12">
        <f>EXP(C165+1.96*D165)</f>
        <v>2.3209944797347615</v>
      </c>
      <c r="J165" s="19">
        <f>C165^2+D165^2</f>
        <v>0.16489822317160374</v>
      </c>
      <c r="K165" s="34">
        <v>0.668848837209302</v>
      </c>
    </row>
    <row r="166" spans="1:11" ht="12.75">
      <c r="A166" s="32"/>
      <c r="B166" s="13" t="s">
        <v>64</v>
      </c>
      <c r="C166" s="14">
        <v>0.33048247356424804</v>
      </c>
      <c r="D166" s="14">
        <v>0.62460150653507</v>
      </c>
      <c r="E166" s="14">
        <v>0.529109312267873</v>
      </c>
      <c r="F166" s="15">
        <v>0.59672962186467</v>
      </c>
      <c r="G166" s="15">
        <f>EXP(C166)</f>
        <v>1.3916393957358109</v>
      </c>
      <c r="H166" s="11">
        <f>EXP(C166-1.96*D166)</f>
        <v>0.40912420912789704</v>
      </c>
      <c r="I166" s="12">
        <f>EXP(C166+1.96*D166)</f>
        <v>4.733672964237884</v>
      </c>
      <c r="J166" s="19">
        <f>C166^2+D166^2</f>
        <v>0.49934570729902295</v>
      </c>
      <c r="K166" s="34">
        <v>0.844592857142857</v>
      </c>
    </row>
    <row r="167" spans="1:11" ht="12.75">
      <c r="A167" s="32"/>
      <c r="B167" s="13" t="s">
        <v>89</v>
      </c>
      <c r="C167" s="14">
        <v>0.37597698529027</v>
      </c>
      <c r="D167" s="14">
        <v>0.507596107855248</v>
      </c>
      <c r="E167" s="14">
        <v>0.74070107999624</v>
      </c>
      <c r="F167" s="15">
        <v>0.458874704378177</v>
      </c>
      <c r="G167" s="15">
        <f>EXP(C167)</f>
        <v>1.4564136144487854</v>
      </c>
      <c r="H167" s="11">
        <f>EXP(C167-1.96*D167)</f>
        <v>0.5385303702529831</v>
      </c>
      <c r="I167" s="12">
        <f>EXP(C167+1.96*D167)</f>
        <v>3.9387576514121876</v>
      </c>
      <c r="J167" s="19">
        <f>C167^2+D167^2</f>
        <v>0.39901250217775647</v>
      </c>
      <c r="K167" s="34">
        <v>0.784849122807018</v>
      </c>
    </row>
    <row r="168" spans="1:11" ht="12.75">
      <c r="A168" s="32"/>
      <c r="B168" s="13" t="s">
        <v>91</v>
      </c>
      <c r="C168" s="14">
        <v>0.37635207306939406</v>
      </c>
      <c r="D168" s="14">
        <v>0.25096057562559904</v>
      </c>
      <c r="E168" s="14">
        <v>1.49964619793852</v>
      </c>
      <c r="F168" s="15">
        <v>0.133706074043516</v>
      </c>
      <c r="G168" s="15">
        <f>EXP(C168)</f>
        <v>1.4569599998617546</v>
      </c>
      <c r="H168" s="11">
        <f>EXP(C168-1.96*D168)</f>
        <v>0.8908932613458695</v>
      </c>
      <c r="I168" s="12">
        <f>EXP(C168+1.96*D168)</f>
        <v>2.382701198110264</v>
      </c>
      <c r="J168" s="19">
        <f>C168^2+D168^2</f>
        <v>0.20462209342196253</v>
      </c>
      <c r="K168" s="34">
        <v>0.518756</v>
      </c>
    </row>
    <row r="169" spans="1:11" ht="12.75">
      <c r="A169" s="32"/>
      <c r="B169" s="13" t="s">
        <v>60</v>
      </c>
      <c r="C169" s="14">
        <v>0.387092958759151</v>
      </c>
      <c r="D169" s="14">
        <v>0.25464511838437304</v>
      </c>
      <c r="E169" s="14">
        <v>1.5201271527022</v>
      </c>
      <c r="F169" s="15">
        <v>0.128479021529699</v>
      </c>
      <c r="G169" s="15">
        <f>EXP(C169)</f>
        <v>1.472693384659965</v>
      </c>
      <c r="H169" s="11">
        <f>EXP(C169-1.96*D169)</f>
        <v>0.89403399994427</v>
      </c>
      <c r="I169" s="12">
        <f>EXP(C169+1.96*D169)</f>
        <v>2.425887388350352</v>
      </c>
      <c r="J169" s="19">
        <f>C169^2+D169^2</f>
        <v>0.21468509503790512</v>
      </c>
      <c r="K169" s="34">
        <v>0.518756</v>
      </c>
    </row>
    <row r="170" spans="1:11" ht="12.75">
      <c r="A170" s="32"/>
      <c r="B170" s="13" t="s">
        <v>103</v>
      </c>
      <c r="C170" s="14">
        <v>0.39179235713792404</v>
      </c>
      <c r="D170" s="14">
        <v>0.41784523762477405</v>
      </c>
      <c r="E170" s="14">
        <v>0.937649449746162</v>
      </c>
      <c r="F170" s="15">
        <v>0.34842458988366504</v>
      </c>
      <c r="G170" s="15">
        <f>EXP(C170)</f>
        <v>1.4796304448021609</v>
      </c>
      <c r="H170" s="11">
        <f>EXP(C170-1.96*D170)</f>
        <v>0.652343308661013</v>
      </c>
      <c r="I170" s="12">
        <f>EXP(C170+1.96*D170)</f>
        <v>3.356064550856155</v>
      </c>
      <c r="J170" s="19">
        <f>C170^2+D170^2</f>
        <v>0.3280958937173945</v>
      </c>
      <c r="K170" s="34">
        <v>0.704058333333333</v>
      </c>
    </row>
    <row r="171" spans="1:11" ht="12.75">
      <c r="A171" s="32"/>
      <c r="B171" s="13" t="s">
        <v>87</v>
      </c>
      <c r="C171" s="14">
        <v>0.44055278898361105</v>
      </c>
      <c r="D171" s="14">
        <v>0.7036010479715461</v>
      </c>
      <c r="E171" s="14">
        <v>0.6261400409418191</v>
      </c>
      <c r="F171" s="15">
        <v>0.531223090884677</v>
      </c>
      <c r="G171" s="15">
        <f>EXP(C171)</f>
        <v>1.553565775234989</v>
      </c>
      <c r="H171" s="11">
        <f>EXP(C171-1.96*D171)</f>
        <v>0.39121215703436435</v>
      </c>
      <c r="I171" s="12">
        <f>EXP(C171+1.96*D171)</f>
        <v>6.169457095295437</v>
      </c>
      <c r="J171" s="19">
        <f>C171^2+D171^2</f>
        <v>0.689141194587896</v>
      </c>
      <c r="K171" s="34">
        <v>0.817879365079365</v>
      </c>
    </row>
    <row r="172" spans="1:11" ht="12.75">
      <c r="A172" s="32"/>
      <c r="B172" s="13" t="s">
        <v>57</v>
      </c>
      <c r="C172" s="14">
        <v>0.44195633296742604</v>
      </c>
      <c r="D172" s="14">
        <v>0.34862398636775604</v>
      </c>
      <c r="E172" s="14">
        <v>1.26771636562384</v>
      </c>
      <c r="F172" s="15">
        <v>0.20489925826858102</v>
      </c>
      <c r="G172" s="15">
        <f>EXP(C172)</f>
        <v>1.5557478040607917</v>
      </c>
      <c r="H172" s="11">
        <f>EXP(C172-1.96*D172)</f>
        <v>0.7855692377856567</v>
      </c>
      <c r="I172" s="12">
        <f>EXP(C172+1.96*D172)</f>
        <v>3.0810157951989083</v>
      </c>
      <c r="J172" s="19">
        <f>C172^2+D172^2</f>
        <v>0.3168640841209597</v>
      </c>
      <c r="K172" s="34">
        <v>0.621103125</v>
      </c>
    </row>
    <row r="173" spans="1:11" ht="12.75">
      <c r="A173" s="32"/>
      <c r="B173" s="13" t="s">
        <v>55</v>
      </c>
      <c r="C173" s="14">
        <v>0.477717339792516</v>
      </c>
      <c r="D173" s="14">
        <v>0.49940425694330703</v>
      </c>
      <c r="E173" s="14">
        <v>0.9565744247285161</v>
      </c>
      <c r="F173" s="15">
        <v>0.338782102747337</v>
      </c>
      <c r="G173" s="15">
        <f>EXP(C173)</f>
        <v>1.6123896605691708</v>
      </c>
      <c r="H173" s="11">
        <f>EXP(C173-1.96*D173)</f>
        <v>0.605854752601841</v>
      </c>
      <c r="I173" s="12">
        <f>EXP(C173+1.96*D173)</f>
        <v>4.291128205804333</v>
      </c>
      <c r="J173" s="19">
        <f>C173^2+D173^2</f>
        <v>0.4776184685915348</v>
      </c>
      <c r="K173" s="34">
        <v>0.704058333333333</v>
      </c>
    </row>
    <row r="174" spans="1:11" ht="12.75">
      <c r="A174" s="32"/>
      <c r="B174" s="13" t="s">
        <v>61</v>
      </c>
      <c r="C174" s="14">
        <v>0.485507426697293</v>
      </c>
      <c r="D174" s="14">
        <v>0.46394447639016306</v>
      </c>
      <c r="E174" s="14">
        <v>1.04647743728928</v>
      </c>
      <c r="F174" s="15">
        <v>0.29534065670712</v>
      </c>
      <c r="G174" s="15">
        <f>EXP(C174)</f>
        <v>1.6249993677379604</v>
      </c>
      <c r="H174" s="11">
        <f>EXP(C174-1.96*D174)</f>
        <v>0.6545392362288402</v>
      </c>
      <c r="I174" s="12">
        <f>EXP(C174+1.96*D174)</f>
        <v>4.034323381991351</v>
      </c>
      <c r="J174" s="19">
        <f>C174^2+D174^2</f>
        <v>0.45096193855116995</v>
      </c>
      <c r="K174" s="34">
        <v>0.668848837209302</v>
      </c>
    </row>
    <row r="175" spans="1:11" ht="12.75">
      <c r="A175" s="32"/>
      <c r="B175" s="13" t="s">
        <v>32</v>
      </c>
      <c r="C175" s="14">
        <v>0.5069414965614361</v>
      </c>
      <c r="D175" s="14">
        <v>0.43476163929048905</v>
      </c>
      <c r="E175" s="14">
        <v>1.16602167888763</v>
      </c>
      <c r="F175" s="15">
        <v>0.24360568056127901</v>
      </c>
      <c r="G175" s="15">
        <f>EXP(C175)</f>
        <v>1.66020567710119</v>
      </c>
      <c r="H175" s="11">
        <f>EXP(C175-1.96*D175)</f>
        <v>0.7080848722257364</v>
      </c>
      <c r="I175" s="12">
        <f>EXP(C175+1.96*D175)</f>
        <v>3.892588301759851</v>
      </c>
      <c r="J175" s="19">
        <f>C175^2+D175^2</f>
        <v>0.4460073639345018</v>
      </c>
      <c r="K175" s="34">
        <v>0.668848837209302</v>
      </c>
    </row>
    <row r="176" spans="1:11" ht="12.75">
      <c r="A176" s="32"/>
      <c r="B176" s="13" t="s">
        <v>104</v>
      </c>
      <c r="C176" s="14">
        <v>0.5201170632054241</v>
      </c>
      <c r="D176" s="14">
        <v>0.28081596780066403</v>
      </c>
      <c r="E176" s="14">
        <v>1.85216341961945</v>
      </c>
      <c r="F176" s="15">
        <v>0.064002359865008</v>
      </c>
      <c r="G176" s="15">
        <f>EXP(C176)</f>
        <v>1.6822245647727019</v>
      </c>
      <c r="H176" s="11">
        <f>EXP(C176-1.96*D176)</f>
        <v>0.9701716797777695</v>
      </c>
      <c r="I176" s="12">
        <f>EXP(C176+1.96*D176)</f>
        <v>2.9168852743392053</v>
      </c>
      <c r="J176" s="19">
        <f>C176^2+D176^2</f>
        <v>0.34937936720925866</v>
      </c>
      <c r="K176" s="34">
        <v>0.430033333333333</v>
      </c>
    </row>
    <row r="177" spans="1:11" ht="12.75">
      <c r="A177" s="32"/>
      <c r="B177" s="13" t="s">
        <v>24</v>
      </c>
      <c r="C177" s="14">
        <v>0.552110549975671</v>
      </c>
      <c r="D177" s="14">
        <v>0.538785786525254</v>
      </c>
      <c r="E177" s="14">
        <v>1.02473109681744</v>
      </c>
      <c r="F177" s="15">
        <v>0.3054900858865</v>
      </c>
      <c r="G177" s="15">
        <f>EXP(C177)</f>
        <v>1.7369149980188132</v>
      </c>
      <c r="H177" s="11">
        <f>EXP(C177-1.96*D177)</f>
        <v>0.6041640018792124</v>
      </c>
      <c r="I177" s="12">
        <f>EXP(C177+1.96*D177)</f>
        <v>4.993468165860439</v>
      </c>
      <c r="J177" s="19">
        <f>C177^2+D177^2</f>
        <v>0.5951161831560745</v>
      </c>
      <c r="K177" s="34">
        <v>0.673488636363636</v>
      </c>
    </row>
    <row r="178" spans="1:11" ht="12.75">
      <c r="A178" s="32"/>
      <c r="B178" s="13" t="s">
        <v>67</v>
      </c>
      <c r="C178" s="14">
        <v>0.584686859491052</v>
      </c>
      <c r="D178" s="14">
        <v>1.14478294359601</v>
      </c>
      <c r="E178" s="14">
        <v>0.510740365902398</v>
      </c>
      <c r="F178" s="15">
        <v>0.6095328714293811</v>
      </c>
      <c r="G178" s="15">
        <f>EXP(C178)</f>
        <v>1.7944289892456105</v>
      </c>
      <c r="H178" s="11">
        <f>EXP(C178-1.96*D178)</f>
        <v>0.19031252114767722</v>
      </c>
      <c r="I178" s="12">
        <f>EXP(C178+1.96*D178)</f>
        <v>16.919409075277887</v>
      </c>
      <c r="J178" s="19">
        <f>C178^2+D178^2</f>
        <v>1.6523867116098545</v>
      </c>
      <c r="K178" s="34">
        <v>0.844592857142857</v>
      </c>
    </row>
    <row r="179" spans="1:11" ht="12.75">
      <c r="A179" s="32"/>
      <c r="B179" s="13" t="s">
        <v>29</v>
      </c>
      <c r="C179" s="14">
        <v>0.58986973963151</v>
      </c>
      <c r="D179" s="14">
        <v>0.83122429597443</v>
      </c>
      <c r="E179" s="14">
        <v>0.709639675462104</v>
      </c>
      <c r="F179" s="15">
        <v>0.47792760941725104</v>
      </c>
      <c r="G179" s="15">
        <f>EXP(C179)</f>
        <v>1.8037534425062756</v>
      </c>
      <c r="H179" s="11">
        <f>EXP(C179-1.96*D179)</f>
        <v>0.35369161822011175</v>
      </c>
      <c r="I179" s="12">
        <f>EXP(C179+1.96*D179)</f>
        <v>9.198766139062089</v>
      </c>
      <c r="J179" s="19">
        <f>C179^2+D179^2</f>
        <v>1.0388801399511323</v>
      </c>
      <c r="K179" s="34">
        <v>0.7857</v>
      </c>
    </row>
    <row r="180" spans="1:11" ht="12.75">
      <c r="A180" s="32"/>
      <c r="B180" s="13" t="s">
        <v>73</v>
      </c>
      <c r="C180" s="14">
        <v>0.591063913864265</v>
      </c>
      <c r="D180" s="14">
        <v>1.14477009175188</v>
      </c>
      <c r="E180" s="14">
        <v>0.516316698106375</v>
      </c>
      <c r="F180" s="15">
        <v>0.605633235622398</v>
      </c>
      <c r="G180" s="15">
        <f>EXP(C180)</f>
        <v>1.8059087250248549</v>
      </c>
      <c r="H180" s="11">
        <f>EXP(C180-1.96*D180)</f>
        <v>0.1915348570130397</v>
      </c>
      <c r="I180" s="12">
        <f>EXP(C180+1.96*D180)</f>
        <v>17.027220914148632</v>
      </c>
      <c r="J180" s="19">
        <f>C180^2+D180^2</f>
        <v>1.6598551132421508</v>
      </c>
      <c r="K180" s="34">
        <v>0.844592857142857</v>
      </c>
    </row>
    <row r="181" spans="1:11" ht="12.75">
      <c r="A181" s="32"/>
      <c r="B181" s="13" t="s">
        <v>100</v>
      </c>
      <c r="C181" s="14">
        <v>0.6054346139776651</v>
      </c>
      <c r="D181" s="14">
        <v>1.14476770807373</v>
      </c>
      <c r="E181" s="14">
        <v>0.5288711497605191</v>
      </c>
      <c r="F181" s="15">
        <v>0.596894836683277</v>
      </c>
      <c r="G181" s="15">
        <f>EXP(C181)</f>
        <v>1.8320482696694262</v>
      </c>
      <c r="H181" s="11">
        <f>EXP(C181-1.96*D181)</f>
        <v>0.19430812749647394</v>
      </c>
      <c r="I181" s="12">
        <f>EXP(C181+1.96*D181)</f>
        <v>17.273599955100416</v>
      </c>
      <c r="J181" s="19">
        <f>C181^2+D181^2</f>
        <v>1.6770441772506648</v>
      </c>
      <c r="K181" s="34">
        <v>0.844592857142857</v>
      </c>
    </row>
    <row r="182" spans="1:11" ht="12.75">
      <c r="A182" s="32"/>
      <c r="B182" s="13" t="s">
        <v>42</v>
      </c>
      <c r="C182" s="14">
        <v>0.703556078255526</v>
      </c>
      <c r="D182" s="14">
        <v>0.673982685214749</v>
      </c>
      <c r="E182" s="14">
        <v>1.04387856496841</v>
      </c>
      <c r="F182" s="15">
        <v>0.296541576520754</v>
      </c>
      <c r="G182" s="15">
        <f>EXP(C182)</f>
        <v>2.020926517440526</v>
      </c>
      <c r="H182" s="11">
        <f>EXP(C182-1.96*D182)</f>
        <v>0.539317954606288</v>
      </c>
      <c r="I182" s="12">
        <f>EXP(C182+1.96*D182)</f>
        <v>7.5727944045100335</v>
      </c>
      <c r="J182" s="19">
        <f>C182^2+D182^2</f>
        <v>0.9492438152195793</v>
      </c>
      <c r="K182" s="34">
        <v>0.668848837209302</v>
      </c>
    </row>
    <row r="183" spans="1:11" ht="12.75">
      <c r="A183" s="32"/>
      <c r="B183" s="13" t="s">
        <v>84</v>
      </c>
      <c r="C183" s="14">
        <v>0.7094594198797961</v>
      </c>
      <c r="D183" s="14">
        <v>0.67398446435878</v>
      </c>
      <c r="E183" s="14">
        <v>1.05263467838946</v>
      </c>
      <c r="F183" s="15">
        <v>0.29250845711045903</v>
      </c>
      <c r="G183" s="15">
        <f>EXP(C183)</f>
        <v>2.0328920205475587</v>
      </c>
      <c r="H183" s="11">
        <f>EXP(C183-1.96*D183)</f>
        <v>0.5425092569214561</v>
      </c>
      <c r="I183" s="12">
        <f>EXP(C183+1.96*D183)</f>
        <v>7.617657974459697</v>
      </c>
      <c r="J183" s="19">
        <f>C183^2+D183^2</f>
        <v>0.9575877266531685</v>
      </c>
      <c r="K183" s="34">
        <v>0.668848837209302</v>
      </c>
    </row>
    <row r="184" spans="1:11" ht="12.75">
      <c r="A184" s="32"/>
      <c r="B184" s="13" t="s">
        <v>11</v>
      </c>
      <c r="C184" s="14">
        <v>0.76564783553756</v>
      </c>
      <c r="D184" s="14">
        <v>0.5824528644676811</v>
      </c>
      <c r="E184" s="14">
        <v>1.31452325543511</v>
      </c>
      <c r="F184" s="15">
        <v>0.188670177370341</v>
      </c>
      <c r="G184" s="15">
        <f>EXP(C184)</f>
        <v>2.1503870206352103</v>
      </c>
      <c r="H184" s="11">
        <f>EXP(C184-1.96*D184)</f>
        <v>0.6866299495543288</v>
      </c>
      <c r="I184" s="12">
        <f>EXP(C184+1.96*D184)</f>
        <v>6.734580018709909</v>
      </c>
      <c r="J184" s="19">
        <f>C184^2+D184^2</f>
        <v>0.9254679473899574</v>
      </c>
      <c r="K184" s="34">
        <v>0.621103125</v>
      </c>
    </row>
    <row r="185" spans="1:11" ht="12.75">
      <c r="A185" s="32"/>
      <c r="B185" s="13" t="s">
        <v>105</v>
      </c>
      <c r="C185" s="14">
        <v>0.8400237029152011</v>
      </c>
      <c r="D185" s="14">
        <v>0.576053209462532</v>
      </c>
      <c r="E185" s="14">
        <v>1.45823977562586</v>
      </c>
      <c r="F185" s="15">
        <v>0.14477446372226402</v>
      </c>
      <c r="G185" s="15">
        <f>EXP(C185)</f>
        <v>2.3164218820818223</v>
      </c>
      <c r="H185" s="11">
        <f>EXP(C185-1.96*D185)</f>
        <v>0.7489818053883276</v>
      </c>
      <c r="I185" s="12">
        <f>EXP(C185+1.96*D185)</f>
        <v>7.164139765725628</v>
      </c>
      <c r="J185" s="19">
        <f>C185^2+D185^2</f>
        <v>1.0374771215914498</v>
      </c>
      <c r="K185" s="34">
        <v>0.535655555555556</v>
      </c>
    </row>
    <row r="186" spans="1:11" ht="12.75">
      <c r="A186" s="32"/>
      <c r="B186" s="13" t="s">
        <v>76</v>
      </c>
      <c r="C186" s="14">
        <v>0.840771707458398</v>
      </c>
      <c r="D186" s="14">
        <v>1.10855943679138</v>
      </c>
      <c r="E186" s="14">
        <v>0.75843629087849</v>
      </c>
      <c r="F186" s="15">
        <v>0.448189839135186</v>
      </c>
      <c r="G186" s="15">
        <f>EXP(C186)</f>
        <v>2.3181552243667136</v>
      </c>
      <c r="H186" s="11">
        <f>EXP(C186-1.96*D186)</f>
        <v>0.2639475714230081</v>
      </c>
      <c r="I186" s="12">
        <f>EXP(C186+1.96*D186)</f>
        <v>20.359511607880826</v>
      </c>
      <c r="J186" s="19">
        <f>C186^2+D186^2</f>
        <v>1.9358010889617319</v>
      </c>
      <c r="K186" s="34">
        <v>0.784849122807018</v>
      </c>
    </row>
    <row r="187" spans="1:11" ht="12.75">
      <c r="A187" s="32"/>
      <c r="B187" s="13" t="s">
        <v>26</v>
      </c>
      <c r="C187" s="14">
        <v>0.953103457651687</v>
      </c>
      <c r="D187" s="14">
        <v>0.336875733100351</v>
      </c>
      <c r="E187" s="14">
        <v>2.829243439057</v>
      </c>
      <c r="F187" s="15">
        <v>0.00466581931771144</v>
      </c>
      <c r="G187" s="15">
        <f>EXP(C187)</f>
        <v>2.593746764700446</v>
      </c>
      <c r="H187" s="11">
        <f>EXP(C187-1.96*D187)</f>
        <v>1.340210941729717</v>
      </c>
      <c r="I187" s="12">
        <f>EXP(C187+1.96*D187)</f>
        <v>5.019748809624913</v>
      </c>
      <c r="J187" s="19">
        <f>C187^2+D187^2</f>
        <v>1.0218914605395002</v>
      </c>
      <c r="K187" s="34">
        <v>0.08245</v>
      </c>
    </row>
    <row r="188" spans="1:11" ht="12.75">
      <c r="A188" s="32"/>
      <c r="B188" s="13" t="s">
        <v>90</v>
      </c>
      <c r="C188" s="14">
        <v>0.9756986426142241</v>
      </c>
      <c r="D188" s="14">
        <v>0.335831527285239</v>
      </c>
      <c r="E188" s="14">
        <v>2.9053217561242</v>
      </c>
      <c r="F188" s="15">
        <v>0.0036687574276810103</v>
      </c>
      <c r="G188" s="15">
        <f>EXP(C188)</f>
        <v>2.653020076543687</v>
      </c>
      <c r="H188" s="11">
        <f>EXP(C188-1.96*D188)</f>
        <v>1.3736464539238367</v>
      </c>
      <c r="I188" s="12">
        <f>EXP(C188+1.96*D188)</f>
        <v>5.123964398872993</v>
      </c>
      <c r="J188" s="19">
        <f>C188^2+D188^2</f>
        <v>1.0647706559179757</v>
      </c>
      <c r="K188" s="34">
        <v>0.08245</v>
      </c>
    </row>
    <row r="189" spans="1:11" ht="12.75">
      <c r="A189" s="32"/>
      <c r="B189" s="13" t="s">
        <v>74</v>
      </c>
      <c r="C189" s="14">
        <v>1.00907480204942</v>
      </c>
      <c r="D189" s="14">
        <v>0.648740506430702</v>
      </c>
      <c r="E189" s="14">
        <v>1.55543671475246</v>
      </c>
      <c r="F189" s="15">
        <v>0.11984209574691</v>
      </c>
      <c r="G189" s="15">
        <f>EXP(C189)</f>
        <v>2.743061965327614</v>
      </c>
      <c r="H189" s="11">
        <f>EXP(C189-1.96*D189)</f>
        <v>0.7691597524420439</v>
      </c>
      <c r="I189" s="12">
        <f>EXP(C189+1.96*D189)</f>
        <v>9.782608777614055</v>
      </c>
      <c r="J189" s="19">
        <f>C189^2+D189^2</f>
        <v>1.4390962008150399</v>
      </c>
      <c r="K189" s="34">
        <v>0.518756</v>
      </c>
    </row>
    <row r="190" spans="1:11" ht="12.75">
      <c r="A190" s="32"/>
      <c r="B190" s="13" t="s">
        <v>65</v>
      </c>
      <c r="C190" s="14">
        <v>1.03209887812641</v>
      </c>
      <c r="D190" s="14">
        <v>1.0862474643226</v>
      </c>
      <c r="E190" s="14">
        <v>0.950150782418665</v>
      </c>
      <c r="F190" s="15">
        <v>0.342035642826268</v>
      </c>
      <c r="G190" s="15">
        <f>EXP(C190)</f>
        <v>2.8069511045817497</v>
      </c>
      <c r="H190" s="11">
        <f>EXP(C190-1.96*D190)</f>
        <v>0.33388917516640076</v>
      </c>
      <c r="I190" s="12">
        <f>EXP(C190+1.96*D190)</f>
        <v>23.59757395425009</v>
      </c>
      <c r="J190" s="19">
        <f>C190^2+D190^2</f>
        <v>2.2451616479770724</v>
      </c>
      <c r="K190" s="34">
        <v>0.704058333333333</v>
      </c>
    </row>
    <row r="191" spans="1:11" ht="12.75">
      <c r="A191" s="32"/>
      <c r="B191" s="13" t="s">
        <v>98</v>
      </c>
      <c r="C191" s="14">
        <v>1.04044987341645</v>
      </c>
      <c r="D191" s="14">
        <v>0.5617205050300971</v>
      </c>
      <c r="E191" s="14">
        <v>1.85225546174552</v>
      </c>
      <c r="F191" s="15">
        <v>0.0639891480024261</v>
      </c>
      <c r="G191" s="15">
        <f>EXP(C191)</f>
        <v>2.8304900902157075</v>
      </c>
      <c r="H191" s="11">
        <f>EXP(C191-1.96*D191)</f>
        <v>0.9412727629244875</v>
      </c>
      <c r="I191" s="12">
        <f>EXP(C191+1.96*D191)</f>
        <v>8.511532965128465</v>
      </c>
      <c r="J191" s="19">
        <f>C191^2+D191^2</f>
        <v>1.3980658648635742</v>
      </c>
      <c r="K191" s="34">
        <v>0.430033333333333</v>
      </c>
    </row>
    <row r="192" spans="1:11" ht="12.75">
      <c r="A192" s="32"/>
      <c r="B192" s="13" t="s">
        <v>86</v>
      </c>
      <c r="C192" s="14">
        <v>1.06584641356332</v>
      </c>
      <c r="D192" s="14">
        <v>0.36236900083363505</v>
      </c>
      <c r="E192" s="14">
        <v>2.94132889709476</v>
      </c>
      <c r="F192" s="15">
        <v>0.00326807334304045</v>
      </c>
      <c r="G192" s="15">
        <f>EXP(C192)</f>
        <v>2.9032953329175974</v>
      </c>
      <c r="H192" s="11">
        <f>EXP(C192-1.96*D192)</f>
        <v>1.4270411459044972</v>
      </c>
      <c r="I192" s="12">
        <f>EXP(C192+1.96*D192)</f>
        <v>5.906713912441883</v>
      </c>
      <c r="J192" s="19">
        <f>C192^2+D192^2</f>
        <v>1.267339870070959</v>
      </c>
      <c r="K192" s="34">
        <v>0.08245</v>
      </c>
    </row>
    <row r="193" spans="1:11" ht="12.75">
      <c r="A193" s="32"/>
      <c r="B193" s="13" t="s">
        <v>20</v>
      </c>
      <c r="C193" s="14">
        <v>1.18991780068361</v>
      </c>
      <c r="D193" s="14">
        <v>0.424595185373891</v>
      </c>
      <c r="E193" s="14">
        <v>2.8024759622175</v>
      </c>
      <c r="F193" s="15">
        <v>0.005071199538582221</v>
      </c>
      <c r="G193" s="15">
        <f>EXP(C193)</f>
        <v>3.286811022659605</v>
      </c>
      <c r="H193" s="11">
        <f>EXP(C193-1.96*D193)</f>
        <v>1.430052615070853</v>
      </c>
      <c r="I193" s="12">
        <f>EXP(C193+1.96*D193)</f>
        <v>7.5543561018847045</v>
      </c>
      <c r="J193" s="19">
        <f>C193^2+D193^2</f>
        <v>1.596185443826408</v>
      </c>
      <c r="K193" s="34">
        <v>0.08245</v>
      </c>
    </row>
    <row r="194" spans="1:11" ht="12.75">
      <c r="A194" s="32"/>
      <c r="B194" s="13" t="s">
        <v>75</v>
      </c>
      <c r="C194" s="14">
        <v>1.30426898049431</v>
      </c>
      <c r="D194" s="14">
        <v>0.549337151942997</v>
      </c>
      <c r="E194" s="14">
        <v>2.3742595524099</v>
      </c>
      <c r="F194" s="15">
        <v>0.0175841848537284</v>
      </c>
      <c r="G194" s="15">
        <f>EXP(C194)</f>
        <v>3.684994306137741</v>
      </c>
      <c r="H194" s="11">
        <f>EXP(C194-1.96*D194)</f>
        <v>1.2555430180220148</v>
      </c>
      <c r="I194" s="12">
        <f>EXP(C194+1.96*D194)</f>
        <v>10.81538652308405</v>
      </c>
      <c r="J194" s="19">
        <f>C194^2+D194^2</f>
        <v>2.00288887998451</v>
      </c>
      <c r="K194" s="34">
        <v>0.2134</v>
      </c>
    </row>
    <row r="195" spans="1:11" ht="12.75">
      <c r="A195" s="32"/>
      <c r="B195" s="21" t="s">
        <v>97</v>
      </c>
      <c r="C195" s="22">
        <v>1.45226781425441</v>
      </c>
      <c r="D195" s="22">
        <v>0.48737060655520903</v>
      </c>
      <c r="E195" s="22">
        <v>2.97980180733344</v>
      </c>
      <c r="F195" s="23">
        <v>0.00288434936167355</v>
      </c>
      <c r="G195" s="23">
        <f>EXP(C195)</f>
        <v>4.272793437885743</v>
      </c>
      <c r="H195" s="11">
        <f>EXP(C195-1.96*D195)</f>
        <v>1.6438177378055203</v>
      </c>
      <c r="I195" s="12">
        <f>EXP(C195+1.96*D195)</f>
        <v>11.106318749919355</v>
      </c>
      <c r="J195" s="24">
        <f>C195^2+D195^2</f>
        <v>2.346611912453274</v>
      </c>
      <c r="K195" s="34">
        <v>0.08245</v>
      </c>
    </row>
  </sheetData>
  <sheetProtection/>
  <mergeCells count="3">
    <mergeCell ref="H1:I1"/>
    <mergeCell ref="A3:A98"/>
    <mergeCell ref="A99:A195"/>
  </mergeCells>
  <conditionalFormatting sqref="F2:F195">
    <cfRule type="cellIs" priority="1" dxfId="3" operator="between" stopIfTrue="1">
      <formula>0.05</formula>
      <formula>0.0999</formula>
    </cfRule>
    <cfRule type="cellIs" priority="2" dxfId="0" operator="lessThan" stopIfTrue="1">
      <formula>0.05</formula>
    </cfRule>
  </conditionalFormatting>
  <conditionalFormatting sqref="G2:G195">
    <cfRule type="cellIs" priority="3" dxfId="1" operator="equal" stopIfTrue="1">
      <formula>0</formula>
    </cfRule>
  </conditionalFormatting>
  <conditionalFormatting sqref="J99:J195">
    <cfRule type="cellIs" priority="4" dxfId="0" operator="lessThan" stopIfTrue="1">
      <formula>0.1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5"/>
  <sheetViews>
    <sheetView zoomScalePageLayoutView="0" workbookViewId="0" topLeftCell="A1">
      <selection activeCell="G130" sqref="G130"/>
    </sheetView>
  </sheetViews>
  <sheetFormatPr defaultColWidth="11.57421875" defaultRowHeight="12.75"/>
  <cols>
    <col min="1" max="1" width="3.57421875" style="2" customWidth="1"/>
    <col min="2" max="2" width="12.57421875" style="0" customWidth="1"/>
    <col min="3" max="10" width="7.8515625" style="0" customWidth="1"/>
    <col min="11" max="11" width="6.421875" style="0" customWidth="1"/>
  </cols>
  <sheetData>
    <row r="1" spans="1:11" ht="22.5" customHeight="1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107</v>
      </c>
      <c r="H1" s="31" t="s">
        <v>109</v>
      </c>
      <c r="I1" s="31"/>
      <c r="J1" s="7" t="s">
        <v>6</v>
      </c>
      <c r="K1" s="36" t="s">
        <v>110</v>
      </c>
    </row>
    <row r="2" spans="1:10" ht="21" customHeight="1">
      <c r="A2" s="4"/>
      <c r="B2" s="8" t="s">
        <v>108</v>
      </c>
      <c r="C2" s="9">
        <v>-0.0213435250415289</v>
      </c>
      <c r="D2" s="9">
        <v>0.0612263124683953</v>
      </c>
      <c r="E2" s="9">
        <v>-0.34860053106327904</v>
      </c>
      <c r="F2" s="10">
        <v>0.7273892289860621</v>
      </c>
      <c r="G2" s="19">
        <f>EXP(C2)</f>
        <v>0.9788826361059222</v>
      </c>
      <c r="H2" s="11">
        <f>EXP(C2-1.96*D2)</f>
        <v>0.8681879135568258</v>
      </c>
      <c r="I2" s="12">
        <f>EXP(C2+1.96*D2)</f>
        <v>1.1036910331359517</v>
      </c>
      <c r="J2" s="12"/>
    </row>
    <row r="3" spans="1:11" ht="12.75" hidden="1">
      <c r="A3" s="32" t="s">
        <v>8</v>
      </c>
      <c r="B3" s="13" t="s">
        <v>9</v>
      </c>
      <c r="C3" s="14">
        <v>1.49118868680766</v>
      </c>
      <c r="D3" s="14">
        <v>0.168857984017476</v>
      </c>
      <c r="E3" s="14">
        <v>8.83102268148199</v>
      </c>
      <c r="F3" s="15">
        <v>1.03722950847678E-18</v>
      </c>
      <c r="G3" s="15"/>
      <c r="H3" s="11">
        <f aca="true" t="shared" si="0" ref="H3:H66">EXP(C3-1.96*D3)</f>
        <v>3.1906575948337603</v>
      </c>
      <c r="I3" s="12">
        <f aca="true" t="shared" si="1" ref="I3:I66">EXP(C3+1.96*D3)</f>
        <v>6.1851442954908755</v>
      </c>
      <c r="J3" s="14"/>
      <c r="K3" s="14"/>
    </row>
    <row r="4" spans="1:11" ht="12.75" hidden="1">
      <c r="A4" s="32"/>
      <c r="B4" s="13" t="s">
        <v>10</v>
      </c>
      <c r="C4" s="14">
        <v>-0.0426555181373559</v>
      </c>
      <c r="D4" s="14">
        <v>0.35375510559941997</v>
      </c>
      <c r="E4" s="14">
        <v>-0.120579229704907</v>
      </c>
      <c r="F4" s="15">
        <v>0.90402432108225</v>
      </c>
      <c r="G4" s="15"/>
      <c r="H4" s="11">
        <f t="shared" si="0"/>
        <v>0.4790187563110753</v>
      </c>
      <c r="I4" s="12">
        <f t="shared" si="1"/>
        <v>1.9168907816031584</v>
      </c>
      <c r="J4" s="14"/>
      <c r="K4" s="14"/>
    </row>
    <row r="5" spans="1:11" ht="12.75" hidden="1">
      <c r="A5" s="32"/>
      <c r="B5" s="13" t="s">
        <v>11</v>
      </c>
      <c r="C5" s="14">
        <v>-0.6764886825621921</v>
      </c>
      <c r="D5" s="14">
        <v>0.49755689912363404</v>
      </c>
      <c r="E5" s="14">
        <v>-1.35962074639849</v>
      </c>
      <c r="F5" s="15">
        <v>0.173949969490678</v>
      </c>
      <c r="G5" s="15"/>
      <c r="H5" s="11">
        <f t="shared" si="0"/>
        <v>0.19172366185748224</v>
      </c>
      <c r="I5" s="12">
        <f t="shared" si="1"/>
        <v>1.3481359219582627</v>
      </c>
      <c r="J5" s="14"/>
      <c r="K5" s="14"/>
    </row>
    <row r="6" spans="1:11" ht="12.75" hidden="1">
      <c r="A6" s="32"/>
      <c r="B6" s="13" t="s">
        <v>12</v>
      </c>
      <c r="C6" s="14">
        <v>-0.31109851801085303</v>
      </c>
      <c r="D6" s="14">
        <v>0.407368370461876</v>
      </c>
      <c r="E6" s="14">
        <v>-0.763678627425412</v>
      </c>
      <c r="F6" s="15">
        <v>0.44505878027198903</v>
      </c>
      <c r="G6" s="15"/>
      <c r="H6" s="11">
        <f t="shared" si="0"/>
        <v>0.3297104202633739</v>
      </c>
      <c r="I6" s="12">
        <f t="shared" si="1"/>
        <v>1.627985707059657</v>
      </c>
      <c r="J6" s="14"/>
      <c r="K6" s="14"/>
    </row>
    <row r="7" spans="1:11" ht="12.75" hidden="1">
      <c r="A7" s="32"/>
      <c r="B7" s="13" t="s">
        <v>13</v>
      </c>
      <c r="C7" s="14">
        <v>0.42281064334412605</v>
      </c>
      <c r="D7" s="14">
        <v>0.279392483707918</v>
      </c>
      <c r="E7" s="14">
        <v>1.51332146710911</v>
      </c>
      <c r="F7" s="15">
        <v>0.13019802237889802</v>
      </c>
      <c r="G7" s="15"/>
      <c r="H7" s="11">
        <f t="shared" si="0"/>
        <v>0.8826746335371672</v>
      </c>
      <c r="I7" s="12">
        <f t="shared" si="1"/>
        <v>2.6390523949370395</v>
      </c>
      <c r="J7" s="14"/>
      <c r="K7" s="14"/>
    </row>
    <row r="8" spans="1:11" ht="12.75" hidden="1">
      <c r="A8" s="32"/>
      <c r="B8" s="13" t="s">
        <v>14</v>
      </c>
      <c r="C8" s="14">
        <v>0.656629188311876</v>
      </c>
      <c r="D8" s="14">
        <v>0.252905364155921</v>
      </c>
      <c r="E8" s="14">
        <v>2.59634346034294</v>
      </c>
      <c r="F8" s="15">
        <v>0.00942218283687906</v>
      </c>
      <c r="G8" s="15"/>
      <c r="H8" s="11">
        <f t="shared" si="0"/>
        <v>1.1746082345151667</v>
      </c>
      <c r="I8" s="12">
        <f t="shared" si="1"/>
        <v>3.165540142135508</v>
      </c>
      <c r="J8" s="14"/>
      <c r="K8" s="14"/>
    </row>
    <row r="9" spans="1:11" ht="12.75" hidden="1">
      <c r="A9" s="32"/>
      <c r="B9" s="13" t="s">
        <v>15</v>
      </c>
      <c r="C9" s="14">
        <v>-0.279542506798562</v>
      </c>
      <c r="D9" s="14">
        <v>0.40739908934915103</v>
      </c>
      <c r="E9" s="14">
        <v>-0.686163798856672</v>
      </c>
      <c r="F9" s="15">
        <v>0.49260982325005703</v>
      </c>
      <c r="G9" s="15"/>
      <c r="H9" s="11">
        <f t="shared" si="0"/>
        <v>0.3402601789105405</v>
      </c>
      <c r="I9" s="12">
        <f t="shared" si="1"/>
        <v>1.680278760174414</v>
      </c>
      <c r="J9" s="14"/>
      <c r="K9" s="14"/>
    </row>
    <row r="10" spans="1:11" ht="12.75" hidden="1">
      <c r="A10" s="32"/>
      <c r="B10" s="13" t="s">
        <v>16</v>
      </c>
      <c r="C10" s="14">
        <v>1.18398363797864</v>
      </c>
      <c r="D10" s="14">
        <v>0.194197113381633</v>
      </c>
      <c r="E10" s="14">
        <v>6.09681378554734</v>
      </c>
      <c r="F10" s="15">
        <v>1.08203440190757E-09</v>
      </c>
      <c r="G10" s="15"/>
      <c r="H10" s="11">
        <f t="shared" si="0"/>
        <v>2.2330252841623617</v>
      </c>
      <c r="I10" s="12">
        <f t="shared" si="1"/>
        <v>4.780809961717129</v>
      </c>
      <c r="J10" s="14"/>
      <c r="K10" s="14"/>
    </row>
    <row r="11" spans="1:11" ht="12.75" hidden="1">
      <c r="A11" s="32"/>
      <c r="B11" s="13" t="s">
        <v>17</v>
      </c>
      <c r="C11" s="14">
        <v>-0.16885260008032701</v>
      </c>
      <c r="D11" s="14">
        <v>0.37766437938824604</v>
      </c>
      <c r="E11" s="14">
        <v>-0.44709697100330403</v>
      </c>
      <c r="F11" s="15">
        <v>0.654805045946603</v>
      </c>
      <c r="G11" s="15"/>
      <c r="H11" s="11">
        <f t="shared" si="0"/>
        <v>0.40289681835298136</v>
      </c>
      <c r="I11" s="12">
        <f t="shared" si="1"/>
        <v>1.7706905000262718</v>
      </c>
      <c r="J11" s="14"/>
      <c r="K11" s="14"/>
    </row>
    <row r="12" spans="1:11" ht="12.75" hidden="1">
      <c r="A12" s="32"/>
      <c r="B12" s="13" t="s">
        <v>18</v>
      </c>
      <c r="C12" s="14">
        <v>1.94212061398183</v>
      </c>
      <c r="D12" s="14">
        <v>0.139112064441787</v>
      </c>
      <c r="E12" s="14">
        <v>13.9608352573514</v>
      </c>
      <c r="F12" s="15">
        <v>2.70247971950901E-44</v>
      </c>
      <c r="G12" s="15"/>
      <c r="H12" s="11">
        <f t="shared" si="0"/>
        <v>5.309305138629648</v>
      </c>
      <c r="I12" s="12">
        <f t="shared" si="1"/>
        <v>9.159396207372254</v>
      </c>
      <c r="J12" s="14"/>
      <c r="K12" s="14"/>
    </row>
    <row r="13" spans="1:11" ht="12.75" hidden="1">
      <c r="A13" s="32"/>
      <c r="B13" s="13" t="s">
        <v>19</v>
      </c>
      <c r="C13" s="14">
        <v>0.0665888123290383</v>
      </c>
      <c r="D13" s="14">
        <v>0.333974413793237</v>
      </c>
      <c r="E13" s="14">
        <v>0.199382975398419</v>
      </c>
      <c r="F13" s="15">
        <v>0.8419631767928031</v>
      </c>
      <c r="G13" s="15"/>
      <c r="H13" s="11">
        <f t="shared" si="0"/>
        <v>0.555436471762686</v>
      </c>
      <c r="I13" s="12">
        <f t="shared" si="1"/>
        <v>2.056856123421373</v>
      </c>
      <c r="J13" s="14"/>
      <c r="K13" s="14"/>
    </row>
    <row r="14" spans="1:11" ht="12.75" hidden="1">
      <c r="A14" s="32"/>
      <c r="B14" s="13" t="s">
        <v>20</v>
      </c>
      <c r="C14" s="14">
        <v>-0.17044432320733802</v>
      </c>
      <c r="D14" s="14">
        <v>0.37766273551656</v>
      </c>
      <c r="E14" s="14">
        <v>-0.45131358531894206</v>
      </c>
      <c r="F14" s="15">
        <v>0.6517635548842241</v>
      </c>
      <c r="G14" s="15"/>
      <c r="H14" s="11">
        <f t="shared" si="0"/>
        <v>0.4022573243512734</v>
      </c>
      <c r="I14" s="12">
        <f t="shared" si="1"/>
        <v>1.767868596850716</v>
      </c>
      <c r="J14" s="14"/>
      <c r="K14" s="14"/>
    </row>
    <row r="15" spans="1:11" ht="12.75" hidden="1">
      <c r="A15" s="32"/>
      <c r="B15" s="13" t="s">
        <v>21</v>
      </c>
      <c r="C15" s="14">
        <v>0.0697798795504634</v>
      </c>
      <c r="D15" s="14">
        <v>0.33397814943428</v>
      </c>
      <c r="E15" s="14">
        <v>0.208935463798043</v>
      </c>
      <c r="F15" s="15">
        <v>0.834498618967169</v>
      </c>
      <c r="G15" s="15"/>
      <c r="H15" s="11">
        <f t="shared" si="0"/>
        <v>0.5572076580621911</v>
      </c>
      <c r="I15" s="12">
        <f t="shared" si="1"/>
        <v>2.0634452813094954</v>
      </c>
      <c r="J15" s="14"/>
      <c r="K15" s="14"/>
    </row>
    <row r="16" spans="1:11" ht="12.75" hidden="1">
      <c r="A16" s="32"/>
      <c r="B16" s="13" t="s">
        <v>22</v>
      </c>
      <c r="C16" s="14">
        <v>-0.7287977072014951</v>
      </c>
      <c r="D16" s="14">
        <v>0.35320607214427</v>
      </c>
      <c r="E16" s="14">
        <v>-2.06337819386019</v>
      </c>
      <c r="F16" s="15">
        <v>0.0390767100927795</v>
      </c>
      <c r="G16" s="15"/>
      <c r="H16" s="11">
        <f t="shared" si="0"/>
        <v>0.241452718273483</v>
      </c>
      <c r="I16" s="12">
        <f t="shared" si="1"/>
        <v>0.9641447830156237</v>
      </c>
      <c r="J16" s="14"/>
      <c r="K16" s="14"/>
    </row>
    <row r="17" spans="1:11" ht="12.75" hidden="1">
      <c r="A17" s="32"/>
      <c r="B17" s="13" t="s">
        <v>23</v>
      </c>
      <c r="C17" s="14">
        <v>-0.9137180907481001</v>
      </c>
      <c r="D17" s="14">
        <v>0.5737463434320661</v>
      </c>
      <c r="E17" s="14">
        <v>-1.59254712680585</v>
      </c>
      <c r="F17" s="15">
        <v>0.11126182290014301</v>
      </c>
      <c r="G17" s="15"/>
      <c r="H17" s="11">
        <f t="shared" si="0"/>
        <v>0.13025503744761058</v>
      </c>
      <c r="I17" s="12">
        <f t="shared" si="1"/>
        <v>1.2346959462237963</v>
      </c>
      <c r="J17" s="14"/>
      <c r="K17" s="14"/>
    </row>
    <row r="18" spans="1:11" ht="12.75" hidden="1">
      <c r="A18" s="32"/>
      <c r="B18" s="13" t="s">
        <v>24</v>
      </c>
      <c r="C18" s="14">
        <v>-0.46553983628029605</v>
      </c>
      <c r="D18" s="14">
        <v>0.44564990860927606</v>
      </c>
      <c r="E18" s="14">
        <v>-1.04463128407922</v>
      </c>
      <c r="F18" s="15">
        <v>0.29619341496692303</v>
      </c>
      <c r="G18" s="15"/>
      <c r="H18" s="11">
        <f t="shared" si="0"/>
        <v>0.2621040655952359</v>
      </c>
      <c r="I18" s="12">
        <f t="shared" si="1"/>
        <v>1.5037078900063976</v>
      </c>
      <c r="J18" s="14"/>
      <c r="K18" s="14"/>
    </row>
    <row r="19" spans="1:11" ht="12.75" hidden="1">
      <c r="A19" s="32"/>
      <c r="B19" s="13" t="s">
        <v>25</v>
      </c>
      <c r="C19" s="14">
        <v>1.95718996305721</v>
      </c>
      <c r="D19" s="14">
        <v>0.139156504665767</v>
      </c>
      <c r="E19" s="14">
        <v>14.0646674602678</v>
      </c>
      <c r="F19" s="15">
        <v>6.26165024661447E-45</v>
      </c>
      <c r="G19" s="15"/>
      <c r="H19" s="11">
        <f t="shared" si="0"/>
        <v>5.389449326395568</v>
      </c>
      <c r="I19" s="12">
        <f t="shared" si="1"/>
        <v>9.299277530062968</v>
      </c>
      <c r="J19" s="14"/>
      <c r="K19" s="14"/>
    </row>
    <row r="20" spans="1:11" ht="12.75" hidden="1">
      <c r="A20" s="32"/>
      <c r="B20" s="13" t="s">
        <v>26</v>
      </c>
      <c r="C20" s="14">
        <v>0.34517242344901705</v>
      </c>
      <c r="D20" s="14">
        <v>0.290409396914779</v>
      </c>
      <c r="E20" s="14">
        <v>1.18857181315765</v>
      </c>
      <c r="F20" s="15">
        <v>0.234608205114082</v>
      </c>
      <c r="G20" s="15"/>
      <c r="H20" s="11">
        <f t="shared" si="0"/>
        <v>0.7992911596679665</v>
      </c>
      <c r="I20" s="12">
        <f t="shared" si="1"/>
        <v>2.495214859186128</v>
      </c>
      <c r="J20" s="14"/>
      <c r="K20" s="14"/>
    </row>
    <row r="21" spans="1:11" ht="12.75" hidden="1">
      <c r="A21" s="32"/>
      <c r="B21" s="13" t="s">
        <v>27</v>
      </c>
      <c r="C21" s="14">
        <v>2.48514957755459</v>
      </c>
      <c r="D21" s="14">
        <v>0.11304219038346501</v>
      </c>
      <c r="E21" s="14">
        <v>21.9842659552543</v>
      </c>
      <c r="F21" s="15">
        <v>4.07329929733028E-107</v>
      </c>
      <c r="G21" s="15"/>
      <c r="H21" s="11">
        <f t="shared" si="0"/>
        <v>9.61752432036741</v>
      </c>
      <c r="I21" s="12">
        <f t="shared" si="1"/>
        <v>14.979944463507227</v>
      </c>
      <c r="J21" s="14"/>
      <c r="K21" s="14"/>
    </row>
    <row r="22" spans="1:11" ht="12.75" hidden="1">
      <c r="A22" s="32"/>
      <c r="B22" s="13" t="s">
        <v>28</v>
      </c>
      <c r="C22" s="14">
        <v>0.355631085066826</v>
      </c>
      <c r="D22" s="14">
        <v>0.29042359608655505</v>
      </c>
      <c r="E22" s="14">
        <v>1.22452545130265</v>
      </c>
      <c r="F22" s="15">
        <v>0.22075407114255702</v>
      </c>
      <c r="G22" s="15"/>
      <c r="H22" s="11">
        <f t="shared" si="0"/>
        <v>0.8076720647821355</v>
      </c>
      <c r="I22" s="12">
        <f t="shared" si="1"/>
        <v>2.521518585696603</v>
      </c>
      <c r="J22" s="14"/>
      <c r="K22" s="14"/>
    </row>
    <row r="23" spans="1:11" ht="12.75" hidden="1">
      <c r="A23" s="32"/>
      <c r="B23" s="13" t="s">
        <v>29</v>
      </c>
      <c r="C23" s="14">
        <v>-1.24065179473759</v>
      </c>
      <c r="D23" s="14">
        <v>0.7017202721005631</v>
      </c>
      <c r="E23" s="14">
        <v>-1.76801475468816</v>
      </c>
      <c r="F23" s="15">
        <v>0.0770584370501406</v>
      </c>
      <c r="G23" s="15"/>
      <c r="H23" s="11">
        <f t="shared" si="0"/>
        <v>0.07309293772412137</v>
      </c>
      <c r="I23" s="12">
        <f t="shared" si="1"/>
        <v>1.1442162886350278</v>
      </c>
      <c r="J23" s="14"/>
      <c r="K23" s="14"/>
    </row>
    <row r="24" spans="1:11" ht="12.75" hidden="1">
      <c r="A24" s="32"/>
      <c r="B24" s="13" t="s">
        <v>30</v>
      </c>
      <c r="C24" s="14">
        <v>0.0729811622801637</v>
      </c>
      <c r="D24" s="14">
        <v>0.333981908998689</v>
      </c>
      <c r="E24" s="14">
        <v>0.21851830986585</v>
      </c>
      <c r="F24" s="15">
        <v>0.82702529379483</v>
      </c>
      <c r="G24" s="15"/>
      <c r="H24" s="11">
        <f t="shared" si="0"/>
        <v>0.5589901764829193</v>
      </c>
      <c r="I24" s="12">
        <f t="shared" si="1"/>
        <v>2.070076791469799</v>
      </c>
      <c r="J24" s="14"/>
      <c r="K24" s="14"/>
    </row>
    <row r="25" spans="1:11" ht="12.75" hidden="1">
      <c r="A25" s="32"/>
      <c r="B25" s="13" t="s">
        <v>31</v>
      </c>
      <c r="C25" s="14">
        <v>-0.676488682569191</v>
      </c>
      <c r="D25" s="14">
        <v>0.497556899126158</v>
      </c>
      <c r="E25" s="14">
        <v>-1.35962074640566</v>
      </c>
      <c r="F25" s="15">
        <v>0.17394996948840802</v>
      </c>
      <c r="G25" s="15"/>
      <c r="H25" s="11">
        <f t="shared" si="0"/>
        <v>0.19172366185519193</v>
      </c>
      <c r="I25" s="12">
        <f t="shared" si="1"/>
        <v>1.3481359219554965</v>
      </c>
      <c r="J25" s="14"/>
      <c r="K25" s="14"/>
    </row>
    <row r="26" spans="1:11" ht="12.75" hidden="1">
      <c r="A26" s="32"/>
      <c r="B26" s="13" t="s">
        <v>32</v>
      </c>
      <c r="C26" s="14">
        <v>-0.0442497788846046</v>
      </c>
      <c r="D26" s="14">
        <v>0.35375334502112105</v>
      </c>
      <c r="E26" s="14">
        <v>-0.125086531356934</v>
      </c>
      <c r="F26" s="15">
        <v>0.900455045965993</v>
      </c>
      <c r="G26" s="15"/>
      <c r="H26" s="11">
        <f t="shared" si="0"/>
        <v>0.4782573342762208</v>
      </c>
      <c r="I26" s="12">
        <f t="shared" si="1"/>
        <v>1.913830588497919</v>
      </c>
      <c r="J26" s="14"/>
      <c r="K26" s="14"/>
    </row>
    <row r="27" spans="1:11" ht="12.75" hidden="1">
      <c r="A27" s="32"/>
      <c r="B27" s="13" t="s">
        <v>33</v>
      </c>
      <c r="C27" s="14">
        <v>-0.0450459571436883</v>
      </c>
      <c r="D27" s="14">
        <v>0.353752466830886</v>
      </c>
      <c r="E27" s="14">
        <v>-0.127337506780477</v>
      </c>
      <c r="F27" s="15">
        <v>0.8986732757979531</v>
      </c>
      <c r="G27" s="15"/>
      <c r="H27" s="11">
        <f t="shared" si="0"/>
        <v>0.4778775302751788</v>
      </c>
      <c r="I27" s="12">
        <f t="shared" si="1"/>
        <v>1.9123041530574416</v>
      </c>
      <c r="J27" s="14"/>
      <c r="K27" s="14"/>
    </row>
    <row r="28" spans="1:11" ht="12.75" hidden="1">
      <c r="A28" s="32"/>
      <c r="B28" s="13" t="s">
        <v>34</v>
      </c>
      <c r="C28" s="14">
        <v>-0.169648778343154</v>
      </c>
      <c r="D28" s="14">
        <v>0.37766355679791</v>
      </c>
      <c r="E28" s="14">
        <v>-0.44920611292641704</v>
      </c>
      <c r="F28" s="15">
        <v>0.6532829781692621</v>
      </c>
      <c r="G28" s="15"/>
      <c r="H28" s="11">
        <f t="shared" si="0"/>
        <v>0.4025768173931185</v>
      </c>
      <c r="I28" s="12">
        <f t="shared" si="1"/>
        <v>1.769278423241931</v>
      </c>
      <c r="J28" s="14"/>
      <c r="K28" s="14"/>
    </row>
    <row r="29" spans="1:11" ht="12.75" hidden="1">
      <c r="A29" s="32"/>
      <c r="B29" s="13" t="s">
        <v>35</v>
      </c>
      <c r="C29" s="14">
        <v>-0.47675340813903405</v>
      </c>
      <c r="D29" s="14">
        <v>0.445640031147682</v>
      </c>
      <c r="E29" s="14">
        <v>-1.06981728484136</v>
      </c>
      <c r="F29" s="15">
        <v>0.28470156047503997</v>
      </c>
      <c r="G29" s="15"/>
      <c r="H29" s="11">
        <f t="shared" si="0"/>
        <v>0.25918637818373275</v>
      </c>
      <c r="I29" s="12">
        <f t="shared" si="1"/>
        <v>1.4869113557802556</v>
      </c>
      <c r="J29" s="14"/>
      <c r="K29" s="14"/>
    </row>
    <row r="30" spans="1:11" ht="12.75" hidden="1">
      <c r="A30" s="32"/>
      <c r="B30" s="13" t="s">
        <v>36</v>
      </c>
      <c r="C30" s="14">
        <v>0.0689811575903796</v>
      </c>
      <c r="D30" s="14">
        <v>0.33397721328995705</v>
      </c>
      <c r="E30" s="14">
        <v>0.20654450317390502</v>
      </c>
      <c r="F30" s="15">
        <v>0.8363656055705311</v>
      </c>
      <c r="G30" s="15"/>
      <c r="H30" s="11">
        <f t="shared" si="0"/>
        <v>0.5567638033324166</v>
      </c>
      <c r="I30" s="12">
        <f t="shared" si="1"/>
        <v>2.061794037197557</v>
      </c>
      <c r="J30" s="14"/>
      <c r="K30" s="14"/>
    </row>
    <row r="31" spans="1:11" ht="12.75" hidden="1">
      <c r="A31" s="32"/>
      <c r="B31" s="13" t="s">
        <v>37</v>
      </c>
      <c r="C31" s="14">
        <v>-0.31269024112397</v>
      </c>
      <c r="D31" s="14">
        <v>0.40736684645511806</v>
      </c>
      <c r="E31" s="14">
        <v>-0.767588830178454</v>
      </c>
      <c r="F31" s="15">
        <v>0.44273150049456705</v>
      </c>
      <c r="G31" s="15"/>
      <c r="H31" s="11">
        <f t="shared" si="0"/>
        <v>0.3291870133172243</v>
      </c>
      <c r="I31" s="12">
        <f t="shared" si="1"/>
        <v>1.6253916106676147</v>
      </c>
      <c r="J31" s="14"/>
      <c r="K31" s="14"/>
    </row>
    <row r="32" spans="1:11" ht="12.75" hidden="1">
      <c r="A32" s="32"/>
      <c r="B32" s="13" t="s">
        <v>38</v>
      </c>
      <c r="C32" s="14">
        <v>-0.67807787614126</v>
      </c>
      <c r="D32" s="14">
        <v>0.49755565533107404</v>
      </c>
      <c r="E32" s="14">
        <v>-1.36281814682634</v>
      </c>
      <c r="F32" s="15">
        <v>0.17293983050282602</v>
      </c>
      <c r="G32" s="15"/>
      <c r="H32" s="11">
        <f t="shared" si="0"/>
        <v>0.1914196844681666</v>
      </c>
      <c r="I32" s="12">
        <f t="shared" si="1"/>
        <v>1.34599189318097</v>
      </c>
      <c r="J32" s="14"/>
      <c r="K32" s="14"/>
    </row>
    <row r="33" spans="1:11" ht="12.75" hidden="1">
      <c r="A33" s="32"/>
      <c r="B33" s="13" t="s">
        <v>39</v>
      </c>
      <c r="C33" s="14">
        <v>0.42121000300090805</v>
      </c>
      <c r="D33" s="14">
        <v>0.27939023665025303</v>
      </c>
      <c r="E33" s="14">
        <v>1.5076045893765</v>
      </c>
      <c r="F33" s="15">
        <v>0.13165575746170702</v>
      </c>
      <c r="G33" s="15"/>
      <c r="H33" s="11">
        <f t="shared" si="0"/>
        <v>0.8812668003295903</v>
      </c>
      <c r="I33" s="12">
        <f t="shared" si="1"/>
        <v>2.634819995707457</v>
      </c>
      <c r="J33" s="14"/>
      <c r="K33" s="14"/>
    </row>
    <row r="34" spans="1:11" ht="12.75" hidden="1">
      <c r="A34" s="32"/>
      <c r="B34" s="13" t="s">
        <v>40</v>
      </c>
      <c r="C34" s="14">
        <v>-0.9201155525653971</v>
      </c>
      <c r="D34" s="14">
        <v>0.573741973468589</v>
      </c>
      <c r="E34" s="14">
        <v>-1.60370967283915</v>
      </c>
      <c r="F34" s="15">
        <v>0.10877806276783401</v>
      </c>
      <c r="G34" s="15"/>
      <c r="H34" s="11">
        <f t="shared" si="0"/>
        <v>0.12942550419293886</v>
      </c>
      <c r="I34" s="12">
        <f t="shared" si="1"/>
        <v>1.2268117309324722</v>
      </c>
      <c r="J34" s="14"/>
      <c r="K34" s="14"/>
    </row>
    <row r="35" spans="1:11" ht="12.75" hidden="1">
      <c r="A35" s="32"/>
      <c r="B35" s="13" t="s">
        <v>41</v>
      </c>
      <c r="C35" s="14">
        <v>0.263550847637606</v>
      </c>
      <c r="D35" s="14">
        <v>0.30291654268906903</v>
      </c>
      <c r="E35" s="14">
        <v>0.87004441981939</v>
      </c>
      <c r="F35" s="15">
        <v>0.38427612973991304</v>
      </c>
      <c r="G35" s="15"/>
      <c r="H35" s="11">
        <f t="shared" si="0"/>
        <v>0.7188047067463922</v>
      </c>
      <c r="I35" s="12">
        <f t="shared" si="1"/>
        <v>2.356711632455445</v>
      </c>
      <c r="J35" s="14"/>
      <c r="K35" s="14"/>
    </row>
    <row r="36" spans="1:11" ht="12.75" hidden="1">
      <c r="A36" s="32"/>
      <c r="B36" s="13" t="s">
        <v>42</v>
      </c>
      <c r="C36" s="14">
        <v>-0.92011555257061</v>
      </c>
      <c r="D36" s="14">
        <v>0.573741973468467</v>
      </c>
      <c r="E36" s="14">
        <v>-1.60370967284858</v>
      </c>
      <c r="F36" s="15">
        <v>0.10877806276575401</v>
      </c>
      <c r="G36" s="15"/>
      <c r="H36" s="11">
        <f t="shared" si="0"/>
        <v>0.12942550419229512</v>
      </c>
      <c r="I36" s="12">
        <f t="shared" si="1"/>
        <v>1.2268117309257836</v>
      </c>
      <c r="J36" s="14"/>
      <c r="K36" s="14"/>
    </row>
    <row r="37" spans="1:11" ht="12.75" hidden="1">
      <c r="A37" s="32"/>
      <c r="B37" s="13" t="s">
        <v>43</v>
      </c>
      <c r="C37" s="14">
        <v>-0.473562340909059</v>
      </c>
      <c r="D37" s="14">
        <v>0.44564283074271205</v>
      </c>
      <c r="E37" s="14">
        <v>-1.06264997042546</v>
      </c>
      <c r="F37" s="15">
        <v>0.28794071676619</v>
      </c>
      <c r="G37" s="15"/>
      <c r="H37" s="11">
        <f t="shared" si="0"/>
        <v>0.26001335363138733</v>
      </c>
      <c r="I37" s="12">
        <f t="shared" si="1"/>
        <v>1.4916719535722243</v>
      </c>
      <c r="J37" s="14"/>
      <c r="K37" s="14"/>
    </row>
    <row r="38" spans="1:11" ht="12.75" hidden="1">
      <c r="A38" s="32"/>
      <c r="B38" s="13" t="s">
        <v>44</v>
      </c>
      <c r="C38" s="14">
        <v>-0.0426555181381523</v>
      </c>
      <c r="D38" s="14">
        <v>0.35375510560098</v>
      </c>
      <c r="E38" s="14">
        <v>-0.120579229706626</v>
      </c>
      <c r="F38" s="15">
        <v>0.904024321080888</v>
      </c>
      <c r="G38" s="15"/>
      <c r="H38" s="11">
        <f t="shared" si="0"/>
        <v>0.47901875630922913</v>
      </c>
      <c r="I38" s="12">
        <f t="shared" si="1"/>
        <v>1.9168907816074932</v>
      </c>
      <c r="J38" s="14"/>
      <c r="K38" s="14"/>
    </row>
    <row r="39" spans="1:11" ht="12.75" hidden="1">
      <c r="A39" s="32"/>
      <c r="B39" s="13" t="s">
        <v>45</v>
      </c>
      <c r="C39" s="14">
        <v>2.0913130501488</v>
      </c>
      <c r="D39" s="14">
        <v>0.13100371515299902</v>
      </c>
      <c r="E39" s="14">
        <v>15.9637690252246</v>
      </c>
      <c r="F39" s="15">
        <v>2.2850553616387497E-57</v>
      </c>
      <c r="G39" s="15"/>
      <c r="H39" s="11">
        <f t="shared" si="0"/>
        <v>6.262288970068252</v>
      </c>
      <c r="I39" s="12">
        <f t="shared" si="1"/>
        <v>10.465460218443432</v>
      </c>
      <c r="J39" s="14"/>
      <c r="K39" s="14"/>
    </row>
    <row r="40" spans="1:11" ht="12.75" hidden="1">
      <c r="A40" s="32"/>
      <c r="B40" s="13" t="s">
        <v>46</v>
      </c>
      <c r="C40" s="14">
        <v>0.628860973525851</v>
      </c>
      <c r="D40" s="14">
        <v>0.252861409847744</v>
      </c>
      <c r="E40" s="14">
        <v>2.48697883122817</v>
      </c>
      <c r="F40" s="15">
        <v>0.012883306477945</v>
      </c>
      <c r="G40" s="15"/>
      <c r="H40" s="11">
        <f t="shared" si="0"/>
        <v>1.142538578806803</v>
      </c>
      <c r="I40" s="12">
        <f t="shared" si="1"/>
        <v>3.0785827248958455</v>
      </c>
      <c r="J40" s="14"/>
      <c r="K40" s="14"/>
    </row>
    <row r="41" spans="1:11" ht="12.75" hidden="1">
      <c r="A41" s="32"/>
      <c r="B41" s="13" t="s">
        <v>47</v>
      </c>
      <c r="C41" s="14">
        <v>-0.29017220445255504</v>
      </c>
      <c r="D41" s="14">
        <v>0.40738863335590003</v>
      </c>
      <c r="E41" s="14">
        <v>-0.7122736883016</v>
      </c>
      <c r="F41" s="15">
        <v>0.47629531395946106</v>
      </c>
      <c r="G41" s="15"/>
      <c r="H41" s="11">
        <f t="shared" si="0"/>
        <v>0.33666937077908327</v>
      </c>
      <c r="I41" s="12">
        <f t="shared" si="1"/>
        <v>1.6624784265044656</v>
      </c>
      <c r="J41" s="14"/>
      <c r="K41" s="14"/>
    </row>
    <row r="42" spans="1:11" ht="12.75" hidden="1">
      <c r="A42" s="32"/>
      <c r="B42" s="13" t="s">
        <v>48</v>
      </c>
      <c r="C42" s="14">
        <v>-0.47675340812633704</v>
      </c>
      <c r="D42" s="14">
        <v>0.44564003114729</v>
      </c>
      <c r="E42" s="14">
        <v>-1.06981728481381</v>
      </c>
      <c r="F42" s="15">
        <v>0.28470156048744405</v>
      </c>
      <c r="G42" s="15"/>
      <c r="H42" s="11">
        <f t="shared" si="0"/>
        <v>0.2591863781872228</v>
      </c>
      <c r="I42" s="12">
        <f t="shared" si="1"/>
        <v>1.4869113557979923</v>
      </c>
      <c r="J42" s="14"/>
      <c r="K42" s="14"/>
    </row>
    <row r="43" spans="1:11" ht="12.75" hidden="1">
      <c r="A43" s="32"/>
      <c r="B43" s="13" t="s">
        <v>49</v>
      </c>
      <c r="C43" s="14">
        <v>0.5664057857203371</v>
      </c>
      <c r="D43" s="14">
        <v>0.260805767965169</v>
      </c>
      <c r="E43" s="14">
        <v>2.17175329418321</v>
      </c>
      <c r="F43" s="15">
        <v>0.0298742763061333</v>
      </c>
      <c r="G43" s="15"/>
      <c r="H43" s="11">
        <f t="shared" si="0"/>
        <v>1.0567799276301055</v>
      </c>
      <c r="I43" s="12">
        <f t="shared" si="1"/>
        <v>2.9375769971781107</v>
      </c>
      <c r="J43" s="14"/>
      <c r="K43" s="14"/>
    </row>
    <row r="44" spans="1:11" ht="12.75" hidden="1">
      <c r="A44" s="32"/>
      <c r="B44" s="13" t="s">
        <v>50</v>
      </c>
      <c r="C44" s="14">
        <v>-0.038658710899460796</v>
      </c>
      <c r="D44" s="14">
        <v>0.353759531696061</v>
      </c>
      <c r="E44" s="14">
        <v>-0.10927963047134301</v>
      </c>
      <c r="F44" s="15">
        <v>0.912980702355745</v>
      </c>
      <c r="G44" s="15"/>
      <c r="H44" s="11">
        <f t="shared" si="0"/>
        <v>0.4809329608973203</v>
      </c>
      <c r="I44" s="12">
        <f t="shared" si="1"/>
        <v>1.92458425161048</v>
      </c>
      <c r="J44" s="14"/>
      <c r="K44" s="14"/>
    </row>
    <row r="45" spans="1:11" ht="12.75" hidden="1">
      <c r="A45" s="32"/>
      <c r="B45" s="13" t="s">
        <v>51</v>
      </c>
      <c r="C45" s="14">
        <v>0.57856152497236</v>
      </c>
      <c r="D45" s="14">
        <v>0.26082427847044803</v>
      </c>
      <c r="E45" s="14">
        <v>2.21820425753776</v>
      </c>
      <c r="F45" s="15">
        <v>0.0265409085869086</v>
      </c>
      <c r="G45" s="15"/>
      <c r="H45" s="11">
        <f t="shared" si="0"/>
        <v>1.06966545335587</v>
      </c>
      <c r="I45" s="12">
        <f t="shared" si="1"/>
        <v>2.973611212793318</v>
      </c>
      <c r="J45" s="14"/>
      <c r="K45" s="14"/>
    </row>
    <row r="46" spans="1:11" ht="12.75" hidden="1">
      <c r="A46" s="32"/>
      <c r="B46" s="13" t="s">
        <v>53</v>
      </c>
      <c r="C46" s="14">
        <v>1.33332355439636</v>
      </c>
      <c r="D46" s="14">
        <v>0.182632914370761</v>
      </c>
      <c r="E46" s="14">
        <v>7.30056550315784</v>
      </c>
      <c r="F46" s="15">
        <v>2.86560740917876E-13</v>
      </c>
      <c r="G46" s="15"/>
      <c r="H46" s="11">
        <f t="shared" si="0"/>
        <v>2.652129871370719</v>
      </c>
      <c r="I46" s="12">
        <f t="shared" si="1"/>
        <v>5.426444148899629</v>
      </c>
      <c r="J46" s="14"/>
      <c r="K46" s="14"/>
    </row>
    <row r="47" spans="1:11" ht="12.75" hidden="1">
      <c r="A47" s="32"/>
      <c r="B47" s="13" t="s">
        <v>54</v>
      </c>
      <c r="C47" s="14">
        <v>1.43867079020213</v>
      </c>
      <c r="D47" s="14">
        <v>0.173047737276042</v>
      </c>
      <c r="E47" s="14">
        <v>8.3137220564011</v>
      </c>
      <c r="F47" s="15">
        <v>9.27462303367582E-17</v>
      </c>
      <c r="G47" s="15"/>
      <c r="H47" s="11">
        <f t="shared" si="0"/>
        <v>3.002655984434355</v>
      </c>
      <c r="I47" s="12">
        <f t="shared" si="1"/>
        <v>5.917087522358792</v>
      </c>
      <c r="J47" s="14"/>
      <c r="K47" s="14"/>
    </row>
    <row r="48" spans="1:11" ht="12.75" hidden="1">
      <c r="A48" s="32"/>
      <c r="B48" s="13" t="s">
        <v>55</v>
      </c>
      <c r="C48" s="14">
        <v>-1.00085479121565</v>
      </c>
      <c r="D48" s="14">
        <v>0.40689070406813405</v>
      </c>
      <c r="E48" s="14">
        <v>-2.45976322685429</v>
      </c>
      <c r="F48" s="15">
        <v>0.0139028703401935</v>
      </c>
      <c r="G48" s="15"/>
      <c r="H48" s="11">
        <f t="shared" si="0"/>
        <v>0.16557010624190305</v>
      </c>
      <c r="I48" s="12">
        <f t="shared" si="1"/>
        <v>0.8159934008518374</v>
      </c>
      <c r="J48" s="14"/>
      <c r="K48" s="14"/>
    </row>
    <row r="49" spans="1:11" ht="12.75" hidden="1">
      <c r="A49" s="32"/>
      <c r="B49" s="13" t="s">
        <v>56</v>
      </c>
      <c r="C49" s="14">
        <v>-0.9169219375897991</v>
      </c>
      <c r="D49" s="14">
        <v>0.57374415146334</v>
      </c>
      <c r="E49" s="14">
        <v>-1.59813731477904</v>
      </c>
      <c r="F49" s="15">
        <v>0.110012420731527</v>
      </c>
      <c r="G49" s="15"/>
      <c r="H49" s="11">
        <f t="shared" si="0"/>
        <v>0.12983894587458944</v>
      </c>
      <c r="I49" s="12">
        <f t="shared" si="1"/>
        <v>1.2307412120113659</v>
      </c>
      <c r="J49" s="14"/>
      <c r="K49" s="14"/>
    </row>
    <row r="50" spans="1:11" ht="12.75" hidden="1">
      <c r="A50" s="32"/>
      <c r="B50" s="13" t="s">
        <v>57</v>
      </c>
      <c r="C50" s="14">
        <v>0.42281064334599106</v>
      </c>
      <c r="D50" s="14">
        <v>0.279392483708219</v>
      </c>
      <c r="E50" s="14">
        <v>1.51332146711416</v>
      </c>
      <c r="F50" s="15">
        <v>0.13019802237761702</v>
      </c>
      <c r="G50" s="15"/>
      <c r="H50" s="11">
        <f t="shared" si="0"/>
        <v>0.8826746335382927</v>
      </c>
      <c r="I50" s="12">
        <f t="shared" si="1"/>
        <v>2.6390523949435183</v>
      </c>
      <c r="J50" s="14"/>
      <c r="K50" s="14"/>
    </row>
    <row r="51" spans="1:11" ht="12.75" hidden="1">
      <c r="A51" s="32"/>
      <c r="B51" s="13" t="s">
        <v>58</v>
      </c>
      <c r="C51" s="14">
        <v>0.8949664660300141</v>
      </c>
      <c r="D51" s="14">
        <v>0.22218469317175202</v>
      </c>
      <c r="E51" s="14">
        <v>4.02802935366116</v>
      </c>
      <c r="F51" s="15">
        <v>5.6246322513997804E-05</v>
      </c>
      <c r="G51" s="15"/>
      <c r="H51" s="11">
        <f t="shared" si="0"/>
        <v>1.5832575537021505</v>
      </c>
      <c r="I51" s="12">
        <f t="shared" si="1"/>
        <v>3.782739432135135</v>
      </c>
      <c r="J51" s="14"/>
      <c r="K51" s="14"/>
    </row>
    <row r="52" spans="1:11" ht="12.75" hidden="1">
      <c r="A52" s="32"/>
      <c r="B52" s="13" t="s">
        <v>59</v>
      </c>
      <c r="C52" s="14">
        <v>-0.31269024112716204</v>
      </c>
      <c r="D52" s="14">
        <v>0.407366846455524</v>
      </c>
      <c r="E52" s="14">
        <v>-0.767588830185526</v>
      </c>
      <c r="F52" s="15">
        <v>0.442731500490364</v>
      </c>
      <c r="G52" s="15"/>
      <c r="H52" s="11">
        <f t="shared" si="0"/>
        <v>0.3291870133159116</v>
      </c>
      <c r="I52" s="12">
        <f t="shared" si="1"/>
        <v>1.6253916106637196</v>
      </c>
      <c r="J52" s="14"/>
      <c r="K52" s="14"/>
    </row>
    <row r="53" spans="1:11" ht="12.75" hidden="1">
      <c r="A53" s="32"/>
      <c r="B53" s="13" t="s">
        <v>60</v>
      </c>
      <c r="C53" s="14">
        <v>1.10719413726858</v>
      </c>
      <c r="D53" s="14">
        <v>0.20099727247488702</v>
      </c>
      <c r="E53" s="14">
        <v>5.50850329278428</v>
      </c>
      <c r="F53" s="15">
        <v>3.61897473337674E-08</v>
      </c>
      <c r="G53" s="15"/>
      <c r="H53" s="11">
        <f t="shared" si="0"/>
        <v>2.0405910233361366</v>
      </c>
      <c r="I53" s="12">
        <f t="shared" si="1"/>
        <v>4.486840554261597</v>
      </c>
      <c r="J53" s="14"/>
      <c r="K53" s="14"/>
    </row>
    <row r="54" spans="1:11" ht="12.75" hidden="1">
      <c r="A54" s="32"/>
      <c r="B54" s="13" t="s">
        <v>61</v>
      </c>
      <c r="C54" s="14">
        <v>-0.164062172522271</v>
      </c>
      <c r="D54" s="14">
        <v>0.377669342545904</v>
      </c>
      <c r="E54" s="14">
        <v>-0.43440691112578306</v>
      </c>
      <c r="F54" s="15">
        <v>0.6639929799727621</v>
      </c>
      <c r="G54" s="15"/>
      <c r="H54" s="11">
        <f t="shared" si="0"/>
        <v>0.4048275585467615</v>
      </c>
      <c r="I54" s="12">
        <f t="shared" si="1"/>
        <v>1.7792105218526397</v>
      </c>
      <c r="J54" s="14"/>
      <c r="K54" s="14"/>
    </row>
    <row r="55" spans="1:11" ht="12.75" hidden="1">
      <c r="A55" s="32"/>
      <c r="B55" s="13" t="s">
        <v>62</v>
      </c>
      <c r="C55" s="14">
        <v>-0.307108090360495</v>
      </c>
      <c r="D55" s="14">
        <v>0.407372201784013</v>
      </c>
      <c r="E55" s="14">
        <v>-0.753875912532988</v>
      </c>
      <c r="F55" s="15">
        <v>0.45092373552809306</v>
      </c>
      <c r="G55" s="15"/>
      <c r="H55" s="11">
        <f t="shared" si="0"/>
        <v>0.3310262485952729</v>
      </c>
      <c r="I55" s="12">
        <f t="shared" si="1"/>
        <v>1.6345073192322697</v>
      </c>
      <c r="J55" s="14"/>
      <c r="K55" s="14"/>
    </row>
    <row r="56" spans="1:11" ht="12.75" hidden="1">
      <c r="A56" s="32"/>
      <c r="B56" s="13" t="s">
        <v>63</v>
      </c>
      <c r="C56" s="14">
        <v>0.7423666340679661</v>
      </c>
      <c r="D56" s="14">
        <v>0.239033464499692</v>
      </c>
      <c r="E56" s="14">
        <v>3.10570168750963</v>
      </c>
      <c r="F56" s="15">
        <v>0.0018982811572315602</v>
      </c>
      <c r="G56" s="15"/>
      <c r="H56" s="11">
        <f t="shared" si="0"/>
        <v>1.3150320574855245</v>
      </c>
      <c r="I56" s="12">
        <f t="shared" si="1"/>
        <v>3.356410919976505</v>
      </c>
      <c r="J56" s="14"/>
      <c r="K56" s="14"/>
    </row>
    <row r="57" spans="1:11" ht="12.75" hidden="1">
      <c r="A57" s="32"/>
      <c r="B57" s="13" t="s">
        <v>64</v>
      </c>
      <c r="C57" s="14">
        <v>-0.672504614182279</v>
      </c>
      <c r="D57" s="14">
        <v>0.497560025981976</v>
      </c>
      <c r="E57" s="14">
        <v>-1.35160499048338</v>
      </c>
      <c r="F57" s="15">
        <v>0.176501713012568</v>
      </c>
      <c r="G57" s="15"/>
      <c r="H57" s="11">
        <f t="shared" si="0"/>
        <v>0.19248784596207028</v>
      </c>
      <c r="I57" s="12">
        <f t="shared" si="1"/>
        <v>1.353525996477734</v>
      </c>
      <c r="J57" s="14"/>
      <c r="K57" s="14"/>
    </row>
    <row r="58" spans="1:11" ht="12.75" hidden="1">
      <c r="A58" s="32"/>
      <c r="B58" s="13" t="s">
        <v>65</v>
      </c>
      <c r="C58" s="14">
        <v>-1.68459705982181</v>
      </c>
      <c r="D58" s="14">
        <v>0.9910101884638111</v>
      </c>
      <c r="E58" s="14">
        <v>-1.69987864850627</v>
      </c>
      <c r="F58" s="15">
        <v>0.08915375386371201</v>
      </c>
      <c r="G58" s="15"/>
      <c r="H58" s="11">
        <f t="shared" si="0"/>
        <v>0.026596463339096935</v>
      </c>
      <c r="I58" s="12">
        <f t="shared" si="1"/>
        <v>1.2940578605477484</v>
      </c>
      <c r="J58" s="14"/>
      <c r="K58" s="14"/>
    </row>
    <row r="59" spans="1:11" ht="12.75" hidden="1">
      <c r="A59" s="32"/>
      <c r="B59" s="13" t="s">
        <v>66</v>
      </c>
      <c r="C59" s="14">
        <v>0.691682877375527</v>
      </c>
      <c r="D59" s="14">
        <v>0.24564490229683802</v>
      </c>
      <c r="E59" s="14">
        <v>2.81578355955335</v>
      </c>
      <c r="F59" s="15">
        <v>0.00486584357765349</v>
      </c>
      <c r="G59" s="15"/>
      <c r="H59" s="11">
        <f t="shared" si="0"/>
        <v>1.2339481032352206</v>
      </c>
      <c r="I59" s="12">
        <f t="shared" si="1"/>
        <v>3.232147851927863</v>
      </c>
      <c r="J59" s="14"/>
      <c r="K59" s="14"/>
    </row>
    <row r="60" spans="1:11" ht="12.75" hidden="1">
      <c r="A60" s="32"/>
      <c r="B60" s="13" t="s">
        <v>67</v>
      </c>
      <c r="C60" s="14">
        <v>-1.68220089292099</v>
      </c>
      <c r="D60" s="14">
        <v>0.991011138152416</v>
      </c>
      <c r="E60" s="14">
        <v>-1.69745911842847</v>
      </c>
      <c r="F60" s="15">
        <v>0.0896098938441277</v>
      </c>
      <c r="G60" s="15"/>
      <c r="H60" s="11">
        <f t="shared" si="0"/>
        <v>0.026660219693484293</v>
      </c>
      <c r="I60" s="12">
        <f t="shared" si="1"/>
        <v>1.2971647716483576</v>
      </c>
      <c r="J60" s="14"/>
      <c r="K60" s="14"/>
    </row>
    <row r="61" spans="1:11" ht="12.75" hidden="1">
      <c r="A61" s="32"/>
      <c r="B61" s="13" t="s">
        <v>68</v>
      </c>
      <c r="C61" s="14">
        <v>-0.468756565516224</v>
      </c>
      <c r="D61" s="14">
        <v>0.44564706383255903</v>
      </c>
      <c r="E61" s="14">
        <v>-1.05185606180129</v>
      </c>
      <c r="F61" s="15">
        <v>0.29286559331369605</v>
      </c>
      <c r="G61" s="15"/>
      <c r="H61" s="11">
        <f t="shared" si="0"/>
        <v>0.26126375911317296</v>
      </c>
      <c r="I61" s="12">
        <f t="shared" si="1"/>
        <v>1.498870282865132</v>
      </c>
      <c r="J61" s="14"/>
      <c r="K61" s="14"/>
    </row>
    <row r="62" spans="1:11" ht="12.75" hidden="1">
      <c r="A62" s="32"/>
      <c r="B62" s="13" t="s">
        <v>69</v>
      </c>
      <c r="C62" s="14">
        <v>1.76731500640853</v>
      </c>
      <c r="D62" s="14">
        <v>0.150822313342863</v>
      </c>
      <c r="E62" s="14">
        <v>11.7178616826472</v>
      </c>
      <c r="F62" s="15">
        <v>1.0324516263709802E-31</v>
      </c>
      <c r="G62" s="15"/>
      <c r="H62" s="11">
        <f t="shared" si="0"/>
        <v>4.356649385061163</v>
      </c>
      <c r="I62" s="12">
        <f t="shared" si="1"/>
        <v>7.868966564750585</v>
      </c>
      <c r="J62" s="14"/>
      <c r="K62" s="14"/>
    </row>
    <row r="63" spans="1:11" ht="12.75" hidden="1">
      <c r="A63" s="32"/>
      <c r="B63" s="13" t="s">
        <v>70</v>
      </c>
      <c r="C63" s="14">
        <v>-1.2478117287314001</v>
      </c>
      <c r="D63" s="14">
        <v>0.701716293940507</v>
      </c>
      <c r="E63" s="14">
        <v>-1.77822823768888</v>
      </c>
      <c r="F63" s="15">
        <v>0.07536637699180809</v>
      </c>
      <c r="G63" s="15"/>
      <c r="H63" s="11">
        <f t="shared" si="0"/>
        <v>0.07257203204921207</v>
      </c>
      <c r="I63" s="12">
        <f t="shared" si="1"/>
        <v>1.136044176596631</v>
      </c>
      <c r="J63" s="14"/>
      <c r="K63" s="14"/>
    </row>
    <row r="64" spans="1:11" ht="12.75" hidden="1">
      <c r="A64" s="32"/>
      <c r="B64" s="13" t="s">
        <v>71</v>
      </c>
      <c r="C64" s="14">
        <v>0.26114892533246503</v>
      </c>
      <c r="D64" s="14">
        <v>0.30291343136132304</v>
      </c>
      <c r="E64" s="14">
        <v>0.8621239545530741</v>
      </c>
      <c r="F64" s="15">
        <v>0.38861931076335904</v>
      </c>
      <c r="G64" s="15"/>
      <c r="H64" s="11">
        <f t="shared" si="0"/>
        <v>0.7170846384181344</v>
      </c>
      <c r="I64" s="12">
        <f t="shared" si="1"/>
        <v>2.35104344980315</v>
      </c>
      <c r="J64" s="14"/>
      <c r="K64" s="14"/>
    </row>
    <row r="65" spans="1:11" ht="12.75" hidden="1">
      <c r="A65" s="32"/>
      <c r="B65" s="13" t="s">
        <v>72</v>
      </c>
      <c r="C65" s="14">
        <v>0.346774345844148</v>
      </c>
      <c r="D65" s="14">
        <v>0.290411562178015</v>
      </c>
      <c r="E65" s="14">
        <v>1.19407899342377</v>
      </c>
      <c r="F65" s="15">
        <v>0.232447069539224</v>
      </c>
      <c r="G65" s="15"/>
      <c r="H65" s="11">
        <f t="shared" si="0"/>
        <v>0.800569190621793</v>
      </c>
      <c r="I65" s="12">
        <f t="shared" si="1"/>
        <v>2.499225809496197</v>
      </c>
      <c r="J65" s="14"/>
      <c r="K65" s="14"/>
    </row>
    <row r="66" spans="1:11" ht="12.75" hidden="1">
      <c r="A66" s="32"/>
      <c r="B66" s="13" t="s">
        <v>73</v>
      </c>
      <c r="C66" s="14">
        <v>-1.68857795616526</v>
      </c>
      <c r="D66" s="14">
        <v>0.9910086155226071</v>
      </c>
      <c r="E66" s="14">
        <v>-1.7038983614434</v>
      </c>
      <c r="F66" s="15">
        <v>0.0884000771964069</v>
      </c>
      <c r="G66" s="15"/>
      <c r="H66" s="11">
        <f t="shared" si="0"/>
        <v>0.02649087771058708</v>
      </c>
      <c r="I66" s="12">
        <f t="shared" si="1"/>
        <v>1.2889126168853229</v>
      </c>
      <c r="J66" s="14"/>
      <c r="K66" s="14"/>
    </row>
    <row r="67" spans="1:11" ht="12.75" hidden="1">
      <c r="A67" s="32"/>
      <c r="B67" s="13" t="s">
        <v>74</v>
      </c>
      <c r="C67" s="14">
        <v>-0.922504088357154</v>
      </c>
      <c r="D67" s="14">
        <v>0.573740349063646</v>
      </c>
      <c r="E67" s="14">
        <v>-1.60787730872109</v>
      </c>
      <c r="F67" s="15">
        <v>0.10786205243818801</v>
      </c>
      <c r="G67" s="15"/>
      <c r="H67" s="11">
        <f aca="true" t="shared" si="2" ref="H67:H130">EXP(C67-1.96*D67)</f>
        <v>0.12911714672983782</v>
      </c>
      <c r="I67" s="12">
        <f aca="true" t="shared" si="3" ref="I67:I130">EXP(C67+1.96*D67)</f>
        <v>1.2238810473226653</v>
      </c>
      <c r="J67" s="14"/>
      <c r="K67" s="14"/>
    </row>
    <row r="68" spans="1:11" ht="12.75" hidden="1">
      <c r="A68" s="32"/>
      <c r="B68" s="13" t="s">
        <v>75</v>
      </c>
      <c r="C68" s="14">
        <v>-0.677283595047874</v>
      </c>
      <c r="D68" s="14">
        <v>0.4975562767314</v>
      </c>
      <c r="E68" s="14">
        <v>-1.36122008046438</v>
      </c>
      <c r="F68" s="15">
        <v>0.17344415018598602</v>
      </c>
      <c r="G68" s="15"/>
      <c r="H68" s="11">
        <f t="shared" si="2"/>
        <v>0.1915715525784042</v>
      </c>
      <c r="I68" s="12">
        <f t="shared" si="3"/>
        <v>1.3470630544345708</v>
      </c>
      <c r="J68" s="14"/>
      <c r="K68" s="14"/>
    </row>
    <row r="69" spans="1:11" ht="12.75" hidden="1">
      <c r="A69" s="32"/>
      <c r="B69" s="13" t="s">
        <v>76</v>
      </c>
      <c r="C69" s="14">
        <v>-1.68539450789482</v>
      </c>
      <c r="D69" s="14">
        <v>0.99100987289371</v>
      </c>
      <c r="E69" s="14">
        <v>-1.70068387207237</v>
      </c>
      <c r="F69" s="15">
        <v>0.0890023651976799</v>
      </c>
      <c r="G69" s="15"/>
      <c r="H69" s="11">
        <f t="shared" si="2"/>
        <v>0.026575278932335203</v>
      </c>
      <c r="I69" s="12">
        <f t="shared" si="3"/>
        <v>1.2930255281929637</v>
      </c>
      <c r="J69" s="14"/>
      <c r="K69" s="14"/>
    </row>
    <row r="70" spans="1:11" ht="12.75" hidden="1">
      <c r="A70" s="32"/>
      <c r="B70" s="13" t="s">
        <v>77</v>
      </c>
      <c r="C70" s="14">
        <v>-0.305507450017287</v>
      </c>
      <c r="D70" s="14">
        <v>0.40737374289766903</v>
      </c>
      <c r="E70" s="14">
        <v>-0.7499438914354111</v>
      </c>
      <c r="F70" s="15">
        <v>0.45328849824287704</v>
      </c>
      <c r="G70" s="15"/>
      <c r="H70" s="11">
        <f t="shared" si="2"/>
        <v>0.33155552535017824</v>
      </c>
      <c r="I70" s="12">
        <f t="shared" si="3"/>
        <v>1.63713061763171</v>
      </c>
      <c r="J70" s="14"/>
      <c r="K70" s="14"/>
    </row>
    <row r="71" spans="1:11" ht="12.75" hidden="1">
      <c r="A71" s="32"/>
      <c r="B71" s="13" t="s">
        <v>78</v>
      </c>
      <c r="C71" s="14">
        <v>1.47061848512793</v>
      </c>
      <c r="D71" s="14">
        <v>0.170921646026607</v>
      </c>
      <c r="E71" s="14">
        <v>8.60405056536257</v>
      </c>
      <c r="F71" s="15">
        <v>7.69510539487105E-18</v>
      </c>
      <c r="G71" s="15"/>
      <c r="H71" s="11">
        <f t="shared" si="2"/>
        <v>3.113078347277387</v>
      </c>
      <c r="I71" s="12">
        <f t="shared" si="3"/>
        <v>6.08377207903075</v>
      </c>
      <c r="J71" s="14"/>
      <c r="K71" s="14"/>
    </row>
    <row r="72" spans="1:11" ht="12.75" hidden="1">
      <c r="A72" s="32"/>
      <c r="B72" s="13" t="s">
        <v>79</v>
      </c>
      <c r="C72" s="14">
        <v>-0.288544202737864</v>
      </c>
      <c r="D72" s="14">
        <v>0.407390227566493</v>
      </c>
      <c r="E72" s="14">
        <v>-0.7082747282905031</v>
      </c>
      <c r="F72" s="15">
        <v>0.47877466766049204</v>
      </c>
      <c r="G72" s="15"/>
      <c r="H72" s="11">
        <f t="shared" si="2"/>
        <v>0.33721686179945815</v>
      </c>
      <c r="I72" s="12">
        <f t="shared" si="3"/>
        <v>1.6651923516769973</v>
      </c>
      <c r="J72" s="14"/>
      <c r="K72" s="14"/>
    </row>
    <row r="73" spans="1:11" ht="12.75" hidden="1">
      <c r="A73" s="32"/>
      <c r="B73" s="13" t="s">
        <v>80</v>
      </c>
      <c r="C73" s="14">
        <v>1.12351436621825</v>
      </c>
      <c r="D73" s="14">
        <v>0.20102974255740702</v>
      </c>
      <c r="E73" s="14">
        <v>5.5887967219448</v>
      </c>
      <c r="F73" s="15">
        <v>2.2864841803939903E-08</v>
      </c>
      <c r="G73" s="15"/>
      <c r="H73" s="11">
        <f t="shared" si="2"/>
        <v>2.074035177408996</v>
      </c>
      <c r="I73" s="12">
        <f t="shared" si="3"/>
        <v>4.560957874347932</v>
      </c>
      <c r="J73" s="14"/>
      <c r="K73" s="14"/>
    </row>
    <row r="74" spans="1:11" ht="12.75" hidden="1">
      <c r="A74" s="32"/>
      <c r="B74" s="13" t="s">
        <v>81</v>
      </c>
      <c r="C74" s="14">
        <v>0.34437242353353</v>
      </c>
      <c r="D74" s="14">
        <v>0.29040831687552104</v>
      </c>
      <c r="E74" s="14">
        <v>1.1858214917486</v>
      </c>
      <c r="F74" s="15">
        <v>0.235692802246452</v>
      </c>
      <c r="G74" s="15"/>
      <c r="H74" s="11">
        <f t="shared" si="2"/>
        <v>0.7986536731624659</v>
      </c>
      <c r="I74" s="12">
        <f t="shared" si="3"/>
        <v>2.4932142079320974</v>
      </c>
      <c r="J74" s="14"/>
      <c r="K74" s="14"/>
    </row>
    <row r="75" spans="1:11" ht="12.75" hidden="1">
      <c r="A75" s="32"/>
      <c r="B75" s="13" t="s">
        <v>82</v>
      </c>
      <c r="C75" s="14">
        <v>1.21440403931212</v>
      </c>
      <c r="D75" s="14">
        <v>0.19105800270877</v>
      </c>
      <c r="E75" s="14">
        <v>6.3562060845116</v>
      </c>
      <c r="F75" s="15">
        <v>2.06797548375817E-10</v>
      </c>
      <c r="G75" s="15"/>
      <c r="H75" s="11">
        <f t="shared" si="2"/>
        <v>2.3162056567111295</v>
      </c>
      <c r="I75" s="12">
        <f t="shared" si="3"/>
        <v>4.89824865862701</v>
      </c>
      <c r="J75" s="14"/>
      <c r="K75" s="14"/>
    </row>
    <row r="76" spans="1:11" ht="12.75" hidden="1">
      <c r="A76" s="32"/>
      <c r="B76" s="13" t="s">
        <v>83</v>
      </c>
      <c r="C76" s="14">
        <v>-0.16964877833834802</v>
      </c>
      <c r="D76" s="14">
        <v>0.377663556798421</v>
      </c>
      <c r="E76" s="14">
        <v>-0.44920611291308304</v>
      </c>
      <c r="F76" s="15">
        <v>0.65328297817888</v>
      </c>
      <c r="G76" s="15"/>
      <c r="H76" s="11">
        <f t="shared" si="2"/>
        <v>0.40257681739465007</v>
      </c>
      <c r="I76" s="12">
        <f t="shared" si="3"/>
        <v>1.7692784232522059</v>
      </c>
      <c r="J76" s="14"/>
      <c r="K76" s="14"/>
    </row>
    <row r="77" spans="1:11" ht="12.75" hidden="1">
      <c r="A77" s="32"/>
      <c r="B77" s="13" t="s">
        <v>84</v>
      </c>
      <c r="C77" s="14">
        <v>-0.9217085434851411</v>
      </c>
      <c r="D77" s="14">
        <v>0.573740889669179</v>
      </c>
      <c r="E77" s="14">
        <v>-1.60648920110366</v>
      </c>
      <c r="F77" s="15">
        <v>0.108166465775238</v>
      </c>
      <c r="G77" s="15"/>
      <c r="H77" s="11">
        <f t="shared" si="2"/>
        <v>0.12921976916358632</v>
      </c>
      <c r="I77" s="12">
        <f t="shared" si="3"/>
        <v>1.224856384849608</v>
      </c>
      <c r="J77" s="14"/>
      <c r="K77" s="14"/>
    </row>
    <row r="78" spans="1:11" ht="12.75" hidden="1">
      <c r="A78" s="32"/>
      <c r="B78" s="13" t="s">
        <v>85</v>
      </c>
      <c r="C78" s="14">
        <v>-0.0410587116664752</v>
      </c>
      <c r="D78" s="14">
        <v>0.35375687179874604</v>
      </c>
      <c r="E78" s="14">
        <v>-0.11606477482035701</v>
      </c>
      <c r="F78" s="15">
        <v>0.9076012057149131</v>
      </c>
      <c r="G78" s="15"/>
      <c r="H78" s="11">
        <f t="shared" si="2"/>
        <v>0.47978260669420664</v>
      </c>
      <c r="I78" s="12">
        <f t="shared" si="3"/>
        <v>1.9199607767578502</v>
      </c>
      <c r="J78" s="14"/>
      <c r="K78" s="14"/>
    </row>
    <row r="79" spans="1:11" ht="12.75" hidden="1">
      <c r="A79" s="32"/>
      <c r="B79" s="13" t="s">
        <v>86</v>
      </c>
      <c r="C79" s="14">
        <v>0.16878611768774</v>
      </c>
      <c r="D79" s="14">
        <v>0.317267651928247</v>
      </c>
      <c r="E79" s="14">
        <v>0.531999139092542</v>
      </c>
      <c r="F79" s="15">
        <v>0.594726591768304</v>
      </c>
      <c r="G79" s="15"/>
      <c r="H79" s="11">
        <f t="shared" si="2"/>
        <v>0.6356809578587445</v>
      </c>
      <c r="I79" s="12">
        <f t="shared" si="3"/>
        <v>2.2047865808120446</v>
      </c>
      <c r="J79" s="14"/>
      <c r="K79" s="14"/>
    </row>
    <row r="80" spans="1:11" ht="12.75" hidden="1">
      <c r="A80" s="32"/>
      <c r="B80" s="13" t="s">
        <v>87</v>
      </c>
      <c r="C80" s="14">
        <v>-0.925679953960838</v>
      </c>
      <c r="D80" s="14">
        <v>0.5737381952035</v>
      </c>
      <c r="E80" s="14">
        <v>-1.61341873645436</v>
      </c>
      <c r="F80" s="15">
        <v>0.10665356522317601</v>
      </c>
      <c r="G80" s="15"/>
      <c r="H80" s="11">
        <f t="shared" si="2"/>
        <v>0.12870828183093608</v>
      </c>
      <c r="I80" s="12">
        <f t="shared" si="3"/>
        <v>1.2199951808788034</v>
      </c>
      <c r="J80" s="14"/>
      <c r="K80" s="14"/>
    </row>
    <row r="81" spans="1:11" ht="12.75" hidden="1">
      <c r="A81" s="32"/>
      <c r="B81" s="13" t="s">
        <v>88</v>
      </c>
      <c r="C81" s="14">
        <v>1.30788803230907</v>
      </c>
      <c r="D81" s="14">
        <v>0.18532886042815402</v>
      </c>
      <c r="E81" s="14">
        <v>7.05712013383957</v>
      </c>
      <c r="F81" s="15">
        <v>1.69988657613682E-12</v>
      </c>
      <c r="G81" s="15"/>
      <c r="H81" s="11">
        <f t="shared" si="2"/>
        <v>2.571896246312645</v>
      </c>
      <c r="I81" s="12">
        <f t="shared" si="3"/>
        <v>5.318187760236545</v>
      </c>
      <c r="J81" s="14"/>
      <c r="K81" s="14"/>
    </row>
    <row r="82" spans="1:11" ht="12.75" hidden="1">
      <c r="A82" s="32"/>
      <c r="B82" s="13" t="s">
        <v>89</v>
      </c>
      <c r="C82" s="14">
        <v>-0.288544202731709</v>
      </c>
      <c r="D82" s="14">
        <v>0.40739022756659304</v>
      </c>
      <c r="E82" s="14">
        <v>-0.7082747282752221</v>
      </c>
      <c r="F82" s="15">
        <v>0.47877466766997906</v>
      </c>
      <c r="G82" s="15"/>
      <c r="H82" s="11">
        <f t="shared" si="2"/>
        <v>0.33721686180146765</v>
      </c>
      <c r="I82" s="12">
        <f t="shared" si="3"/>
        <v>1.665192351687573</v>
      </c>
      <c r="J82" s="14"/>
      <c r="K82" s="14"/>
    </row>
    <row r="83" spans="1:11" ht="12.75" hidden="1">
      <c r="A83" s="32"/>
      <c r="B83" s="13" t="s">
        <v>90</v>
      </c>
      <c r="C83" s="14">
        <v>0.34357306310830704</v>
      </c>
      <c r="D83" s="14">
        <v>0.290407238558859</v>
      </c>
      <c r="E83" s="14">
        <v>1.18307334491138</v>
      </c>
      <c r="F83" s="15">
        <v>0.23678008069515502</v>
      </c>
      <c r="G83" s="15"/>
      <c r="H83" s="11">
        <f t="shared" si="2"/>
        <v>0.7980172027235062</v>
      </c>
      <c r="I83" s="12">
        <f t="shared" si="3"/>
        <v>2.4912167623100205</v>
      </c>
      <c r="J83" s="14"/>
      <c r="K83" s="14"/>
    </row>
    <row r="84" spans="1:11" ht="12.75" hidden="1">
      <c r="A84" s="32"/>
      <c r="B84" s="13" t="s">
        <v>91</v>
      </c>
      <c r="C84" s="14">
        <v>1.14503193104941</v>
      </c>
      <c r="D84" s="14">
        <v>0.19749788840405502</v>
      </c>
      <c r="E84" s="14">
        <v>5.79769201737908</v>
      </c>
      <c r="F84" s="15">
        <v>6.72337789691966E-09</v>
      </c>
      <c r="G84" s="15"/>
      <c r="H84" s="11">
        <f t="shared" si="2"/>
        <v>2.133867518772585</v>
      </c>
      <c r="I84" s="12">
        <f t="shared" si="3"/>
        <v>4.628013805297976</v>
      </c>
      <c r="J84" s="14"/>
      <c r="K84" s="14"/>
    </row>
    <row r="85" spans="1:11" ht="12.75" hidden="1">
      <c r="A85" s="32"/>
      <c r="B85" s="13" t="s">
        <v>92</v>
      </c>
      <c r="C85" s="14">
        <v>-1.36585131582752</v>
      </c>
      <c r="D85" s="14">
        <v>0.497166668772953</v>
      </c>
      <c r="E85" s="14">
        <v>-2.74727048617026</v>
      </c>
      <c r="F85" s="15">
        <v>0.00600935519488189</v>
      </c>
      <c r="G85" s="15"/>
      <c r="H85" s="11">
        <f t="shared" si="2"/>
        <v>0.09629893815925358</v>
      </c>
      <c r="I85" s="12">
        <f t="shared" si="3"/>
        <v>0.6761065175360088</v>
      </c>
      <c r="J85" s="14"/>
      <c r="K85" s="14"/>
    </row>
    <row r="86" spans="1:11" ht="12.75" hidden="1">
      <c r="A86" s="32"/>
      <c r="B86" s="13" t="s">
        <v>93</v>
      </c>
      <c r="C86" s="14">
        <v>-0.47356234091207805</v>
      </c>
      <c r="D86" s="14">
        <v>0.445642830744077</v>
      </c>
      <c r="E86" s="14">
        <v>-1.06264997042897</v>
      </c>
      <c r="F86" s="15">
        <v>0.28794071676459304</v>
      </c>
      <c r="G86" s="15"/>
      <c r="H86" s="11">
        <f t="shared" si="2"/>
        <v>0.26001335362990674</v>
      </c>
      <c r="I86" s="12">
        <f t="shared" si="3"/>
        <v>1.4916719535717116</v>
      </c>
      <c r="J86" s="14"/>
      <c r="K86" s="14"/>
    </row>
    <row r="87" spans="1:11" ht="12.75" hidden="1">
      <c r="A87" s="32"/>
      <c r="B87" s="13" t="s">
        <v>94</v>
      </c>
      <c r="C87" s="14">
        <v>0.49417136275059803</v>
      </c>
      <c r="D87" s="14">
        <v>0.269590324809765</v>
      </c>
      <c r="E87" s="14">
        <v>1.83304561504315</v>
      </c>
      <c r="F87" s="15">
        <v>0.0667957878108257</v>
      </c>
      <c r="G87" s="15"/>
      <c r="H87" s="11">
        <f t="shared" si="2"/>
        <v>0.9663533993103637</v>
      </c>
      <c r="I87" s="12">
        <f t="shared" si="3"/>
        <v>2.7803265904392207</v>
      </c>
      <c r="J87" s="14"/>
      <c r="K87" s="14"/>
    </row>
    <row r="88" spans="1:11" ht="12.75" hidden="1">
      <c r="A88" s="32"/>
      <c r="B88" s="13" t="s">
        <v>95</v>
      </c>
      <c r="C88" s="14">
        <v>0.7415621289242</v>
      </c>
      <c r="D88" s="14">
        <v>0.23903213749745403</v>
      </c>
      <c r="E88" s="14">
        <v>3.102353251274</v>
      </c>
      <c r="F88" s="15">
        <v>0.0019198870941977701</v>
      </c>
      <c r="G88" s="15"/>
      <c r="H88" s="11">
        <f t="shared" si="2"/>
        <v>1.313977950432941</v>
      </c>
      <c r="I88" s="12">
        <f t="shared" si="3"/>
        <v>3.353703033278669</v>
      </c>
      <c r="J88" s="14"/>
      <c r="K88" s="14"/>
    </row>
    <row r="89" spans="1:11" ht="12.75" hidden="1">
      <c r="A89" s="32"/>
      <c r="B89" s="13" t="s">
        <v>96</v>
      </c>
      <c r="C89" s="14">
        <v>0.9387919773722391</v>
      </c>
      <c r="D89" s="14">
        <v>0.21735889840487502</v>
      </c>
      <c r="E89" s="14">
        <v>4.31908693070182</v>
      </c>
      <c r="F89" s="15">
        <v>1.5667606312292E-05</v>
      </c>
      <c r="G89" s="15"/>
      <c r="H89" s="11">
        <f t="shared" si="2"/>
        <v>1.669908002351029</v>
      </c>
      <c r="I89" s="12">
        <f t="shared" si="3"/>
        <v>3.915000347663869</v>
      </c>
      <c r="J89" s="14"/>
      <c r="K89" s="14"/>
    </row>
    <row r="90" spans="1:11" ht="12.75" hidden="1">
      <c r="A90" s="32"/>
      <c r="B90" s="13" t="s">
        <v>97</v>
      </c>
      <c r="C90" s="14">
        <v>-0.47993432482170906</v>
      </c>
      <c r="D90" s="14">
        <v>0.445637249323716</v>
      </c>
      <c r="E90" s="14">
        <v>-1.07696186876218</v>
      </c>
      <c r="F90" s="15">
        <v>0.28149730117745203</v>
      </c>
      <c r="G90" s="15"/>
      <c r="H90" s="11">
        <f t="shared" si="2"/>
        <v>0.25836464647112906</v>
      </c>
      <c r="I90" s="12">
        <f t="shared" si="3"/>
        <v>1.482181047700594</v>
      </c>
      <c r="J90" s="14"/>
      <c r="K90" s="14"/>
    </row>
    <row r="91" spans="1:11" ht="12.75" hidden="1">
      <c r="A91" s="32"/>
      <c r="B91" s="13" t="s">
        <v>98</v>
      </c>
      <c r="C91" s="14">
        <v>-0.6515276483469581</v>
      </c>
      <c r="D91" s="14">
        <v>0.49757669644538705</v>
      </c>
      <c r="E91" s="14">
        <v>-1.30940145107553</v>
      </c>
      <c r="F91" s="15">
        <v>0.19039840020700402</v>
      </c>
      <c r="G91" s="15"/>
      <c r="H91" s="11">
        <f t="shared" si="2"/>
        <v>0.19656188254065504</v>
      </c>
      <c r="I91" s="12">
        <f t="shared" si="3"/>
        <v>1.3822639199497342</v>
      </c>
      <c r="J91" s="14"/>
      <c r="K91" s="14"/>
    </row>
    <row r="92" spans="1:11" ht="12.75" hidden="1">
      <c r="A92" s="32"/>
      <c r="B92" s="13" t="s">
        <v>99</v>
      </c>
      <c r="C92" s="14">
        <v>-0.44601908952371305</v>
      </c>
      <c r="D92" s="14">
        <v>0.44566736958395303</v>
      </c>
      <c r="E92" s="14">
        <v>-1.00078919832091</v>
      </c>
      <c r="F92" s="15">
        <v>0.31692873279149</v>
      </c>
      <c r="G92" s="15"/>
      <c r="H92" s="11">
        <f t="shared" si="2"/>
        <v>0.26726165106280403</v>
      </c>
      <c r="I92" s="12">
        <f t="shared" si="3"/>
        <v>1.5334022429336942</v>
      </c>
      <c r="J92" s="14"/>
      <c r="K92" s="14"/>
    </row>
    <row r="93" spans="1:11" ht="12.75" hidden="1">
      <c r="A93" s="32"/>
      <c r="B93" s="13" t="s">
        <v>100</v>
      </c>
      <c r="C93" s="14">
        <v>-1.69175130224952</v>
      </c>
      <c r="D93" s="14">
        <v>0.9910073659710241</v>
      </c>
      <c r="E93" s="14">
        <v>-1.70710265164567</v>
      </c>
      <c r="F93" s="15">
        <v>0.0878029743598503</v>
      </c>
      <c r="G93" s="15"/>
      <c r="H93" s="11">
        <f t="shared" si="2"/>
        <v>0.02640701090367537</v>
      </c>
      <c r="I93" s="12">
        <f t="shared" si="3"/>
        <v>1.2848257872782918</v>
      </c>
      <c r="J93" s="14"/>
      <c r="K93" s="14"/>
    </row>
    <row r="94" spans="1:11" ht="12.75" hidden="1">
      <c r="A94" s="32"/>
      <c r="B94" s="13" t="s">
        <v>101</v>
      </c>
      <c r="C94" s="14">
        <v>-0.0713093512410399</v>
      </c>
      <c r="D94" s="14">
        <v>0.25207431020272</v>
      </c>
      <c r="E94" s="14">
        <v>-0.282890196877629</v>
      </c>
      <c r="F94" s="15">
        <v>0.7772610095352841</v>
      </c>
      <c r="G94" s="15"/>
      <c r="H94" s="11">
        <f t="shared" si="2"/>
        <v>0.5681470520930515</v>
      </c>
      <c r="I94" s="12">
        <f t="shared" si="3"/>
        <v>1.5261623199346208</v>
      </c>
      <c r="J94" s="14"/>
      <c r="K94" s="14"/>
    </row>
    <row r="95" spans="1:11" ht="12.75" hidden="1">
      <c r="A95" s="32"/>
      <c r="B95" s="13" t="s">
        <v>102</v>
      </c>
      <c r="C95" s="14">
        <v>-0.73600206066455</v>
      </c>
      <c r="D95" s="14">
        <v>0.35320207279389404</v>
      </c>
      <c r="E95" s="14">
        <v>-2.08379881477659</v>
      </c>
      <c r="F95" s="15">
        <v>0.037178471203462</v>
      </c>
      <c r="G95" s="15"/>
      <c r="H95" s="11">
        <f t="shared" si="2"/>
        <v>0.2397213376536945</v>
      </c>
      <c r="I95" s="12">
        <f t="shared" si="3"/>
        <v>0.9572162007082364</v>
      </c>
      <c r="J95" s="14"/>
      <c r="K95" s="14"/>
    </row>
    <row r="96" spans="1:11" ht="12.75" hidden="1">
      <c r="A96" s="32"/>
      <c r="B96" s="13" t="s">
        <v>103</v>
      </c>
      <c r="C96" s="14">
        <v>-0.6259607586785131</v>
      </c>
      <c r="D96" s="14">
        <v>0.33338997101696405</v>
      </c>
      <c r="E96" s="14">
        <v>-1.87756325353489</v>
      </c>
      <c r="F96" s="15">
        <v>0.0604409366256152</v>
      </c>
      <c r="G96" s="15"/>
      <c r="H96" s="11">
        <f t="shared" si="2"/>
        <v>0.27820275353179774</v>
      </c>
      <c r="I96" s="12">
        <f t="shared" si="3"/>
        <v>1.0278647420702371</v>
      </c>
      <c r="J96" s="14"/>
      <c r="K96" s="14"/>
    </row>
    <row r="97" spans="1:11" ht="12.75" hidden="1">
      <c r="A97" s="32"/>
      <c r="B97" s="13" t="s">
        <v>104</v>
      </c>
      <c r="C97" s="14">
        <v>0.8497900421681971</v>
      </c>
      <c r="D97" s="14">
        <v>0.227375937720266</v>
      </c>
      <c r="E97" s="14">
        <v>3.73737894470466</v>
      </c>
      <c r="F97" s="15">
        <v>0.000185948567272533</v>
      </c>
      <c r="G97" s="15"/>
      <c r="H97" s="11">
        <f t="shared" si="2"/>
        <v>1.4980034740779176</v>
      </c>
      <c r="I97" s="12">
        <f t="shared" si="3"/>
        <v>3.6526278961965852</v>
      </c>
      <c r="J97" s="14"/>
      <c r="K97" s="14"/>
    </row>
    <row r="98" spans="1:11" ht="12.75" hidden="1">
      <c r="A98" s="32"/>
      <c r="B98" s="13" t="s">
        <v>105</v>
      </c>
      <c r="C98" s="14">
        <v>-0.668504609489854</v>
      </c>
      <c r="D98" s="14">
        <v>0.49756317789519505</v>
      </c>
      <c r="E98" s="14">
        <v>-1.34355723893754</v>
      </c>
      <c r="F98" s="15">
        <v>0.17909160497192703</v>
      </c>
      <c r="G98" s="15"/>
      <c r="H98" s="11">
        <f t="shared" si="2"/>
        <v>0.1932581463066161</v>
      </c>
      <c r="I98" s="12">
        <f t="shared" si="3"/>
        <v>1.358959344785489</v>
      </c>
      <c r="J98" s="14"/>
      <c r="K98" s="14"/>
    </row>
    <row r="99" spans="1:11" ht="12.75">
      <c r="A99" s="32" t="s">
        <v>52</v>
      </c>
      <c r="B99" s="16" t="s">
        <v>9</v>
      </c>
      <c r="C99" s="17">
        <v>-1.41631058505201</v>
      </c>
      <c r="D99" s="17">
        <v>0.35910796147808804</v>
      </c>
      <c r="E99" s="17">
        <v>-3.94396876978855</v>
      </c>
      <c r="F99" s="18">
        <v>8.01440997639978E-05</v>
      </c>
      <c r="G99" s="18">
        <f>EXP(C99)</f>
        <v>0.24260744730844103</v>
      </c>
      <c r="H99" s="11">
        <f>EXP(C99-1.96*D99)</f>
        <v>0.12001216221441288</v>
      </c>
      <c r="I99" s="12">
        <f>EXP(C99+1.96*D99)</f>
        <v>0.49043673910617525</v>
      </c>
      <c r="J99" s="18">
        <f>C99^2+D99^2</f>
        <v>2.1348942013273144</v>
      </c>
      <c r="K99" s="14">
        <v>0.0097</v>
      </c>
    </row>
    <row r="100" spans="1:11" ht="12.75">
      <c r="A100" s="32"/>
      <c r="B100" s="13" t="s">
        <v>49</v>
      </c>
      <c r="C100" s="20">
        <v>-1.90664138247095</v>
      </c>
      <c r="D100" s="20">
        <v>0.7484743071737191</v>
      </c>
      <c r="E100" s="20">
        <v>-2.54737051652519</v>
      </c>
      <c r="F100" s="15">
        <v>0.0108538124198653</v>
      </c>
      <c r="G100" s="19">
        <f>EXP(C100)</f>
        <v>0.14857856810987047</v>
      </c>
      <c r="H100" s="11">
        <f>EXP(C100-1.96*D100)</f>
        <v>0.034264308861803726</v>
      </c>
      <c r="I100" s="12">
        <f>EXP(C100+1.96*D100)</f>
        <v>0.6442736373471191</v>
      </c>
      <c r="J100" s="15">
        <f>C100^2+D100^2</f>
        <v>4.195495149849914</v>
      </c>
      <c r="K100" s="14">
        <v>0.24056</v>
      </c>
    </row>
    <row r="101" spans="1:11" ht="12.75">
      <c r="A101" s="32"/>
      <c r="B101" s="13" t="s">
        <v>101</v>
      </c>
      <c r="C101" s="14">
        <v>-1.39304147765841</v>
      </c>
      <c r="D101" s="14">
        <v>0.55726467803316</v>
      </c>
      <c r="E101" s="14">
        <v>-2.49978427230501</v>
      </c>
      <c r="F101" s="15">
        <v>0.0124268953709346</v>
      </c>
      <c r="G101" s="15">
        <f>EXP(C101)</f>
        <v>0.24831889853658867</v>
      </c>
      <c r="H101" s="11">
        <f>EXP(C101-1.96*D101)</f>
        <v>0.0833022060802664</v>
      </c>
      <c r="I101" s="12">
        <f>EXP(C101+1.96*D101)</f>
        <v>0.7402237980469509</v>
      </c>
      <c r="J101" s="19">
        <f>C101^2+D101^2</f>
        <v>2.2511084798601275</v>
      </c>
      <c r="K101" s="14">
        <v>0.24056</v>
      </c>
    </row>
    <row r="102" spans="1:11" ht="12.75">
      <c r="A102" s="32"/>
      <c r="B102" s="13" t="s">
        <v>104</v>
      </c>
      <c r="C102" s="14">
        <v>-1.11158028240694</v>
      </c>
      <c r="D102" s="14">
        <v>0.44058804551926606</v>
      </c>
      <c r="E102" s="14">
        <v>-2.52294698803473</v>
      </c>
      <c r="F102" s="15">
        <v>0.0116375943293944</v>
      </c>
      <c r="G102" s="15">
        <f>EXP(C102)</f>
        <v>0.3290385761328332</v>
      </c>
      <c r="H102" s="11">
        <f>EXP(C102-1.96*D102)</f>
        <v>0.13874287880166147</v>
      </c>
      <c r="I102" s="12">
        <f>EXP(C102+1.96*D102)</f>
        <v>0.7803383173149624</v>
      </c>
      <c r="J102" s="19">
        <f>C102^2+D102^2</f>
        <v>1.4297285500903796</v>
      </c>
      <c r="K102" s="14">
        <v>0.24056</v>
      </c>
    </row>
    <row r="103" spans="1:11" ht="12.75">
      <c r="A103" s="32"/>
      <c r="B103" s="13" t="s">
        <v>60</v>
      </c>
      <c r="C103" s="14">
        <v>0.666271299801466</v>
      </c>
      <c r="D103" s="14">
        <v>0.24645255240819403</v>
      </c>
      <c r="E103" s="14">
        <v>2.7034465388613</v>
      </c>
      <c r="F103" s="15">
        <v>0.006862448622732211</v>
      </c>
      <c r="G103" s="15">
        <f>EXP(C103)</f>
        <v>1.9469641237625417</v>
      </c>
      <c r="H103" s="11">
        <f>EXP(C103-1.96*D103)</f>
        <v>1.2010837774561263</v>
      </c>
      <c r="I103" s="12">
        <f>EXP(C103+1.96*D103)</f>
        <v>3.156040711204185</v>
      </c>
      <c r="J103" s="19">
        <f>C103^2+D103^2</f>
        <v>0.5046563055276486</v>
      </c>
      <c r="K103" s="14">
        <v>0.24056</v>
      </c>
    </row>
    <row r="104" spans="1:11" ht="12.75">
      <c r="A104" s="32"/>
      <c r="B104" s="13" t="s">
        <v>24</v>
      </c>
      <c r="C104" s="14">
        <v>1.18089069353577</v>
      </c>
      <c r="D104" s="14">
        <v>0.50266621615555</v>
      </c>
      <c r="E104" s="14">
        <v>2.34925414834393</v>
      </c>
      <c r="F104" s="15">
        <v>0.0188110621552186</v>
      </c>
      <c r="G104" s="15">
        <f>EXP(C104)</f>
        <v>3.257274144242951</v>
      </c>
      <c r="H104" s="11">
        <f>EXP(C104-1.96*D104)</f>
        <v>1.2161193274680182</v>
      </c>
      <c r="I104" s="12">
        <f>EXP(C104+1.96*D104)</f>
        <v>8.724337004694688</v>
      </c>
      <c r="J104" s="19">
        <f>C104^2+D104^2</f>
        <v>1.6471761549435295</v>
      </c>
      <c r="K104" s="14">
        <v>0.303933333333333</v>
      </c>
    </row>
    <row r="105" spans="1:11" ht="12.75">
      <c r="A105" s="32"/>
      <c r="B105" s="13" t="s">
        <v>80</v>
      </c>
      <c r="C105" s="14">
        <v>-0.7221716612779071</v>
      </c>
      <c r="D105" s="14">
        <v>0.33597489377155404</v>
      </c>
      <c r="E105" s="14">
        <v>-2.14948103166586</v>
      </c>
      <c r="F105" s="15">
        <v>0.0315962881289229</v>
      </c>
      <c r="G105" s="15">
        <f>EXP(C105)</f>
        <v>0.4856963418926</v>
      </c>
      <c r="H105" s="11">
        <f>EXP(C105-1.96*D105)</f>
        <v>0.2514069210758847</v>
      </c>
      <c r="I105" s="12">
        <f>EXP(C105+1.96*D105)</f>
        <v>0.9383231595945165</v>
      </c>
      <c r="J105" s="19">
        <f>C105^2+D105^2</f>
        <v>0.6344110375976992</v>
      </c>
      <c r="K105" s="14">
        <v>0.437885714285714</v>
      </c>
    </row>
    <row r="106" spans="1:11" ht="12.75">
      <c r="A106" s="32"/>
      <c r="B106" s="13" t="s">
        <v>91</v>
      </c>
      <c r="C106" s="14">
        <v>0.48628760777183805</v>
      </c>
      <c r="D106" s="14">
        <v>0.248869319274605</v>
      </c>
      <c r="E106" s="14">
        <v>1.95398777635287</v>
      </c>
      <c r="F106" s="15">
        <v>0.0507026628037531</v>
      </c>
      <c r="G106" s="15">
        <f>EXP(C106)</f>
        <v>1.6262676561738023</v>
      </c>
      <c r="H106" s="11">
        <f>EXP(C106-1.96*D106)</f>
        <v>0.9985048608295312</v>
      </c>
      <c r="I106" s="12">
        <f>EXP(C106+1.96*D106)</f>
        <v>2.6487066746173356</v>
      </c>
      <c r="J106" s="19">
        <f>C106^2+D106^2</f>
        <v>0.29841157554866227</v>
      </c>
      <c r="K106" s="14">
        <v>0.546433333333333</v>
      </c>
    </row>
    <row r="107" spans="1:11" ht="12.75">
      <c r="A107" s="32"/>
      <c r="B107" s="13" t="s">
        <v>89</v>
      </c>
      <c r="C107" s="14">
        <v>0.9346949317596931</v>
      </c>
      <c r="D107" s="14">
        <v>0.47211040488898504</v>
      </c>
      <c r="E107" s="14">
        <v>1.97982277467383</v>
      </c>
      <c r="F107" s="15">
        <v>0.0477234463286194</v>
      </c>
      <c r="G107" s="15">
        <f>EXP(C107)</f>
        <v>2.5464365023300046</v>
      </c>
      <c r="H107" s="11">
        <f>EXP(C107-1.96*D107)</f>
        <v>1.009402466222851</v>
      </c>
      <c r="I107" s="12">
        <f>EXP(C107+1.96*D107)</f>
        <v>6.423938000332849</v>
      </c>
      <c r="J107" s="19">
        <f>C107^2+D107^2</f>
        <v>1.0965428498616987</v>
      </c>
      <c r="K107" s="14">
        <v>0.546433333333333</v>
      </c>
    </row>
    <row r="108" spans="1:11" ht="12.75">
      <c r="A108" s="32"/>
      <c r="B108" s="13" t="s">
        <v>98</v>
      </c>
      <c r="C108" s="14">
        <v>1.06004141213878</v>
      </c>
      <c r="D108" s="14">
        <v>0.565732958836476</v>
      </c>
      <c r="E108" s="14">
        <v>1.873748728232</v>
      </c>
      <c r="F108" s="15">
        <v>0.0609650662260367</v>
      </c>
      <c r="G108" s="15">
        <f>EXP(C108)</f>
        <v>2.8864905225389834</v>
      </c>
      <c r="H108" s="11">
        <f>EXP(C108-1.96*D108)</f>
        <v>0.9523761685726995</v>
      </c>
      <c r="I108" s="12">
        <f>EXP(C108+1.96*D108)</f>
        <v>8.74846285706</v>
      </c>
      <c r="J108" s="19">
        <f>C108^2+D108^2</f>
        <v>1.4437415761630528</v>
      </c>
      <c r="K108" s="14">
        <v>0.5917</v>
      </c>
    </row>
    <row r="109" spans="1:11" ht="12.75">
      <c r="A109" s="32"/>
      <c r="B109" s="13" t="s">
        <v>102</v>
      </c>
      <c r="C109" s="14">
        <v>-1.74141177485968</v>
      </c>
      <c r="D109" s="14">
        <v>1.05169188716053</v>
      </c>
      <c r="E109" s="14">
        <v>-1.65581934796638</v>
      </c>
      <c r="F109" s="15">
        <v>0.0977584083806779</v>
      </c>
      <c r="G109" s="15">
        <f>EXP(C109)</f>
        <v>0.1752727801613397</v>
      </c>
      <c r="H109" s="11">
        <f>EXP(C109-1.96*D109)</f>
        <v>0.022309830374220595</v>
      </c>
      <c r="I109" s="12">
        <f>EXP(C109+1.96*D109)</f>
        <v>1.3769960125283367</v>
      </c>
      <c r="J109" s="19">
        <f>C109^2+D109^2</f>
        <v>4.138570795139218</v>
      </c>
      <c r="K109" s="14">
        <v>0.679388</v>
      </c>
    </row>
    <row r="110" spans="1:11" ht="12.75">
      <c r="A110" s="32"/>
      <c r="B110" s="13" t="s">
        <v>12</v>
      </c>
      <c r="C110" s="14">
        <v>-1.464471720548</v>
      </c>
      <c r="D110" s="14">
        <v>1.07137224353433</v>
      </c>
      <c r="E110" s="14">
        <v>-1.36691213477482</v>
      </c>
      <c r="F110" s="15">
        <v>0.171652847956262</v>
      </c>
      <c r="G110" s="15">
        <f>EXP(C110)</f>
        <v>0.23120009748224402</v>
      </c>
      <c r="H110" s="11">
        <f>EXP(C110-1.96*D110)</f>
        <v>0.028315064035608142</v>
      </c>
      <c r="I110" s="12">
        <f>EXP(C110+1.96*D110)</f>
        <v>1.8878108489734544</v>
      </c>
      <c r="J110" s="19">
        <f>C110^2+D110^2</f>
        <v>3.292515904500603</v>
      </c>
      <c r="K110" s="14">
        <v>0.679388</v>
      </c>
    </row>
    <row r="111" spans="1:11" ht="12.75">
      <c r="A111" s="32"/>
      <c r="B111" s="13" t="s">
        <v>103</v>
      </c>
      <c r="C111" s="14">
        <v>-1.0840513683691</v>
      </c>
      <c r="D111" s="14">
        <v>0.663148985513563</v>
      </c>
      <c r="E111" s="14">
        <v>-1.63470259632468</v>
      </c>
      <c r="F111" s="15">
        <v>0.10211140797281</v>
      </c>
      <c r="G111" s="15">
        <f>EXP(C111)</f>
        <v>0.33822248230427976</v>
      </c>
      <c r="H111" s="11">
        <f>EXP(C111-1.96*D111)</f>
        <v>0.0921973970872704</v>
      </c>
      <c r="I111" s="12">
        <f>EXP(C111+1.96*D111)</f>
        <v>1.2407557170815529</v>
      </c>
      <c r="J111" s="19">
        <f>C111^2+D111^2</f>
        <v>1.614933946250586</v>
      </c>
      <c r="K111" s="14">
        <v>0.679388</v>
      </c>
    </row>
    <row r="112" spans="1:11" ht="12.75">
      <c r="A112" s="32"/>
      <c r="B112" s="13" t="s">
        <v>22</v>
      </c>
      <c r="C112" s="14">
        <v>-0.9826300986710891</v>
      </c>
      <c r="D112" s="14">
        <v>0.67332885181473</v>
      </c>
      <c r="E112" s="14">
        <v>-1.45936134479124</v>
      </c>
      <c r="F112" s="15">
        <v>0.14446567935475502</v>
      </c>
      <c r="G112" s="15">
        <f>EXP(C112)</f>
        <v>0.3743252905838434</v>
      </c>
      <c r="H112" s="11">
        <f>EXP(C112-1.96*D112)</f>
        <v>0.10002304713205205</v>
      </c>
      <c r="I112" s="12">
        <f>EXP(C112+1.96*D112)</f>
        <v>1.4008713710320266</v>
      </c>
      <c r="J112" s="19">
        <f>C112^2+D112^2</f>
        <v>1.4189336535004968</v>
      </c>
      <c r="K112" s="14">
        <v>0.679388</v>
      </c>
    </row>
    <row r="113" spans="1:11" ht="12.75">
      <c r="A113" s="32"/>
      <c r="B113" s="13" t="s">
        <v>13</v>
      </c>
      <c r="C113" s="14">
        <v>-0.682467170383079</v>
      </c>
      <c r="D113" s="14">
        <v>0.469552612705789</v>
      </c>
      <c r="E113" s="14">
        <v>-1.45344132247582</v>
      </c>
      <c r="F113" s="15">
        <v>0.146101260334552</v>
      </c>
      <c r="G113" s="15">
        <f>EXP(C113)</f>
        <v>0.5053686225302313</v>
      </c>
      <c r="H113" s="11">
        <f>EXP(C113-1.96*D113)</f>
        <v>0.20133395312466063</v>
      </c>
      <c r="I113" s="12">
        <f>EXP(C113+1.96*D113)</f>
        <v>1.2685264490881385</v>
      </c>
      <c r="J113" s="19">
        <f>C113^2+D113^2</f>
        <v>0.6862410947495193</v>
      </c>
      <c r="K113" s="14">
        <v>0.679388</v>
      </c>
    </row>
    <row r="114" spans="1:11" ht="12.75">
      <c r="A114" s="32"/>
      <c r="B114" s="13" t="s">
        <v>14</v>
      </c>
      <c r="C114" s="14">
        <v>-0.68084430294389</v>
      </c>
      <c r="D114" s="14">
        <v>0.41867546497761504</v>
      </c>
      <c r="E114" s="14">
        <v>-1.62618629438984</v>
      </c>
      <c r="F114" s="15">
        <v>0.103910030870985</v>
      </c>
      <c r="G114" s="15">
        <f>EXP(C114)</f>
        <v>0.506189434667021</v>
      </c>
      <c r="H114" s="11">
        <f>EXP(C114-1.96*D114)</f>
        <v>0.2228072537350175</v>
      </c>
      <c r="I114" s="12">
        <f>EXP(C114+1.96*D114)</f>
        <v>1.1499973159457706</v>
      </c>
      <c r="J114" s="19">
        <f>C114^2+D114^2</f>
        <v>0.6388381098253736</v>
      </c>
      <c r="K114" s="14">
        <v>0.679388</v>
      </c>
    </row>
    <row r="115" spans="1:11" ht="12.75">
      <c r="A115" s="32"/>
      <c r="B115" s="13" t="s">
        <v>78</v>
      </c>
      <c r="C115" s="14">
        <v>-0.38320977753043906</v>
      </c>
      <c r="D115" s="14">
        <v>0.258282906092172</v>
      </c>
      <c r="E115" s="14">
        <v>-1.48368230530008</v>
      </c>
      <c r="F115" s="15">
        <v>0.137893222729143</v>
      </c>
      <c r="G115" s="15">
        <f>EXP(C115)</f>
        <v>0.6816698852608458</v>
      </c>
      <c r="H115" s="11">
        <f>EXP(C115-1.96*D115)</f>
        <v>0.41088402847195865</v>
      </c>
      <c r="I115" s="12">
        <f>EXP(C115+1.96*D115)</f>
        <v>1.1309123749580035</v>
      </c>
      <c r="J115" s="19">
        <f>C115^2+D115^2</f>
        <v>0.21355979317434634</v>
      </c>
      <c r="K115" s="14">
        <v>0.679388</v>
      </c>
    </row>
    <row r="116" spans="1:11" ht="12.75">
      <c r="A116" s="32"/>
      <c r="B116" s="13" t="s">
        <v>58</v>
      </c>
      <c r="C116" s="14">
        <v>0.41926339836249304</v>
      </c>
      <c r="D116" s="14">
        <v>0.28261538687681503</v>
      </c>
      <c r="E116" s="14">
        <v>1.48351228500251</v>
      </c>
      <c r="F116" s="15">
        <v>0.137938354931327</v>
      </c>
      <c r="G116" s="15">
        <f>EXP(C116)</f>
        <v>1.520840889037633</v>
      </c>
      <c r="H116" s="11">
        <f>EXP(C116-1.96*D116)</f>
        <v>0.8740106134052509</v>
      </c>
      <c r="I116" s="12">
        <f>EXP(C116+1.96*D116)</f>
        <v>2.6463717651633747</v>
      </c>
      <c r="J116" s="19">
        <f>C116^2+D116^2</f>
        <v>0.2556532541059984</v>
      </c>
      <c r="K116" s="14">
        <v>0.679388</v>
      </c>
    </row>
    <row r="117" spans="1:11" ht="12.75">
      <c r="A117" s="32"/>
      <c r="B117" s="13" t="s">
        <v>90</v>
      </c>
      <c r="C117" s="14">
        <v>0.5010642140700451</v>
      </c>
      <c r="D117" s="14">
        <v>0.362445957818247</v>
      </c>
      <c r="E117" s="14">
        <v>1.38245220635433</v>
      </c>
      <c r="F117" s="15">
        <v>0.166832895731672</v>
      </c>
      <c r="G117" s="15">
        <f>EXP(C117)</f>
        <v>1.6504767970362182</v>
      </c>
      <c r="H117" s="11">
        <f>EXP(C117-1.96*D117)</f>
        <v>0.8111276303099395</v>
      </c>
      <c r="I117" s="12">
        <f>EXP(C117+1.96*D117)</f>
        <v>3.3583785778744084</v>
      </c>
      <c r="J117" s="19">
        <f>C117^2+D117^2</f>
        <v>0.38243241896041846</v>
      </c>
      <c r="K117" s="14">
        <v>0.679388</v>
      </c>
    </row>
    <row r="118" spans="1:11" ht="12.75">
      <c r="A118" s="32"/>
      <c r="B118" s="13" t="s">
        <v>26</v>
      </c>
      <c r="C118" s="14">
        <v>0.51464952528232</v>
      </c>
      <c r="D118" s="14">
        <v>0.362462532239589</v>
      </c>
      <c r="E118" s="14">
        <v>1.4198695851469</v>
      </c>
      <c r="F118" s="15">
        <v>0.155645652018053</v>
      </c>
      <c r="G118" s="15">
        <f>EXP(C118)</f>
        <v>1.6730520365927302</v>
      </c>
      <c r="H118" s="11">
        <f>EXP(C118-1.96*D118)</f>
        <v>0.8221955326797701</v>
      </c>
      <c r="I118" s="12">
        <f>EXP(C118+1.96*D118)</f>
        <v>3.404425110440586</v>
      </c>
      <c r="J118" s="19">
        <f>C118^2+D118^2</f>
        <v>0.3962432211508524</v>
      </c>
      <c r="K118" s="14">
        <v>0.679388</v>
      </c>
    </row>
    <row r="119" spans="1:11" ht="12.75">
      <c r="A119" s="32"/>
      <c r="B119" s="13" t="s">
        <v>79</v>
      </c>
      <c r="C119" s="14">
        <v>0.6891726220248171</v>
      </c>
      <c r="D119" s="14">
        <v>0.48829547338383406</v>
      </c>
      <c r="E119" s="14">
        <v>1.41138441699844</v>
      </c>
      <c r="F119" s="15">
        <v>0.158131295249748</v>
      </c>
      <c r="G119" s="15">
        <f>EXP(C119)</f>
        <v>1.9920666591372185</v>
      </c>
      <c r="H119" s="11">
        <f>EXP(C119-1.96*D119)</f>
        <v>0.7649945986203679</v>
      </c>
      <c r="I119" s="12">
        <f>EXP(C119+1.96*D119)</f>
        <v>5.187395547109504</v>
      </c>
      <c r="J119" s="19">
        <f>C119^2+D119^2</f>
        <v>0.713391372275704</v>
      </c>
      <c r="K119" s="14">
        <v>0.679388</v>
      </c>
    </row>
    <row r="120" spans="1:11" ht="12.75">
      <c r="A120" s="32"/>
      <c r="B120" s="13" t="s">
        <v>31</v>
      </c>
      <c r="C120" s="14">
        <v>0.842843253296728</v>
      </c>
      <c r="D120" s="14">
        <v>0.582327576129543</v>
      </c>
      <c r="E120" s="14">
        <v>1.44736963840646</v>
      </c>
      <c r="F120" s="15">
        <v>0.14779342456910702</v>
      </c>
      <c r="G120" s="15">
        <f>EXP(C120)</f>
        <v>2.322962366562984</v>
      </c>
      <c r="H120" s="11">
        <f>EXP(C120-1.96*D120)</f>
        <v>0.7419163367210332</v>
      </c>
      <c r="I120" s="12">
        <f>EXP(C120+1.96*D120)</f>
        <v>7.273265042682163</v>
      </c>
      <c r="J120" s="19">
        <f>C120^2+D120^2</f>
        <v>1.0494901555487213</v>
      </c>
      <c r="K120" s="14">
        <v>0.679388</v>
      </c>
    </row>
    <row r="121" spans="1:11" ht="12.75">
      <c r="A121" s="32"/>
      <c r="B121" s="13" t="s">
        <v>87</v>
      </c>
      <c r="C121" s="14">
        <v>0.900041858123205</v>
      </c>
      <c r="D121" s="14">
        <v>0.6637036583609981</v>
      </c>
      <c r="E121" s="14">
        <v>1.35608994584396</v>
      </c>
      <c r="F121" s="15">
        <v>0.17507055143819902</v>
      </c>
      <c r="G121" s="15">
        <f>EXP(C121)</f>
        <v>2.4597060676817804</v>
      </c>
      <c r="H121" s="11">
        <f>EXP(C121-1.96*D121)</f>
        <v>0.6697724090666646</v>
      </c>
      <c r="I121" s="12">
        <f>EXP(C121+1.96*D121)</f>
        <v>9.033148958497</v>
      </c>
      <c r="J121" s="19">
        <f>C121^2+D121^2</f>
        <v>1.250577892495644</v>
      </c>
      <c r="K121" s="14">
        <v>0.679388</v>
      </c>
    </row>
    <row r="122" spans="1:11" ht="12.75">
      <c r="A122" s="32"/>
      <c r="B122" s="13" t="s">
        <v>40</v>
      </c>
      <c r="C122" s="14">
        <v>0.9999865313945621</v>
      </c>
      <c r="D122" s="14">
        <v>0.6554607933968241</v>
      </c>
      <c r="E122" s="14">
        <v>1.52562371612234</v>
      </c>
      <c r="F122" s="15">
        <v>0.127103602301571</v>
      </c>
      <c r="G122" s="15">
        <f>EXP(C122)</f>
        <v>2.71824521724018</v>
      </c>
      <c r="H122" s="11">
        <f>EXP(C122-1.96*D122)</f>
        <v>0.7522273875610155</v>
      </c>
      <c r="I122" s="12">
        <f>EXP(C122+1.96*D122)</f>
        <v>9.822637653497802</v>
      </c>
      <c r="J122" s="19">
        <f>C122^2+D122^2</f>
        <v>1.4296019146509216</v>
      </c>
      <c r="K122" s="14">
        <v>0.679388</v>
      </c>
    </row>
    <row r="123" spans="1:11" ht="12.75">
      <c r="A123" s="32"/>
      <c r="B123" s="13" t="s">
        <v>23</v>
      </c>
      <c r="C123" s="14">
        <v>1.08506910235737</v>
      </c>
      <c r="D123" s="14">
        <v>0.6486377262928861</v>
      </c>
      <c r="E123" s="14">
        <v>1.6728430345222</v>
      </c>
      <c r="F123" s="15">
        <v>0.0943582005240789</v>
      </c>
      <c r="G123" s="15">
        <f>EXP(C123)</f>
        <v>2.959644330073487</v>
      </c>
      <c r="H123" s="11">
        <f>EXP(C123-1.96*D123)</f>
        <v>0.8300570536831171</v>
      </c>
      <c r="I123" s="12">
        <f>EXP(C123+1.96*D123)</f>
        <v>10.55288250568878</v>
      </c>
      <c r="J123" s="19">
        <f>C123^2+D123^2</f>
        <v>1.5981058568610336</v>
      </c>
      <c r="K123" s="14">
        <v>0.679388</v>
      </c>
    </row>
    <row r="124" spans="1:11" ht="12.75">
      <c r="A124" s="32"/>
      <c r="B124" s="13" t="s">
        <v>99</v>
      </c>
      <c r="C124" s="14">
        <v>-1.33736368778077</v>
      </c>
      <c r="D124" s="14">
        <v>1.08650973047226</v>
      </c>
      <c r="E124" s="14">
        <v>-1.23088054370159</v>
      </c>
      <c r="F124" s="15">
        <v>0.218367545457568</v>
      </c>
      <c r="G124" s="15">
        <f>EXP(C124)</f>
        <v>0.26253688624841065</v>
      </c>
      <c r="H124" s="11">
        <f>EXP(C124-1.96*D124)</f>
        <v>0.03121293272903721</v>
      </c>
      <c r="I124" s="12">
        <f>EXP(C124+1.96*D124)</f>
        <v>2.208239041148793</v>
      </c>
      <c r="J124" s="19">
        <f>C124^2+D124^2</f>
        <v>2.9690450278054836</v>
      </c>
      <c r="K124" s="14">
        <v>0.724560606060606</v>
      </c>
    </row>
    <row r="125" spans="1:11" ht="12.75">
      <c r="A125" s="32"/>
      <c r="B125" s="13" t="s">
        <v>96</v>
      </c>
      <c r="C125" s="14">
        <v>-0.399770703295227</v>
      </c>
      <c r="D125" s="14">
        <v>0.333125565118838</v>
      </c>
      <c r="E125" s="14">
        <v>-1.20006011292653</v>
      </c>
      <c r="F125" s="15">
        <v>0.230115995101342</v>
      </c>
      <c r="G125" s="15">
        <f>EXP(C125)</f>
        <v>0.670473765836387</v>
      </c>
      <c r="H125" s="11">
        <f>EXP(C125-1.96*D125)</f>
        <v>0.34899530453378136</v>
      </c>
      <c r="I125" s="12">
        <f>EXP(C125+1.96*D125)</f>
        <v>1.2880834350346193</v>
      </c>
      <c r="J125" s="19">
        <f>C125^2+D125^2</f>
        <v>0.2707892573489056</v>
      </c>
      <c r="K125" s="14">
        <v>0.724560606060606</v>
      </c>
    </row>
    <row r="126" spans="1:11" ht="12.75">
      <c r="A126" s="32"/>
      <c r="B126" s="13" t="s">
        <v>27</v>
      </c>
      <c r="C126" s="14">
        <v>-0.20195597243127703</v>
      </c>
      <c r="D126" s="14">
        <v>0.163120371446901</v>
      </c>
      <c r="E126" s="14">
        <v>-1.23807940504242</v>
      </c>
      <c r="F126" s="15">
        <v>0.215686619499614</v>
      </c>
      <c r="G126" s="15">
        <f>EXP(C126)</f>
        <v>0.8171309034372808</v>
      </c>
      <c r="H126" s="11">
        <f>EXP(C126-1.96*D126)</f>
        <v>0.5935273992425337</v>
      </c>
      <c r="I126" s="12">
        <f>EXP(C126+1.96*D126)</f>
        <v>1.124974035241434</v>
      </c>
      <c r="J126" s="19">
        <f>C126^2+D126^2</f>
        <v>0.06739447038163768</v>
      </c>
      <c r="K126" s="14">
        <v>0.724560606060606</v>
      </c>
    </row>
    <row r="127" spans="1:11" ht="12.75">
      <c r="A127" s="32"/>
      <c r="B127" s="13" t="s">
        <v>88</v>
      </c>
      <c r="C127" s="14">
        <v>0.27986333643435</v>
      </c>
      <c r="D127" s="14">
        <v>0.24117085823526202</v>
      </c>
      <c r="E127" s="14">
        <v>1.16043596014135</v>
      </c>
      <c r="F127" s="15">
        <v>0.24587135295991103</v>
      </c>
      <c r="G127" s="15">
        <f>EXP(C127)</f>
        <v>1.3229490010549039</v>
      </c>
      <c r="H127" s="11">
        <f>EXP(C127-1.96*D127)</f>
        <v>0.8246208733661051</v>
      </c>
      <c r="I127" s="12">
        <f>EXP(C127+1.96*D127)</f>
        <v>2.1224226986249692</v>
      </c>
      <c r="J127" s="19">
        <f>C127^2+D127^2</f>
        <v>0.13648686994209905</v>
      </c>
      <c r="K127" s="14">
        <v>0.724560606060606</v>
      </c>
    </row>
    <row r="128" spans="1:11" ht="12.75">
      <c r="A128" s="32"/>
      <c r="B128" s="13" t="s">
        <v>41</v>
      </c>
      <c r="C128" s="14">
        <v>0.456174788163466</v>
      </c>
      <c r="D128" s="14">
        <v>0.381878307780302</v>
      </c>
      <c r="E128" s="14">
        <v>1.19455538287843</v>
      </c>
      <c r="F128" s="15">
        <v>0.232260790161009</v>
      </c>
      <c r="G128" s="15">
        <f>EXP(C128)</f>
        <v>1.5780261409538998</v>
      </c>
      <c r="H128" s="11">
        <f>EXP(C128-1.96*D128)</f>
        <v>0.7465395408506844</v>
      </c>
      <c r="I128" s="12">
        <f>EXP(C128+1.96*D128)</f>
        <v>3.3356123356792384</v>
      </c>
      <c r="J128" s="19">
        <f>C128^2+D128^2</f>
        <v>0.3539264793091302</v>
      </c>
      <c r="K128" s="14">
        <v>0.724560606060606</v>
      </c>
    </row>
    <row r="129" spans="1:11" ht="12.75">
      <c r="A129" s="32"/>
      <c r="B129" s="13" t="s">
        <v>86</v>
      </c>
      <c r="C129" s="14">
        <v>0.47736461134046804</v>
      </c>
      <c r="D129" s="14">
        <v>0.396963726110488</v>
      </c>
      <c r="E129" s="14">
        <v>1.20253962753161</v>
      </c>
      <c r="F129" s="15">
        <v>0.22915452240469</v>
      </c>
      <c r="G129" s="15">
        <f>EXP(C129)</f>
        <v>1.6118210251529408</v>
      </c>
      <c r="H129" s="11">
        <f>EXP(C129-1.96*D129)</f>
        <v>0.7403114582277593</v>
      </c>
      <c r="I129" s="12">
        <f>EXP(C129+1.96*D129)</f>
        <v>3.509289216385198</v>
      </c>
      <c r="J129" s="19">
        <f>C129^2+D129^2</f>
        <v>0.38545717200775864</v>
      </c>
      <c r="K129" s="14">
        <v>0.724560606060606</v>
      </c>
    </row>
    <row r="130" spans="1:11" ht="12.75">
      <c r="A130" s="32"/>
      <c r="B130" s="13" t="s">
        <v>106</v>
      </c>
      <c r="C130" s="20">
        <v>0.8387727136050604</v>
      </c>
      <c r="D130" s="20">
        <v>0.547218903855417</v>
      </c>
      <c r="E130" s="20">
        <v>1.5327919187285168</v>
      </c>
      <c r="F130" s="15">
        <v>0.24646953443226688</v>
      </c>
      <c r="G130" s="15">
        <f>EXP(C130)</f>
        <v>2.3135258748842666</v>
      </c>
      <c r="H130" s="11">
        <f>EXP(C130-1.96*D130)</f>
        <v>0.7915388332956859</v>
      </c>
      <c r="I130" s="12">
        <f>EXP(C130+1.96*D130)</f>
        <v>6.762020697675077</v>
      </c>
      <c r="J130" s="19">
        <f>C130^2+D130^2</f>
        <v>1.0029881938251208</v>
      </c>
      <c r="K130" s="14">
        <v>0.724560606060606</v>
      </c>
    </row>
    <row r="131" spans="1:11" ht="12.75">
      <c r="A131" s="32"/>
      <c r="B131" s="13" t="s">
        <v>67</v>
      </c>
      <c r="C131" s="20">
        <v>1.29464075004429</v>
      </c>
      <c r="D131" s="20">
        <v>1.07137820507067</v>
      </c>
      <c r="E131" s="20">
        <v>1.20838817134506</v>
      </c>
      <c r="F131" s="15">
        <v>0.22689798752806</v>
      </c>
      <c r="G131" s="15">
        <f>EXP(C131)</f>
        <v>3.649684589570793</v>
      </c>
      <c r="H131" s="11">
        <f>EXP(C131-1.96*D131)</f>
        <v>0.44697146106711216</v>
      </c>
      <c r="I131" s="12">
        <f>EXP(C131+1.96*D131)</f>
        <v>29.801002443309276</v>
      </c>
      <c r="J131" s="19">
        <f>C131^2+D131^2</f>
        <v>2.823945929975692</v>
      </c>
      <c r="K131" s="14">
        <v>0.724560606060606</v>
      </c>
    </row>
    <row r="132" spans="1:11" ht="12.75">
      <c r="A132" s="32"/>
      <c r="B132" s="13" t="s">
        <v>66</v>
      </c>
      <c r="C132" s="14">
        <v>-0.42269370543809603</v>
      </c>
      <c r="D132" s="14">
        <v>0.38010271958485703</v>
      </c>
      <c r="E132" s="14">
        <v>-1.11205125261865</v>
      </c>
      <c r="F132" s="15">
        <v>0.26611611439639604</v>
      </c>
      <c r="G132" s="15">
        <f>EXP(C132)</f>
        <v>0.6552793108664315</v>
      </c>
      <c r="H132" s="11">
        <f>EXP(C132-1.96*D132)</f>
        <v>0.3110831510482398</v>
      </c>
      <c r="I132" s="12">
        <f>EXP(C132+1.96*D132)</f>
        <v>1.3803093282380936</v>
      </c>
      <c r="J132" s="19">
        <f>C132^2+D132^2</f>
        <v>0.32314804605279235</v>
      </c>
      <c r="K132" s="14">
        <v>0.731956756756757</v>
      </c>
    </row>
    <row r="133" spans="1:11" ht="12.75">
      <c r="A133" s="32"/>
      <c r="B133" s="13" t="s">
        <v>54</v>
      </c>
      <c r="C133" s="14">
        <v>0.254856819190843</v>
      </c>
      <c r="D133" s="14">
        <v>0.227326626095803</v>
      </c>
      <c r="E133" s="14">
        <v>1.12110412919003</v>
      </c>
      <c r="F133" s="15">
        <v>0.2622435412554</v>
      </c>
      <c r="G133" s="15">
        <f>EXP(C133)</f>
        <v>1.2902768647609077</v>
      </c>
      <c r="H133" s="11">
        <f>EXP(C133-1.96*D133)</f>
        <v>0.8263776818981954</v>
      </c>
      <c r="I133" s="12">
        <f>EXP(C133+1.96*D133)</f>
        <v>2.014592630228284</v>
      </c>
      <c r="J133" s="19">
        <f>C133^2+D133^2</f>
        <v>0.11662939322017507</v>
      </c>
      <c r="K133" s="14">
        <v>0.731956756756757</v>
      </c>
    </row>
    <row r="134" spans="1:11" ht="12.75">
      <c r="A134" s="32"/>
      <c r="B134" s="13" t="s">
        <v>72</v>
      </c>
      <c r="C134" s="14">
        <v>0.402616049152881</v>
      </c>
      <c r="D134" s="14">
        <v>0.37206592088481105</v>
      </c>
      <c r="E134" s="14">
        <v>1.08210945037755</v>
      </c>
      <c r="F134" s="15">
        <v>0.279203897066905</v>
      </c>
      <c r="G134" s="15">
        <f>EXP(C134)</f>
        <v>1.4957324936423382</v>
      </c>
      <c r="H134" s="11">
        <f>EXP(C134-1.96*D134)</f>
        <v>0.7213483169546407</v>
      </c>
      <c r="I134" s="12">
        <f>EXP(C134+1.96*D134)</f>
        <v>3.1014360745756147</v>
      </c>
      <c r="J134" s="19">
        <f>C134^2+D134^2</f>
        <v>0.30053273251933754</v>
      </c>
      <c r="K134" s="14">
        <v>0.731956756756757</v>
      </c>
    </row>
    <row r="135" spans="1:11" ht="12.75">
      <c r="A135" s="32"/>
      <c r="B135" s="13" t="s">
        <v>75</v>
      </c>
      <c r="C135" s="14">
        <v>0.6559205318978091</v>
      </c>
      <c r="D135" s="14">
        <v>0.5990761748844731</v>
      </c>
      <c r="E135" s="14">
        <v>1.09488669287223</v>
      </c>
      <c r="F135" s="15">
        <v>0.27356627962399405</v>
      </c>
      <c r="G135" s="15">
        <f>EXP(C135)</f>
        <v>1.9269154883844213</v>
      </c>
      <c r="H135" s="11">
        <f>EXP(C135-1.96*D135)</f>
        <v>0.5955506907070632</v>
      </c>
      <c r="I135" s="12">
        <f>EXP(C135+1.96*D135)</f>
        <v>6.234571393020358</v>
      </c>
      <c r="J135" s="19">
        <f>C135^2+D135^2</f>
        <v>0.7891240074793165</v>
      </c>
      <c r="K135" s="14">
        <v>0.731956756756757</v>
      </c>
    </row>
    <row r="136" spans="1:11" ht="12.75">
      <c r="A136" s="32"/>
      <c r="B136" s="13" t="s">
        <v>16</v>
      </c>
      <c r="C136" s="14">
        <v>-0.30354999436784</v>
      </c>
      <c r="D136" s="14">
        <v>0.29115092283349603</v>
      </c>
      <c r="E136" s="14">
        <v>-1.04258640643717</v>
      </c>
      <c r="F136" s="15">
        <v>0.297139887722532</v>
      </c>
      <c r="G136" s="15">
        <f>EXP(C136)</f>
        <v>0.7381929827177351</v>
      </c>
      <c r="H136" s="11">
        <f>EXP(C136-1.96*D136)</f>
        <v>0.4171932216957009</v>
      </c>
      <c r="I136" s="12">
        <f>EXP(C136+1.96*D136)</f>
        <v>1.3061786515102478</v>
      </c>
      <c r="J136" s="19">
        <f>C136^2+D136^2</f>
        <v>0.1769114589475121</v>
      </c>
      <c r="K136" s="14">
        <v>0.73332</v>
      </c>
    </row>
    <row r="137" spans="1:11" ht="12.75">
      <c r="A137" s="32"/>
      <c r="B137" s="13" t="s">
        <v>71</v>
      </c>
      <c r="C137" s="14">
        <v>0.40597147750154605</v>
      </c>
      <c r="D137" s="14">
        <v>0.385607112808311</v>
      </c>
      <c r="E137" s="14">
        <v>1.05281117494158</v>
      </c>
      <c r="F137" s="15">
        <v>0.292427542273277</v>
      </c>
      <c r="G137" s="15">
        <f>EXP(C137)</f>
        <v>1.500759746430008</v>
      </c>
      <c r="H137" s="11">
        <f>EXP(C137-1.96*D137)</f>
        <v>0.7048160278680745</v>
      </c>
      <c r="I137" s="12">
        <f>EXP(C137+1.96*D137)</f>
        <v>3.195557035383193</v>
      </c>
      <c r="J137" s="19">
        <f>C137^2+D137^2</f>
        <v>0.31350568599314976</v>
      </c>
      <c r="K137" s="14">
        <v>0.73332</v>
      </c>
    </row>
    <row r="138" spans="1:11" ht="12.75">
      <c r="A138" s="32"/>
      <c r="B138" s="13" t="s">
        <v>29</v>
      </c>
      <c r="C138" s="14">
        <v>0.836615636572113</v>
      </c>
      <c r="D138" s="14">
        <v>0.8112631847111961</v>
      </c>
      <c r="E138" s="14">
        <v>1.03125058838944</v>
      </c>
      <c r="F138" s="15">
        <v>0.30242332304949204</v>
      </c>
      <c r="G138" s="15">
        <f>EXP(C138)</f>
        <v>2.308540799882776</v>
      </c>
      <c r="H138" s="11">
        <f>EXP(C138-1.96*D138)</f>
        <v>0.47073489198395774</v>
      </c>
      <c r="I138" s="12">
        <f>EXP(C138+1.96*D138)</f>
        <v>11.321363076066659</v>
      </c>
      <c r="J138" s="19">
        <f>C138^2+D138^2</f>
        <v>1.3580736782247143</v>
      </c>
      <c r="K138" s="14">
        <v>0.73332</v>
      </c>
    </row>
    <row r="139" spans="1:11" ht="12.75">
      <c r="A139" s="32"/>
      <c r="B139" s="13" t="s">
        <v>55</v>
      </c>
      <c r="C139" s="14">
        <v>-0.709157335833094</v>
      </c>
      <c r="D139" s="14">
        <v>0.702977772955734</v>
      </c>
      <c r="E139" s="14">
        <v>-1.0087905522978</v>
      </c>
      <c r="F139" s="15">
        <v>0.31307509300540304</v>
      </c>
      <c r="G139" s="15">
        <f>EXP(C139)</f>
        <v>0.49205866301214146</v>
      </c>
      <c r="H139" s="11">
        <f>EXP(C139-1.96*D139)</f>
        <v>0.12405952715996102</v>
      </c>
      <c r="I139" s="12">
        <f>EXP(C139+1.96*D139)</f>
        <v>1.951657671023581</v>
      </c>
      <c r="J139" s="19">
        <f>C139^2+D139^2</f>
        <v>0.9970818762356952</v>
      </c>
      <c r="K139" s="14">
        <v>0.740748780487805</v>
      </c>
    </row>
    <row r="140" spans="1:11" ht="12.75">
      <c r="A140" s="32"/>
      <c r="B140" s="13" t="s">
        <v>61</v>
      </c>
      <c r="C140" s="14">
        <v>-0.599500438213738</v>
      </c>
      <c r="D140" s="14">
        <v>0.624490871213433</v>
      </c>
      <c r="E140" s="14">
        <v>-0.9599827088726911</v>
      </c>
      <c r="F140" s="15">
        <v>0.33706391743458103</v>
      </c>
      <c r="G140" s="15">
        <f>EXP(C140)</f>
        <v>0.5490858699079387</v>
      </c>
      <c r="H140" s="11">
        <f>EXP(C140-1.96*D140)</f>
        <v>0.16145924101436196</v>
      </c>
      <c r="I140" s="12">
        <f>EXP(C140+1.96*D140)</f>
        <v>1.867315185172582</v>
      </c>
      <c r="J140" s="19">
        <f>C140^2+D140^2</f>
        <v>0.7493896236473765</v>
      </c>
      <c r="K140" s="14">
        <v>0.778540476190476</v>
      </c>
    </row>
    <row r="141" spans="1:11" ht="12.75">
      <c r="A141" s="32"/>
      <c r="B141" s="13" t="s">
        <v>63</v>
      </c>
      <c r="C141" s="14">
        <v>-0.33959382538452</v>
      </c>
      <c r="D141" s="14">
        <v>0.36000579333369703</v>
      </c>
      <c r="E141" s="14">
        <v>-0.9433010014640041</v>
      </c>
      <c r="F141" s="15">
        <v>0.34552696378116504</v>
      </c>
      <c r="G141" s="15">
        <f>EXP(C141)</f>
        <v>0.7120594845208754</v>
      </c>
      <c r="H141" s="11">
        <f>EXP(C141-1.96*D141)</f>
        <v>0.351619666540954</v>
      </c>
      <c r="I141" s="12">
        <f>EXP(C141+1.96*D141)</f>
        <v>1.4419805197019036</v>
      </c>
      <c r="J141" s="19">
        <f>C141^2+D141^2</f>
        <v>0.24492813747311643</v>
      </c>
      <c r="K141" s="14">
        <v>0.779383720930232</v>
      </c>
    </row>
    <row r="142" spans="1:11" ht="12.75">
      <c r="A142" s="32"/>
      <c r="B142" s="13" t="s">
        <v>17</v>
      </c>
      <c r="C142" s="14">
        <v>-0.547221181973502</v>
      </c>
      <c r="D142" s="14">
        <v>0.6245151002853131</v>
      </c>
      <c r="E142" s="14">
        <v>-0.8762337079175531</v>
      </c>
      <c r="F142" s="15">
        <v>0.38090299525144</v>
      </c>
      <c r="G142" s="15">
        <f>EXP(C142)</f>
        <v>0.5785552785327821</v>
      </c>
      <c r="H142" s="11">
        <f>EXP(C142-1.96*D142)</f>
        <v>0.17011667079506199</v>
      </c>
      <c r="I142" s="12">
        <f>EXP(C142+1.96*D142)</f>
        <v>1.9676273274909466</v>
      </c>
      <c r="J142" s="19">
        <f>C142^2+D142^2</f>
        <v>0.6894701324848512</v>
      </c>
      <c r="K142" s="14">
        <v>0.801026</v>
      </c>
    </row>
    <row r="143" spans="1:11" ht="12.75">
      <c r="A143" s="32"/>
      <c r="B143" s="13" t="s">
        <v>30</v>
      </c>
      <c r="C143" s="14">
        <v>-0.47843727080372805</v>
      </c>
      <c r="D143" s="14">
        <v>0.5265733966747751</v>
      </c>
      <c r="E143" s="14">
        <v>-0.9085861037131411</v>
      </c>
      <c r="F143" s="15">
        <v>0.363568644524908</v>
      </c>
      <c r="G143" s="15">
        <f>EXP(C143)</f>
        <v>0.6197511386448579</v>
      </c>
      <c r="H143" s="11">
        <f>EXP(C143-1.96*D143)</f>
        <v>0.22079488551270987</v>
      </c>
      <c r="I143" s="12">
        <f>EXP(C143+1.96*D143)</f>
        <v>1.7395850133018045</v>
      </c>
      <c r="J143" s="19">
        <f>C143^2+D143^2</f>
        <v>0.5061817641797299</v>
      </c>
      <c r="K143" s="14">
        <v>0.801026</v>
      </c>
    </row>
    <row r="144" spans="1:11" ht="12.75">
      <c r="A144" s="32"/>
      <c r="B144" s="13" t="s">
        <v>85</v>
      </c>
      <c r="C144" s="14">
        <v>0.36889936903179604</v>
      </c>
      <c r="D144" s="14">
        <v>0.450543910105959</v>
      </c>
      <c r="E144" s="14">
        <v>0.8187867170261791</v>
      </c>
      <c r="F144" s="15">
        <v>0.41290811070056105</v>
      </c>
      <c r="G144" s="15">
        <f>EXP(C144)</f>
        <v>1.4461420696756169</v>
      </c>
      <c r="H144" s="11">
        <f>EXP(C144-1.96*D144)</f>
        <v>0.5979987024942695</v>
      </c>
      <c r="I144" s="12">
        <f>EXP(C144+1.96*D144)</f>
        <v>3.497209738018985</v>
      </c>
      <c r="J144" s="19">
        <f>C144^2+D144^2</f>
        <v>0.3390765594056237</v>
      </c>
      <c r="K144" s="14">
        <v>0.801026</v>
      </c>
    </row>
    <row r="145" spans="1:11" ht="12.75">
      <c r="A145" s="32"/>
      <c r="B145" s="13" t="s">
        <v>32</v>
      </c>
      <c r="C145" s="14">
        <v>0.373517478764463</v>
      </c>
      <c r="D145" s="14">
        <v>0.45054224845815805</v>
      </c>
      <c r="E145" s="14">
        <v>0.8290398515182791</v>
      </c>
      <c r="F145" s="15">
        <v>0.40708185729344204</v>
      </c>
      <c r="G145" s="15">
        <f>EXP(C145)</f>
        <v>1.4528359570990625</v>
      </c>
      <c r="H145" s="11">
        <f>EXP(C145-1.96*D145)</f>
        <v>0.6007686692884165</v>
      </c>
      <c r="I145" s="12">
        <f>EXP(C145+1.96*D145)</f>
        <v>3.5133861436882463</v>
      </c>
      <c r="J145" s="19">
        <f>C145^2+D145^2</f>
        <v>0.34250362458829364</v>
      </c>
      <c r="K145" s="14">
        <v>0.801026</v>
      </c>
    </row>
    <row r="146" spans="1:11" ht="12.75">
      <c r="A146" s="32"/>
      <c r="B146" s="13" t="s">
        <v>97</v>
      </c>
      <c r="C146" s="14">
        <v>0.462864648753377</v>
      </c>
      <c r="D146" s="14">
        <v>0.556709604546583</v>
      </c>
      <c r="E146" s="14">
        <v>0.831429249600178</v>
      </c>
      <c r="F146" s="15">
        <v>0.40573118109522405</v>
      </c>
      <c r="G146" s="15">
        <f>EXP(C146)</f>
        <v>1.588618306395533</v>
      </c>
      <c r="H146" s="11">
        <f>EXP(C146-1.96*D146)</f>
        <v>0.5335053521428087</v>
      </c>
      <c r="I146" s="12">
        <f>EXP(C146+1.96*D146)</f>
        <v>4.73042700186345</v>
      </c>
      <c r="J146" s="19">
        <f>C146^2+D146^2</f>
        <v>0.52416926686</v>
      </c>
      <c r="K146" s="14">
        <v>0.801026</v>
      </c>
    </row>
    <row r="147" spans="1:11" ht="12.75">
      <c r="A147" s="32"/>
      <c r="B147" s="13" t="s">
        <v>76</v>
      </c>
      <c r="C147" s="14">
        <v>0.918981877775292</v>
      </c>
      <c r="D147" s="14">
        <v>1.10880714910161</v>
      </c>
      <c r="E147" s="14">
        <v>0.828802266038668</v>
      </c>
      <c r="F147" s="15">
        <v>0.40721630577093</v>
      </c>
      <c r="G147" s="15">
        <f>EXP(C147)</f>
        <v>2.5067369257119667</v>
      </c>
      <c r="H147" s="11">
        <f>EXP(C147-1.96*D147)</f>
        <v>0.28528113838456554</v>
      </c>
      <c r="I147" s="12">
        <f>EXP(C147+1.96*D147)</f>
        <v>22.026447490746023</v>
      </c>
      <c r="J147" s="19">
        <f>C147^2+D147^2</f>
        <v>2.073980985578242</v>
      </c>
      <c r="K147" s="14">
        <v>0.801026</v>
      </c>
    </row>
    <row r="148" spans="1:11" ht="12.75">
      <c r="A148" s="32"/>
      <c r="B148" s="13" t="s">
        <v>73</v>
      </c>
      <c r="C148" s="14">
        <v>0.9680248839314961</v>
      </c>
      <c r="D148" s="14">
        <v>1.10882078153167</v>
      </c>
      <c r="E148" s="14">
        <v>0.873021952740023</v>
      </c>
      <c r="F148" s="15">
        <v>0.382651112232038</v>
      </c>
      <c r="G148" s="15">
        <f>EXP(C148)</f>
        <v>2.6327393548995133</v>
      </c>
      <c r="H148" s="11">
        <f>EXP(C148-1.96*D148)</f>
        <v>0.29961293684806245</v>
      </c>
      <c r="I148" s="12">
        <f>EXP(C148+1.96*D148)</f>
        <v>23.134236404323445</v>
      </c>
      <c r="J148" s="19">
        <f>C148^2+D148^2</f>
        <v>2.16655570146709</v>
      </c>
      <c r="K148" s="14">
        <v>0.801026</v>
      </c>
    </row>
    <row r="149" spans="1:11" ht="12.75">
      <c r="A149" s="32"/>
      <c r="B149" s="13" t="s">
        <v>105</v>
      </c>
      <c r="C149" s="14">
        <v>-0.6710232732365691</v>
      </c>
      <c r="D149" s="14">
        <v>0.8600951963451441</v>
      </c>
      <c r="E149" s="14">
        <v>-0.780173259992603</v>
      </c>
      <c r="F149" s="15">
        <v>0.43528889948820204</v>
      </c>
      <c r="G149" s="15">
        <f>EXP(C149)</f>
        <v>0.5111852279046006</v>
      </c>
      <c r="H149" s="11">
        <f>EXP(C149-1.96*D149)</f>
        <v>0.09472191807795577</v>
      </c>
      <c r="I149" s="12">
        <f>EXP(C149+1.96*D149)</f>
        <v>2.7587103653540996</v>
      </c>
      <c r="J149" s="19">
        <f>C149^2+D149^2</f>
        <v>1.1900359800011113</v>
      </c>
      <c r="K149" s="14">
        <v>0.808512962962963</v>
      </c>
    </row>
    <row r="150" spans="1:11" ht="12.75">
      <c r="A150" s="32"/>
      <c r="B150" s="13" t="s">
        <v>15</v>
      </c>
      <c r="C150" s="14">
        <v>-0.48971204316494105</v>
      </c>
      <c r="D150" s="14">
        <v>0.64290338685219</v>
      </c>
      <c r="E150" s="14">
        <v>-0.761719494997046</v>
      </c>
      <c r="F150" s="15">
        <v>0.44622743746116206</v>
      </c>
      <c r="G150" s="15">
        <f>EXP(C150)</f>
        <v>0.6128028295436236</v>
      </c>
      <c r="H150" s="11">
        <f>EXP(C150-1.96*D150)</f>
        <v>0.17380823566564632</v>
      </c>
      <c r="I150" s="12">
        <f>EXP(C150+1.96*D150)</f>
        <v>2.160584085434655</v>
      </c>
      <c r="J150" s="19">
        <f>C150^2+D150^2</f>
        <v>0.6531426500467977</v>
      </c>
      <c r="K150" s="14">
        <v>0.808512962962963</v>
      </c>
    </row>
    <row r="151" spans="1:11" ht="12.75">
      <c r="A151" s="32"/>
      <c r="B151" s="13" t="s">
        <v>33</v>
      </c>
      <c r="C151" s="14">
        <v>-0.435532375991431</v>
      </c>
      <c r="D151" s="14">
        <v>0.56884828631994</v>
      </c>
      <c r="E151" s="14">
        <v>-0.7656388996247641</v>
      </c>
      <c r="F151" s="15">
        <v>0.443891191890291</v>
      </c>
      <c r="G151" s="15">
        <f>EXP(C151)</f>
        <v>0.6469201706181394</v>
      </c>
      <c r="H151" s="11">
        <f>EXP(C151-1.96*D151)</f>
        <v>0.21214717633523605</v>
      </c>
      <c r="I151" s="12">
        <f>EXP(C151+1.96*D151)</f>
        <v>1.9727140110094032</v>
      </c>
      <c r="J151" s="19">
        <f>C151^2+D151^2</f>
        <v>0.5132768233858737</v>
      </c>
      <c r="K151" s="14">
        <v>0.808512962962963</v>
      </c>
    </row>
    <row r="152" spans="1:11" ht="12.75">
      <c r="A152" s="32"/>
      <c r="B152" s="13" t="s">
        <v>62</v>
      </c>
      <c r="C152" s="14">
        <v>0.389843374394427</v>
      </c>
      <c r="D152" s="14">
        <v>0.5161425389938671</v>
      </c>
      <c r="E152" s="14">
        <v>0.75530177217007</v>
      </c>
      <c r="F152" s="15">
        <v>0.45006793560399805</v>
      </c>
      <c r="G152" s="15">
        <f>EXP(C152)</f>
        <v>1.4767494789867717</v>
      </c>
      <c r="H152" s="11">
        <f>EXP(C152-1.96*D152)</f>
        <v>0.536979155374701</v>
      </c>
      <c r="I152" s="12">
        <f>EXP(C152+1.96*D152)</f>
        <v>4.061217277914558</v>
      </c>
      <c r="J152" s="19">
        <f>C152^2+D152^2</f>
        <v>0.41838097711826894</v>
      </c>
      <c r="K152" s="14">
        <v>0.808512962962963</v>
      </c>
    </row>
    <row r="153" spans="1:11" ht="12.75">
      <c r="A153" s="32"/>
      <c r="B153" s="13" t="s">
        <v>77</v>
      </c>
      <c r="C153" s="14">
        <v>-0.46303737679945606</v>
      </c>
      <c r="D153" s="14">
        <v>0.642887709399605</v>
      </c>
      <c r="E153" s="14">
        <v>-0.7202461176803141</v>
      </c>
      <c r="F153" s="15">
        <v>0.471373473709406</v>
      </c>
      <c r="G153" s="15">
        <f>EXP(C153)</f>
        <v>0.6293691082655917</v>
      </c>
      <c r="H153" s="11">
        <f>EXP(C153-1.96*D153)</f>
        <v>0.17851238664110028</v>
      </c>
      <c r="I153" s="12">
        <f>EXP(C153+1.96*D153)</f>
        <v>2.218924310475986</v>
      </c>
      <c r="J153" s="19">
        <f>C153^2+D153^2</f>
        <v>0.6277082192103924</v>
      </c>
      <c r="K153" s="14">
        <v>0.831378181818182</v>
      </c>
    </row>
    <row r="154" spans="1:11" ht="12.75">
      <c r="A154" s="32"/>
      <c r="B154" s="13" t="s">
        <v>56</v>
      </c>
      <c r="C154" s="14">
        <v>-0.42260594513672306</v>
      </c>
      <c r="D154" s="14">
        <v>0.9062985060774491</v>
      </c>
      <c r="E154" s="14">
        <v>-0.46629884337535105</v>
      </c>
      <c r="F154" s="15">
        <v>0.641001606544327</v>
      </c>
      <c r="G154" s="15">
        <f>EXP(C154)</f>
        <v>0.6553368208997487</v>
      </c>
      <c r="H154" s="11">
        <f>EXP(C154-1.96*D154)</f>
        <v>0.11091944996971893</v>
      </c>
      <c r="I154" s="12">
        <f>EXP(C154+1.96*D154)</f>
        <v>3.87187593288854</v>
      </c>
      <c r="J154" s="19">
        <f>C154^2+D154^2</f>
        <v>0.9999727669831191</v>
      </c>
      <c r="K154" s="14">
        <v>0.850198701298701</v>
      </c>
    </row>
    <row r="155" spans="1:11" ht="12.75">
      <c r="A155" s="32"/>
      <c r="B155" s="13" t="s">
        <v>74</v>
      </c>
      <c r="C155" s="14">
        <v>-0.41631557912906103</v>
      </c>
      <c r="D155" s="14">
        <v>0.9062963701224831</v>
      </c>
      <c r="E155" s="14">
        <v>-0.45935920395752805</v>
      </c>
      <c r="F155" s="15">
        <v>0.645976239221217</v>
      </c>
      <c r="G155" s="15">
        <f>EXP(C155)</f>
        <v>0.6594721220045563</v>
      </c>
      <c r="H155" s="11">
        <f>EXP(C155-1.96*D155)</f>
        <v>0.11161984027777906</v>
      </c>
      <c r="I155" s="12">
        <f>EXP(C155+1.96*D155)</f>
        <v>3.896291901322238</v>
      </c>
      <c r="J155" s="19">
        <f>C155^2+D155^2</f>
        <v>0.9946917719227544</v>
      </c>
      <c r="K155" s="14">
        <v>0.850198701298701</v>
      </c>
    </row>
    <row r="156" spans="1:11" ht="12.75">
      <c r="A156" s="32"/>
      <c r="B156" s="13" t="s">
        <v>50</v>
      </c>
      <c r="C156" s="14">
        <v>-0.366797397624388</v>
      </c>
      <c r="D156" s="14">
        <v>0.5393342496203261</v>
      </c>
      <c r="E156" s="14">
        <v>-0.680092906917374</v>
      </c>
      <c r="F156" s="15">
        <v>0.496445635423209</v>
      </c>
      <c r="G156" s="15">
        <f>EXP(C156)</f>
        <v>0.692950024144414</v>
      </c>
      <c r="H156" s="11">
        <f>EXP(C156-1.96*D156)</f>
        <v>0.24077496741230553</v>
      </c>
      <c r="I156" s="12">
        <f>EXP(C156+1.96*D156)</f>
        <v>1.9943092137957983</v>
      </c>
      <c r="J156" s="19">
        <f>C156^2+D156^2</f>
        <v>0.4254217637175436</v>
      </c>
      <c r="K156" s="14">
        <v>0.850198701298701</v>
      </c>
    </row>
    <row r="157" spans="1:11" ht="12.75">
      <c r="A157" s="32"/>
      <c r="B157" s="13" t="s">
        <v>68</v>
      </c>
      <c r="C157" s="14">
        <v>-0.299788261300294</v>
      </c>
      <c r="D157" s="14">
        <v>0.667796784955887</v>
      </c>
      <c r="E157" s="14">
        <v>-0.44892139053963503</v>
      </c>
      <c r="F157" s="15">
        <v>0.6534883647867951</v>
      </c>
      <c r="G157" s="15">
        <f>EXP(C157)</f>
        <v>0.7409750971763099</v>
      </c>
      <c r="H157" s="11">
        <f>EXP(C157-1.96*D157)</f>
        <v>0.20015364951427586</v>
      </c>
      <c r="I157" s="12">
        <f>EXP(C157+1.96*D157)</f>
        <v>2.743113083213012</v>
      </c>
      <c r="J157" s="19">
        <f>C157^2+D157^2</f>
        <v>0.5358255476108725</v>
      </c>
      <c r="K157" s="14">
        <v>0.850198701298701</v>
      </c>
    </row>
    <row r="158" spans="1:11" ht="12.75">
      <c r="A158" s="32"/>
      <c r="B158" s="13" t="s">
        <v>21</v>
      </c>
      <c r="C158" s="14">
        <v>-0.206967298592606</v>
      </c>
      <c r="D158" s="14">
        <v>0.48628228299483506</v>
      </c>
      <c r="E158" s="14">
        <v>-0.425611431528968</v>
      </c>
      <c r="F158" s="15">
        <v>0.6703910090332641</v>
      </c>
      <c r="G158" s="15">
        <f>EXP(C158)</f>
        <v>0.8130462373090837</v>
      </c>
      <c r="H158" s="11">
        <f>EXP(C158-1.96*D158)</f>
        <v>0.3134609232958251</v>
      </c>
      <c r="I158" s="12">
        <f>EXP(C158+1.96*D158)</f>
        <v>2.108856750155763</v>
      </c>
      <c r="J158" s="19">
        <f>C158^2+D158^2</f>
        <v>0.27930592144138977</v>
      </c>
      <c r="K158" s="14">
        <v>0.850198701298701</v>
      </c>
    </row>
    <row r="159" spans="1:11" ht="12.75">
      <c r="A159" s="32"/>
      <c r="B159" s="13" t="s">
        <v>36</v>
      </c>
      <c r="C159" s="14">
        <v>-0.2061685766329</v>
      </c>
      <c r="D159" s="14">
        <v>0.48628164005261104</v>
      </c>
      <c r="E159" s="14">
        <v>-0.423969485277286</v>
      </c>
      <c r="F159" s="15">
        <v>0.671588067614669</v>
      </c>
      <c r="G159" s="15">
        <f>EXP(C159)</f>
        <v>0.8136958946063158</v>
      </c>
      <c r="H159" s="11">
        <f>EXP(C159-1.96*D159)</f>
        <v>0.3137117867615726</v>
      </c>
      <c r="I159" s="12">
        <f>EXP(C159+1.96*D159)</f>
        <v>2.110539153577876</v>
      </c>
      <c r="J159" s="19">
        <f>C159^2+D159^2</f>
        <v>0.2789753154430931</v>
      </c>
      <c r="K159" s="14">
        <v>0.850198701298701</v>
      </c>
    </row>
    <row r="160" spans="1:11" ht="12.75">
      <c r="A160" s="32"/>
      <c r="B160" s="13" t="s">
        <v>81</v>
      </c>
      <c r="C160" s="14">
        <v>-0.175879577136884</v>
      </c>
      <c r="D160" s="14">
        <v>0.41938171428744103</v>
      </c>
      <c r="E160" s="14">
        <v>-0.41937826840093906</v>
      </c>
      <c r="F160" s="15">
        <v>0.6749397036642351</v>
      </c>
      <c r="G160" s="15">
        <f>EXP(C160)</f>
        <v>0.838718978196611</v>
      </c>
      <c r="H160" s="11">
        <f>EXP(C160-1.96*D160)</f>
        <v>0.3686646937256239</v>
      </c>
      <c r="I160" s="12">
        <f>EXP(C160+1.96*D160)</f>
        <v>1.9081011454563224</v>
      </c>
      <c r="J160" s="19">
        <f>C160^2+D160^2</f>
        <v>0.20681464793252197</v>
      </c>
      <c r="K160" s="14">
        <v>0.850198701298701</v>
      </c>
    </row>
    <row r="161" spans="1:11" ht="12.75">
      <c r="A161" s="32"/>
      <c r="B161" s="13" t="s">
        <v>18</v>
      </c>
      <c r="C161" s="14">
        <v>-0.124678124636535</v>
      </c>
      <c r="D161" s="14">
        <v>0.19847481009022802</v>
      </c>
      <c r="E161" s="14">
        <v>-0.628181100563116</v>
      </c>
      <c r="F161" s="15">
        <v>0.529885309650131</v>
      </c>
      <c r="G161" s="15">
        <f>EXP(C161)</f>
        <v>0.8827810023157708</v>
      </c>
      <c r="H161" s="11">
        <f>EXP(C161-1.96*D161)</f>
        <v>0.5982845797178884</v>
      </c>
      <c r="I161" s="12">
        <f>EXP(C161+1.96*D161)</f>
        <v>1.3025612300037963</v>
      </c>
      <c r="J161" s="19">
        <f>C161^2+D161^2</f>
        <v>0.05493688500323543</v>
      </c>
      <c r="K161" s="14">
        <v>0.850198701298701</v>
      </c>
    </row>
    <row r="162" spans="1:11" ht="12.75">
      <c r="A162" s="32"/>
      <c r="B162" s="13" t="s">
        <v>45</v>
      </c>
      <c r="C162" s="14">
        <v>-0.11544692418938601</v>
      </c>
      <c r="D162" s="14">
        <v>0.185873259092833</v>
      </c>
      <c r="E162" s="14">
        <v>-0.621105611172001</v>
      </c>
      <c r="F162" s="15">
        <v>0.534530137579535</v>
      </c>
      <c r="G162" s="15">
        <f>EXP(C162)</f>
        <v>0.8909678598235447</v>
      </c>
      <c r="H162" s="11">
        <f>EXP(C162-1.96*D162)</f>
        <v>0.6189328386069225</v>
      </c>
      <c r="I162" s="12">
        <f>EXP(C162+1.96*D162)</f>
        <v>1.28256844316948</v>
      </c>
      <c r="J162" s="19">
        <f>C162^2+D162^2</f>
        <v>0.04787686075058127</v>
      </c>
      <c r="K162" s="14">
        <v>0.850198701298701</v>
      </c>
    </row>
    <row r="163" spans="1:11" ht="12.75">
      <c r="A163" s="32"/>
      <c r="B163" s="13" t="s">
        <v>69</v>
      </c>
      <c r="C163" s="14">
        <v>0.0940260606276959</v>
      </c>
      <c r="D163" s="14">
        <v>0.20540489973678902</v>
      </c>
      <c r="E163" s="14">
        <v>0.45775957997196304</v>
      </c>
      <c r="F163" s="15">
        <v>0.6471251780947981</v>
      </c>
      <c r="G163" s="15">
        <f>EXP(C163)</f>
        <v>1.098588375446764</v>
      </c>
      <c r="H163" s="11">
        <f>EXP(C163-1.96*D163)</f>
        <v>0.7344983404077879</v>
      </c>
      <c r="I163" s="12">
        <f>EXP(C163+1.96*D163)</f>
        <v>1.6431574481117277</v>
      </c>
      <c r="J163" s="19">
        <f>C163^2+D163^2</f>
        <v>0.0510320729130435</v>
      </c>
      <c r="K163" s="14">
        <v>0.850198701298701</v>
      </c>
    </row>
    <row r="164" spans="1:11" ht="12.75">
      <c r="A164" s="32"/>
      <c r="B164" s="13" t="s">
        <v>25</v>
      </c>
      <c r="C164" s="14">
        <v>0.11185383504719901</v>
      </c>
      <c r="D164" s="14">
        <v>0.18846715163977</v>
      </c>
      <c r="E164" s="14">
        <v>0.59349246844348</v>
      </c>
      <c r="F164" s="15">
        <v>0.552851621899007</v>
      </c>
      <c r="G164" s="15">
        <f>EXP(C164)</f>
        <v>1.1183493852130422</v>
      </c>
      <c r="H164" s="11">
        <f>EXP(C164-1.96*D164)</f>
        <v>0.7729493301409845</v>
      </c>
      <c r="I164" s="12">
        <f>EXP(C164+1.96*D164)</f>
        <v>1.6180948719863213</v>
      </c>
      <c r="J164" s="19">
        <f>C164^2+D164^2</f>
        <v>0.04803114766197406</v>
      </c>
      <c r="K164" s="14">
        <v>0.850198701298701</v>
      </c>
    </row>
    <row r="165" spans="1:11" ht="12.75">
      <c r="A165" s="32"/>
      <c r="B165" s="13" t="s">
        <v>82</v>
      </c>
      <c r="C165" s="14">
        <v>0.125419643515783</v>
      </c>
      <c r="D165" s="14">
        <v>0.257351393287436</v>
      </c>
      <c r="E165" s="14">
        <v>0.48734783174731505</v>
      </c>
      <c r="F165" s="15">
        <v>0.6260118565041161</v>
      </c>
      <c r="G165" s="15">
        <f>EXP(C165)</f>
        <v>1.13362407125564</v>
      </c>
      <c r="H165" s="11">
        <f>EXP(C165-1.96*D165)</f>
        <v>0.684553082929058</v>
      </c>
      <c r="I165" s="12">
        <f>EXP(C165+1.96*D165)</f>
        <v>1.8772883607966906</v>
      </c>
      <c r="J165" s="19">
        <f>C165^2+D165^2</f>
        <v>0.08195982660661065</v>
      </c>
      <c r="K165" s="14">
        <v>0.850198701298701</v>
      </c>
    </row>
    <row r="166" spans="1:11" ht="12.75">
      <c r="A166" s="32"/>
      <c r="B166" s="13" t="s">
        <v>53</v>
      </c>
      <c r="C166" s="14">
        <v>0.137767524848061</v>
      </c>
      <c r="D166" s="14">
        <v>0.244470335434772</v>
      </c>
      <c r="E166" s="14">
        <v>0.5635347315372721</v>
      </c>
      <c r="F166" s="15">
        <v>0.573070816765172</v>
      </c>
      <c r="G166" s="15">
        <f>EXP(C166)</f>
        <v>1.1477087055022976</v>
      </c>
      <c r="H166" s="11">
        <f>EXP(C166-1.96*D166)</f>
        <v>0.7107785697723988</v>
      </c>
      <c r="I166" s="12">
        <f>EXP(C166+1.96*D166)</f>
        <v>1.8532287391663438</v>
      </c>
      <c r="J166" s="19">
        <f>C166^2+D166^2</f>
        <v>0.07874563581035104</v>
      </c>
      <c r="K166" s="14">
        <v>0.850198701298701</v>
      </c>
    </row>
    <row r="167" spans="1:11" ht="12.75">
      <c r="A167" s="32"/>
      <c r="B167" s="13" t="s">
        <v>57</v>
      </c>
      <c r="C167" s="14">
        <v>0.167815658769809</v>
      </c>
      <c r="D167" s="14">
        <v>0.37172865075522604</v>
      </c>
      <c r="E167" s="14">
        <v>0.451446662582678</v>
      </c>
      <c r="F167" s="15">
        <v>0.651667658667728</v>
      </c>
      <c r="G167" s="15">
        <f>EXP(C167)</f>
        <v>1.1827185667556233</v>
      </c>
      <c r="H167" s="11">
        <f>EXP(C167-1.96*D167)</f>
        <v>0.5707679771169811</v>
      </c>
      <c r="I167" s="12">
        <f>EXP(C167+1.96*D167)</f>
        <v>2.450773806922565</v>
      </c>
      <c r="J167" s="19">
        <f>C167^2+D167^2</f>
        <v>0.1663442851206458</v>
      </c>
      <c r="K167" s="14">
        <v>0.850198701298701</v>
      </c>
    </row>
    <row r="168" spans="1:11" ht="12.75">
      <c r="A168" s="32"/>
      <c r="B168" s="13" t="s">
        <v>28</v>
      </c>
      <c r="C168" s="14">
        <v>0.205985899528343</v>
      </c>
      <c r="D168" s="14">
        <v>0.384824322684899</v>
      </c>
      <c r="E168" s="14">
        <v>0.5352725578549461</v>
      </c>
      <c r="F168" s="15">
        <v>0.592461399480771</v>
      </c>
      <c r="G168" s="15">
        <f>EXP(C168)</f>
        <v>1.2287358781177375</v>
      </c>
      <c r="H168" s="11">
        <f>EXP(C168-1.96*D168)</f>
        <v>0.5779489286595869</v>
      </c>
      <c r="I168" s="12">
        <f>EXP(C168+1.96*D168)</f>
        <v>2.6123274623509816</v>
      </c>
      <c r="J168" s="19">
        <f>C168^2+D168^2</f>
        <v>0.1905199501343919</v>
      </c>
      <c r="K168" s="14">
        <v>0.850198701298701</v>
      </c>
    </row>
    <row r="169" spans="1:11" ht="12.75">
      <c r="A169" s="32"/>
      <c r="B169" s="13" t="s">
        <v>34</v>
      </c>
      <c r="C169" s="14">
        <v>0.233967271265096</v>
      </c>
      <c r="D169" s="14">
        <v>0.504006332604915</v>
      </c>
      <c r="E169" s="14">
        <v>0.46421494360171106</v>
      </c>
      <c r="F169" s="15">
        <v>0.6424937558186361</v>
      </c>
      <c r="G169" s="15">
        <f>EXP(C169)</f>
        <v>1.2636031353989612</v>
      </c>
      <c r="H169" s="11">
        <f>EXP(C169-1.96*D169)</f>
        <v>0.4705349026627676</v>
      </c>
      <c r="I169" s="12">
        <f>EXP(C169+1.96*D169)</f>
        <v>3.393356953446736</v>
      </c>
      <c r="J169" s="19">
        <f>C169^2+D169^2</f>
        <v>0.3087630673290912</v>
      </c>
      <c r="K169" s="14">
        <v>0.850198701298701</v>
      </c>
    </row>
    <row r="170" spans="1:11" ht="12.75">
      <c r="A170" s="32"/>
      <c r="B170" s="13" t="s">
        <v>20</v>
      </c>
      <c r="C170" s="14">
        <v>0.246746419331714</v>
      </c>
      <c r="D170" s="14">
        <v>0.493027022294013</v>
      </c>
      <c r="E170" s="14">
        <v>0.5004724045015291</v>
      </c>
      <c r="F170" s="15">
        <v>0.6167424822553671</v>
      </c>
      <c r="G170" s="15">
        <f>EXP(C170)</f>
        <v>1.2798545252596252</v>
      </c>
      <c r="H170" s="11">
        <f>EXP(C170-1.96*D170)</f>
        <v>0.48695354803306906</v>
      </c>
      <c r="I170" s="12">
        <f>EXP(C170+1.96*D170)</f>
        <v>3.3638272324823517</v>
      </c>
      <c r="J170" s="19">
        <f>C170^2+D170^2</f>
        <v>0.3039594401651233</v>
      </c>
      <c r="K170" s="14">
        <v>0.850198701298701</v>
      </c>
    </row>
    <row r="171" spans="1:11" ht="12.75">
      <c r="A171" s="32"/>
      <c r="B171" s="13" t="s">
        <v>11</v>
      </c>
      <c r="C171" s="14">
        <v>0.276724513271407</v>
      </c>
      <c r="D171" s="14">
        <v>0.642886042405392</v>
      </c>
      <c r="E171" s="14">
        <v>0.430441003565775</v>
      </c>
      <c r="F171" s="15">
        <v>0.666874873626725</v>
      </c>
      <c r="G171" s="15">
        <f>EXP(C171)</f>
        <v>1.3188030082600417</v>
      </c>
      <c r="H171" s="11">
        <f>EXP(C171-1.96*D171)</f>
        <v>0.3740625947824683</v>
      </c>
      <c r="I171" s="12">
        <f>EXP(C171+1.96*D171)</f>
        <v>4.649599823278697</v>
      </c>
      <c r="J171" s="19">
        <f>C171^2+D171^2</f>
        <v>0.48987891976496467</v>
      </c>
      <c r="K171" s="14">
        <v>0.850198701298701</v>
      </c>
    </row>
    <row r="172" spans="1:11" ht="12.75">
      <c r="A172" s="32"/>
      <c r="B172" s="13" t="s">
        <v>93</v>
      </c>
      <c r="C172" s="14">
        <v>0.33922088571929904</v>
      </c>
      <c r="D172" s="14">
        <v>0.568795720439491</v>
      </c>
      <c r="E172" s="14">
        <v>0.596384384638466</v>
      </c>
      <c r="F172" s="15">
        <v>0.5509184698007721</v>
      </c>
      <c r="G172" s="15">
        <f>EXP(C172)</f>
        <v>1.4038534021364135</v>
      </c>
      <c r="H172" s="11">
        <f>EXP(C172-1.96*D172)</f>
        <v>0.46041881959940817</v>
      </c>
      <c r="I172" s="12">
        <f>EXP(C172+1.96*D172)</f>
        <v>4.280460074166169</v>
      </c>
      <c r="J172" s="19">
        <f>C172^2+D172^2</f>
        <v>0.43859938089846534</v>
      </c>
      <c r="K172" s="14">
        <v>0.850198701298701</v>
      </c>
    </row>
    <row r="173" spans="1:11" ht="12.75">
      <c r="A173" s="32"/>
      <c r="B173" s="13" t="s">
        <v>42</v>
      </c>
      <c r="C173" s="14">
        <v>0.34900455392706103</v>
      </c>
      <c r="D173" s="14">
        <v>0.7263343078635961</v>
      </c>
      <c r="E173" s="14">
        <v>0.48050126525567305</v>
      </c>
      <c r="F173" s="15">
        <v>0.630871003716427</v>
      </c>
      <c r="G173" s="15">
        <f>EXP(C173)</f>
        <v>1.4176556462276968</v>
      </c>
      <c r="H173" s="11">
        <f>EXP(C173-1.96*D173)</f>
        <v>0.3414306519730351</v>
      </c>
      <c r="I173" s="12">
        <f>EXP(C173+1.96*D173)</f>
        <v>5.886253971831418</v>
      </c>
      <c r="J173" s="19">
        <f>C173^2+D173^2</f>
        <v>0.6493657054415161</v>
      </c>
      <c r="K173" s="14">
        <v>0.850198701298701</v>
      </c>
    </row>
    <row r="174" spans="1:11" ht="12.75">
      <c r="A174" s="32"/>
      <c r="B174" s="13" t="s">
        <v>70</v>
      </c>
      <c r="C174" s="14">
        <v>0.511004144949872</v>
      </c>
      <c r="D174" s="14">
        <v>0.860104316842049</v>
      </c>
      <c r="E174" s="14">
        <v>0.594118800410246</v>
      </c>
      <c r="F174" s="15">
        <v>0.552432657227597</v>
      </c>
      <c r="G174" s="15">
        <f>EXP(C174)</f>
        <v>1.6669642285328936</v>
      </c>
      <c r="H174" s="11">
        <f>EXP(C174-1.96*D174)</f>
        <v>0.30888065203574644</v>
      </c>
      <c r="I174" s="12">
        <f>EXP(C174+1.96*D174)</f>
        <v>8.9962570361535</v>
      </c>
      <c r="J174" s="19">
        <f>C174^2+D174^2</f>
        <v>1.0009046720062778</v>
      </c>
      <c r="K174" s="14">
        <v>0.850198701298701</v>
      </c>
    </row>
    <row r="175" spans="1:11" ht="12.75">
      <c r="A175" s="32"/>
      <c r="B175" s="13" t="s">
        <v>65</v>
      </c>
      <c r="C175" s="14">
        <v>0.667200951873225</v>
      </c>
      <c r="D175" s="14">
        <v>1.14501772209729</v>
      </c>
      <c r="E175" s="14">
        <v>0.582699236000587</v>
      </c>
      <c r="F175" s="15">
        <v>0.560095787633069</v>
      </c>
      <c r="G175" s="15">
        <f>EXP(C175)</f>
        <v>1.9487749645893826</v>
      </c>
      <c r="H175" s="11">
        <f>EXP(C175-1.96*D175)</f>
        <v>0.20658697197908263</v>
      </c>
      <c r="I175" s="12">
        <f>EXP(C175+1.96*D175)</f>
        <v>18.383172115010602</v>
      </c>
      <c r="J175" s="19">
        <f>C175^2+D175^2</f>
        <v>1.7562226940974042</v>
      </c>
      <c r="K175" s="14">
        <v>0.850198701298701</v>
      </c>
    </row>
    <row r="176" spans="1:11" ht="12.75">
      <c r="A176" s="32"/>
      <c r="B176" s="13" t="s">
        <v>47</v>
      </c>
      <c r="C176" s="14">
        <v>-0.23669663204715202</v>
      </c>
      <c r="D176" s="14">
        <v>0.6036378281744791</v>
      </c>
      <c r="E176" s="14">
        <v>-0.392116963184646</v>
      </c>
      <c r="F176" s="15">
        <v>0.694971794336799</v>
      </c>
      <c r="G176" s="15">
        <f>EXP(C176)</f>
        <v>0.7892306789994106</v>
      </c>
      <c r="H176" s="11">
        <f>EXP(C176-1.96*D176)</f>
        <v>0.2417558913693031</v>
      </c>
      <c r="I176" s="12">
        <f>EXP(C176+1.96*D176)</f>
        <v>2.576504180087838</v>
      </c>
      <c r="J176" s="19">
        <f>C176^2+D176^2</f>
        <v>0.42040392322566683</v>
      </c>
      <c r="K176" s="14">
        <v>0.864294871794872</v>
      </c>
    </row>
    <row r="177" spans="1:11" ht="12.75">
      <c r="A177" s="32"/>
      <c r="B177" s="13" t="s">
        <v>43</v>
      </c>
      <c r="C177" s="14">
        <v>0.21177210066915803</v>
      </c>
      <c r="D177" s="14">
        <v>0.58396535975458</v>
      </c>
      <c r="E177" s="14">
        <v>0.362644970513591</v>
      </c>
      <c r="F177" s="15">
        <v>0.716870112216613</v>
      </c>
      <c r="G177" s="15">
        <f>EXP(C177)</f>
        <v>1.2358661999018232</v>
      </c>
      <c r="H177" s="11">
        <f>EXP(C177-1.96*D177)</f>
        <v>0.39345050343979127</v>
      </c>
      <c r="I177" s="12">
        <f>EXP(C177+1.96*D177)</f>
        <v>3.881975625158914</v>
      </c>
      <c r="J177" s="19">
        <f>C177^2+D177^2</f>
        <v>0.385862964015124</v>
      </c>
      <c r="K177" s="14">
        <v>0.880244303797468</v>
      </c>
    </row>
    <row r="178" spans="1:11" ht="12.75">
      <c r="A178" s="32"/>
      <c r="B178" s="13" t="s">
        <v>37</v>
      </c>
      <c r="C178" s="14">
        <v>0.175502822082302</v>
      </c>
      <c r="D178" s="14">
        <v>0.5393299565632771</v>
      </c>
      <c r="E178" s="14">
        <v>0.32540900045798</v>
      </c>
      <c r="F178" s="15">
        <v>0.7448715445053521</v>
      </c>
      <c r="G178" s="15">
        <f>EXP(C178)</f>
        <v>1.191845352132191</v>
      </c>
      <c r="H178" s="11">
        <f>EXP(C178-1.96*D178)</f>
        <v>0.4141264600335387</v>
      </c>
      <c r="I178" s="12">
        <f>EXP(C178+1.96*D178)</f>
        <v>3.430100417355765</v>
      </c>
      <c r="J178" s="19">
        <f>C178^2+D178^2</f>
        <v>0.3216780426053985</v>
      </c>
      <c r="K178" s="14">
        <v>0.90319125</v>
      </c>
    </row>
    <row r="179" spans="1:11" ht="12.75">
      <c r="A179" s="32"/>
      <c r="B179" s="13" t="s">
        <v>44</v>
      </c>
      <c r="C179" s="14">
        <v>0.132587665696696</v>
      </c>
      <c r="D179" s="14">
        <v>0.47497237906934103</v>
      </c>
      <c r="E179" s="14">
        <v>0.27914816006035403</v>
      </c>
      <c r="F179" s="15">
        <v>0.780131125076945</v>
      </c>
      <c r="G179" s="15">
        <f>EXP(C179)</f>
        <v>1.1417791065627199</v>
      </c>
      <c r="H179" s="11">
        <f>EXP(C179-1.96*D179)</f>
        <v>0.4500672795513371</v>
      </c>
      <c r="I179" s="12">
        <f>EXP(C179+1.96*D179)</f>
        <v>2.8965881045224044</v>
      </c>
      <c r="J179" s="19">
        <f>C179^2+D179^2</f>
        <v>0.24317824997368861</v>
      </c>
      <c r="K179" s="14">
        <v>0.934193827160494</v>
      </c>
    </row>
    <row r="180" spans="1:11" ht="12.75">
      <c r="A180" s="32"/>
      <c r="B180" s="13" t="s">
        <v>92</v>
      </c>
      <c r="C180" s="14">
        <v>-0.0977911723532029</v>
      </c>
      <c r="D180" s="14">
        <v>0.7029775286918041</v>
      </c>
      <c r="E180" s="14">
        <v>-0.139109954958569</v>
      </c>
      <c r="F180" s="15">
        <v>0.88936326179653</v>
      </c>
      <c r="G180" s="15">
        <f>EXP(C180)</f>
        <v>0.9068382568813589</v>
      </c>
      <c r="H180" s="11">
        <f>EXP(C180-1.96*D180)</f>
        <v>0.22863529834372598</v>
      </c>
      <c r="I180" s="12">
        <f>EXP(C180+1.96*D180)</f>
        <v>3.596800800667742</v>
      </c>
      <c r="J180" s="19">
        <f>C180^2+D180^2</f>
        <v>0.5037405192358501</v>
      </c>
      <c r="K180" s="14">
        <v>0.945802150537634</v>
      </c>
    </row>
    <row r="181" spans="1:11" ht="12.75">
      <c r="A181" s="32"/>
      <c r="B181" s="13" t="s">
        <v>48</v>
      </c>
      <c r="C181" s="14">
        <v>-0.0950668103231065</v>
      </c>
      <c r="D181" s="14">
        <v>0.630060488404487</v>
      </c>
      <c r="E181" s="14">
        <v>-0.150885211932343</v>
      </c>
      <c r="F181" s="15">
        <v>0.88006626609421</v>
      </c>
      <c r="G181" s="15">
        <f>EXP(C181)</f>
        <v>0.9093121809981574</v>
      </c>
      <c r="H181" s="11">
        <f>EXP(C181-1.96*D181)</f>
        <v>0.2644811312662997</v>
      </c>
      <c r="I181" s="12">
        <f>EXP(C181+1.96*D181)</f>
        <v>3.126304846598269</v>
      </c>
      <c r="J181" s="19">
        <f>C181^2+D181^2</f>
        <v>0.40601391747351023</v>
      </c>
      <c r="K181" s="14">
        <v>0.945802150537634</v>
      </c>
    </row>
    <row r="182" spans="1:11" ht="12.75">
      <c r="A182" s="32"/>
      <c r="B182" s="13" t="s">
        <v>84</v>
      </c>
      <c r="C182" s="14">
        <v>-0.09497934922699801</v>
      </c>
      <c r="D182" s="14">
        <v>0.811260433111457</v>
      </c>
      <c r="E182" s="14">
        <v>-0.117076274585117</v>
      </c>
      <c r="F182" s="15">
        <v>0.906799610560248</v>
      </c>
      <c r="G182" s="15">
        <f>EXP(C182)</f>
        <v>0.9093917139161797</v>
      </c>
      <c r="H182" s="11">
        <f>EXP(C182-1.96*D182)</f>
        <v>0.18543519740081735</v>
      </c>
      <c r="I182" s="12">
        <f>EXP(C182+1.96*D182)</f>
        <v>4.459742815447623</v>
      </c>
      <c r="J182" s="19">
        <f>C182^2+D182^2</f>
        <v>0.6671645671117729</v>
      </c>
      <c r="K182" s="14">
        <v>0.945802150537634</v>
      </c>
    </row>
    <row r="183" spans="1:11" ht="12.75">
      <c r="A183" s="32"/>
      <c r="B183" s="13" t="s">
        <v>59</v>
      </c>
      <c r="C183" s="14">
        <v>-0.09134591703364969</v>
      </c>
      <c r="D183" s="14">
        <v>0.5759204477912531</v>
      </c>
      <c r="E183" s="14">
        <v>-0.158608567179679</v>
      </c>
      <c r="F183" s="15">
        <v>0.873977278612829</v>
      </c>
      <c r="G183" s="15">
        <f>EXP(C183)</f>
        <v>0.9127019371399517</v>
      </c>
      <c r="H183" s="11">
        <f>EXP(C183-1.96*D183)</f>
        <v>0.29518588728330414</v>
      </c>
      <c r="I183" s="12">
        <f>EXP(C183+1.96*D183)</f>
        <v>2.8220347311507012</v>
      </c>
      <c r="J183" s="19">
        <f>C183^2+D183^2</f>
        <v>0.34002843874279587</v>
      </c>
      <c r="K183" s="14">
        <v>0.945802150537634</v>
      </c>
    </row>
    <row r="184" spans="1:11" ht="12.75">
      <c r="A184" s="32"/>
      <c r="B184" s="13" t="s">
        <v>19</v>
      </c>
      <c r="C184" s="14">
        <v>-0.0893789180001711</v>
      </c>
      <c r="D184" s="14">
        <v>0.472088896208735</v>
      </c>
      <c r="E184" s="14">
        <v>-0.189326456771083</v>
      </c>
      <c r="F184" s="15">
        <v>0.8498369607817261</v>
      </c>
      <c r="G184" s="15">
        <f>EXP(C184)</f>
        <v>0.9144989877871913</v>
      </c>
      <c r="H184" s="11">
        <f>EXP(C184-1.96*D184)</f>
        <v>0.3625208987702195</v>
      </c>
      <c r="I184" s="12">
        <f>EXP(C184+1.96*D184)</f>
        <v>2.306924653173951</v>
      </c>
      <c r="J184" s="19">
        <f>C184^2+D184^2</f>
        <v>0.2308565169064631</v>
      </c>
      <c r="K184" s="14">
        <v>0.945802150537634</v>
      </c>
    </row>
    <row r="185" spans="1:11" ht="12.75">
      <c r="A185" s="32"/>
      <c r="B185" s="13" t="s">
        <v>95</v>
      </c>
      <c r="C185" s="14">
        <v>-0.041374015060813</v>
      </c>
      <c r="D185" s="14">
        <v>0.333459317335958</v>
      </c>
      <c r="E185" s="14">
        <v>-0.12407515073009301</v>
      </c>
      <c r="F185" s="15">
        <v>0.901255772950844</v>
      </c>
      <c r="G185" s="15">
        <f>EXP(C185)</f>
        <v>0.9594702065229588</v>
      </c>
      <c r="H185" s="11">
        <f>EXP(C185-1.96*D185)</f>
        <v>0.49909726766819995</v>
      </c>
      <c r="I185" s="12">
        <f>EXP(C185+1.96*D185)</f>
        <v>1.8444963273515917</v>
      </c>
      <c r="J185" s="19">
        <f>C185^2+D185^2</f>
        <v>0.11290692544041553</v>
      </c>
      <c r="K185" s="14">
        <v>0.945802150537634</v>
      </c>
    </row>
    <row r="186" spans="1:11" ht="12.75">
      <c r="A186" s="32"/>
      <c r="B186" s="13" t="s">
        <v>39</v>
      </c>
      <c r="C186" s="14">
        <v>0.0503237224764214</v>
      </c>
      <c r="D186" s="14">
        <v>0.381921282463532</v>
      </c>
      <c r="E186" s="14">
        <v>0.131764645719178</v>
      </c>
      <c r="F186" s="15">
        <v>0.895170451303775</v>
      </c>
      <c r="G186" s="15">
        <f>EXP(C186)</f>
        <v>1.0516114715493077</v>
      </c>
      <c r="H186" s="11">
        <f>EXP(C186-1.96*D186)</f>
        <v>0.49745907297114683</v>
      </c>
      <c r="I186" s="12">
        <f>EXP(C186+1.96*D186)</f>
        <v>2.223070695020257</v>
      </c>
      <c r="J186" s="19">
        <f>C186^2+D186^2</f>
        <v>0.14839634304247287</v>
      </c>
      <c r="K186" s="14">
        <v>0.945802150537634</v>
      </c>
    </row>
    <row r="187" spans="1:11" ht="12.75">
      <c r="A187" s="32"/>
      <c r="B187" s="13" t="s">
        <v>46</v>
      </c>
      <c r="C187" s="14">
        <v>0.06266892189544859</v>
      </c>
      <c r="D187" s="14">
        <v>0.347696545985678</v>
      </c>
      <c r="E187" s="14">
        <v>0.180240277388404</v>
      </c>
      <c r="F187" s="15">
        <v>0.856963939399873</v>
      </c>
      <c r="G187" s="15">
        <f>EXP(C187)</f>
        <v>1.064674290527875</v>
      </c>
      <c r="H187" s="11">
        <f>EXP(C187-1.96*D187)</f>
        <v>0.538581575007448</v>
      </c>
      <c r="I187" s="12">
        <f>EXP(C187+1.96*D187)</f>
        <v>2.1046604590871096</v>
      </c>
      <c r="J187" s="19">
        <f>C187^2+D187^2</f>
        <v>0.12482028186190854</v>
      </c>
      <c r="K187" s="14">
        <v>0.945802150537634</v>
      </c>
    </row>
    <row r="188" spans="1:11" ht="12.75">
      <c r="A188" s="32"/>
      <c r="B188" s="13" t="s">
        <v>51</v>
      </c>
      <c r="C188" s="14">
        <v>0.0683050236075534</v>
      </c>
      <c r="D188" s="14">
        <v>0.35348443150970604</v>
      </c>
      <c r="E188" s="14">
        <v>0.19323347089383203</v>
      </c>
      <c r="F188" s="15">
        <v>0.846776126704409</v>
      </c>
      <c r="G188" s="15">
        <f>EXP(C188)</f>
        <v>1.0706918449647034</v>
      </c>
      <c r="H188" s="11">
        <f>EXP(C188-1.96*D188)</f>
        <v>0.5355160261177084</v>
      </c>
      <c r="I188" s="12">
        <f>EXP(C188+1.96*D188)</f>
        <v>2.1407034915178085</v>
      </c>
      <c r="J188" s="19">
        <f>C188^2+D188^2</f>
        <v>0.12961681956976848</v>
      </c>
      <c r="K188" s="14">
        <v>0.945802150537634</v>
      </c>
    </row>
    <row r="189" spans="1:11" ht="12.75">
      <c r="A189" s="32"/>
      <c r="B189" s="13" t="s">
        <v>35</v>
      </c>
      <c r="C189" s="14">
        <v>0.07200702276814501</v>
      </c>
      <c r="D189" s="14">
        <v>0.603598506941042</v>
      </c>
      <c r="E189" s="14">
        <v>0.11929622412929301</v>
      </c>
      <c r="F189" s="15">
        <v>0.9050406748467661</v>
      </c>
      <c r="G189" s="15">
        <f>EXP(C189)</f>
        <v>1.0746628911456315</v>
      </c>
      <c r="H189" s="11">
        <f>EXP(C189-1.96*D189)</f>
        <v>0.3292144058908848</v>
      </c>
      <c r="I189" s="12">
        <f>EXP(C189+1.96*D189)</f>
        <v>3.508049189039039</v>
      </c>
      <c r="J189" s="19">
        <f>C189^2+D189^2</f>
        <v>0.36951616890938727</v>
      </c>
      <c r="K189" s="14">
        <v>0.945802150537634</v>
      </c>
    </row>
    <row r="190" spans="1:11" ht="12.75">
      <c r="A190" s="32"/>
      <c r="B190" s="13" t="s">
        <v>64</v>
      </c>
      <c r="C190" s="14">
        <v>0.10281356589446501</v>
      </c>
      <c r="D190" s="14">
        <v>0.667793862025264</v>
      </c>
      <c r="E190" s="14">
        <v>0.15396003428761</v>
      </c>
      <c r="F190" s="15">
        <v>0.8776412478118081</v>
      </c>
      <c r="G190" s="15">
        <f>EXP(C190)</f>
        <v>1.1082847677347583</v>
      </c>
      <c r="H190" s="11">
        <f>EXP(C190-1.96*D190)</f>
        <v>0.29937377470311527</v>
      </c>
      <c r="I190" s="12">
        <f>EXP(C190+1.96*D190)</f>
        <v>4.102881515292949</v>
      </c>
      <c r="J190" s="19">
        <f>C190^2+D190^2</f>
        <v>0.4565192714905528</v>
      </c>
      <c r="K190" s="14">
        <v>0.945802150537634</v>
      </c>
    </row>
    <row r="191" spans="1:11" ht="12.75">
      <c r="A191" s="32"/>
      <c r="B191" s="13" t="s">
        <v>38</v>
      </c>
      <c r="C191" s="14">
        <v>0.106966877497861</v>
      </c>
      <c r="D191" s="14">
        <v>0.667789865758401</v>
      </c>
      <c r="E191" s="14">
        <v>0.160180444452207</v>
      </c>
      <c r="F191" s="15">
        <v>0.8727389335483051</v>
      </c>
      <c r="G191" s="15">
        <f>EXP(C191)</f>
        <v>1.1128973919225944</v>
      </c>
      <c r="H191" s="11">
        <f>EXP(C191-1.96*D191)</f>
        <v>0.30062210762067454</v>
      </c>
      <c r="I191" s="12">
        <f>EXP(C191+1.96*D191)</f>
        <v>4.119925226892844</v>
      </c>
      <c r="J191" s="19">
        <f>C191^2+D191^2</f>
        <v>0.4573852176912657</v>
      </c>
      <c r="K191" s="14">
        <v>0.945802150537634</v>
      </c>
    </row>
    <row r="192" spans="1:11" ht="12.75">
      <c r="A192" s="32"/>
      <c r="B192" s="13" t="s">
        <v>100</v>
      </c>
      <c r="C192" s="14">
        <v>-0.0916314750540529</v>
      </c>
      <c r="D192" s="14">
        <v>1.40142056125455</v>
      </c>
      <c r="E192" s="14">
        <v>-0.0653847086216747</v>
      </c>
      <c r="F192" s="15">
        <v>0.9478676987778071</v>
      </c>
      <c r="G192" s="15">
        <f>EXP(C192)</f>
        <v>0.9124413449904238</v>
      </c>
      <c r="H192" s="11">
        <f>EXP(C192-1.96*D192)</f>
        <v>0.05851829871474327</v>
      </c>
      <c r="I192" s="12">
        <f>EXP(C192+1.96*D192)</f>
        <v>14.227160159018407</v>
      </c>
      <c r="J192" s="19">
        <f>C192^2+D192^2</f>
        <v>1.9723759167275996</v>
      </c>
      <c r="K192" s="14">
        <v>0.958784375</v>
      </c>
    </row>
    <row r="193" spans="1:11" ht="12.75">
      <c r="A193" s="32"/>
      <c r="B193" s="13" t="s">
        <v>94</v>
      </c>
      <c r="C193" s="14">
        <v>-0.0247866349617102</v>
      </c>
      <c r="D193" s="14">
        <v>0.374809813312702</v>
      </c>
      <c r="E193" s="14">
        <v>-0.0661312326447303</v>
      </c>
      <c r="F193" s="15">
        <v>0.947273345214765</v>
      </c>
      <c r="G193" s="15">
        <f>EXP(C193)</f>
        <v>0.9755180312669521</v>
      </c>
      <c r="H193" s="11">
        <f>EXP(C193-1.96*D193)</f>
        <v>0.4679406211238792</v>
      </c>
      <c r="I193" s="12">
        <f>EXP(C193+1.96*D193)</f>
        <v>2.033667064512062</v>
      </c>
      <c r="J193" s="19">
        <f>C193^2+D193^2</f>
        <v>0.1410967734282276</v>
      </c>
      <c r="K193" s="14">
        <v>0.958784375</v>
      </c>
    </row>
    <row r="194" spans="1:11" ht="12.75">
      <c r="A194" s="32"/>
      <c r="B194" s="13" t="s">
        <v>83</v>
      </c>
      <c r="C194" s="14">
        <v>0.0331720912880355</v>
      </c>
      <c r="D194" s="14">
        <v>0.51726135721332</v>
      </c>
      <c r="E194" s="14">
        <v>0.0641302328609003</v>
      </c>
      <c r="F194" s="15">
        <v>0.9488665290443461</v>
      </c>
      <c r="G194" s="15">
        <f>EXP(C194)</f>
        <v>1.0337284195902434</v>
      </c>
      <c r="H194" s="11">
        <f>EXP(C194-1.96*D194)</f>
        <v>0.3750634119214452</v>
      </c>
      <c r="I194" s="12">
        <f>EXP(C194+1.96*D194)</f>
        <v>2.8491034089252976</v>
      </c>
      <c r="J194" s="19">
        <f>C194^2+D194^2</f>
        <v>0.2686596993065876</v>
      </c>
      <c r="K194" s="14">
        <v>0.958784375</v>
      </c>
    </row>
    <row r="195" spans="1:11" ht="12.75">
      <c r="A195" s="32"/>
      <c r="B195" s="21" t="s">
        <v>10</v>
      </c>
      <c r="C195" s="22">
        <v>0.0170174223019018</v>
      </c>
      <c r="D195" s="22">
        <v>0.48628150717835206</v>
      </c>
      <c r="E195" s="22">
        <v>0.034995001970454</v>
      </c>
      <c r="F195" s="23">
        <v>0.97208372628363</v>
      </c>
      <c r="G195" s="23">
        <f>EXP(C195)</f>
        <v>1.0171630434924956</v>
      </c>
      <c r="H195" s="11">
        <f>EXP(C195-1.96*D195)</f>
        <v>0.39215648133456454</v>
      </c>
      <c r="I195" s="12">
        <f>EXP(C195+1.96*D195)</f>
        <v>2.6382852414575804</v>
      </c>
      <c r="J195" s="24">
        <f>C195^2+D195^2</f>
        <v>0.23675929688545092</v>
      </c>
      <c r="K195" s="14">
        <v>0.9721</v>
      </c>
    </row>
  </sheetData>
  <sheetProtection/>
  <mergeCells count="3">
    <mergeCell ref="H1:I1"/>
    <mergeCell ref="A3:A98"/>
    <mergeCell ref="A99:A195"/>
  </mergeCells>
  <conditionalFormatting sqref="F2:F195">
    <cfRule type="cellIs" priority="1" dxfId="3" operator="between" stopIfTrue="1">
      <formula>0.05</formula>
      <formula>0.0999</formula>
    </cfRule>
    <cfRule type="cellIs" priority="2" dxfId="0" operator="lessThan" stopIfTrue="1">
      <formula>0.05</formula>
    </cfRule>
  </conditionalFormatting>
  <conditionalFormatting sqref="G2:G195">
    <cfRule type="cellIs" priority="3" dxfId="1" operator="equal" stopIfTrue="1">
      <formula>0</formula>
    </cfRule>
  </conditionalFormatting>
  <conditionalFormatting sqref="J99:J195">
    <cfRule type="cellIs" priority="4" dxfId="0" operator="lessThan" stopIfTrue="1">
      <formula>0.1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5"/>
  <sheetViews>
    <sheetView zoomScalePageLayoutView="0" workbookViewId="0" topLeftCell="A1">
      <selection activeCell="K1" sqref="K1"/>
    </sheetView>
  </sheetViews>
  <sheetFormatPr defaultColWidth="11.57421875" defaultRowHeight="12.75"/>
  <cols>
    <col min="1" max="1" width="3.57421875" style="2" customWidth="1"/>
    <col min="2" max="2" width="12.57421875" style="0" customWidth="1"/>
    <col min="3" max="10" width="7.7109375" style="0" customWidth="1"/>
    <col min="11" max="11" width="8.00390625" style="3" customWidth="1"/>
  </cols>
  <sheetData>
    <row r="1" spans="1:11" ht="22.5" customHeight="1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107</v>
      </c>
      <c r="H1" s="31" t="s">
        <v>109</v>
      </c>
      <c r="I1" s="31"/>
      <c r="J1" s="7" t="s">
        <v>6</v>
      </c>
      <c r="K1" s="36" t="s">
        <v>110</v>
      </c>
    </row>
    <row r="2" spans="1:10" ht="12.75">
      <c r="A2" s="4"/>
      <c r="B2" s="8" t="s">
        <v>108</v>
      </c>
      <c r="C2" s="9">
        <v>-0.270613580560958</v>
      </c>
      <c r="D2" s="9">
        <v>0.060171354643444</v>
      </c>
      <c r="E2" s="9">
        <v>-4.49738222056869</v>
      </c>
      <c r="F2" s="10">
        <v>6.879524809600959E-06</v>
      </c>
      <c r="G2" s="11">
        <f>IF(F2&gt;0.1,0,EXP(C2))</f>
        <v>0.762911243188086</v>
      </c>
      <c r="H2" s="11">
        <f>EXP(C2-1.96*D2)</f>
        <v>0.6780397017097544</v>
      </c>
      <c r="I2" s="12">
        <f>EXP(C2+1.96*D2)</f>
        <v>0.8584063197407571</v>
      </c>
      <c r="J2" s="12"/>
    </row>
    <row r="3" spans="1:11" ht="12.75" hidden="1">
      <c r="A3" s="32" t="s">
        <v>8</v>
      </c>
      <c r="B3" s="13" t="s">
        <v>9</v>
      </c>
      <c r="C3" s="14">
        <v>1.25689591287566</v>
      </c>
      <c r="D3" s="14">
        <v>0.1751426511096</v>
      </c>
      <c r="E3" s="14">
        <v>7.17641251238754</v>
      </c>
      <c r="F3" s="15">
        <v>7.15644104441694E-13</v>
      </c>
      <c r="G3" s="15"/>
      <c r="H3" s="11">
        <f aca="true" t="shared" si="0" ref="H3:H66">EXP(C3-1.96*D3)</f>
        <v>2.493322894722387</v>
      </c>
      <c r="I3" s="12">
        <f aca="true" t="shared" si="1" ref="I3:I66">EXP(C3+1.96*D3)</f>
        <v>4.953901802702547</v>
      </c>
      <c r="J3" s="14"/>
      <c r="K3" s="25"/>
    </row>
    <row r="4" spans="1:11" ht="12.75" hidden="1">
      <c r="A4" s="32"/>
      <c r="B4" s="13" t="s">
        <v>10</v>
      </c>
      <c r="C4" s="14">
        <v>0.131512856137108</v>
      </c>
      <c r="D4" s="14">
        <v>0.30286646158838904</v>
      </c>
      <c r="E4" s="14">
        <v>0.43422720180830304</v>
      </c>
      <c r="F4" s="15">
        <v>0.6641234617574571</v>
      </c>
      <c r="G4" s="15"/>
      <c r="H4" s="11">
        <f t="shared" si="0"/>
        <v>0.6299559336840821</v>
      </c>
      <c r="I4" s="12">
        <f t="shared" si="1"/>
        <v>2.065001847013963</v>
      </c>
      <c r="J4" s="14"/>
      <c r="K4" s="25"/>
    </row>
    <row r="5" spans="1:11" ht="12.75" hidden="1">
      <c r="A5" s="32"/>
      <c r="B5" s="13" t="s">
        <v>11</v>
      </c>
      <c r="C5" s="14">
        <v>0.0891598208006017</v>
      </c>
      <c r="D5" s="14">
        <v>0.30280597063930703</v>
      </c>
      <c r="E5" s="14">
        <v>0.294445385645338</v>
      </c>
      <c r="F5" s="15">
        <v>0.768417590410266</v>
      </c>
      <c r="G5" s="15"/>
      <c r="H5" s="11">
        <f t="shared" si="0"/>
        <v>0.6039040920498305</v>
      </c>
      <c r="I5" s="12">
        <f t="shared" si="1"/>
        <v>1.9791342928334101</v>
      </c>
      <c r="J5" s="14"/>
      <c r="K5" s="25"/>
    </row>
    <row r="6" spans="1:11" ht="12.75" hidden="1">
      <c r="A6" s="32"/>
      <c r="B6" s="13" t="s">
        <v>12</v>
      </c>
      <c r="C6" s="14">
        <v>-0.341161627662381</v>
      </c>
      <c r="D6" s="14">
        <v>0.37757750408614904</v>
      </c>
      <c r="E6" s="14">
        <v>-0.903553903424662</v>
      </c>
      <c r="F6" s="15">
        <v>0.36623199352725605</v>
      </c>
      <c r="G6" s="15"/>
      <c r="H6" s="11">
        <f t="shared" si="0"/>
        <v>0.3391836643155299</v>
      </c>
      <c r="I6" s="12">
        <f t="shared" si="1"/>
        <v>1.4901701086894164</v>
      </c>
      <c r="J6" s="14"/>
      <c r="K6" s="25"/>
    </row>
    <row r="7" spans="1:11" ht="12.75" hidden="1">
      <c r="A7" s="32"/>
      <c r="B7" s="13" t="s">
        <v>13</v>
      </c>
      <c r="C7" s="14">
        <v>-0.6507813872644841</v>
      </c>
      <c r="D7" s="14">
        <v>0.44556478464471</v>
      </c>
      <c r="E7" s="14">
        <v>-1.46057635094168</v>
      </c>
      <c r="F7" s="15">
        <v>0.14413174026296802</v>
      </c>
      <c r="G7" s="15"/>
      <c r="H7" s="11">
        <f t="shared" si="0"/>
        <v>0.21781953825835232</v>
      </c>
      <c r="I7" s="12">
        <f t="shared" si="1"/>
        <v>1.249227787779139</v>
      </c>
      <c r="J7" s="14"/>
      <c r="K7" s="25"/>
    </row>
    <row r="8" spans="1:11" ht="12.75" hidden="1">
      <c r="A8" s="32"/>
      <c r="B8" s="13" t="s">
        <v>14</v>
      </c>
      <c r="C8" s="14">
        <v>0.18193200086220201</v>
      </c>
      <c r="D8" s="14">
        <v>0.290310221187676</v>
      </c>
      <c r="E8" s="14">
        <v>0.6266813483793571</v>
      </c>
      <c r="F8" s="15">
        <v>0.530868132394133</v>
      </c>
      <c r="G8" s="15"/>
      <c r="H8" s="11">
        <f t="shared" si="0"/>
        <v>0.6790394637833267</v>
      </c>
      <c r="I8" s="12">
        <f t="shared" si="1"/>
        <v>2.1189910050842236</v>
      </c>
      <c r="J8" s="14"/>
      <c r="K8" s="25"/>
    </row>
    <row r="9" spans="1:11" ht="12.75" hidden="1">
      <c r="A9" s="32"/>
      <c r="B9" s="13" t="s">
        <v>15</v>
      </c>
      <c r="C9" s="14">
        <v>-0.6421569283542311</v>
      </c>
      <c r="D9" s="14">
        <v>0.445572966429071</v>
      </c>
      <c r="E9" s="14">
        <v>-1.44119364668964</v>
      </c>
      <c r="F9" s="15">
        <v>0.149529982777677</v>
      </c>
      <c r="G9" s="15"/>
      <c r="H9" s="11">
        <f t="shared" si="0"/>
        <v>0.21970271485766255</v>
      </c>
      <c r="I9" s="12">
        <f t="shared" si="1"/>
        <v>1.2600685016150597</v>
      </c>
      <c r="J9" s="14"/>
      <c r="K9" s="25"/>
    </row>
    <row r="10" spans="1:11" ht="12.75" hidden="1">
      <c r="A10" s="32"/>
      <c r="B10" s="13" t="s">
        <v>16</v>
      </c>
      <c r="C10" s="14">
        <v>1.37167690202539</v>
      </c>
      <c r="D10" s="14">
        <v>0.164809916767083</v>
      </c>
      <c r="E10" s="14">
        <v>8.32278135279872</v>
      </c>
      <c r="F10" s="15">
        <v>8.592285701349701E-17</v>
      </c>
      <c r="G10" s="15"/>
      <c r="H10" s="11">
        <f t="shared" si="0"/>
        <v>2.8537943655985964</v>
      </c>
      <c r="I10" s="12">
        <f t="shared" si="1"/>
        <v>5.445035841851967</v>
      </c>
      <c r="J10" s="14"/>
      <c r="K10" s="25"/>
    </row>
    <row r="11" spans="1:11" ht="12.75" hidden="1">
      <c r="A11" s="32"/>
      <c r="B11" s="13" t="s">
        <v>17</v>
      </c>
      <c r="C11" s="14">
        <v>-1.09751324410918</v>
      </c>
      <c r="D11" s="14">
        <v>0.573681101999394</v>
      </c>
      <c r="E11" s="14">
        <v>-1.91310684679018</v>
      </c>
      <c r="F11" s="15">
        <v>0.055734375420401</v>
      </c>
      <c r="G11" s="15"/>
      <c r="H11" s="11">
        <f t="shared" si="0"/>
        <v>0.10839989007688389</v>
      </c>
      <c r="I11" s="12">
        <f t="shared" si="1"/>
        <v>1.027266833712697</v>
      </c>
      <c r="J11" s="14"/>
      <c r="K11" s="25"/>
    </row>
    <row r="12" spans="1:11" ht="12.75" hidden="1">
      <c r="A12" s="32"/>
      <c r="B12" s="13" t="s">
        <v>18</v>
      </c>
      <c r="C12" s="14">
        <v>2.06680023684206</v>
      </c>
      <c r="D12" s="14">
        <v>0.12424995892870101</v>
      </c>
      <c r="E12" s="14">
        <v>16.6342126360626</v>
      </c>
      <c r="F12" s="15">
        <v>3.9389959283289005E-62</v>
      </c>
      <c r="G12" s="15"/>
      <c r="H12" s="11">
        <f t="shared" si="0"/>
        <v>6.192075425548101</v>
      </c>
      <c r="I12" s="12">
        <f t="shared" si="1"/>
        <v>10.077751339341347</v>
      </c>
      <c r="J12" s="14"/>
      <c r="K12" s="25"/>
    </row>
    <row r="13" spans="1:11" ht="12.75" hidden="1">
      <c r="A13" s="32"/>
      <c r="B13" s="13" t="s">
        <v>19</v>
      </c>
      <c r="C13" s="14">
        <v>0.10834924155858601</v>
      </c>
      <c r="D13" s="14">
        <v>0.30283306204036203</v>
      </c>
      <c r="E13" s="14">
        <v>0.357785377952375</v>
      </c>
      <c r="F13" s="15">
        <v>0.720503933916804</v>
      </c>
      <c r="G13" s="15"/>
      <c r="H13" s="11">
        <f t="shared" si="0"/>
        <v>0.6155718781733229</v>
      </c>
      <c r="I13" s="12">
        <f t="shared" si="1"/>
        <v>2.0175865969848275</v>
      </c>
      <c r="J13" s="14"/>
      <c r="K13" s="25"/>
    </row>
    <row r="14" spans="1:11" ht="12.75" hidden="1">
      <c r="A14" s="32"/>
      <c r="B14" s="13" t="s">
        <v>20</v>
      </c>
      <c r="C14" s="14">
        <v>1.01947414530603</v>
      </c>
      <c r="D14" s="14">
        <v>0.194048740250218</v>
      </c>
      <c r="E14" s="14">
        <v>5.25370143599724</v>
      </c>
      <c r="F14" s="15">
        <v>1.49072466949707E-07</v>
      </c>
      <c r="G14" s="15"/>
      <c r="H14" s="11">
        <f t="shared" si="0"/>
        <v>1.89484798139276</v>
      </c>
      <c r="I14" s="12">
        <f t="shared" si="1"/>
        <v>4.054428239204258</v>
      </c>
      <c r="J14" s="14"/>
      <c r="K14" s="25"/>
    </row>
    <row r="15" spans="1:11" ht="12.75" hidden="1">
      <c r="A15" s="32"/>
      <c r="B15" s="13" t="s">
        <v>21</v>
      </c>
      <c r="C15" s="14">
        <v>0.088296263049621</v>
      </c>
      <c r="D15" s="14">
        <v>0.30280476361359804</v>
      </c>
      <c r="E15" s="14">
        <v>0.29159469618613304</v>
      </c>
      <c r="F15" s="15">
        <v>0.7705965311209391</v>
      </c>
      <c r="G15" s="15"/>
      <c r="H15" s="11">
        <f t="shared" si="0"/>
        <v>0.6033842385676652</v>
      </c>
      <c r="I15" s="12">
        <f t="shared" si="1"/>
        <v>1.9774212556839152</v>
      </c>
      <c r="J15" s="14"/>
      <c r="K15" s="25"/>
    </row>
    <row r="16" spans="1:11" ht="12.75" hidden="1">
      <c r="A16" s="32"/>
      <c r="B16" s="13" t="s">
        <v>22</v>
      </c>
      <c r="C16" s="14">
        <v>-2.5557251544342</v>
      </c>
      <c r="D16" s="14">
        <v>0.9907305243102931</v>
      </c>
      <c r="E16" s="14">
        <v>-2.57963703723915</v>
      </c>
      <c r="F16" s="15">
        <v>0.00989042082276525</v>
      </c>
      <c r="G16" s="15"/>
      <c r="H16" s="11">
        <f t="shared" si="0"/>
        <v>0.011136169193959844</v>
      </c>
      <c r="I16" s="12">
        <f t="shared" si="1"/>
        <v>0.5412395392970696</v>
      </c>
      <c r="J16" s="14"/>
      <c r="K16" s="25"/>
    </row>
    <row r="17" spans="1:11" ht="12.75" hidden="1">
      <c r="A17" s="32"/>
      <c r="B17" s="13" t="s">
        <v>23</v>
      </c>
      <c r="C17" s="14">
        <v>-1.8653584963599998</v>
      </c>
      <c r="D17" s="14">
        <v>0.9909736145660791</v>
      </c>
      <c r="E17" s="14">
        <v>-1.88234930672377</v>
      </c>
      <c r="F17" s="15">
        <v>0.0597886039696582</v>
      </c>
      <c r="G17" s="15"/>
      <c r="H17" s="11">
        <f t="shared" si="0"/>
        <v>0.02219991584427493</v>
      </c>
      <c r="I17" s="12">
        <f t="shared" si="1"/>
        <v>1.079987846886037</v>
      </c>
      <c r="J17" s="14"/>
      <c r="K17" s="25"/>
    </row>
    <row r="18" spans="1:11" ht="12.75" hidden="1">
      <c r="A18" s="32"/>
      <c r="B18" s="13" t="s">
        <v>24</v>
      </c>
      <c r="C18" s="14">
        <v>0.0865713815305849</v>
      </c>
      <c r="D18" s="14">
        <v>0.30280235579179404</v>
      </c>
      <c r="E18" s="14">
        <v>0.285900620899103</v>
      </c>
      <c r="F18" s="15">
        <v>0.774954238178666</v>
      </c>
      <c r="G18" s="15"/>
      <c r="H18" s="11">
        <f t="shared" si="0"/>
        <v>0.6023472119981212</v>
      </c>
      <c r="I18" s="12">
        <f t="shared" si="1"/>
        <v>1.9740040622419508</v>
      </c>
      <c r="J18" s="14"/>
      <c r="K18" s="25"/>
    </row>
    <row r="19" spans="1:11" ht="12.75" hidden="1">
      <c r="A19" s="32"/>
      <c r="B19" s="13" t="s">
        <v>25</v>
      </c>
      <c r="C19" s="14">
        <v>1.87475933405955</v>
      </c>
      <c r="D19" s="14">
        <v>0.133284745392272</v>
      </c>
      <c r="E19" s="14">
        <v>14.0658207249594</v>
      </c>
      <c r="F19" s="15">
        <v>6.16039952528119E-45</v>
      </c>
      <c r="G19" s="15"/>
      <c r="H19" s="11">
        <f t="shared" si="0"/>
        <v>5.0204583438459744</v>
      </c>
      <c r="I19" s="12">
        <f t="shared" si="1"/>
        <v>8.465486069542361</v>
      </c>
      <c r="J19" s="14"/>
      <c r="K19" s="25"/>
    </row>
    <row r="20" spans="1:11" ht="12.75" hidden="1">
      <c r="A20" s="32"/>
      <c r="B20" s="13" t="s">
        <v>26</v>
      </c>
      <c r="C20" s="14">
        <v>1.29827654892874</v>
      </c>
      <c r="D20" s="14">
        <v>0.170735543113844</v>
      </c>
      <c r="E20" s="14">
        <v>7.60402037707562</v>
      </c>
      <c r="F20" s="15">
        <v>2.87070022907774E-14</v>
      </c>
      <c r="G20" s="15"/>
      <c r="H20" s="11">
        <f t="shared" si="0"/>
        <v>2.6212069625518284</v>
      </c>
      <c r="I20" s="12">
        <f t="shared" si="1"/>
        <v>5.118790667671207</v>
      </c>
      <c r="J20" s="14"/>
      <c r="K20" s="25"/>
    </row>
    <row r="21" spans="1:11" ht="12.75" hidden="1">
      <c r="A21" s="32"/>
      <c r="B21" s="13" t="s">
        <v>27</v>
      </c>
      <c r="C21" s="14">
        <v>2.12839133280721</v>
      </c>
      <c r="D21" s="14">
        <v>0.121085287748459</v>
      </c>
      <c r="E21" s="14">
        <v>17.5776212980449</v>
      </c>
      <c r="F21" s="15">
        <v>3.6559555203727896E-69</v>
      </c>
      <c r="G21" s="15"/>
      <c r="H21" s="11">
        <f t="shared" si="0"/>
        <v>6.626416556202432</v>
      </c>
      <c r="I21" s="12">
        <f t="shared" si="1"/>
        <v>10.6516892733625</v>
      </c>
      <c r="J21" s="14"/>
      <c r="K21" s="25"/>
    </row>
    <row r="22" spans="1:11" ht="12.75" hidden="1">
      <c r="A22" s="32"/>
      <c r="B22" s="13" t="s">
        <v>28</v>
      </c>
      <c r="C22" s="14">
        <v>0.620893781462106</v>
      </c>
      <c r="D22" s="14">
        <v>0.23282363479036403</v>
      </c>
      <c r="E22" s="14">
        <v>2.66679876388479</v>
      </c>
      <c r="F22" s="15">
        <v>0.00765775090930626</v>
      </c>
      <c r="G22" s="15"/>
      <c r="H22" s="11">
        <f t="shared" si="0"/>
        <v>1.1788736600809218</v>
      </c>
      <c r="I22" s="12">
        <f t="shared" si="1"/>
        <v>2.9365285125866767</v>
      </c>
      <c r="J22" s="14"/>
      <c r="K22" s="25"/>
    </row>
    <row r="23" spans="1:11" ht="12.75" hidden="1">
      <c r="A23" s="32"/>
      <c r="B23" s="13" t="s">
        <v>29</v>
      </c>
      <c r="C23" s="14">
        <v>-0.6507813872675551</v>
      </c>
      <c r="D23" s="14">
        <v>0.44556478464160504</v>
      </c>
      <c r="E23" s="14">
        <v>-1.46057635095875</v>
      </c>
      <c r="F23" s="15">
        <v>0.14413174025828</v>
      </c>
      <c r="G23" s="15"/>
      <c r="H23" s="11">
        <f t="shared" si="0"/>
        <v>0.21781953825900896</v>
      </c>
      <c r="I23" s="12">
        <f t="shared" si="1"/>
        <v>1.2492277877677</v>
      </c>
      <c r="J23" s="14"/>
      <c r="K23" s="25"/>
    </row>
    <row r="24" spans="1:11" ht="12.75" hidden="1">
      <c r="A24" s="32"/>
      <c r="B24" s="13" t="s">
        <v>30</v>
      </c>
      <c r="C24" s="14">
        <v>-1.09665634618571</v>
      </c>
      <c r="D24" s="14">
        <v>0.57368172930801</v>
      </c>
      <c r="E24" s="14">
        <v>-1.91161107310934</v>
      </c>
      <c r="F24" s="15">
        <v>0.0559260979873855</v>
      </c>
      <c r="G24" s="15"/>
      <c r="H24" s="11">
        <f t="shared" si="0"/>
        <v>0.10849268413204102</v>
      </c>
      <c r="I24" s="12">
        <f t="shared" si="1"/>
        <v>1.0281487379184775</v>
      </c>
      <c r="J24" s="14"/>
      <c r="K24" s="25"/>
    </row>
    <row r="25" spans="1:11" ht="12.75" hidden="1">
      <c r="A25" s="32"/>
      <c r="B25" s="13" t="s">
        <v>31</v>
      </c>
      <c r="C25" s="14">
        <v>-0.652497389083169</v>
      </c>
      <c r="D25" s="14">
        <v>0.44556316510986904</v>
      </c>
      <c r="E25" s="14">
        <v>-1.46443296972781</v>
      </c>
      <c r="F25" s="15">
        <v>0.143075685281319</v>
      </c>
      <c r="G25" s="15"/>
      <c r="H25" s="11">
        <f t="shared" si="0"/>
        <v>0.2174467702913182</v>
      </c>
      <c r="I25" s="12">
        <f t="shared" si="1"/>
        <v>1.2470819902446517</v>
      </c>
      <c r="J25" s="14"/>
      <c r="K25" s="25"/>
    </row>
    <row r="26" spans="1:11" ht="12.75" hidden="1">
      <c r="A26" s="32"/>
      <c r="B26" s="13" t="s">
        <v>32</v>
      </c>
      <c r="C26" s="14">
        <v>0.46269238550850705</v>
      </c>
      <c r="D26" s="14">
        <v>0.252743422925838</v>
      </c>
      <c r="E26" s="14">
        <v>1.83068022167396</v>
      </c>
      <c r="F26" s="15">
        <v>0.0671482868643731</v>
      </c>
      <c r="G26" s="15"/>
      <c r="H26" s="11">
        <f t="shared" si="0"/>
        <v>0.9678436499225714</v>
      </c>
      <c r="I26" s="12">
        <f t="shared" si="1"/>
        <v>2.6066594424408738</v>
      </c>
      <c r="J26" s="14"/>
      <c r="K26" s="25"/>
    </row>
    <row r="27" spans="1:11" ht="12.75" hidden="1">
      <c r="A27" s="32"/>
      <c r="B27" s="13" t="s">
        <v>33</v>
      </c>
      <c r="C27" s="14">
        <v>-0.206182580428852</v>
      </c>
      <c r="D27" s="14">
        <v>0.353673029947343</v>
      </c>
      <c r="E27" s="14">
        <v>-0.58297512948485</v>
      </c>
      <c r="F27" s="15">
        <v>0.559910042790251</v>
      </c>
      <c r="G27" s="15"/>
      <c r="H27" s="11">
        <f t="shared" si="0"/>
        <v>0.4068211117112719</v>
      </c>
      <c r="I27" s="12">
        <f t="shared" si="1"/>
        <v>1.6274535569675388</v>
      </c>
      <c r="J27" s="14"/>
      <c r="K27" s="25"/>
    </row>
    <row r="28" spans="1:11" ht="12.75" hidden="1">
      <c r="A28" s="32"/>
      <c r="B28" s="13" t="s">
        <v>34</v>
      </c>
      <c r="C28" s="14">
        <v>-0.21483689504243703</v>
      </c>
      <c r="D28" s="14">
        <v>0.353662650589919</v>
      </c>
      <c r="E28" s="14">
        <v>-0.6074627747207211</v>
      </c>
      <c r="F28" s="15">
        <v>0.543543839591888</v>
      </c>
      <c r="G28" s="15"/>
      <c r="H28" s="11">
        <f t="shared" si="0"/>
        <v>0.4033237497877071</v>
      </c>
      <c r="I28" s="12">
        <f t="shared" si="1"/>
        <v>1.613397009716026</v>
      </c>
      <c r="J28" s="14"/>
      <c r="K28" s="25"/>
    </row>
    <row r="29" spans="1:11" ht="12.75" hidden="1">
      <c r="A29" s="32"/>
      <c r="B29" s="13" t="s">
        <v>35</v>
      </c>
      <c r="C29" s="14">
        <v>-0.21483689504719902</v>
      </c>
      <c r="D29" s="14">
        <v>0.35366265058822105</v>
      </c>
      <c r="E29" s="14">
        <v>-0.6074627747371011</v>
      </c>
      <c r="F29" s="15">
        <v>0.54354383958102</v>
      </c>
      <c r="G29" s="15"/>
      <c r="H29" s="11">
        <f t="shared" si="0"/>
        <v>0.40332374978712865</v>
      </c>
      <c r="I29" s="12">
        <f t="shared" si="1"/>
        <v>1.6133970097029735</v>
      </c>
      <c r="J29" s="14"/>
      <c r="K29" s="25"/>
    </row>
    <row r="30" spans="1:11" ht="12.75" hidden="1">
      <c r="A30" s="32"/>
      <c r="B30" s="13" t="s">
        <v>36</v>
      </c>
      <c r="C30" s="14">
        <v>-0.652497389078669</v>
      </c>
      <c r="D30" s="14">
        <v>0.44556316510736504</v>
      </c>
      <c r="E30" s="14">
        <v>-1.46443296972594</v>
      </c>
      <c r="F30" s="15">
        <v>0.14307568528183</v>
      </c>
      <c r="G30" s="15"/>
      <c r="H30" s="11">
        <f t="shared" si="0"/>
        <v>0.21744677029336384</v>
      </c>
      <c r="I30" s="12">
        <f t="shared" si="1"/>
        <v>1.247081990244143</v>
      </c>
      <c r="J30" s="14"/>
      <c r="K30" s="25"/>
    </row>
    <row r="31" spans="1:11" ht="12.75" hidden="1">
      <c r="A31" s="32"/>
      <c r="B31" s="13" t="s">
        <v>37</v>
      </c>
      <c r="C31" s="14">
        <v>-0.848924938579374</v>
      </c>
      <c r="D31" s="14">
        <v>0.49749075315908303</v>
      </c>
      <c r="E31" s="14">
        <v>-1.70641350253984</v>
      </c>
      <c r="F31" s="15">
        <v>0.0879311183782267</v>
      </c>
      <c r="G31" s="15"/>
      <c r="H31" s="11">
        <f t="shared" si="0"/>
        <v>0.16137784265278696</v>
      </c>
      <c r="I31" s="12">
        <f t="shared" si="1"/>
        <v>1.1344601937874192</v>
      </c>
      <c r="J31" s="14"/>
      <c r="K31" s="25"/>
    </row>
    <row r="32" spans="1:11" ht="12.75" hidden="1">
      <c r="A32" s="32"/>
      <c r="B32" s="13" t="s">
        <v>38</v>
      </c>
      <c r="C32" s="14">
        <v>-1.86193530154584</v>
      </c>
      <c r="D32" s="14">
        <v>0.9909750656692531</v>
      </c>
      <c r="E32" s="14">
        <v>-1.87889218008567</v>
      </c>
      <c r="F32" s="15">
        <v>0.0602592168245936</v>
      </c>
      <c r="G32" s="15"/>
      <c r="H32" s="11">
        <f t="shared" si="0"/>
        <v>0.02227597734525578</v>
      </c>
      <c r="I32" s="12">
        <f t="shared" si="1"/>
        <v>1.083694272898054</v>
      </c>
      <c r="J32" s="14"/>
      <c r="K32" s="25"/>
    </row>
    <row r="33" spans="1:11" ht="12.75" hidden="1">
      <c r="A33" s="32"/>
      <c r="B33" s="13" t="s">
        <v>39</v>
      </c>
      <c r="C33" s="14">
        <v>-0.48512649713806105</v>
      </c>
      <c r="D33" s="14">
        <v>0.407286053288468</v>
      </c>
      <c r="E33" s="14">
        <v>-1.19111983634377</v>
      </c>
      <c r="F33" s="15">
        <v>0.233606543681547</v>
      </c>
      <c r="G33" s="15"/>
      <c r="H33" s="11">
        <f t="shared" si="0"/>
        <v>0.2770915944457823</v>
      </c>
      <c r="I33" s="12">
        <f t="shared" si="1"/>
        <v>1.3677323743919274</v>
      </c>
      <c r="J33" s="14"/>
      <c r="K33" s="25"/>
    </row>
    <row r="34" spans="1:11" ht="12.75" hidden="1">
      <c r="A34" s="32"/>
      <c r="B34" s="13" t="s">
        <v>40</v>
      </c>
      <c r="C34" s="14">
        <v>-0.85064094039795</v>
      </c>
      <c r="D34" s="14">
        <v>0.497489302666455</v>
      </c>
      <c r="E34" s="14">
        <v>-1.70986780185758</v>
      </c>
      <c r="F34" s="15">
        <v>0.087290321662671</v>
      </c>
      <c r="G34" s="15"/>
      <c r="H34" s="11">
        <f t="shared" si="0"/>
        <v>0.16110161345277305</v>
      </c>
      <c r="I34" s="12">
        <f t="shared" si="1"/>
        <v>1.1325119076809065</v>
      </c>
      <c r="J34" s="14"/>
      <c r="K34" s="25"/>
    </row>
    <row r="35" spans="1:11" ht="12.75" hidden="1">
      <c r="A35" s="32"/>
      <c r="B35" s="13" t="s">
        <v>41</v>
      </c>
      <c r="C35" s="14">
        <v>0.172383319003511</v>
      </c>
      <c r="D35" s="14">
        <v>0.290296227096401</v>
      </c>
      <c r="E35" s="14">
        <v>0.5938186683572251</v>
      </c>
      <c r="F35" s="15">
        <v>0.5526334014898281</v>
      </c>
      <c r="G35" s="15"/>
      <c r="H35" s="11">
        <f t="shared" si="0"/>
        <v>0.672604838412943</v>
      </c>
      <c r="I35" s="12">
        <f t="shared" si="1"/>
        <v>2.0987961618902493</v>
      </c>
      <c r="J35" s="14"/>
      <c r="K35" s="25"/>
    </row>
    <row r="36" spans="1:11" ht="12.75" hidden="1">
      <c r="A36" s="32"/>
      <c r="B36" s="13" t="s">
        <v>42</v>
      </c>
      <c r="C36" s="14">
        <v>-0.21655880647153303</v>
      </c>
      <c r="D36" s="14">
        <v>0.35366059611931405</v>
      </c>
      <c r="E36" s="14">
        <v>-0.612335128221275</v>
      </c>
      <c r="F36" s="15">
        <v>0.540316052647091</v>
      </c>
      <c r="G36" s="15"/>
      <c r="H36" s="11">
        <f t="shared" si="0"/>
        <v>0.4026314808915355</v>
      </c>
      <c r="I36" s="12">
        <f t="shared" si="1"/>
        <v>1.6106147878610675</v>
      </c>
      <c r="J36" s="14"/>
      <c r="K36" s="25"/>
    </row>
    <row r="37" spans="1:11" ht="12.75" hidden="1">
      <c r="A37" s="32"/>
      <c r="B37" s="13" t="s">
        <v>43</v>
      </c>
      <c r="C37" s="14">
        <v>-0.217418651598687</v>
      </c>
      <c r="D37" s="14">
        <v>0.35365957152881505</v>
      </c>
      <c r="E37" s="14">
        <v>-0.6147681813299171</v>
      </c>
      <c r="F37" s="15">
        <v>0.5387078252625831</v>
      </c>
      <c r="G37" s="15"/>
      <c r="H37" s="11">
        <f t="shared" si="0"/>
        <v>0.4022862368408562</v>
      </c>
      <c r="I37" s="12">
        <f t="shared" si="1"/>
        <v>1.6092272721550074</v>
      </c>
      <c r="J37" s="14"/>
      <c r="K37" s="25"/>
    </row>
    <row r="38" spans="1:11" ht="12.75" hidden="1">
      <c r="A38" s="32"/>
      <c r="B38" s="13" t="s">
        <v>44</v>
      </c>
      <c r="C38" s="14">
        <v>0.24922089847107903</v>
      </c>
      <c r="D38" s="14">
        <v>0.27927372466968503</v>
      </c>
      <c r="E38" s="14">
        <v>0.8923893530114531</v>
      </c>
      <c r="F38" s="15">
        <v>0.37218427588795605</v>
      </c>
      <c r="G38" s="15"/>
      <c r="H38" s="11">
        <f t="shared" si="0"/>
        <v>0.7421858452484806</v>
      </c>
      <c r="I38" s="12">
        <f t="shared" si="1"/>
        <v>2.2179811690281275</v>
      </c>
      <c r="J38" s="14"/>
      <c r="K38" s="25"/>
    </row>
    <row r="39" spans="1:11" ht="12.75" hidden="1">
      <c r="A39" s="32"/>
      <c r="B39" s="13" t="s">
        <v>45</v>
      </c>
      <c r="C39" s="14">
        <v>2.35057814852434</v>
      </c>
      <c r="D39" s="14">
        <v>0.11148308766202601</v>
      </c>
      <c r="E39" s="14">
        <v>21.0846164904437</v>
      </c>
      <c r="F39" s="15">
        <v>1.1010242572965E-98</v>
      </c>
      <c r="G39" s="15"/>
      <c r="H39" s="11">
        <f t="shared" si="0"/>
        <v>8.43231456084955</v>
      </c>
      <c r="I39" s="12">
        <f t="shared" si="1"/>
        <v>13.053874683883976</v>
      </c>
      <c r="J39" s="14"/>
      <c r="K39" s="25"/>
    </row>
    <row r="40" spans="1:11" ht="12.75" hidden="1">
      <c r="A40" s="32"/>
      <c r="B40" s="13" t="s">
        <v>46</v>
      </c>
      <c r="C40" s="14">
        <v>0.8942345092775621</v>
      </c>
      <c r="D40" s="14">
        <v>0.20454867876131202</v>
      </c>
      <c r="E40" s="14">
        <v>4.37174424539326</v>
      </c>
      <c r="F40" s="15">
        <v>1.23257860157095E-05</v>
      </c>
      <c r="G40" s="15"/>
      <c r="H40" s="11">
        <f t="shared" si="0"/>
        <v>1.6377430400285578</v>
      </c>
      <c r="I40" s="12">
        <f t="shared" si="1"/>
        <v>3.651543371210657</v>
      </c>
      <c r="J40" s="14"/>
      <c r="K40" s="25"/>
    </row>
    <row r="41" spans="1:11" ht="12.75" hidden="1">
      <c r="A41" s="32"/>
      <c r="B41" s="13" t="s">
        <v>47</v>
      </c>
      <c r="C41" s="14">
        <v>-0.10572021526351501</v>
      </c>
      <c r="D41" s="14">
        <v>0.333876170460329</v>
      </c>
      <c r="E41" s="14">
        <v>-0.31664498582739403</v>
      </c>
      <c r="F41" s="15">
        <v>0.7515129970933291</v>
      </c>
      <c r="G41" s="15"/>
      <c r="H41" s="11">
        <f t="shared" si="0"/>
        <v>0.4676114750534321</v>
      </c>
      <c r="I41" s="12">
        <f t="shared" si="1"/>
        <v>1.7309615768043507</v>
      </c>
      <c r="J41" s="14"/>
      <c r="K41" s="25"/>
    </row>
    <row r="42" spans="1:11" ht="12.75" hidden="1">
      <c r="A42" s="32"/>
      <c r="B42" s="13" t="s">
        <v>48</v>
      </c>
      <c r="C42" s="14">
        <v>-0.34116162767110003</v>
      </c>
      <c r="D42" s="14">
        <v>0.37757750408579704</v>
      </c>
      <c r="E42" s="14">
        <v>-0.9035539034485941</v>
      </c>
      <c r="F42" s="15">
        <v>0.36623199351456</v>
      </c>
      <c r="G42" s="15"/>
      <c r="H42" s="11">
        <f t="shared" si="0"/>
        <v>0.33918366431280655</v>
      </c>
      <c r="I42" s="12">
        <f t="shared" si="1"/>
        <v>1.4901701086753953</v>
      </c>
      <c r="J42" s="14"/>
      <c r="K42" s="25"/>
    </row>
    <row r="43" spans="1:11" ht="12.75" hidden="1">
      <c r="A43" s="32"/>
      <c r="B43" s="13" t="s">
        <v>49</v>
      </c>
      <c r="C43" s="14">
        <v>-0.103136234974445</v>
      </c>
      <c r="D43" s="14">
        <v>0.33387943758807503</v>
      </c>
      <c r="E43" s="14">
        <v>-0.30890262580857103</v>
      </c>
      <c r="F43" s="15">
        <v>0.757395599324546</v>
      </c>
      <c r="G43" s="15"/>
      <c r="H43" s="11">
        <f t="shared" si="0"/>
        <v>0.4688183342227822</v>
      </c>
      <c r="I43" s="12">
        <f t="shared" si="1"/>
        <v>1.7354512442047154</v>
      </c>
      <c r="J43" s="14"/>
      <c r="K43" s="25"/>
    </row>
    <row r="44" spans="1:11" ht="12.75" hidden="1">
      <c r="A44" s="32"/>
      <c r="B44" s="13" t="s">
        <v>50</v>
      </c>
      <c r="C44" s="14">
        <v>-0.0988147078836788</v>
      </c>
      <c r="D44" s="14">
        <v>0.333884920476452</v>
      </c>
      <c r="E44" s="14">
        <v>-0.295954389742042</v>
      </c>
      <c r="F44" s="15">
        <v>0.767264913519478</v>
      </c>
      <c r="G44" s="15"/>
      <c r="H44" s="11">
        <f t="shared" si="0"/>
        <v>0.4708436694683282</v>
      </c>
      <c r="I44" s="12">
        <f t="shared" si="1"/>
        <v>1.7429860032647089</v>
      </c>
      <c r="J44" s="14"/>
      <c r="K44" s="25"/>
    </row>
    <row r="45" spans="1:11" ht="12.75" hidden="1">
      <c r="A45" s="32"/>
      <c r="B45" s="13" t="s">
        <v>51</v>
      </c>
      <c r="C45" s="14">
        <v>0.676090957963119</v>
      </c>
      <c r="D45" s="14">
        <v>0.227231107940867</v>
      </c>
      <c r="E45" s="14">
        <v>2.9753450752837</v>
      </c>
      <c r="F45" s="15">
        <v>0.00292659133731794</v>
      </c>
      <c r="G45" s="15"/>
      <c r="H45" s="11">
        <f t="shared" si="0"/>
        <v>1.2595039921030322</v>
      </c>
      <c r="I45" s="12">
        <f t="shared" si="1"/>
        <v>3.069344219589664</v>
      </c>
      <c r="J45" s="14"/>
      <c r="K45" s="25"/>
    </row>
    <row r="46" spans="1:11" ht="12.75" hidden="1">
      <c r="A46" s="32"/>
      <c r="B46" s="13" t="s">
        <v>53</v>
      </c>
      <c r="C46" s="14">
        <v>1.32015654673712</v>
      </c>
      <c r="D46" s="14">
        <v>0.16867187311418702</v>
      </c>
      <c r="E46" s="14">
        <v>7.82677350030616</v>
      </c>
      <c r="F46" s="15">
        <v>5.005496940632521E-15</v>
      </c>
      <c r="G46" s="15"/>
      <c r="H46" s="11">
        <f t="shared" si="0"/>
        <v>2.6900497165540562</v>
      </c>
      <c r="I46" s="12">
        <f t="shared" si="1"/>
        <v>5.2109043379333455</v>
      </c>
      <c r="J46" s="14"/>
      <c r="K46" s="25"/>
    </row>
    <row r="47" spans="1:11" ht="12.75" hidden="1">
      <c r="A47" s="32"/>
      <c r="B47" s="13" t="s">
        <v>54</v>
      </c>
      <c r="C47" s="14">
        <v>1.49517902933449</v>
      </c>
      <c r="D47" s="14">
        <v>0.15635854754952302</v>
      </c>
      <c r="E47" s="14">
        <v>9.562502675851</v>
      </c>
      <c r="F47" s="15">
        <v>1.1494291817527999E-21</v>
      </c>
      <c r="G47" s="15"/>
      <c r="H47" s="11">
        <f t="shared" si="0"/>
        <v>3.2828642101081087</v>
      </c>
      <c r="I47" s="12">
        <f t="shared" si="1"/>
        <v>6.059587827666648</v>
      </c>
      <c r="J47" s="14"/>
      <c r="K47" s="25"/>
    </row>
    <row r="48" spans="1:11" ht="12.75" hidden="1">
      <c r="A48" s="32"/>
      <c r="B48" s="13" t="s">
        <v>55</v>
      </c>
      <c r="C48" s="14">
        <v>-0.523136783588473</v>
      </c>
      <c r="D48" s="14">
        <v>0.289564436888443</v>
      </c>
      <c r="E48" s="14">
        <v>-1.80663340156656</v>
      </c>
      <c r="F48" s="15">
        <v>0.0708194579566838</v>
      </c>
      <c r="G48" s="15"/>
      <c r="H48" s="11">
        <f t="shared" si="0"/>
        <v>0.3359869094023937</v>
      </c>
      <c r="I48" s="12">
        <f t="shared" si="1"/>
        <v>1.0454103760815794</v>
      </c>
      <c r="J48" s="14"/>
      <c r="K48" s="25"/>
    </row>
    <row r="49" spans="1:11" ht="12.75" hidden="1">
      <c r="A49" s="32"/>
      <c r="B49" s="13" t="s">
        <v>56</v>
      </c>
      <c r="C49" s="14">
        <v>-1.85850034815</v>
      </c>
      <c r="D49" s="14">
        <v>0.99097652664929</v>
      </c>
      <c r="E49" s="14">
        <v>-1.87542317922908</v>
      </c>
      <c r="F49" s="15">
        <v>0.060734528776597296</v>
      </c>
      <c r="G49" s="15"/>
      <c r="H49" s="11">
        <f t="shared" si="0"/>
        <v>0.022352561848831505</v>
      </c>
      <c r="I49" s="12">
        <f t="shared" si="1"/>
        <v>1.087426226613241</v>
      </c>
      <c r="J49" s="14"/>
      <c r="K49" s="25"/>
    </row>
    <row r="50" spans="1:11" ht="12.75" hidden="1">
      <c r="A50" s="32"/>
      <c r="B50" s="13" t="s">
        <v>57</v>
      </c>
      <c r="C50" s="14">
        <v>0.8647676441414041</v>
      </c>
      <c r="D50" s="14">
        <v>0.208522199934457</v>
      </c>
      <c r="E50" s="14">
        <v>4.14712507547503</v>
      </c>
      <c r="F50" s="15">
        <v>3.366761606077711E-05</v>
      </c>
      <c r="G50" s="15"/>
      <c r="H50" s="11">
        <f t="shared" si="0"/>
        <v>1.5778515327220453</v>
      </c>
      <c r="I50" s="12">
        <f t="shared" si="1"/>
        <v>3.57323431420249</v>
      </c>
      <c r="J50" s="14"/>
      <c r="K50" s="25"/>
    </row>
    <row r="51" spans="1:11" ht="12.75" hidden="1">
      <c r="A51" s="32"/>
      <c r="B51" s="13" t="s">
        <v>58</v>
      </c>
      <c r="C51" s="14">
        <v>0.636635249103508</v>
      </c>
      <c r="D51" s="14">
        <v>0.232852613214398</v>
      </c>
      <c r="E51" s="14">
        <v>2.73406959155459</v>
      </c>
      <c r="F51" s="15">
        <v>0.006255682133894481</v>
      </c>
      <c r="G51" s="15"/>
      <c r="H51" s="11">
        <f t="shared" si="0"/>
        <v>1.1975096721272351</v>
      </c>
      <c r="I51" s="12">
        <f t="shared" si="1"/>
        <v>2.983288963695417</v>
      </c>
      <c r="J51" s="14"/>
      <c r="K51" s="25"/>
    </row>
    <row r="52" spans="1:11" ht="12.75" hidden="1">
      <c r="A52" s="32"/>
      <c r="B52" s="13" t="s">
        <v>59</v>
      </c>
      <c r="C52" s="14">
        <v>-0.0581551160981336</v>
      </c>
      <c r="D52" s="14">
        <v>0.33393768026194603</v>
      </c>
      <c r="E52" s="14">
        <v>-0.17414960795234502</v>
      </c>
      <c r="F52" s="15">
        <v>0.8617478872986061</v>
      </c>
      <c r="G52" s="15"/>
      <c r="H52" s="11">
        <f t="shared" si="0"/>
        <v>0.49033180233719403</v>
      </c>
      <c r="I52" s="12">
        <f t="shared" si="1"/>
        <v>1.8155033139132903</v>
      </c>
      <c r="J52" s="14"/>
      <c r="K52" s="25"/>
    </row>
    <row r="53" spans="1:11" ht="12.75" hidden="1">
      <c r="A53" s="32"/>
      <c r="B53" s="13" t="s">
        <v>60</v>
      </c>
      <c r="C53" s="14">
        <v>1.49428776385922</v>
      </c>
      <c r="D53" s="14">
        <v>0.156356057515792</v>
      </c>
      <c r="E53" s="14">
        <v>9.5569547326831</v>
      </c>
      <c r="F53" s="15">
        <v>1.21272582689231E-21</v>
      </c>
      <c r="G53" s="15"/>
      <c r="H53" s="11">
        <f t="shared" si="0"/>
        <v>3.279955617741941</v>
      </c>
      <c r="I53" s="12">
        <f t="shared" si="1"/>
        <v>6.05415998506124</v>
      </c>
      <c r="J53" s="14"/>
      <c r="K53" s="25"/>
    </row>
    <row r="54" spans="1:11" ht="12.75" hidden="1">
      <c r="A54" s="32"/>
      <c r="B54" s="13" t="s">
        <v>61</v>
      </c>
      <c r="C54" s="14">
        <v>0.321445922002546</v>
      </c>
      <c r="D54" s="14">
        <v>0.26946860451966703</v>
      </c>
      <c r="E54" s="14">
        <v>1.19288821261953</v>
      </c>
      <c r="F54" s="15">
        <v>0.23291315621951603</v>
      </c>
      <c r="G54" s="15"/>
      <c r="H54" s="11">
        <f t="shared" si="0"/>
        <v>0.8132533918879512</v>
      </c>
      <c r="I54" s="12">
        <f t="shared" si="1"/>
        <v>2.3387214399556044</v>
      </c>
      <c r="J54" s="14"/>
      <c r="K54" s="25"/>
    </row>
    <row r="55" spans="1:11" ht="12.75" hidden="1">
      <c r="A55" s="32"/>
      <c r="B55" s="13" t="s">
        <v>62</v>
      </c>
      <c r="C55" s="14">
        <v>-0.21741865159755</v>
      </c>
      <c r="D55" s="14">
        <v>0.353659571529159</v>
      </c>
      <c r="E55" s="14">
        <v>-0.614768181326105</v>
      </c>
      <c r="F55" s="15">
        <v>0.5387078252651011</v>
      </c>
      <c r="G55" s="15"/>
      <c r="H55" s="11">
        <f t="shared" si="0"/>
        <v>0.40228623684104237</v>
      </c>
      <c r="I55" s="12">
        <f t="shared" si="1"/>
        <v>1.609227272157922</v>
      </c>
      <c r="J55" s="14"/>
      <c r="K55" s="25"/>
    </row>
    <row r="56" spans="1:11" ht="12.75" hidden="1">
      <c r="A56" s="32"/>
      <c r="B56" s="13" t="s">
        <v>63</v>
      </c>
      <c r="C56" s="14">
        <v>-0.0033312748726146103</v>
      </c>
      <c r="D56" s="14">
        <v>0.317164725035996</v>
      </c>
      <c r="E56" s="14">
        <v>-0.010503295636791001</v>
      </c>
      <c r="F56" s="15">
        <v>0.9916197366581581</v>
      </c>
      <c r="G56" s="15"/>
      <c r="H56" s="11">
        <f t="shared" si="0"/>
        <v>0.535275272730031</v>
      </c>
      <c r="I56" s="12">
        <f t="shared" si="1"/>
        <v>1.8557920502541831</v>
      </c>
      <c r="J56" s="14"/>
      <c r="K56" s="25"/>
    </row>
    <row r="57" spans="1:11" ht="12.75" hidden="1">
      <c r="A57" s="32"/>
      <c r="B57" s="13" t="s">
        <v>64</v>
      </c>
      <c r="C57" s="14">
        <v>-0.34202147279070605</v>
      </c>
      <c r="D57" s="14">
        <v>0.37757654439694205</v>
      </c>
      <c r="E57" s="14">
        <v>-0.9058334736787631</v>
      </c>
      <c r="F57" s="15">
        <v>0.36502400063795404</v>
      </c>
      <c r="G57" s="15"/>
      <c r="H57" s="11">
        <f t="shared" si="0"/>
        <v>0.33889278169679915</v>
      </c>
      <c r="I57" s="12">
        <f t="shared" si="1"/>
        <v>1.488886543305088</v>
      </c>
      <c r="J57" s="14"/>
      <c r="K57" s="25"/>
    </row>
    <row r="58" spans="1:11" ht="12.75" hidden="1">
      <c r="A58" s="32"/>
      <c r="B58" s="13" t="s">
        <v>65</v>
      </c>
      <c r="C58" s="14">
        <v>-0.6524973890852861</v>
      </c>
      <c r="D58" s="14">
        <v>0.44556316510814703</v>
      </c>
      <c r="E58" s="14">
        <v>-1.46443296973822</v>
      </c>
      <c r="F58" s="15">
        <v>0.143075685278477</v>
      </c>
      <c r="G58" s="15"/>
      <c r="H58" s="11">
        <f t="shared" si="0"/>
        <v>0.21744677029159176</v>
      </c>
      <c r="I58" s="12">
        <f t="shared" si="1"/>
        <v>1.2470819902378025</v>
      </c>
      <c r="J58" s="14"/>
      <c r="K58" s="25"/>
    </row>
    <row r="59" spans="1:11" ht="12.75" hidden="1">
      <c r="A59" s="32"/>
      <c r="B59" s="13" t="s">
        <v>66</v>
      </c>
      <c r="C59" s="14">
        <v>0.453110432484892</v>
      </c>
      <c r="D59" s="14">
        <v>0.25272723641695</v>
      </c>
      <c r="E59" s="14">
        <v>1.79288326382578</v>
      </c>
      <c r="F59" s="15">
        <v>0.0729915919685906</v>
      </c>
      <c r="G59" s="15"/>
      <c r="H59" s="11">
        <f t="shared" si="0"/>
        <v>0.9586445197255655</v>
      </c>
      <c r="I59" s="12">
        <f t="shared" si="1"/>
        <v>2.5817199287069066</v>
      </c>
      <c r="J59" s="14"/>
      <c r="K59" s="25"/>
    </row>
    <row r="60" spans="1:11" ht="12.75" hidden="1">
      <c r="A60" s="32"/>
      <c r="B60" s="13" t="s">
        <v>67</v>
      </c>
      <c r="C60" s="14">
        <v>-1.09751324410173</v>
      </c>
      <c r="D60" s="14">
        <v>0.573681102000685</v>
      </c>
      <c r="E60" s="14">
        <v>-1.91310684677289</v>
      </c>
      <c r="F60" s="15">
        <v>0.055734375422614696</v>
      </c>
      <c r="G60" s="15"/>
      <c r="H60" s="11">
        <f t="shared" si="0"/>
        <v>0.10839989007741718</v>
      </c>
      <c r="I60" s="12">
        <f t="shared" si="1"/>
        <v>1.0272668337229496</v>
      </c>
      <c r="J60" s="14"/>
      <c r="K60" s="25"/>
    </row>
    <row r="61" spans="1:11" ht="12.75" hidden="1">
      <c r="A61" s="32"/>
      <c r="B61" s="13" t="s">
        <v>68</v>
      </c>
      <c r="C61" s="14">
        <v>-1.86450379561431</v>
      </c>
      <c r="D61" s="14">
        <v>0.9909739764060751</v>
      </c>
      <c r="E61" s="14">
        <v>-1.88148613385009</v>
      </c>
      <c r="F61" s="15">
        <v>0.0599058197557213</v>
      </c>
      <c r="G61" s="15"/>
      <c r="H61" s="11">
        <f t="shared" si="0"/>
        <v>0.022218882482100483</v>
      </c>
      <c r="I61" s="12">
        <f t="shared" si="1"/>
        <v>1.0809120744787748</v>
      </c>
      <c r="J61" s="14"/>
      <c r="K61" s="25"/>
    </row>
    <row r="62" spans="1:11" ht="12.75" hidden="1">
      <c r="A62" s="32"/>
      <c r="B62" s="13" t="s">
        <v>69</v>
      </c>
      <c r="C62" s="14">
        <v>1.82336193905344</v>
      </c>
      <c r="D62" s="14">
        <v>0.135977541465233</v>
      </c>
      <c r="E62" s="14">
        <v>13.4092874411885</v>
      </c>
      <c r="F62" s="15">
        <v>5.334893310567889E-41</v>
      </c>
      <c r="G62" s="15"/>
      <c r="H62" s="11">
        <f t="shared" si="0"/>
        <v>4.74383536748945</v>
      </c>
      <c r="I62" s="12">
        <f t="shared" si="1"/>
        <v>8.083928220735896</v>
      </c>
      <c r="J62" s="14"/>
      <c r="K62" s="25"/>
    </row>
    <row r="63" spans="1:11" ht="12.75" hidden="1">
      <c r="A63" s="32"/>
      <c r="B63" s="13" t="s">
        <v>70</v>
      </c>
      <c r="C63" s="14">
        <v>-1.09836940839241</v>
      </c>
      <c r="D63" s="14">
        <v>0.57368047576181</v>
      </c>
      <c r="E63" s="14">
        <v>-1.91460134133699</v>
      </c>
      <c r="F63" s="15">
        <v>0.0555433639498731</v>
      </c>
      <c r="G63" s="15"/>
      <c r="H63" s="11">
        <f t="shared" si="0"/>
        <v>0.10830725461987675</v>
      </c>
      <c r="I63" s="12">
        <f t="shared" si="1"/>
        <v>1.0263864411212362</v>
      </c>
      <c r="J63" s="14"/>
      <c r="K63" s="25"/>
    </row>
    <row r="64" spans="1:11" ht="12.75" hidden="1">
      <c r="A64" s="32"/>
      <c r="B64" s="13" t="s">
        <v>71</v>
      </c>
      <c r="C64" s="14">
        <v>0.45137808070873503</v>
      </c>
      <c r="D64" s="14">
        <v>0.252724326429877</v>
      </c>
      <c r="E64" s="14">
        <v>1.78604919868676</v>
      </c>
      <c r="F64" s="15">
        <v>0.0740912925254348</v>
      </c>
      <c r="G64" s="15"/>
      <c r="H64" s="11">
        <f t="shared" si="0"/>
        <v>0.9569907060777678</v>
      </c>
      <c r="I64" s="12">
        <f t="shared" si="1"/>
        <v>2.577236653789082</v>
      </c>
      <c r="J64" s="14"/>
      <c r="K64" s="25"/>
    </row>
    <row r="65" spans="1:11" ht="12.75" hidden="1">
      <c r="A65" s="32"/>
      <c r="B65" s="13" t="s">
        <v>72</v>
      </c>
      <c r="C65" s="14">
        <v>-0.48512649713757905</v>
      </c>
      <c r="D65" s="14">
        <v>0.40728605329003</v>
      </c>
      <c r="E65" s="14">
        <v>-1.19111983633802</v>
      </c>
      <c r="F65" s="15">
        <v>0.23360654368380301</v>
      </c>
      <c r="G65" s="15"/>
      <c r="H65" s="11">
        <f t="shared" si="0"/>
        <v>0.27709159444506754</v>
      </c>
      <c r="I65" s="12">
        <f t="shared" si="1"/>
        <v>1.367732374396774</v>
      </c>
      <c r="J65" s="14"/>
      <c r="K65" s="25"/>
    </row>
    <row r="66" spans="1:11" ht="12.75" hidden="1">
      <c r="A66" s="32"/>
      <c r="B66" s="13" t="s">
        <v>73</v>
      </c>
      <c r="C66" s="14">
        <v>-1.0975132441127</v>
      </c>
      <c r="D66" s="14">
        <v>0.573681101995346</v>
      </c>
      <c r="E66" s="14">
        <v>-1.91310684680982</v>
      </c>
      <c r="F66" s="15">
        <v>0.0557343754178877</v>
      </c>
      <c r="G66" s="15"/>
      <c r="H66" s="11">
        <f t="shared" si="0"/>
        <v>0.10839989007736235</v>
      </c>
      <c r="I66" s="12">
        <f t="shared" si="1"/>
        <v>1.0272668337009305</v>
      </c>
      <c r="J66" s="14"/>
      <c r="K66" s="25"/>
    </row>
    <row r="67" spans="1:11" ht="12.75" hidden="1">
      <c r="A67" s="32"/>
      <c r="B67" s="13" t="s">
        <v>74</v>
      </c>
      <c r="C67" s="14">
        <v>0.0865713815275541</v>
      </c>
      <c r="D67" s="14">
        <v>0.30280235579166304</v>
      </c>
      <c r="E67" s="14">
        <v>0.285900620889218</v>
      </c>
      <c r="F67" s="15">
        <v>0.7749542381862381</v>
      </c>
      <c r="G67" s="15"/>
      <c r="H67" s="11">
        <f aca="true" t="shared" si="2" ref="H67:H130">EXP(C67-1.96*D67)</f>
        <v>0.6023472119964502</v>
      </c>
      <c r="I67" s="12">
        <f aca="true" t="shared" si="3" ref="I67:I130">EXP(C67+1.96*D67)</f>
        <v>1.9740040622354613</v>
      </c>
      <c r="J67" s="14"/>
      <c r="K67" s="25"/>
    </row>
    <row r="68" spans="1:11" ht="12.75" hidden="1">
      <c r="A68" s="32"/>
      <c r="B68" s="13" t="s">
        <v>75</v>
      </c>
      <c r="C68" s="14">
        <v>0.6269860532872481</v>
      </c>
      <c r="D68" s="14">
        <v>0.23283479633985302</v>
      </c>
      <c r="E68" s="14">
        <v>2.69283656542503</v>
      </c>
      <c r="F68" s="15">
        <v>0.0070846988536346</v>
      </c>
      <c r="G68" s="15"/>
      <c r="H68" s="11">
        <f t="shared" si="2"/>
        <v>1.1860516536611236</v>
      </c>
      <c r="I68" s="12">
        <f t="shared" si="3"/>
        <v>2.954537883757087</v>
      </c>
      <c r="J68" s="14"/>
      <c r="K68" s="25"/>
    </row>
    <row r="69" spans="1:11" ht="12.75" hidden="1">
      <c r="A69" s="32"/>
      <c r="B69" s="13" t="s">
        <v>76</v>
      </c>
      <c r="C69" s="14">
        <v>-0.8446220067474121</v>
      </c>
      <c r="D69" s="14">
        <v>0.49749440127599</v>
      </c>
      <c r="E69" s="14">
        <v>-1.69775178289665</v>
      </c>
      <c r="F69" s="15">
        <v>0.0895546198066066</v>
      </c>
      <c r="G69" s="15"/>
      <c r="H69" s="11">
        <f t="shared" si="2"/>
        <v>0.16207257775418263</v>
      </c>
      <c r="I69" s="12">
        <f t="shared" si="3"/>
        <v>1.1393603628883264</v>
      </c>
      <c r="J69" s="14"/>
      <c r="K69" s="25"/>
    </row>
    <row r="70" spans="1:11" ht="12.75" hidden="1">
      <c r="A70" s="32"/>
      <c r="B70" s="13" t="s">
        <v>77</v>
      </c>
      <c r="C70" s="14">
        <v>-1.09751324410423</v>
      </c>
      <c r="D70" s="14">
        <v>0.573681101997756</v>
      </c>
      <c r="E70" s="14">
        <v>-1.91310684678702</v>
      </c>
      <c r="F70" s="15">
        <v>0.0557343754208061</v>
      </c>
      <c r="G70" s="15"/>
      <c r="H70" s="11">
        <f t="shared" si="2"/>
        <v>0.1083998900777685</v>
      </c>
      <c r="I70" s="12">
        <f t="shared" si="3"/>
        <v>1.027266833714484</v>
      </c>
      <c r="J70" s="14"/>
      <c r="K70" s="25"/>
    </row>
    <row r="71" spans="1:11" ht="12.75" hidden="1">
      <c r="A71" s="32"/>
      <c r="B71" s="13" t="s">
        <v>78</v>
      </c>
      <c r="C71" s="14">
        <v>0.97496112850011</v>
      </c>
      <c r="D71" s="14">
        <v>0.197339273789773</v>
      </c>
      <c r="E71" s="14">
        <v>4.94053266628893</v>
      </c>
      <c r="F71" s="15">
        <v>7.790943841517409E-07</v>
      </c>
      <c r="G71" s="15"/>
      <c r="H71" s="11">
        <f t="shared" si="2"/>
        <v>1.8007012130938818</v>
      </c>
      <c r="I71" s="12">
        <f t="shared" si="3"/>
        <v>3.9030024078769214</v>
      </c>
      <c r="J71" s="14"/>
      <c r="K71" s="25"/>
    </row>
    <row r="72" spans="1:11" ht="12.75" hidden="1">
      <c r="A72" s="32"/>
      <c r="B72" s="13" t="s">
        <v>79</v>
      </c>
      <c r="C72" s="14">
        <v>-0.18065302986311102</v>
      </c>
      <c r="D72" s="14">
        <v>0.35370417545005</v>
      </c>
      <c r="E72" s="14">
        <v>-0.510746104801419</v>
      </c>
      <c r="F72" s="15">
        <v>0.6095288523747651</v>
      </c>
      <c r="G72" s="15"/>
      <c r="H72" s="11">
        <f t="shared" si="2"/>
        <v>0.4173153058596201</v>
      </c>
      <c r="I72" s="12">
        <f t="shared" si="3"/>
        <v>1.6696385302013705</v>
      </c>
      <c r="J72" s="14"/>
      <c r="K72" s="25"/>
    </row>
    <row r="73" spans="1:11" ht="12.75" hidden="1">
      <c r="A73" s="32"/>
      <c r="B73" s="13" t="s">
        <v>80</v>
      </c>
      <c r="C73" s="14">
        <v>0.282601241945075</v>
      </c>
      <c r="D73" s="14">
        <v>0.279325184925455</v>
      </c>
      <c r="E73" s="14">
        <v>1.01172846988536</v>
      </c>
      <c r="F73" s="15">
        <v>0.31166789915867</v>
      </c>
      <c r="G73" s="15"/>
      <c r="H73" s="11">
        <f t="shared" si="2"/>
        <v>0.767300996945635</v>
      </c>
      <c r="I73" s="12">
        <f t="shared" si="3"/>
        <v>2.2934990122903947</v>
      </c>
      <c r="J73" s="14"/>
      <c r="K73" s="25"/>
    </row>
    <row r="74" spans="1:11" ht="12.75" hidden="1">
      <c r="A74" s="32"/>
      <c r="B74" s="13" t="s">
        <v>81</v>
      </c>
      <c r="C74" s="14">
        <v>-0.34288057921181</v>
      </c>
      <c r="D74" s="14">
        <v>0.377575586353735</v>
      </c>
      <c r="E74" s="14">
        <v>-0.9081110951134941</v>
      </c>
      <c r="F74" s="15">
        <v>0.36381952909796805</v>
      </c>
      <c r="G74" s="15"/>
      <c r="H74" s="11">
        <f t="shared" si="2"/>
        <v>0.33860239757345356</v>
      </c>
      <c r="I74" s="12">
        <f t="shared" si="3"/>
        <v>1.4876051872296812</v>
      </c>
      <c r="J74" s="14"/>
      <c r="K74" s="25"/>
    </row>
    <row r="75" spans="1:11" ht="12.75" hidden="1">
      <c r="A75" s="32"/>
      <c r="B75" s="13" t="s">
        <v>82</v>
      </c>
      <c r="C75" s="14">
        <v>0.0874334503845163</v>
      </c>
      <c r="D75" s="14">
        <v>0.302803558666815</v>
      </c>
      <c r="E75" s="14">
        <v>0.28874644264244603</v>
      </c>
      <c r="F75" s="15">
        <v>0.7727754195958451</v>
      </c>
      <c r="G75" s="15"/>
      <c r="H75" s="11">
        <f t="shared" si="2"/>
        <v>0.6028652793161773</v>
      </c>
      <c r="I75" s="12">
        <f t="shared" si="3"/>
        <v>1.9757111813758907</v>
      </c>
      <c r="J75" s="14"/>
      <c r="K75" s="25"/>
    </row>
    <row r="76" spans="1:11" ht="12.75" hidden="1">
      <c r="A76" s="32"/>
      <c r="B76" s="13" t="s">
        <v>83</v>
      </c>
      <c r="C76" s="14">
        <v>-0.485126497136914</v>
      </c>
      <c r="D76" s="14">
        <v>0.407286053289166</v>
      </c>
      <c r="E76" s="14">
        <v>-1.19111983633892</v>
      </c>
      <c r="F76" s="15">
        <v>0.23360654368345202</v>
      </c>
      <c r="G76" s="15"/>
      <c r="H76" s="11">
        <f t="shared" si="2"/>
        <v>0.27709159444572107</v>
      </c>
      <c r="I76" s="12">
        <f t="shared" si="3"/>
        <v>1.3677323743953673</v>
      </c>
      <c r="J76" s="14"/>
      <c r="K76" s="25"/>
    </row>
    <row r="77" spans="1:11" ht="12.75" hidden="1">
      <c r="A77" s="32"/>
      <c r="B77" s="13" t="s">
        <v>84</v>
      </c>
      <c r="C77" s="14">
        <v>-0.21224845577116802</v>
      </c>
      <c r="D77" s="14">
        <v>0.353665745589049</v>
      </c>
      <c r="E77" s="14">
        <v>-0.6001385727013431</v>
      </c>
      <c r="F77" s="15">
        <v>0.5484138876728091</v>
      </c>
      <c r="G77" s="15"/>
      <c r="H77" s="11">
        <f t="shared" si="2"/>
        <v>0.4043666281498009</v>
      </c>
      <c r="I77" s="12">
        <f t="shared" si="3"/>
        <v>1.617588412039251</v>
      </c>
      <c r="J77" s="14"/>
      <c r="K77" s="25"/>
    </row>
    <row r="78" spans="1:11" ht="12.75" hidden="1">
      <c r="A78" s="32"/>
      <c r="B78" s="13" t="s">
        <v>85</v>
      </c>
      <c r="C78" s="14">
        <v>-0.33771483471885305</v>
      </c>
      <c r="D78" s="14">
        <v>0.377581359392801</v>
      </c>
      <c r="E78" s="14">
        <v>-0.8944160677368751</v>
      </c>
      <c r="F78" s="15">
        <v>0.37109931869622304</v>
      </c>
      <c r="G78" s="15"/>
      <c r="H78" s="11">
        <f t="shared" si="2"/>
        <v>0.3403522054613388</v>
      </c>
      <c r="I78" s="12">
        <f t="shared" si="3"/>
        <v>1.4953265778230698</v>
      </c>
      <c r="J78" s="14"/>
      <c r="K78" s="25"/>
    </row>
    <row r="79" spans="1:11" ht="12.75" hidden="1">
      <c r="A79" s="32"/>
      <c r="B79" s="13" t="s">
        <v>86</v>
      </c>
      <c r="C79" s="14">
        <v>1.23463319908373</v>
      </c>
      <c r="D79" s="14">
        <v>0.17508716044459202</v>
      </c>
      <c r="E79" s="14">
        <v>7.05153476673375</v>
      </c>
      <c r="F79" s="15">
        <v>1.7695500004053699E-12</v>
      </c>
      <c r="G79" s="15"/>
      <c r="H79" s="11">
        <f t="shared" si="2"/>
        <v>2.4386933037629133</v>
      </c>
      <c r="I79" s="12">
        <f t="shared" si="3"/>
        <v>4.844306188571256</v>
      </c>
      <c r="J79" s="14"/>
      <c r="K79" s="25"/>
    </row>
    <row r="80" spans="1:11" ht="12.75" hidden="1">
      <c r="A80" s="32"/>
      <c r="B80" s="13" t="s">
        <v>87</v>
      </c>
      <c r="C80" s="14">
        <v>-0.48512649713349404</v>
      </c>
      <c r="D80" s="14">
        <v>0.40728605328995204</v>
      </c>
      <c r="E80" s="14">
        <v>-1.19111983632822</v>
      </c>
      <c r="F80" s="15">
        <v>0.23360654368765102</v>
      </c>
      <c r="G80" s="15"/>
      <c r="H80" s="11">
        <f t="shared" si="2"/>
        <v>0.27709159444624176</v>
      </c>
      <c r="I80" s="12">
        <f t="shared" si="3"/>
        <v>1.3677323744021521</v>
      </c>
      <c r="J80" s="14"/>
      <c r="K80" s="25"/>
    </row>
    <row r="81" spans="1:11" ht="12.75" hidden="1">
      <c r="A81" s="32"/>
      <c r="B81" s="13" t="s">
        <v>88</v>
      </c>
      <c r="C81" s="14">
        <v>0.811720191300049</v>
      </c>
      <c r="D81" s="14">
        <v>0.21271098009239503</v>
      </c>
      <c r="E81" s="14">
        <v>3.81607094728943</v>
      </c>
      <c r="F81" s="15">
        <v>0.000135593531845775</v>
      </c>
      <c r="G81" s="15"/>
      <c r="H81" s="11">
        <f t="shared" si="2"/>
        <v>1.4840972431373902</v>
      </c>
      <c r="I81" s="12">
        <f t="shared" si="3"/>
        <v>3.4165583442136933</v>
      </c>
      <c r="J81" s="14"/>
      <c r="K81" s="25"/>
    </row>
    <row r="82" spans="1:11" ht="12.75" hidden="1">
      <c r="A82" s="32"/>
      <c r="B82" s="13" t="s">
        <v>89</v>
      </c>
      <c r="C82" s="14">
        <v>0.08743345038600239</v>
      </c>
      <c r="D82" s="14">
        <v>0.302803558666136</v>
      </c>
      <c r="E82" s="14">
        <v>0.28874644264800203</v>
      </c>
      <c r="F82" s="15">
        <v>0.772775419591593</v>
      </c>
      <c r="G82" s="15"/>
      <c r="H82" s="11">
        <f t="shared" si="2"/>
        <v>0.6028652793178755</v>
      </c>
      <c r="I82" s="12">
        <f t="shared" si="3"/>
        <v>1.9757111813761972</v>
      </c>
      <c r="J82" s="14"/>
      <c r="K82" s="25"/>
    </row>
    <row r="83" spans="1:11" ht="12.75" hidden="1">
      <c r="A83" s="32"/>
      <c r="B83" s="13" t="s">
        <v>90</v>
      </c>
      <c r="C83" s="14">
        <v>1.31927237355666</v>
      </c>
      <c r="D83" s="14">
        <v>0.16866960146592</v>
      </c>
      <c r="E83" s="14">
        <v>7.82163686930404</v>
      </c>
      <c r="F83" s="15">
        <v>5.214083743259911E-15</v>
      </c>
      <c r="G83" s="15"/>
      <c r="H83" s="11">
        <f t="shared" si="2"/>
        <v>2.6876842646213857</v>
      </c>
      <c r="I83" s="12">
        <f t="shared" si="3"/>
        <v>5.206275851682146</v>
      </c>
      <c r="J83" s="14"/>
      <c r="K83" s="25"/>
    </row>
    <row r="84" spans="1:11" ht="12.75" hidden="1">
      <c r="A84" s="32"/>
      <c r="B84" s="13" t="s">
        <v>91</v>
      </c>
      <c r="C84" s="14">
        <v>1.52138467194852</v>
      </c>
      <c r="D84" s="14">
        <v>0.15485082673789602</v>
      </c>
      <c r="E84" s="14">
        <v>9.82484048679737</v>
      </c>
      <c r="F84" s="15">
        <v>8.80132565242171E-23</v>
      </c>
      <c r="G84" s="15"/>
      <c r="H84" s="11">
        <f t="shared" si="2"/>
        <v>3.3800045361229736</v>
      </c>
      <c r="I84" s="12">
        <f t="shared" si="3"/>
        <v>6.2021269666375</v>
      </c>
      <c r="J84" s="14"/>
      <c r="K84" s="25"/>
    </row>
    <row r="85" spans="1:11" ht="12.75" hidden="1">
      <c r="A85" s="32"/>
      <c r="B85" s="13" t="s">
        <v>92</v>
      </c>
      <c r="C85" s="14">
        <v>-2.55315170258384</v>
      </c>
      <c r="D85" s="14">
        <v>0.990731664260945</v>
      </c>
      <c r="E85" s="14">
        <v>-2.57703654247128</v>
      </c>
      <c r="F85" s="15">
        <v>0.00996514150609213</v>
      </c>
      <c r="G85" s="15"/>
      <c r="H85" s="11">
        <f t="shared" si="2"/>
        <v>0.011164839550665384</v>
      </c>
      <c r="I85" s="12">
        <f t="shared" si="3"/>
        <v>0.5426353993612618</v>
      </c>
      <c r="J85" s="14"/>
      <c r="K85" s="25"/>
    </row>
    <row r="86" spans="1:11" ht="12.75" hidden="1">
      <c r="A86" s="32"/>
      <c r="B86" s="13" t="s">
        <v>93</v>
      </c>
      <c r="C86" s="14">
        <v>-1.41621301271863</v>
      </c>
      <c r="D86" s="14">
        <v>0.701671670920333</v>
      </c>
      <c r="E86" s="14">
        <v>-2.01834144288751</v>
      </c>
      <c r="F86" s="15">
        <v>0.043555713373505896</v>
      </c>
      <c r="G86" s="15"/>
      <c r="H86" s="11">
        <f t="shared" si="2"/>
        <v>0.06132979587090237</v>
      </c>
      <c r="I86" s="12">
        <f t="shared" si="3"/>
        <v>0.959890044830687</v>
      </c>
      <c r="J86" s="14"/>
      <c r="K86" s="25"/>
    </row>
    <row r="87" spans="1:11" ht="12.75" hidden="1">
      <c r="A87" s="32"/>
      <c r="B87" s="13" t="s">
        <v>94</v>
      </c>
      <c r="C87" s="14">
        <v>-0.212248455770902</v>
      </c>
      <c r="D87" s="14">
        <v>0.353665745590095</v>
      </c>
      <c r="E87" s="14">
        <v>-0.6001385726988151</v>
      </c>
      <c r="F87" s="15">
        <v>0.5484138876744941</v>
      </c>
      <c r="G87" s="15"/>
      <c r="H87" s="11">
        <f t="shared" si="2"/>
        <v>0.4043666281490795</v>
      </c>
      <c r="I87" s="12">
        <f t="shared" si="3"/>
        <v>1.6175884120429975</v>
      </c>
      <c r="J87" s="14"/>
      <c r="K87" s="25"/>
    </row>
    <row r="88" spans="1:11" ht="12.75" hidden="1">
      <c r="A88" s="32"/>
      <c r="B88" s="13" t="s">
        <v>95</v>
      </c>
      <c r="C88" s="14">
        <v>0.6208937814641511</v>
      </c>
      <c r="D88" s="14">
        <v>0.232823634790877</v>
      </c>
      <c r="E88" s="14">
        <v>2.6667987638877</v>
      </c>
      <c r="F88" s="15">
        <v>0.0076577509092400405</v>
      </c>
      <c r="G88" s="15"/>
      <c r="H88" s="11">
        <f t="shared" si="2"/>
        <v>1.1788736600821472</v>
      </c>
      <c r="I88" s="12">
        <f t="shared" si="3"/>
        <v>2.9365285125956344</v>
      </c>
      <c r="J88" s="14"/>
      <c r="K88" s="25"/>
    </row>
    <row r="89" spans="1:11" ht="12.75" hidden="1">
      <c r="A89" s="32"/>
      <c r="B89" s="13" t="s">
        <v>96</v>
      </c>
      <c r="C89" s="14">
        <v>1.23375291750788</v>
      </c>
      <c r="D89" s="14">
        <v>0.17508499126231902</v>
      </c>
      <c r="E89" s="14">
        <v>7.04659439174557</v>
      </c>
      <c r="F89" s="15">
        <v>1.8334976513118E-12</v>
      </c>
      <c r="G89" s="15"/>
      <c r="H89" s="11">
        <f t="shared" si="2"/>
        <v>2.4365578708084272</v>
      </c>
      <c r="I89" s="12">
        <f t="shared" si="3"/>
        <v>4.8400231335781525</v>
      </c>
      <c r="J89" s="14"/>
      <c r="K89" s="25"/>
    </row>
    <row r="90" spans="1:11" ht="12.75" hidden="1">
      <c r="A90" s="32"/>
      <c r="B90" s="13" t="s">
        <v>97</v>
      </c>
      <c r="C90" s="14">
        <v>0.972334157267125</v>
      </c>
      <c r="D90" s="14">
        <v>0.19733356051863102</v>
      </c>
      <c r="E90" s="14">
        <v>4.92736336744567</v>
      </c>
      <c r="F90" s="15">
        <v>8.33466673974795E-07</v>
      </c>
      <c r="G90" s="15"/>
      <c r="H90" s="11">
        <f t="shared" si="2"/>
        <v>1.7959971421542722</v>
      </c>
      <c r="I90" s="12">
        <f t="shared" si="3"/>
        <v>3.892719197352627</v>
      </c>
      <c r="J90" s="14"/>
      <c r="K90" s="25"/>
    </row>
    <row r="91" spans="1:11" ht="12.75" hidden="1">
      <c r="A91" s="32"/>
      <c r="B91" s="13" t="s">
        <v>98</v>
      </c>
      <c r="C91" s="14">
        <v>0.388922892902526</v>
      </c>
      <c r="D91" s="14">
        <v>0.260672862383509</v>
      </c>
      <c r="E91" s="14">
        <v>1.49199609559023</v>
      </c>
      <c r="F91" s="15">
        <v>0.135700168897279</v>
      </c>
      <c r="G91" s="15"/>
      <c r="H91" s="11">
        <f t="shared" si="2"/>
        <v>0.8851519822440386</v>
      </c>
      <c r="I91" s="12">
        <f t="shared" si="3"/>
        <v>2.4592137946063346</v>
      </c>
      <c r="J91" s="14"/>
      <c r="K91" s="25"/>
    </row>
    <row r="92" spans="1:11" ht="12.75" hidden="1">
      <c r="A92" s="32"/>
      <c r="B92" s="13" t="s">
        <v>99</v>
      </c>
      <c r="C92" s="14">
        <v>-0.6516397562617711</v>
      </c>
      <c r="D92" s="14">
        <v>0.44556397418105603</v>
      </c>
      <c r="E92" s="14">
        <v>-1.46250548523246</v>
      </c>
      <c r="F92" s="15">
        <v>0.143602742330657</v>
      </c>
      <c r="G92" s="15"/>
      <c r="H92" s="11">
        <f t="shared" si="2"/>
        <v>0.21763299465282512</v>
      </c>
      <c r="I92" s="12">
        <f t="shared" si="3"/>
        <v>1.248153966752676</v>
      </c>
      <c r="J92" s="14"/>
      <c r="K92" s="25"/>
    </row>
    <row r="93" spans="1:11" ht="12.75" hidden="1">
      <c r="A93" s="32"/>
      <c r="B93" s="13" t="s">
        <v>100</v>
      </c>
      <c r="C93" s="14">
        <v>-1.08631588544051</v>
      </c>
      <c r="D93" s="14">
        <v>0.57368934176396</v>
      </c>
      <c r="E93" s="14">
        <v>-1.89356121224136</v>
      </c>
      <c r="F93" s="15">
        <v>0.0582832760604747</v>
      </c>
      <c r="G93" s="15"/>
      <c r="H93" s="11">
        <f t="shared" si="2"/>
        <v>0.10961873324586655</v>
      </c>
      <c r="I93" s="12">
        <f t="shared" si="3"/>
        <v>1.0388509269747805</v>
      </c>
      <c r="J93" s="14"/>
      <c r="K93" s="25"/>
    </row>
    <row r="94" spans="1:11" ht="12.75" hidden="1">
      <c r="A94" s="32"/>
      <c r="B94" s="13" t="s">
        <v>101</v>
      </c>
      <c r="C94" s="14">
        <v>-0.37278145205213403</v>
      </c>
      <c r="D94" s="14">
        <v>0.26868042723468905</v>
      </c>
      <c r="E94" s="14">
        <v>-1.38745295252383</v>
      </c>
      <c r="F94" s="15">
        <v>0.165303687790977</v>
      </c>
      <c r="G94" s="15"/>
      <c r="H94" s="11">
        <f t="shared" si="2"/>
        <v>0.40681567242468825</v>
      </c>
      <c r="I94" s="12">
        <f t="shared" si="3"/>
        <v>1.1662951489170184</v>
      </c>
      <c r="J94" s="14"/>
      <c r="K94" s="25"/>
    </row>
    <row r="95" spans="1:11" ht="12.75" hidden="1">
      <c r="A95" s="32"/>
      <c r="B95" s="13" t="s">
        <v>102</v>
      </c>
      <c r="C95" s="14">
        <v>-1.34628724306158</v>
      </c>
      <c r="D95" s="14">
        <v>0.445091225857329</v>
      </c>
      <c r="E95" s="14">
        <v>-3.02474451269709</v>
      </c>
      <c r="F95" s="15">
        <v>0.0024884323612728502</v>
      </c>
      <c r="G95" s="15"/>
      <c r="H95" s="11">
        <f t="shared" si="2"/>
        <v>0.10875408508248868</v>
      </c>
      <c r="I95" s="12">
        <f t="shared" si="3"/>
        <v>0.6225642517037924</v>
      </c>
      <c r="J95" s="14"/>
      <c r="K95" s="25"/>
    </row>
    <row r="96" spans="1:11" ht="12.75" hidden="1">
      <c r="A96" s="32"/>
      <c r="B96" s="13" t="s">
        <v>103</v>
      </c>
      <c r="C96" s="14">
        <v>-0.23416773371062602</v>
      </c>
      <c r="D96" s="14">
        <v>0.251890360694737</v>
      </c>
      <c r="E96" s="14">
        <v>-0.9296415038065341</v>
      </c>
      <c r="F96" s="15">
        <v>0.352556730813329</v>
      </c>
      <c r="G96" s="15"/>
      <c r="H96" s="11">
        <f t="shared" si="2"/>
        <v>0.48293517833958155</v>
      </c>
      <c r="I96" s="12">
        <f t="shared" si="3"/>
        <v>1.2963302308815374</v>
      </c>
      <c r="J96" s="14"/>
      <c r="K96" s="25"/>
    </row>
    <row r="97" spans="1:11" ht="12.75" hidden="1">
      <c r="A97" s="32"/>
      <c r="B97" s="13" t="s">
        <v>104</v>
      </c>
      <c r="C97" s="14">
        <v>1.36990777320415</v>
      </c>
      <c r="D97" s="14">
        <v>0.164805262855377</v>
      </c>
      <c r="E97" s="14">
        <v>8.31228171642974</v>
      </c>
      <c r="F97" s="15">
        <v>9.387923140464271E-17</v>
      </c>
      <c r="G97" s="15"/>
      <c r="H97" s="11">
        <f t="shared" si="2"/>
        <v>2.8487760844989674</v>
      </c>
      <c r="I97" s="12">
        <f t="shared" si="3"/>
        <v>5.435361808184809</v>
      </c>
      <c r="J97" s="14"/>
      <c r="K97" s="25"/>
    </row>
    <row r="98" spans="1:11" ht="12.75" hidden="1">
      <c r="A98" s="32"/>
      <c r="B98" s="13" t="s">
        <v>105</v>
      </c>
      <c r="C98" s="14">
        <v>0.171519761249662</v>
      </c>
      <c r="D98" s="14">
        <v>0.290294968055928</v>
      </c>
      <c r="E98" s="14">
        <v>0.5908464841754241</v>
      </c>
      <c r="F98" s="15">
        <v>0.554623285926935</v>
      </c>
      <c r="G98" s="15"/>
      <c r="H98" s="11">
        <f t="shared" si="2"/>
        <v>0.6720259143780446</v>
      </c>
      <c r="I98" s="12">
        <f t="shared" si="3"/>
        <v>2.096979337772583</v>
      </c>
      <c r="J98" s="14"/>
      <c r="K98" s="25"/>
    </row>
    <row r="99" spans="1:11" ht="12.75">
      <c r="A99" s="32" t="s">
        <v>52</v>
      </c>
      <c r="B99" s="16" t="s">
        <v>104</v>
      </c>
      <c r="C99" s="17">
        <v>-1.63169801344493</v>
      </c>
      <c r="D99" s="17">
        <v>0.41179944568340104</v>
      </c>
      <c r="E99" s="17">
        <v>-3.96236087869678</v>
      </c>
      <c r="F99" s="18">
        <v>7.42122521932532E-05</v>
      </c>
      <c r="G99" s="18">
        <f>EXP(C99)</f>
        <v>0.19559716537291733</v>
      </c>
      <c r="H99" s="11">
        <f>EXP(C99-1.96*D99)</f>
        <v>0.08726333202583185</v>
      </c>
      <c r="I99" s="12">
        <f>EXP(C99+1.96*D99)</f>
        <v>0.4384229918082326</v>
      </c>
      <c r="J99" s="18">
        <f>C99^2+D99^2</f>
        <v>2.832017190545287</v>
      </c>
      <c r="K99" s="25">
        <v>0.0097</v>
      </c>
    </row>
    <row r="100" spans="1:11" ht="12.75">
      <c r="A100" s="32"/>
      <c r="B100" s="13" t="s">
        <v>82</v>
      </c>
      <c r="C100" s="14">
        <v>1.25239023244285</v>
      </c>
      <c r="D100" s="14">
        <v>0.34844881169129804</v>
      </c>
      <c r="E100" s="14">
        <v>3.59418712425509</v>
      </c>
      <c r="F100" s="15">
        <v>0.000325405914477993</v>
      </c>
      <c r="G100" s="19">
        <f>EXP(C100)</f>
        <v>3.4986956669172704</v>
      </c>
      <c r="H100" s="11">
        <f>EXP(C100-1.96*D100)</f>
        <v>1.7672604187805931</v>
      </c>
      <c r="I100" s="12">
        <f>EXP(C100+1.96*D100)</f>
        <v>6.926467225555736</v>
      </c>
      <c r="J100" s="15">
        <f>C100^2+D100^2</f>
        <v>1.6898978686873334</v>
      </c>
      <c r="K100" s="25">
        <v>0.01455</v>
      </c>
    </row>
    <row r="101" spans="1:11" ht="12.75">
      <c r="A101" s="32"/>
      <c r="B101" s="13" t="s">
        <v>9</v>
      </c>
      <c r="C101" s="20">
        <v>-1.18201781111471</v>
      </c>
      <c r="D101" s="20">
        <v>0.36210558884014504</v>
      </c>
      <c r="E101" s="20">
        <v>-3.26429043777207</v>
      </c>
      <c r="F101" s="15">
        <v>0.00109738609969974</v>
      </c>
      <c r="G101" s="15">
        <f>EXP(C101)</f>
        <v>0.3066593332787021</v>
      </c>
      <c r="H101" s="11">
        <f>EXP(C101-1.96*D101)</f>
        <v>0.15080845380851685</v>
      </c>
      <c r="I101" s="12">
        <f>EXP(C101+1.96*D101)</f>
        <v>0.6235721162312402</v>
      </c>
      <c r="J101" s="19">
        <f>C101^2+D101^2</f>
        <v>1.5282865632616782</v>
      </c>
      <c r="K101" s="25">
        <v>0.0355666666666667</v>
      </c>
    </row>
    <row r="102" spans="1:11" ht="12.75">
      <c r="A102" s="32"/>
      <c r="B102" s="13" t="s">
        <v>88</v>
      </c>
      <c r="C102" s="14">
        <v>0.7760311774412331</v>
      </c>
      <c r="D102" s="14">
        <v>0.262797559741519</v>
      </c>
      <c r="E102" s="14">
        <v>2.95296188520365</v>
      </c>
      <c r="F102" s="15">
        <v>0.0031474082178501303</v>
      </c>
      <c r="G102" s="15">
        <f>EXP(C102)</f>
        <v>2.172831547240398</v>
      </c>
      <c r="H102" s="11">
        <f>EXP(C102-1.96*D102)</f>
        <v>1.2981601078754281</v>
      </c>
      <c r="I102" s="12">
        <f>EXP(C102+1.96*D102)</f>
        <v>3.6368371698078312</v>
      </c>
      <c r="J102" s="19">
        <f>C102^2+D102^2</f>
        <v>0.6712869457669238</v>
      </c>
      <c r="K102" s="25">
        <v>0.075175</v>
      </c>
    </row>
    <row r="103" spans="1:11" ht="12.75">
      <c r="A103" s="32"/>
      <c r="B103" s="13" t="s">
        <v>97</v>
      </c>
      <c r="C103" s="14">
        <v>-0.9894038333342731</v>
      </c>
      <c r="D103" s="14">
        <v>0.38765133808122604</v>
      </c>
      <c r="E103" s="14">
        <v>-2.55230341324647</v>
      </c>
      <c r="F103" s="15">
        <v>0.0107013281234486</v>
      </c>
      <c r="G103" s="15">
        <f>EXP(C103)</f>
        <v>0.37179827870402593</v>
      </c>
      <c r="H103" s="11">
        <f>EXP(C103-1.96*D103)</f>
        <v>0.1739129389279937</v>
      </c>
      <c r="I103" s="12">
        <f>EXP(C103+1.96*D103)</f>
        <v>0.7948457481045184</v>
      </c>
      <c r="J103" s="19">
        <f>C103^2+D103^2</f>
        <v>1.1291935053327191</v>
      </c>
      <c r="K103" s="25">
        <v>0.153814285714286</v>
      </c>
    </row>
    <row r="104" spans="1:11" ht="12.75">
      <c r="A104" s="32"/>
      <c r="B104" s="13" t="s">
        <v>20</v>
      </c>
      <c r="C104" s="14">
        <v>-0.943172049184083</v>
      </c>
      <c r="D104" s="14">
        <v>0.37161998937969604</v>
      </c>
      <c r="E104" s="14">
        <v>-2.53800138888765</v>
      </c>
      <c r="F104" s="15">
        <v>0.0111487541991977</v>
      </c>
      <c r="G104" s="15">
        <f>EXP(C104)</f>
        <v>0.3893907078041373</v>
      </c>
      <c r="H104" s="11">
        <f>EXP(C104-1.96*D104)</f>
        <v>0.18795602964617525</v>
      </c>
      <c r="I104" s="12">
        <f>EXP(C104+1.96*D104)</f>
        <v>0.8067052895809691</v>
      </c>
      <c r="J104" s="19">
        <f>C104^2+D104^2</f>
        <v>1.0276749308686677</v>
      </c>
      <c r="K104" s="25">
        <v>0.153814285714286</v>
      </c>
    </row>
    <row r="105" spans="1:11" ht="12.75">
      <c r="A105" s="32"/>
      <c r="B105" s="13" t="s">
        <v>72</v>
      </c>
      <c r="C105" s="14">
        <v>1.23451689213665</v>
      </c>
      <c r="D105" s="14">
        <v>0.46901610126115406</v>
      </c>
      <c r="E105" s="14">
        <v>2.6321418152108498</v>
      </c>
      <c r="F105" s="15">
        <v>0.00848484378000907</v>
      </c>
      <c r="G105" s="15">
        <f>EXP(C105)</f>
        <v>3.436717814187087</v>
      </c>
      <c r="H105" s="11">
        <f>EXP(C105-1.96*D105)</f>
        <v>1.3705955229358358</v>
      </c>
      <c r="I105" s="12">
        <f>EXP(C105+1.96*D105)</f>
        <v>8.617443393548717</v>
      </c>
      <c r="J105" s="19">
        <f>C105^2+D105^2</f>
        <v>1.7440080602129464</v>
      </c>
      <c r="K105" s="25">
        <v>0.153814285714286</v>
      </c>
    </row>
    <row r="106" spans="1:11" ht="12.75">
      <c r="A106" s="32"/>
      <c r="B106" s="13" t="s">
        <v>103</v>
      </c>
      <c r="C106" s="14">
        <v>-1.47584439333142</v>
      </c>
      <c r="D106" s="14">
        <v>0.6261521045420471</v>
      </c>
      <c r="E106" s="14">
        <v>-2.35700620125013</v>
      </c>
      <c r="F106" s="15">
        <v>0.018422939202917498</v>
      </c>
      <c r="G106" s="15">
        <f>EXP(C106)</f>
        <v>0.22858562935041082</v>
      </c>
      <c r="H106" s="11">
        <f>EXP(C106-1.96*D106)</f>
        <v>0.06699732952416282</v>
      </c>
      <c r="I106" s="12">
        <f>EXP(C106+1.96*D106)</f>
        <v>0.7799025769628437</v>
      </c>
      <c r="J106" s="19">
        <f>C106^2+D106^2</f>
        <v>2.570183131350222</v>
      </c>
      <c r="K106" s="25">
        <v>0.214477777777778</v>
      </c>
    </row>
    <row r="107" spans="1:11" ht="12.75">
      <c r="A107" s="32"/>
      <c r="B107" s="13" t="s">
        <v>58</v>
      </c>
      <c r="C107" s="14">
        <v>0.677594615289928</v>
      </c>
      <c r="D107" s="14">
        <v>0.29107689448055</v>
      </c>
      <c r="E107" s="14">
        <v>2.32788870617556</v>
      </c>
      <c r="F107" s="15">
        <v>0.0199180141056156</v>
      </c>
      <c r="G107" s="15">
        <f>EXP(C107)</f>
        <v>1.9691355026435546</v>
      </c>
      <c r="H107" s="11">
        <f>EXP(C107-1.96*D107)</f>
        <v>1.1130276359267928</v>
      </c>
      <c r="I107" s="12">
        <f>EXP(C107+1.96*D107)</f>
        <v>3.483736164864031</v>
      </c>
      <c r="J107" s="19">
        <f>C107^2+D107^2</f>
        <v>0.5438602211703468</v>
      </c>
      <c r="K107" s="25">
        <v>0.214477777777778</v>
      </c>
    </row>
    <row r="108" spans="1:11" ht="12.75">
      <c r="A108" s="32"/>
      <c r="B108" s="13" t="s">
        <v>96</v>
      </c>
      <c r="C108" s="14">
        <v>-0.69473164343042</v>
      </c>
      <c r="D108" s="14">
        <v>0.307217358860152</v>
      </c>
      <c r="E108" s="14">
        <v>-2.26136845264225</v>
      </c>
      <c r="F108" s="15">
        <v>0.0237364506028739</v>
      </c>
      <c r="G108" s="15">
        <f>EXP(C108)</f>
        <v>0.4992083958640551</v>
      </c>
      <c r="H108" s="11">
        <f>EXP(C108-1.96*D108)</f>
        <v>0.27338405793557036</v>
      </c>
      <c r="I108" s="12">
        <f>EXP(C108+1.96*D108)</f>
        <v>0.9115711588416591</v>
      </c>
      <c r="J108" s="19">
        <f>C108^2+D108^2</f>
        <v>0.5770345619685397</v>
      </c>
      <c r="K108" s="25">
        <v>0.22989</v>
      </c>
    </row>
    <row r="109" spans="1:11" ht="12.75">
      <c r="A109" s="32"/>
      <c r="B109" s="13" t="s">
        <v>45</v>
      </c>
      <c r="C109" s="14">
        <v>-0.37471202255908</v>
      </c>
      <c r="D109" s="14">
        <v>0.17267128857001401</v>
      </c>
      <c r="E109" s="14">
        <v>-2.17008876033923</v>
      </c>
      <c r="F109" s="15">
        <v>0.0300001224917701</v>
      </c>
      <c r="G109" s="15">
        <f>EXP(C109)</f>
        <v>0.6874872311001818</v>
      </c>
      <c r="H109" s="11">
        <f>EXP(C109-1.96*D109)</f>
        <v>0.490099058474856</v>
      </c>
      <c r="I109" s="12">
        <f>EXP(C109+1.96*D109)</f>
        <v>0.9643738031176876</v>
      </c>
      <c r="J109" s="19">
        <f>C109^2+D109^2</f>
        <v>0.1702244737467455</v>
      </c>
      <c r="K109" s="25">
        <v>0.264545454545455</v>
      </c>
    </row>
    <row r="110" spans="1:11" ht="12.75">
      <c r="A110" s="32"/>
      <c r="B110" s="13" t="s">
        <v>105</v>
      </c>
      <c r="C110" s="14">
        <v>-1.51104764397245</v>
      </c>
      <c r="D110" s="14">
        <v>0.7592534486284891</v>
      </c>
      <c r="E110" s="14">
        <v>-1.99017554243843</v>
      </c>
      <c r="F110" s="15">
        <v>0.0465716015080292</v>
      </c>
      <c r="G110" s="15">
        <f>EXP(C110)</f>
        <v>0.22067866414093548</v>
      </c>
      <c r="H110" s="11">
        <f>EXP(C110-1.96*D110)</f>
        <v>0.04982769110094166</v>
      </c>
      <c r="I110" s="12">
        <f>EXP(C110+1.96*D110)</f>
        <v>0.9773495767317919</v>
      </c>
      <c r="J110" s="19">
        <f>C110^2+D110^2</f>
        <v>2.859730781608946</v>
      </c>
      <c r="K110" s="25">
        <v>0.314394117647059</v>
      </c>
    </row>
    <row r="111" spans="1:11" ht="12.75">
      <c r="A111" s="32"/>
      <c r="B111" s="13" t="s">
        <v>101</v>
      </c>
      <c r="C111" s="14">
        <v>-1.09156937684963</v>
      </c>
      <c r="D111" s="14">
        <v>0.564970473119361</v>
      </c>
      <c r="E111" s="14">
        <v>-1.93208216851186</v>
      </c>
      <c r="F111" s="15">
        <v>0.0533493648496504</v>
      </c>
      <c r="G111" s="15">
        <f>EXP(C111)</f>
        <v>0.3356892571496825</v>
      </c>
      <c r="H111" s="11">
        <f>EXP(C111-1.96*D111)</f>
        <v>0.11092383280377247</v>
      </c>
      <c r="I111" s="12">
        <f>EXP(C111+1.96*D111)</f>
        <v>1.0158977968697926</v>
      </c>
      <c r="J111" s="19">
        <f>C111^2+D111^2</f>
        <v>1.510715339972604</v>
      </c>
      <c r="K111" s="25">
        <v>0.314394117647059</v>
      </c>
    </row>
    <row r="112" spans="1:11" ht="12.75">
      <c r="A112" s="32"/>
      <c r="B112" s="13" t="s">
        <v>61</v>
      </c>
      <c r="C112" s="14">
        <v>-1.08500853273558</v>
      </c>
      <c r="D112" s="14">
        <v>0.56565717952735</v>
      </c>
      <c r="E112" s="14">
        <v>-1.91813800302542</v>
      </c>
      <c r="F112" s="15">
        <v>0.0550935148399476</v>
      </c>
      <c r="G112" s="15">
        <f>EXP(C112)</f>
        <v>0.33789890268042283</v>
      </c>
      <c r="H112" s="11">
        <f>EXP(C112-1.96*D112)</f>
        <v>0.11150380037197928</v>
      </c>
      <c r="I112" s="12">
        <f>EXP(C112+1.96*D112)</f>
        <v>1.0239621255216518</v>
      </c>
      <c r="J112" s="19">
        <f>C112^2+D112^2</f>
        <v>1.4972115608598529</v>
      </c>
      <c r="K112" s="25">
        <v>0.314394117647059</v>
      </c>
    </row>
    <row r="113" spans="1:11" ht="12.75">
      <c r="A113" s="32"/>
      <c r="B113" s="13" t="s">
        <v>86</v>
      </c>
      <c r="C113" s="14">
        <v>-0.588482470055113</v>
      </c>
      <c r="D113" s="14">
        <v>0.29593403089206605</v>
      </c>
      <c r="E113" s="14">
        <v>-1.98855964040765</v>
      </c>
      <c r="F113" s="15">
        <v>0.0467498299082301</v>
      </c>
      <c r="G113" s="15">
        <f>EXP(C113)</f>
        <v>0.555169131590709</v>
      </c>
      <c r="H113" s="11">
        <f>EXP(C113-1.96*D113)</f>
        <v>0.31082874718567505</v>
      </c>
      <c r="I113" s="12">
        <f>EXP(C113+1.96*D113)</f>
        <v>0.9915838462877746</v>
      </c>
      <c r="J113" s="19">
        <f>C113^2+D113^2</f>
        <v>0.4338885682021933</v>
      </c>
      <c r="K113" s="25">
        <v>0.314394117647059</v>
      </c>
    </row>
    <row r="114" spans="1:11" ht="12.75">
      <c r="A114" s="32"/>
      <c r="B114" s="13" t="s">
        <v>39</v>
      </c>
      <c r="C114" s="14">
        <v>0.9566602226156581</v>
      </c>
      <c r="D114" s="14">
        <v>0.48341171982694703</v>
      </c>
      <c r="E114" s="14">
        <v>1.97897606404356</v>
      </c>
      <c r="F114" s="15">
        <v>0.0478187012517758</v>
      </c>
      <c r="G114" s="15">
        <f>EXP(C114)</f>
        <v>2.602988537983443</v>
      </c>
      <c r="H114" s="11">
        <f>EXP(C114-1.96*D114)</f>
        <v>1.0092154549769392</v>
      </c>
      <c r="I114" s="12">
        <f>EXP(C114+1.96*D114)</f>
        <v>6.713679715723343</v>
      </c>
      <c r="J114" s="19">
        <f>C114^2+D114^2</f>
        <v>1.1488856724010872</v>
      </c>
      <c r="K114" s="25">
        <v>0.314394117647059</v>
      </c>
    </row>
    <row r="115" spans="1:11" ht="12.75">
      <c r="A115" s="32"/>
      <c r="B115" s="13" t="s">
        <v>23</v>
      </c>
      <c r="C115" s="20">
        <v>2.03670950796248</v>
      </c>
      <c r="D115" s="20">
        <v>1.03613451739228</v>
      </c>
      <c r="E115" s="20">
        <v>1.96568058854793</v>
      </c>
      <c r="F115" s="15">
        <v>0.0493355184778976</v>
      </c>
      <c r="G115" s="15">
        <f>EXP(C115)</f>
        <v>7.665344899330081</v>
      </c>
      <c r="H115" s="11">
        <f>EXP(C115-1.96*D115)</f>
        <v>1.0059032095457976</v>
      </c>
      <c r="I115" s="12">
        <f>EXP(C115+1.96*D115)</f>
        <v>58.412690076033165</v>
      </c>
      <c r="J115" s="19">
        <f>C115^2+D115^2</f>
        <v>5.2217603579565015</v>
      </c>
      <c r="K115" s="25">
        <v>0.314394117647059</v>
      </c>
    </row>
    <row r="116" spans="1:11" ht="12.75">
      <c r="A116" s="32"/>
      <c r="B116" s="13" t="s">
        <v>74</v>
      </c>
      <c r="C116" s="14">
        <v>-1.42539104900898</v>
      </c>
      <c r="D116" s="14">
        <v>0.7641232813013671</v>
      </c>
      <c r="E116" s="14">
        <v>-1.86539408481498</v>
      </c>
      <c r="F116" s="15">
        <v>0.0621261858870244</v>
      </c>
      <c r="G116" s="15">
        <f>EXP(C116)</f>
        <v>0.24041443099895263</v>
      </c>
      <c r="H116" s="11">
        <f>EXP(C116-1.96*D116)</f>
        <v>0.05376822066189516</v>
      </c>
      <c r="I116" s="12">
        <f>EXP(C116+1.96*D116)</f>
        <v>1.074967665305533</v>
      </c>
      <c r="J116" s="19">
        <f>C116^2+D116^2</f>
        <v>2.6156240316216888</v>
      </c>
      <c r="K116" s="25">
        <v>0.3298</v>
      </c>
    </row>
    <row r="117" spans="1:11" ht="12.75">
      <c r="A117" s="32"/>
      <c r="B117" s="13" t="s">
        <v>55</v>
      </c>
      <c r="C117" s="14">
        <v>-1.18687534345724</v>
      </c>
      <c r="D117" s="14">
        <v>0.64223458901147</v>
      </c>
      <c r="E117" s="14">
        <v>-1.84804020799328</v>
      </c>
      <c r="F117" s="15">
        <v>0.0645965264121825</v>
      </c>
      <c r="G117" s="15">
        <f>EXP(C117)</f>
        <v>0.3051733377068521</v>
      </c>
      <c r="H117" s="11">
        <f>EXP(C117-1.96*D117)</f>
        <v>0.08666933592973786</v>
      </c>
      <c r="I117" s="12">
        <f>EXP(C117+1.96*D117)</f>
        <v>1.074552666731412</v>
      </c>
      <c r="J117" s="19">
        <f>C117^2+D117^2</f>
        <v>1.8211383482294734</v>
      </c>
      <c r="K117" s="25">
        <v>0.3298</v>
      </c>
    </row>
    <row r="118" spans="1:11" ht="12.75">
      <c r="A118" s="32"/>
      <c r="B118" s="13" t="s">
        <v>16</v>
      </c>
      <c r="C118" s="14">
        <v>-0.49124325841425104</v>
      </c>
      <c r="D118" s="14">
        <v>0.27243099986181</v>
      </c>
      <c r="E118" s="14">
        <v>-1.80318414080421</v>
      </c>
      <c r="F118" s="15">
        <v>0.0713593003030082</v>
      </c>
      <c r="G118" s="15">
        <f>EXP(C118)</f>
        <v>0.611865214534602</v>
      </c>
      <c r="H118" s="11">
        <f>EXP(C118-1.96*D118)</f>
        <v>0.35872183699366084</v>
      </c>
      <c r="I118" s="12">
        <f>EXP(C118+1.96*D118)</f>
        <v>1.0436472000005126</v>
      </c>
      <c r="J118" s="19">
        <f>C118^2+D118^2</f>
        <v>0.31553858862315615</v>
      </c>
      <c r="K118" s="25">
        <v>0.34629</v>
      </c>
    </row>
    <row r="119" spans="1:11" ht="12.75">
      <c r="A119" s="32"/>
      <c r="B119" s="13" t="s">
        <v>90</v>
      </c>
      <c r="C119" s="14">
        <v>-0.474635096376661</v>
      </c>
      <c r="D119" s="14">
        <v>0.27473649664724903</v>
      </c>
      <c r="E119" s="14">
        <v>-1.72760118211041</v>
      </c>
      <c r="F119" s="15">
        <v>0.08405975074206501</v>
      </c>
      <c r="G119" s="15">
        <f>EXP(C119)</f>
        <v>0.6221120259839059</v>
      </c>
      <c r="H119" s="11">
        <f>EXP(C119-1.96*D119)</f>
        <v>0.36308488473633405</v>
      </c>
      <c r="I119" s="12">
        <f>EXP(C119+1.96*D119)</f>
        <v>1.0659308308988122</v>
      </c>
      <c r="J119" s="19">
        <f>C119^2+D119^2</f>
        <v>0.3007586173024862</v>
      </c>
      <c r="K119" s="25">
        <v>0.388461904761905</v>
      </c>
    </row>
    <row r="120" spans="1:11" ht="12.75">
      <c r="A120" s="32"/>
      <c r="B120" s="13" t="s">
        <v>49</v>
      </c>
      <c r="C120" s="14">
        <v>-1.23709936177108</v>
      </c>
      <c r="D120" s="14">
        <v>0.7769617871814251</v>
      </c>
      <c r="E120" s="14">
        <v>-1.59222677637583</v>
      </c>
      <c r="F120" s="15">
        <v>0.11133375884315101</v>
      </c>
      <c r="G120" s="15">
        <f>EXP(C120)</f>
        <v>0.29022483543868643</v>
      </c>
      <c r="H120" s="11">
        <f>EXP(C120-1.96*D120)</f>
        <v>0.06329528338796253</v>
      </c>
      <c r="I120" s="12">
        <f>EXP(C120+1.96*D120)</f>
        <v>1.3307540561771392</v>
      </c>
      <c r="J120" s="19">
        <f>C120^2+D120^2</f>
        <v>2.1340844496345674</v>
      </c>
      <c r="K120" s="25">
        <v>0.41207037037037</v>
      </c>
    </row>
    <row r="121" spans="1:11" ht="12.75">
      <c r="A121" s="32"/>
      <c r="B121" s="13" t="s">
        <v>75</v>
      </c>
      <c r="C121" s="14">
        <v>-0.6483491164376071</v>
      </c>
      <c r="D121" s="14">
        <v>0.406868599408844</v>
      </c>
      <c r="E121" s="14">
        <v>-1.59350983924447</v>
      </c>
      <c r="F121" s="15">
        <v>0.11104586281704801</v>
      </c>
      <c r="G121" s="15">
        <f>EXP(C121)</f>
        <v>0.5229083253404229</v>
      </c>
      <c r="H121" s="11">
        <f>EXP(C121-1.96*D121)</f>
        <v>0.23555482942684325</v>
      </c>
      <c r="I121" s="12">
        <f>EXP(C121+1.96*D121)</f>
        <v>1.1608045454879803</v>
      </c>
      <c r="J121" s="19">
        <f>C121^2+D121^2</f>
        <v>0.5858986339703401</v>
      </c>
      <c r="K121" s="25">
        <v>0.41207037037037</v>
      </c>
    </row>
    <row r="122" spans="1:11" ht="12.75">
      <c r="A122" s="32"/>
      <c r="B122" s="13" t="s">
        <v>26</v>
      </c>
      <c r="C122" s="14">
        <v>-0.43845460019818905</v>
      </c>
      <c r="D122" s="14">
        <v>0.27602915632852904</v>
      </c>
      <c r="E122" s="14">
        <v>-1.58843582333868</v>
      </c>
      <c r="F122" s="15">
        <v>0.112187822276384</v>
      </c>
      <c r="G122" s="15">
        <f>EXP(C122)</f>
        <v>0.6450324843003533</v>
      </c>
      <c r="H122" s="11">
        <f>EXP(C122-1.96*D122)</f>
        <v>0.3755094105894483</v>
      </c>
      <c r="I122" s="12">
        <f>EXP(C122+1.96*D122)</f>
        <v>1.1080066013514094</v>
      </c>
      <c r="J122" s="19">
        <f>C122^2+D122^2</f>
        <v>0.26843453157839336</v>
      </c>
      <c r="K122" s="25">
        <v>0.41207037037037</v>
      </c>
    </row>
    <row r="123" spans="1:11" ht="12.75">
      <c r="A123" s="32"/>
      <c r="B123" s="13" t="s">
        <v>24</v>
      </c>
      <c r="C123" s="14">
        <v>0.6287794757267461</v>
      </c>
      <c r="D123" s="14">
        <v>0.381783643565045</v>
      </c>
      <c r="E123" s="14">
        <v>1.64695236772138</v>
      </c>
      <c r="F123" s="15">
        <v>0.0995678367401516</v>
      </c>
      <c r="G123" s="15">
        <f>EXP(C123)</f>
        <v>1.8753203079268268</v>
      </c>
      <c r="H123" s="11">
        <f>EXP(C123-1.96*D123)</f>
        <v>0.8873493969046324</v>
      </c>
      <c r="I123" s="12">
        <f>EXP(C123+1.96*D123)</f>
        <v>3.963293680697388</v>
      </c>
      <c r="J123" s="19">
        <f>C123^2+D123^2</f>
        <v>0.541122379589003</v>
      </c>
      <c r="K123" s="25">
        <v>0.41207037037037</v>
      </c>
    </row>
    <row r="124" spans="1:11" ht="12.75">
      <c r="A124" s="32"/>
      <c r="B124" s="13" t="s">
        <v>40</v>
      </c>
      <c r="C124" s="14">
        <v>0.93051191922256</v>
      </c>
      <c r="D124" s="14">
        <v>0.589868295322996</v>
      </c>
      <c r="E124" s="14">
        <v>1.5774909867177</v>
      </c>
      <c r="F124" s="15">
        <v>0.11468259440969801</v>
      </c>
      <c r="G124" s="15">
        <f>EXP(C124)</f>
        <v>2.5358069737406814</v>
      </c>
      <c r="H124" s="11">
        <f>EXP(C124-1.96*D124)</f>
        <v>0.7980133601654464</v>
      </c>
      <c r="I124" s="12">
        <f>EXP(C124+1.96*D124)</f>
        <v>8.057906457529382</v>
      </c>
      <c r="J124" s="19">
        <f>C124^2+D124^2</f>
        <v>1.2137970376425093</v>
      </c>
      <c r="K124" s="25">
        <v>0.41207037037037</v>
      </c>
    </row>
    <row r="125" spans="1:11" ht="12.75">
      <c r="A125" s="32"/>
      <c r="B125" s="13" t="s">
        <v>93</v>
      </c>
      <c r="C125" s="14">
        <v>1.28187155752538</v>
      </c>
      <c r="D125" s="14">
        <v>0.7856679787084531</v>
      </c>
      <c r="E125" s="14">
        <v>1.63156904985822</v>
      </c>
      <c r="F125" s="15">
        <v>0.10277030266319401</v>
      </c>
      <c r="G125" s="15">
        <f>EXP(C125)</f>
        <v>3.603377346669818</v>
      </c>
      <c r="H125" s="11">
        <f>EXP(C125-1.96*D125)</f>
        <v>0.7725661206928721</v>
      </c>
      <c r="I125" s="12">
        <f>EXP(C125+1.96*D125)</f>
        <v>16.80675343470703</v>
      </c>
      <c r="J125" s="19">
        <f>C125^2+D125^2</f>
        <v>2.26046886276037</v>
      </c>
      <c r="K125" s="25">
        <v>0.41207037037037</v>
      </c>
    </row>
    <row r="126" spans="1:11" ht="12.75">
      <c r="A126" s="32"/>
      <c r="B126" s="13" t="s">
        <v>94</v>
      </c>
      <c r="C126" s="14">
        <v>0.681633183559867</v>
      </c>
      <c r="D126" s="14">
        <v>0.439184371907583</v>
      </c>
      <c r="E126" s="14">
        <v>1.55204334935511</v>
      </c>
      <c r="F126" s="15">
        <v>0.12065185155663301</v>
      </c>
      <c r="G126" s="15">
        <f>EXP(C126)</f>
        <v>1.9771040707763186</v>
      </c>
      <c r="H126" s="11">
        <f>EXP(C126-1.96*D126)</f>
        <v>0.8359652904339822</v>
      </c>
      <c r="I126" s="12">
        <f>EXP(C126+1.96*D126)</f>
        <v>4.675960295733099</v>
      </c>
      <c r="J126" s="19">
        <f>C126^2+D126^2</f>
        <v>0.6575067094578175</v>
      </c>
      <c r="K126" s="25">
        <v>0.418139285714286</v>
      </c>
    </row>
    <row r="127" spans="1:11" ht="12.75">
      <c r="A127" s="32"/>
      <c r="B127" s="13" t="s">
        <v>31</v>
      </c>
      <c r="C127" s="14">
        <v>0.818851959811646</v>
      </c>
      <c r="D127" s="14">
        <v>0.5385806087806261</v>
      </c>
      <c r="E127" s="14">
        <v>1.52038886373122</v>
      </c>
      <c r="F127" s="15">
        <v>0.12841327167917</v>
      </c>
      <c r="G127" s="15">
        <f>EXP(C127)</f>
        <v>2.267894708154008</v>
      </c>
      <c r="H127" s="11">
        <f>EXP(C127-1.96*D127)</f>
        <v>0.7891759072244962</v>
      </c>
      <c r="I127" s="12">
        <f>EXP(C127+1.96*D127)</f>
        <v>6.517363695708755</v>
      </c>
      <c r="J127" s="19">
        <f>C127^2+D127^2</f>
        <v>0.9605876042418833</v>
      </c>
      <c r="K127" s="25">
        <v>0.429475862068965</v>
      </c>
    </row>
    <row r="128" spans="1:11" ht="12.75">
      <c r="A128" s="32"/>
      <c r="B128" s="13" t="s">
        <v>41</v>
      </c>
      <c r="C128" s="14">
        <v>0.547342316795497</v>
      </c>
      <c r="D128" s="14">
        <v>0.37194691769729205</v>
      </c>
      <c r="E128" s="14">
        <v>1.47156029732433</v>
      </c>
      <c r="F128" s="15">
        <v>0.141139653534123</v>
      </c>
      <c r="G128" s="15">
        <f>EXP(C128)</f>
        <v>1.728652696239198</v>
      </c>
      <c r="H128" s="11">
        <f>EXP(C128-1.96*D128)</f>
        <v>0.8338734373707991</v>
      </c>
      <c r="I128" s="12">
        <f>EXP(C128+1.96*D128)</f>
        <v>3.5835655751752484</v>
      </c>
      <c r="J128" s="19">
        <f>C128^2+D128^2</f>
        <v>0.43792812133957837</v>
      </c>
      <c r="K128" s="25">
        <v>0.456223333333333</v>
      </c>
    </row>
    <row r="129" spans="1:11" ht="12.75">
      <c r="A129" s="32"/>
      <c r="B129" s="13" t="s">
        <v>89</v>
      </c>
      <c r="C129" s="14">
        <v>0.5587172786415691</v>
      </c>
      <c r="D129" s="14">
        <v>0.38550153310767105</v>
      </c>
      <c r="E129" s="14">
        <v>1.44932569823404</v>
      </c>
      <c r="F129" s="15">
        <v>0.14724664771457</v>
      </c>
      <c r="G129" s="15">
        <f>EXP(C129)</f>
        <v>1.7484283149283157</v>
      </c>
      <c r="H129" s="11">
        <f>EXP(C129-1.96*D129)</f>
        <v>0.821300905062031</v>
      </c>
      <c r="I129" s="12">
        <f>EXP(C129+1.96*D129)</f>
        <v>3.722145627262131</v>
      </c>
      <c r="J129" s="19">
        <f>C129^2+D129^2</f>
        <v>0.4607764294810055</v>
      </c>
      <c r="K129" s="25">
        <v>0.460593548387097</v>
      </c>
    </row>
    <row r="130" spans="1:11" ht="12.75">
      <c r="A130" s="32"/>
      <c r="B130" s="13" t="s">
        <v>85</v>
      </c>
      <c r="C130" s="14">
        <v>0.66555549208469</v>
      </c>
      <c r="D130" s="14">
        <v>0.46948223986583903</v>
      </c>
      <c r="E130" s="14">
        <v>1.41763720875763</v>
      </c>
      <c r="F130" s="15">
        <v>0.15629671097349</v>
      </c>
      <c r="G130" s="15">
        <f>EXP(C130)</f>
        <v>1.9455709704928823</v>
      </c>
      <c r="H130" s="11">
        <f>EXP(C130-1.96*D130)</f>
        <v>0.7752035041857409</v>
      </c>
      <c r="I130" s="12">
        <f>EXP(C130+1.96*D130)</f>
        <v>4.882906721636362</v>
      </c>
      <c r="J130" s="19">
        <f>C130^2+D130^2</f>
        <v>0.663377686593539</v>
      </c>
      <c r="K130" s="25">
        <v>0.473784375</v>
      </c>
    </row>
    <row r="131" spans="1:11" ht="12.75">
      <c r="A131" s="32"/>
      <c r="B131" s="13" t="s">
        <v>12</v>
      </c>
      <c r="C131" s="14">
        <v>-1.43440861089667</v>
      </c>
      <c r="D131" s="14">
        <v>1.06040287935924</v>
      </c>
      <c r="E131" s="14">
        <v>-1.35270154279799</v>
      </c>
      <c r="F131" s="15">
        <v>0.17615099737776</v>
      </c>
      <c r="G131" s="15">
        <f>EXP(C131)</f>
        <v>0.23825622449387163</v>
      </c>
      <c r="H131" s="11">
        <f>EXP(C131-1.96*D131)</f>
        <v>0.0298133722040625</v>
      </c>
      <c r="I131" s="12">
        <f>EXP(C131+1.96*D131)</f>
        <v>1.904045879866584</v>
      </c>
      <c r="J131" s="19">
        <f>C131^2+D131^2</f>
        <v>3.181982329567881</v>
      </c>
      <c r="K131" s="25">
        <v>0.514638888888889</v>
      </c>
    </row>
    <row r="132" spans="1:11" ht="12.75">
      <c r="A132" s="32"/>
      <c r="B132" s="13" t="s">
        <v>18</v>
      </c>
      <c r="C132" s="14">
        <v>-0.24935774749859801</v>
      </c>
      <c r="D132" s="14">
        <v>0.188356407007362</v>
      </c>
      <c r="E132" s="14">
        <v>-1.32386124507488</v>
      </c>
      <c r="F132" s="15">
        <v>0.18554913129112402</v>
      </c>
      <c r="G132" s="15">
        <f>EXP(C132)</f>
        <v>0.7793011304799147</v>
      </c>
      <c r="H132" s="11">
        <f>EXP(C132-1.96*D132)</f>
        <v>0.5387324005808757</v>
      </c>
      <c r="I132" s="12">
        <f>EXP(C132+1.96*D132)</f>
        <v>1.1272948337847415</v>
      </c>
      <c r="J132" s="19">
        <f>C132^2+D132^2</f>
        <v>0.09765742229829757</v>
      </c>
      <c r="K132" s="25">
        <v>0.514638888888889</v>
      </c>
    </row>
    <row r="133" spans="1:11" ht="12.75">
      <c r="A133" s="32"/>
      <c r="B133" s="13" t="s">
        <v>60</v>
      </c>
      <c r="C133" s="14">
        <v>0.279177673210384</v>
      </c>
      <c r="D133" s="14">
        <v>0.21162744096215502</v>
      </c>
      <c r="E133" s="14">
        <v>1.31919410800941</v>
      </c>
      <c r="F133" s="15">
        <v>0.18710422757170903</v>
      </c>
      <c r="G133" s="15">
        <f>EXP(C133)</f>
        <v>1.3220422144883242</v>
      </c>
      <c r="H133" s="11">
        <f>EXP(C133-1.96*D133)</f>
        <v>0.8731812641502353</v>
      </c>
      <c r="I133" s="12">
        <f>EXP(C133+1.96*D133)</f>
        <v>2.0016412269107904</v>
      </c>
      <c r="J133" s="19">
        <f>C133^2+D133^2</f>
        <v>0.12272634698735438</v>
      </c>
      <c r="K133" s="25">
        <v>0.514638888888889</v>
      </c>
    </row>
    <row r="134" spans="1:11" ht="12.75">
      <c r="A134" s="32"/>
      <c r="B134" s="13" t="s">
        <v>79</v>
      </c>
      <c r="C134" s="14">
        <v>0.581281449149863</v>
      </c>
      <c r="D134" s="14">
        <v>0.44449107475991906</v>
      </c>
      <c r="E134" s="14">
        <v>1.30774605421229</v>
      </c>
      <c r="F134" s="15">
        <v>0.19095945700871703</v>
      </c>
      <c r="G134" s="15">
        <f>EXP(C134)</f>
        <v>1.7883286152428715</v>
      </c>
      <c r="H134" s="11">
        <f>EXP(C134-1.96*D134)</f>
        <v>0.7483226397969831</v>
      </c>
      <c r="I134" s="12">
        <f>EXP(C134+1.96*D134)</f>
        <v>4.273717065361169</v>
      </c>
      <c r="J134" s="19">
        <f>C134^2+D134^2</f>
        <v>0.5354604386669928</v>
      </c>
      <c r="K134" s="25">
        <v>0.514638888888889</v>
      </c>
    </row>
    <row r="135" spans="1:11" ht="12.75">
      <c r="A135" s="32"/>
      <c r="B135" s="13" t="s">
        <v>84</v>
      </c>
      <c r="C135" s="14">
        <v>-0.80443943694225</v>
      </c>
      <c r="D135" s="14">
        <v>0.673828124566049</v>
      </c>
      <c r="E135" s="14">
        <v>-1.1938347593614</v>
      </c>
      <c r="F135" s="15">
        <v>0.23254261184812902</v>
      </c>
      <c r="G135" s="15">
        <f>EXP(C135)</f>
        <v>0.4473386177921091</v>
      </c>
      <c r="H135" s="11">
        <f>EXP(C135-1.96*D135)</f>
        <v>0.11941594298597798</v>
      </c>
      <c r="I135" s="12">
        <f>EXP(C135+1.96*D135)</f>
        <v>1.675754794245959</v>
      </c>
      <c r="J135" s="19">
        <f>C135^2+D135^2</f>
        <v>1.101167149164163</v>
      </c>
      <c r="K135" s="25">
        <v>0.5953375</v>
      </c>
    </row>
    <row r="136" spans="1:11" ht="12.75">
      <c r="A136" s="32"/>
      <c r="B136" s="13" t="s">
        <v>37</v>
      </c>
      <c r="C136" s="14">
        <v>0.7117375195379051</v>
      </c>
      <c r="D136" s="14">
        <v>0.6102672397679061</v>
      </c>
      <c r="E136" s="14">
        <v>1.16627187756071</v>
      </c>
      <c r="F136" s="15">
        <v>0.243504539641608</v>
      </c>
      <c r="G136" s="15">
        <f>EXP(C136)</f>
        <v>2.0375284302610863</v>
      </c>
      <c r="H136" s="11">
        <f>EXP(C136-1.96*D136)</f>
        <v>0.616075184333363</v>
      </c>
      <c r="I136" s="12">
        <f>EXP(C136+1.96*D136)</f>
        <v>6.738661464857487</v>
      </c>
      <c r="J136" s="19">
        <f>C136^2+D136^2</f>
        <v>0.8789964006519089</v>
      </c>
      <c r="K136" s="25">
        <v>0.5953375</v>
      </c>
    </row>
    <row r="137" spans="1:11" ht="12.75">
      <c r="A137" s="32"/>
      <c r="B137" s="13" t="s">
        <v>106</v>
      </c>
      <c r="C137" s="20">
        <v>0.8187065776401572</v>
      </c>
      <c r="D137" s="20">
        <v>0.5332749792023023</v>
      </c>
      <c r="E137" s="20">
        <v>1.5352428101254945</v>
      </c>
      <c r="F137" s="15">
        <v>0.24554462026252033</v>
      </c>
      <c r="G137" s="15">
        <f>EXP(C137)</f>
        <v>2.2675650206625506</v>
      </c>
      <c r="H137" s="11">
        <f>EXP(C137-1.96*D137)</f>
        <v>0.7973094702878402</v>
      </c>
      <c r="I137" s="12">
        <f>EXP(C137+1.96*D137)</f>
        <v>6.4490029462161935</v>
      </c>
      <c r="J137" s="19">
        <f>C137^2+D137^2</f>
        <v>0.9546626637144746</v>
      </c>
      <c r="K137" s="25">
        <v>0.5953375</v>
      </c>
    </row>
    <row r="138" spans="1:11" ht="12.75">
      <c r="A138" s="32"/>
      <c r="B138" s="13" t="s">
        <v>38</v>
      </c>
      <c r="C138" s="14">
        <v>1.29082430290224</v>
      </c>
      <c r="D138" s="14">
        <v>1.08646824870239</v>
      </c>
      <c r="E138" s="14">
        <v>1.188092062924</v>
      </c>
      <c r="F138" s="15">
        <v>0.234797141027616</v>
      </c>
      <c r="G138" s="15">
        <f>EXP(C138)</f>
        <v>3.6357823067874424</v>
      </c>
      <c r="H138" s="11">
        <f>EXP(C138-1.96*D138)</f>
        <v>0.43229222850645543</v>
      </c>
      <c r="I138" s="12">
        <f>EXP(C138+1.96*D138)</f>
        <v>30.57865053003426</v>
      </c>
      <c r="J138" s="19">
        <f>C138^2+D138^2</f>
        <v>2.8466406364014922</v>
      </c>
      <c r="K138" s="25">
        <v>0.5953375</v>
      </c>
    </row>
    <row r="139" spans="1:11" ht="12.75">
      <c r="A139" s="32"/>
      <c r="B139" s="13" t="s">
        <v>99</v>
      </c>
      <c r="C139" s="14">
        <v>-1.13174302104322</v>
      </c>
      <c r="D139" s="14">
        <v>1.08646732357662</v>
      </c>
      <c r="E139" s="14">
        <v>-1.04167239684444</v>
      </c>
      <c r="F139" s="15">
        <v>0.297563590779352</v>
      </c>
      <c r="G139" s="15">
        <f>EXP(C139)</f>
        <v>0.3224706930809481</v>
      </c>
      <c r="H139" s="11">
        <f>EXP(C139-1.96*D139)</f>
        <v>0.0383416320194392</v>
      </c>
      <c r="I139" s="12">
        <f>EXP(C139+1.96*D139)</f>
        <v>2.7121262820368597</v>
      </c>
      <c r="J139" s="19">
        <f>C139^2+D139^2</f>
        <v>2.461253510879778</v>
      </c>
      <c r="K139" s="25">
        <v>0.650288</v>
      </c>
    </row>
    <row r="140" spans="1:11" ht="12.75">
      <c r="A140" s="32"/>
      <c r="B140" s="13" t="s">
        <v>102</v>
      </c>
      <c r="C140" s="14">
        <v>-1.13112659246514</v>
      </c>
      <c r="D140" s="14">
        <v>1.08600659327204</v>
      </c>
      <c r="E140" s="14">
        <v>-1.04154670834655</v>
      </c>
      <c r="F140" s="15">
        <v>0.29762188716084204</v>
      </c>
      <c r="G140" s="15">
        <f>EXP(C140)</f>
        <v>0.32266953451123015</v>
      </c>
      <c r="H140" s="11">
        <f>EXP(C140-1.96*D140)</f>
        <v>0.03839993487788373</v>
      </c>
      <c r="I140" s="12">
        <f>EXP(C140+1.96*D140)</f>
        <v>2.7113490903772046</v>
      </c>
      <c r="J140" s="19">
        <f>C140^2+D140^2</f>
        <v>2.4588576888121407</v>
      </c>
      <c r="K140" s="25">
        <v>0.650288</v>
      </c>
    </row>
    <row r="141" spans="1:11" ht="12.75">
      <c r="A141" s="32"/>
      <c r="B141" s="13" t="s">
        <v>11</v>
      </c>
      <c r="C141" s="14">
        <v>-0.48892399009602</v>
      </c>
      <c r="D141" s="14">
        <v>0.5073766367389191</v>
      </c>
      <c r="E141" s="14">
        <v>-0.9636312646134041</v>
      </c>
      <c r="F141" s="15">
        <v>0.33523082633427403</v>
      </c>
      <c r="G141" s="15">
        <f>EXP(C141)</f>
        <v>0.6132859410278307</v>
      </c>
      <c r="H141" s="11">
        <f>EXP(C141-1.96*D141)</f>
        <v>0.2268690731628643</v>
      </c>
      <c r="I141" s="12">
        <f>EXP(C141+1.96*D141)</f>
        <v>1.6578709482908847</v>
      </c>
      <c r="J141" s="19">
        <f>C141^2+D141^2</f>
        <v>0.4964777195999101</v>
      </c>
      <c r="K141" s="25">
        <v>0.650288</v>
      </c>
    </row>
    <row r="142" spans="1:11" ht="12.75">
      <c r="A142" s="32"/>
      <c r="B142" s="13" t="s">
        <v>25</v>
      </c>
      <c r="C142" s="14">
        <v>0.194284464045023</v>
      </c>
      <c r="D142" s="14">
        <v>0.184174259359732</v>
      </c>
      <c r="E142" s="14">
        <v>1.05489477585216</v>
      </c>
      <c r="F142" s="15">
        <v>0.29147345179932105</v>
      </c>
      <c r="G142" s="15">
        <f>EXP(C142)</f>
        <v>1.2144416988227982</v>
      </c>
      <c r="H142" s="11">
        <f>EXP(C142-1.96*D142)</f>
        <v>0.8464559773114314</v>
      </c>
      <c r="I142" s="12">
        <f>EXP(C142+1.96*D142)</f>
        <v>1.7424044242964392</v>
      </c>
      <c r="J142" s="19">
        <f>C142^2+D142^2</f>
        <v>0.07166661077996767</v>
      </c>
      <c r="K142" s="25">
        <v>0.650288</v>
      </c>
    </row>
    <row r="143" spans="1:11" ht="12.75">
      <c r="A143" s="32"/>
      <c r="B143" s="13" t="s">
        <v>63</v>
      </c>
      <c r="C143" s="14">
        <v>0.406104083556585</v>
      </c>
      <c r="D143" s="14">
        <v>0.41600557314749</v>
      </c>
      <c r="E143" s="14">
        <v>0.9761986611958331</v>
      </c>
      <c r="F143" s="15">
        <v>0.328966026567233</v>
      </c>
      <c r="G143" s="15">
        <f>EXP(C143)</f>
        <v>1.5009587694550808</v>
      </c>
      <c r="H143" s="11">
        <f>EXP(C143-1.96*D143)</f>
        <v>0.6641369904856669</v>
      </c>
      <c r="I143" s="12">
        <f>EXP(C143+1.96*D143)</f>
        <v>3.3921875454590134</v>
      </c>
      <c r="J143" s="19">
        <f>C143^2+D143^2</f>
        <v>0.3379811635711054</v>
      </c>
      <c r="K143" s="25">
        <v>0.650288</v>
      </c>
    </row>
    <row r="144" spans="1:11" ht="12.75">
      <c r="A144" s="32"/>
      <c r="B144" s="13" t="s">
        <v>81</v>
      </c>
      <c r="C144" s="14">
        <v>0.511373425608988</v>
      </c>
      <c r="D144" s="14">
        <v>0.483846416932232</v>
      </c>
      <c r="E144" s="14">
        <v>1.05689203787286</v>
      </c>
      <c r="F144" s="15">
        <v>0.290560862671423</v>
      </c>
      <c r="G144" s="15">
        <f>EXP(C144)</f>
        <v>1.6675799198563812</v>
      </c>
      <c r="H144" s="11">
        <f>EXP(C144-1.96*D144)</f>
        <v>0.6459936844902626</v>
      </c>
      <c r="I144" s="12">
        <f>EXP(C144+1.96*D144)</f>
        <v>4.304721324485536</v>
      </c>
      <c r="J144" s="19">
        <f>C144^2+D144^2</f>
        <v>0.4956101355972305</v>
      </c>
      <c r="K144" s="25">
        <v>0.650288</v>
      </c>
    </row>
    <row r="145" spans="1:11" ht="12.75">
      <c r="A145" s="32"/>
      <c r="B145" s="13" t="s">
        <v>30</v>
      </c>
      <c r="C145" s="14">
        <v>0.69120023766179</v>
      </c>
      <c r="D145" s="14">
        <v>0.7034531633943061</v>
      </c>
      <c r="E145" s="14">
        <v>0.9825817462055431</v>
      </c>
      <c r="F145" s="15">
        <v>0.32581333196365203</v>
      </c>
      <c r="G145" s="15">
        <f>EXP(C145)</f>
        <v>1.9961099023315163</v>
      </c>
      <c r="H145" s="11">
        <f>EXP(C145-1.96*D145)</f>
        <v>0.5027974053952818</v>
      </c>
      <c r="I145" s="12">
        <f>EXP(C145+1.96*D145)</f>
        <v>7.924572997852873</v>
      </c>
      <c r="J145" s="19">
        <f>C145^2+D145^2</f>
        <v>0.9726041216331712</v>
      </c>
      <c r="K145" s="25">
        <v>0.650288</v>
      </c>
    </row>
    <row r="146" spans="1:11" ht="12.75">
      <c r="A146" s="32"/>
      <c r="B146" s="13" t="s">
        <v>67</v>
      </c>
      <c r="C146" s="14">
        <v>0.709953101226747</v>
      </c>
      <c r="D146" s="14">
        <v>0.7034615761741341</v>
      </c>
      <c r="E146" s="14">
        <v>1.00922797388298</v>
      </c>
      <c r="F146" s="15">
        <v>0.312865313656913</v>
      </c>
      <c r="G146" s="15">
        <f>EXP(C146)</f>
        <v>2.0338958691887545</v>
      </c>
      <c r="H146" s="11">
        <f>EXP(C146-1.96*D146)</f>
        <v>0.5123068136160606</v>
      </c>
      <c r="I146" s="12">
        <f>EXP(C146+1.96*D146)</f>
        <v>8.0747167454292</v>
      </c>
      <c r="J146" s="19">
        <f>C146^2+D146^2</f>
        <v>0.9988915950948727</v>
      </c>
      <c r="K146" s="25">
        <v>0.650288</v>
      </c>
    </row>
    <row r="147" spans="1:11" ht="12.75">
      <c r="A147" s="32"/>
      <c r="B147" s="13" t="s">
        <v>92</v>
      </c>
      <c r="C147" s="14">
        <v>1.08950921440356</v>
      </c>
      <c r="D147" s="14">
        <v>1.10840062246211</v>
      </c>
      <c r="E147" s="14">
        <v>0.9829561553145051</v>
      </c>
      <c r="F147" s="15">
        <v>0.32562901805751</v>
      </c>
      <c r="G147" s="15">
        <f>EXP(C147)</f>
        <v>2.9728146998372367</v>
      </c>
      <c r="H147" s="11">
        <f>EXP(C147-1.96*D147)</f>
        <v>0.3385931615886455</v>
      </c>
      <c r="I147" s="12">
        <f>EXP(C147+1.96*D147)</f>
        <v>26.101021054598657</v>
      </c>
      <c r="J147" s="19">
        <f>C147^2+D147^2</f>
        <v>2.4155822681446555</v>
      </c>
      <c r="K147" s="25">
        <v>0.650288</v>
      </c>
    </row>
    <row r="148" spans="1:11" ht="12.75">
      <c r="A148" s="32"/>
      <c r="B148" s="13" t="s">
        <v>68</v>
      </c>
      <c r="C148" s="14">
        <v>1.09595896879626</v>
      </c>
      <c r="D148" s="14">
        <v>1.10877439653337</v>
      </c>
      <c r="E148" s="14">
        <v>0.9884418076597221</v>
      </c>
      <c r="F148" s="15">
        <v>0.322936320798043</v>
      </c>
      <c r="G148" s="15">
        <f>EXP(C148)</f>
        <v>2.99205059121033</v>
      </c>
      <c r="H148" s="11">
        <f>EXP(C148-1.96*D148)</f>
        <v>0.3405344960941398</v>
      </c>
      <c r="I148" s="12">
        <f>EXP(C148+1.96*D148)</f>
        <v>26.28916260479886</v>
      </c>
      <c r="J148" s="19">
        <f>C148^2+D148^2</f>
        <v>2.4305067236929006</v>
      </c>
      <c r="K148" s="25">
        <v>0.650288</v>
      </c>
    </row>
    <row r="149" spans="1:11" ht="12.75">
      <c r="A149" s="32"/>
      <c r="B149" s="13" t="s">
        <v>27</v>
      </c>
      <c r="C149" s="14">
        <v>0.154802272313248</v>
      </c>
      <c r="D149" s="14">
        <v>0.168793855585487</v>
      </c>
      <c r="E149" s="14">
        <v>0.917108456207091</v>
      </c>
      <c r="F149" s="15">
        <v>0.359085810319115</v>
      </c>
      <c r="G149" s="15">
        <f>EXP(C149)</f>
        <v>1.1674271056215708</v>
      </c>
      <c r="H149" s="11">
        <f>EXP(C149-1.96*D149)</f>
        <v>0.8385897352727479</v>
      </c>
      <c r="I149" s="12">
        <f>EXP(C149+1.96*D149)</f>
        <v>1.6252119357228774</v>
      </c>
      <c r="J149" s="19">
        <f>C149^2+D149^2</f>
        <v>0.052455109196759234</v>
      </c>
      <c r="K149" s="25">
        <v>0.667835849056604</v>
      </c>
    </row>
    <row r="150" spans="1:11" ht="12.75">
      <c r="A150" s="32"/>
      <c r="B150" s="13" t="s">
        <v>54</v>
      </c>
      <c r="C150" s="14">
        <v>0.19834858005611702</v>
      </c>
      <c r="D150" s="14">
        <v>0.214895023087208</v>
      </c>
      <c r="E150" s="14">
        <v>0.9230022045490761</v>
      </c>
      <c r="F150" s="15">
        <v>0.35600605637415905</v>
      </c>
      <c r="G150" s="15">
        <f>EXP(C150)</f>
        <v>1.2193873738667664</v>
      </c>
      <c r="H150" s="11">
        <f>EXP(C150-1.96*D150)</f>
        <v>0.8002383443935001</v>
      </c>
      <c r="I150" s="12">
        <f>EXP(C150+1.96*D150)</f>
        <v>1.8580783812260504</v>
      </c>
      <c r="J150" s="19">
        <f>C150^2+D150^2</f>
        <v>0.08552203015792953</v>
      </c>
      <c r="K150" s="25">
        <v>0.667835849056604</v>
      </c>
    </row>
    <row r="151" spans="1:11" ht="12.75">
      <c r="A151" s="32"/>
      <c r="B151" s="13" t="s">
        <v>36</v>
      </c>
      <c r="C151" s="14">
        <v>0.5153099700381261</v>
      </c>
      <c r="D151" s="14">
        <v>0.568731561068968</v>
      </c>
      <c r="E151" s="14">
        <v>0.90606888260178</v>
      </c>
      <c r="F151" s="15">
        <v>0.36489939436146</v>
      </c>
      <c r="G151" s="15">
        <f>EXP(C151)</f>
        <v>1.6741573599988349</v>
      </c>
      <c r="H151" s="11">
        <f>EXP(C151-1.96*D151)</f>
        <v>0.5491388859154437</v>
      </c>
      <c r="I151" s="12">
        <f>EXP(C151+1.96*D151)</f>
        <v>5.103996343959228</v>
      </c>
      <c r="J151" s="19">
        <f>C151^2+D151^2</f>
        <v>0.5889999537766397</v>
      </c>
      <c r="K151" s="25">
        <v>0.667835849056604</v>
      </c>
    </row>
    <row r="152" spans="1:11" ht="12.75">
      <c r="A152" s="32"/>
      <c r="B152" s="13" t="s">
        <v>87</v>
      </c>
      <c r="C152" s="14">
        <v>0.459488401295702</v>
      </c>
      <c r="D152" s="14">
        <v>0.526506370987883</v>
      </c>
      <c r="E152" s="14">
        <v>0.8727119492088291</v>
      </c>
      <c r="F152" s="15">
        <v>0.38282010298170305</v>
      </c>
      <c r="G152" s="15">
        <f>EXP(C152)</f>
        <v>1.5832637820633029</v>
      </c>
      <c r="H152" s="11">
        <f>EXP(C152-1.96*D152)</f>
        <v>0.5641336509200597</v>
      </c>
      <c r="I152" s="12">
        <f>EXP(C152+1.96*D152)</f>
        <v>4.443493486880484</v>
      </c>
      <c r="J152" s="19">
        <f>C152^2+D152^2</f>
        <v>0.48833854961611034</v>
      </c>
      <c r="K152" s="25">
        <v>0.687622222222222</v>
      </c>
    </row>
    <row r="153" spans="1:11" ht="12.75">
      <c r="A153" s="32"/>
      <c r="B153" s="13" t="s">
        <v>57</v>
      </c>
      <c r="C153" s="14">
        <v>-0.27414134202462603</v>
      </c>
      <c r="D153" s="14">
        <v>0.321875034298982</v>
      </c>
      <c r="E153" s="14">
        <v>-0.851701166018308</v>
      </c>
      <c r="F153" s="15">
        <v>0.39437997329476704</v>
      </c>
      <c r="G153" s="15">
        <f>EXP(C153)</f>
        <v>0.7602246159804116</v>
      </c>
      <c r="H153" s="11">
        <f>EXP(C153-1.96*D153)</f>
        <v>0.4045352469282994</v>
      </c>
      <c r="I153" s="12">
        <f>EXP(C153+1.96*D153)</f>
        <v>1.4286554042718551</v>
      </c>
      <c r="J153" s="19">
        <f>C153^2+D153^2</f>
        <v>0.17875701311203385</v>
      </c>
      <c r="K153" s="25">
        <v>0.695578181818182</v>
      </c>
    </row>
    <row r="154" spans="1:11" ht="12.75">
      <c r="A154" s="32"/>
      <c r="B154" s="13" t="s">
        <v>47</v>
      </c>
      <c r="C154" s="14">
        <v>-0.42114862123860103</v>
      </c>
      <c r="D154" s="14">
        <v>0.5566744346714211</v>
      </c>
      <c r="E154" s="14">
        <v>-0.756543852219809</v>
      </c>
      <c r="F154" s="15">
        <v>0.449323190748775</v>
      </c>
      <c r="G154" s="15">
        <f>EXP(C154)</f>
        <v>0.656292555148197</v>
      </c>
      <c r="H154" s="11">
        <f>EXP(C154-1.96*D154)</f>
        <v>0.22041778446482893</v>
      </c>
      <c r="I154" s="12">
        <f>EXP(C154+1.96*D154)</f>
        <v>1.9541069201322867</v>
      </c>
      <c r="J154" s="19">
        <f>C154^2+D154^2</f>
        <v>0.4872525873879209</v>
      </c>
      <c r="K154" s="25">
        <v>0.778251785714286</v>
      </c>
    </row>
    <row r="155" spans="1:11" ht="12.75">
      <c r="A155" s="32"/>
      <c r="B155" s="13" t="s">
        <v>22</v>
      </c>
      <c r="C155" s="14">
        <v>0.8442973485534211</v>
      </c>
      <c r="D155" s="14">
        <v>1.14462403656527</v>
      </c>
      <c r="E155" s="14">
        <v>0.737619796179493</v>
      </c>
      <c r="F155" s="15">
        <v>0.46074552229709703</v>
      </c>
      <c r="G155" s="15">
        <f>EXP(C155)</f>
        <v>2.32634263214015</v>
      </c>
      <c r="H155" s="11">
        <f>EXP(C155-1.96*D155)</f>
        <v>0.24680277005836787</v>
      </c>
      <c r="I155" s="12">
        <f>EXP(C155+1.96*D155)</f>
        <v>21.927914507737796</v>
      </c>
      <c r="J155" s="19">
        <f>C155^2+D155^2</f>
        <v>2.0230021978573096</v>
      </c>
      <c r="K155" s="25">
        <v>0.783998245614035</v>
      </c>
    </row>
    <row r="156" spans="1:11" ht="12.75">
      <c r="A156" s="32"/>
      <c r="B156" s="13" t="s">
        <v>100</v>
      </c>
      <c r="C156" s="14">
        <v>-0.697066891862401</v>
      </c>
      <c r="D156" s="14">
        <v>1.14499058990291</v>
      </c>
      <c r="E156" s="14">
        <v>-0.608797048647804</v>
      </c>
      <c r="F156" s="15">
        <v>0.542658970111889</v>
      </c>
      <c r="G156" s="15">
        <f>EXP(C156)</f>
        <v>0.4980439803692781</v>
      </c>
      <c r="H156" s="11">
        <f>EXP(C156-1.96*D156)</f>
        <v>0.052799769802946525</v>
      </c>
      <c r="I156" s="12">
        <f>EXP(C156+1.96*D156)</f>
        <v>4.69789560272347</v>
      </c>
      <c r="J156" s="19">
        <f>C156^2+D156^2</f>
        <v>1.7969057026969222</v>
      </c>
      <c r="K156" s="25">
        <v>0.797604545454545</v>
      </c>
    </row>
    <row r="157" spans="1:11" ht="12.75">
      <c r="A157" s="32"/>
      <c r="B157" s="13" t="s">
        <v>42</v>
      </c>
      <c r="C157" s="14">
        <v>-0.35455219217821904</v>
      </c>
      <c r="D157" s="14">
        <v>0.568733234394877</v>
      </c>
      <c r="E157" s="14">
        <v>-0.6234068465428381</v>
      </c>
      <c r="F157" s="15">
        <v>0.5330171999643051</v>
      </c>
      <c r="G157" s="15">
        <f>EXP(C157)</f>
        <v>0.7014875044751638</v>
      </c>
      <c r="H157" s="11">
        <f>EXP(C157-1.96*D157)</f>
        <v>0.23009354586574032</v>
      </c>
      <c r="I157" s="12">
        <f>EXP(C157+1.96*D157)</f>
        <v>2.1386289523389093</v>
      </c>
      <c r="J157" s="19">
        <f>C157^2+D157^2</f>
        <v>0.44916474888363883</v>
      </c>
      <c r="K157" s="25">
        <v>0.797604545454545</v>
      </c>
    </row>
    <row r="158" spans="1:11" ht="12.75">
      <c r="A158" s="32"/>
      <c r="B158" s="13" t="s">
        <v>59</v>
      </c>
      <c r="C158" s="14">
        <v>-0.34588104206472703</v>
      </c>
      <c r="D158" s="14">
        <v>0.526546283712861</v>
      </c>
      <c r="E158" s="14">
        <v>-0.656886303756242</v>
      </c>
      <c r="F158" s="15">
        <v>0.5112540254905681</v>
      </c>
      <c r="G158" s="15">
        <f>EXP(C158)</f>
        <v>0.7075966563373475</v>
      </c>
      <c r="H158" s="11">
        <f>EXP(C158-1.96*D158)</f>
        <v>0.2521044588429702</v>
      </c>
      <c r="I158" s="12">
        <f>EXP(C158+1.96*D158)</f>
        <v>1.9860538379912736</v>
      </c>
      <c r="J158" s="19">
        <f>C158^2+D158^2</f>
        <v>0.3968846841516062</v>
      </c>
      <c r="K158" s="25">
        <v>0.797604545454545</v>
      </c>
    </row>
    <row r="159" spans="1:11" ht="12.75">
      <c r="A159" s="32"/>
      <c r="B159" s="13" t="s">
        <v>46</v>
      </c>
      <c r="C159" s="14">
        <v>-0.20270461385569402</v>
      </c>
      <c r="D159" s="14">
        <v>0.314315379011308</v>
      </c>
      <c r="E159" s="14">
        <v>-0.644908354447402</v>
      </c>
      <c r="F159" s="15">
        <v>0.518986577389544</v>
      </c>
      <c r="G159" s="15">
        <f>EXP(C159)</f>
        <v>0.8165193943228843</v>
      </c>
      <c r="H159" s="11">
        <f>EXP(C159-1.96*D159)</f>
        <v>0.44097691285083623</v>
      </c>
      <c r="I159" s="12">
        <f>EXP(C159+1.96*D159)</f>
        <v>1.511879424696611</v>
      </c>
      <c r="J159" s="19">
        <f>C159^2+D159^2</f>
        <v>0.13988331796140824</v>
      </c>
      <c r="K159" s="25">
        <v>0.797604545454545</v>
      </c>
    </row>
    <row r="160" spans="1:11" ht="12.75">
      <c r="A160" s="32"/>
      <c r="B160" s="13" t="s">
        <v>53</v>
      </c>
      <c r="C160" s="14">
        <v>0.150934532509058</v>
      </c>
      <c r="D160" s="14">
        <v>0.23422460220013502</v>
      </c>
      <c r="E160" s="14">
        <v>0.64440084897696</v>
      </c>
      <c r="F160" s="15">
        <v>0.5193155341626461</v>
      </c>
      <c r="G160" s="15">
        <f>EXP(C160)</f>
        <v>1.1629205221008847</v>
      </c>
      <c r="H160" s="11">
        <f>EXP(C160-1.96*D160)</f>
        <v>0.7348082576097317</v>
      </c>
      <c r="I160" s="12">
        <f>EXP(C160+1.96*D160)</f>
        <v>1.8404585505375024</v>
      </c>
      <c r="J160" s="19">
        <f>C160^2+D160^2</f>
        <v>0.07764239737953937</v>
      </c>
      <c r="K160" s="25">
        <v>0.797604545454545</v>
      </c>
    </row>
    <row r="161" spans="1:11" ht="12.75">
      <c r="A161" s="32"/>
      <c r="B161" s="13" t="s">
        <v>71</v>
      </c>
      <c r="C161" s="14">
        <v>0.21574232212473402</v>
      </c>
      <c r="D161" s="14">
        <v>0.347571408085364</v>
      </c>
      <c r="E161" s="14">
        <v>0.6207136637422921</v>
      </c>
      <c r="F161" s="15">
        <v>0.53478803759617</v>
      </c>
      <c r="G161" s="15">
        <f>EXP(C161)</f>
        <v>1.2407826155764126</v>
      </c>
      <c r="H161" s="11">
        <f>EXP(C161-1.96*D161)</f>
        <v>0.6278225992302482</v>
      </c>
      <c r="I161" s="12">
        <f>EXP(C161+1.96*D161)</f>
        <v>2.452191910587836</v>
      </c>
      <c r="J161" s="19">
        <f>C161^2+D161^2</f>
        <v>0.16735063327421515</v>
      </c>
      <c r="K161" s="25">
        <v>0.797604545454545</v>
      </c>
    </row>
    <row r="162" spans="1:11" ht="12.75">
      <c r="A162" s="32"/>
      <c r="B162" s="13" t="s">
        <v>62</v>
      </c>
      <c r="C162" s="14">
        <v>0.30015393563201204</v>
      </c>
      <c r="D162" s="14">
        <v>0.47489588575482</v>
      </c>
      <c r="E162" s="14">
        <v>0.6320415582353041</v>
      </c>
      <c r="F162" s="15">
        <v>0.527359721734261</v>
      </c>
      <c r="G162" s="15">
        <f>EXP(C162)</f>
        <v>1.3500666149387428</v>
      </c>
      <c r="H162" s="11">
        <f>EXP(C162-1.96*D162)</f>
        <v>0.5322499865666026</v>
      </c>
      <c r="I162" s="12">
        <f>EXP(C162+1.96*D162)</f>
        <v>3.424480809346299</v>
      </c>
      <c r="J162" s="19">
        <f>C162^2+D162^2</f>
        <v>0.3156184873822411</v>
      </c>
      <c r="K162" s="25">
        <v>0.797604545454545</v>
      </c>
    </row>
    <row r="163" spans="1:11" ht="12.75">
      <c r="A163" s="32"/>
      <c r="B163" s="13" t="s">
        <v>83</v>
      </c>
      <c r="C163" s="14">
        <v>0.348649810088328</v>
      </c>
      <c r="D163" s="14">
        <v>0.5392693934724</v>
      </c>
      <c r="E163" s="14">
        <v>0.646522525306588</v>
      </c>
      <c r="F163" s="15">
        <v>0.517941014077922</v>
      </c>
      <c r="G163" s="15">
        <f>EXP(C163)</f>
        <v>1.4171528308123609</v>
      </c>
      <c r="H163" s="11">
        <f>EXP(C163-1.96*D163)</f>
        <v>0.49247173980764714</v>
      </c>
      <c r="I163" s="12">
        <f>EXP(C163+1.96*D163)</f>
        <v>4.078045466454403</v>
      </c>
      <c r="J163" s="19">
        <f>C163^2+D163^2</f>
        <v>0.41236816881071736</v>
      </c>
      <c r="K163" s="25">
        <v>0.797604545454545</v>
      </c>
    </row>
    <row r="164" spans="1:11" ht="12.75">
      <c r="A164" s="32"/>
      <c r="B164" s="13" t="s">
        <v>13</v>
      </c>
      <c r="C164" s="14">
        <v>0.391124860221749</v>
      </c>
      <c r="D164" s="14">
        <v>0.583907076050604</v>
      </c>
      <c r="E164" s="14">
        <v>0.6698409323401521</v>
      </c>
      <c r="F164" s="15">
        <v>0.502959197135284</v>
      </c>
      <c r="G164" s="15">
        <f>EXP(C164)</f>
        <v>1.478643125596098</v>
      </c>
      <c r="H164" s="11">
        <f>EXP(C164-1.96*D164)</f>
        <v>0.4707947716813707</v>
      </c>
      <c r="I164" s="12">
        <f>EXP(C164+1.96*D164)</f>
        <v>4.644030954431078</v>
      </c>
      <c r="J164" s="19">
        <f>C164^2+D164^2</f>
        <v>0.4939261297454486</v>
      </c>
      <c r="K164" s="25">
        <v>0.797604545454545</v>
      </c>
    </row>
    <row r="165" spans="1:11" ht="12.75">
      <c r="A165" s="32"/>
      <c r="B165" s="13" t="s">
        <v>50</v>
      </c>
      <c r="C165" s="14">
        <v>-0.30664140063850504</v>
      </c>
      <c r="D165" s="14">
        <v>0.52651188654156</v>
      </c>
      <c r="E165" s="14">
        <v>-0.582401667420476</v>
      </c>
      <c r="F165" s="15">
        <v>0.5602961586735771</v>
      </c>
      <c r="G165" s="15">
        <f>EXP(C165)</f>
        <v>0.7359144520486199</v>
      </c>
      <c r="H165" s="11">
        <f>EXP(C165-1.96*D165)</f>
        <v>0.26221127730524646</v>
      </c>
      <c r="I165" s="12">
        <f>EXP(C165+1.96*D165)</f>
        <v>2.065395837660964</v>
      </c>
      <c r="J165" s="19">
        <f>C165^2+D165^2</f>
        <v>0.37124371525509675</v>
      </c>
      <c r="K165" s="25">
        <v>0.807239705882353</v>
      </c>
    </row>
    <row r="166" spans="1:11" ht="12.75">
      <c r="A166" s="32"/>
      <c r="B166" s="13" t="s">
        <v>34</v>
      </c>
      <c r="C166" s="14">
        <v>0.279155387962977</v>
      </c>
      <c r="D166" s="14">
        <v>0.48628169983457104</v>
      </c>
      <c r="E166" s="14">
        <v>0.574061059788891</v>
      </c>
      <c r="F166" s="15">
        <v>0.565926482926252</v>
      </c>
      <c r="G166" s="15">
        <f>EXP(C166)</f>
        <v>1.3220127527787737</v>
      </c>
      <c r="H166" s="11">
        <f>EXP(C166-1.96*D166)</f>
        <v>0.5096878784196747</v>
      </c>
      <c r="I166" s="12">
        <f>EXP(C166+1.96*D166)</f>
        <v>3.428996043477903</v>
      </c>
      <c r="J166" s="19">
        <f>C166^2+D166^2</f>
        <v>0.31439762222276</v>
      </c>
      <c r="K166" s="25">
        <v>0.807239705882353</v>
      </c>
    </row>
    <row r="167" spans="1:11" ht="12.75">
      <c r="A167" s="32"/>
      <c r="B167" s="13" t="s">
        <v>65</v>
      </c>
      <c r="C167" s="14">
        <v>-0.36489871886607805</v>
      </c>
      <c r="D167" s="14">
        <v>0.72628570437451</v>
      </c>
      <c r="E167" s="14">
        <v>-0.502417597741835</v>
      </c>
      <c r="F167" s="15">
        <v>0.6153738028883531</v>
      </c>
      <c r="G167" s="15">
        <f>EXP(C167)</f>
        <v>0.6942669634625536</v>
      </c>
      <c r="H167" s="11">
        <f>EXP(C167-1.96*D167)</f>
        <v>0.16722439272979409</v>
      </c>
      <c r="I167" s="12">
        <f>EXP(C167+1.96*D167)</f>
        <v>2.8823941811787877</v>
      </c>
      <c r="J167" s="19">
        <f>C167^2+D167^2</f>
        <v>0.6606419994088832</v>
      </c>
      <c r="K167" s="25">
        <v>0.80761948051948</v>
      </c>
    </row>
    <row r="168" spans="1:11" ht="12.75">
      <c r="A168" s="32"/>
      <c r="B168" s="13" t="s">
        <v>33</v>
      </c>
      <c r="C168" s="14">
        <v>-0.27439575270508104</v>
      </c>
      <c r="D168" s="14">
        <v>0.5687988899192971</v>
      </c>
      <c r="E168" s="14">
        <v>-0.482412602359357</v>
      </c>
      <c r="F168" s="15">
        <v>0.629512870404326</v>
      </c>
      <c r="G168" s="15">
        <f>EXP(C168)</f>
        <v>0.7600312313191661</v>
      </c>
      <c r="H168" s="11">
        <f>EXP(C168-1.96*D168)</f>
        <v>0.24926428073751716</v>
      </c>
      <c r="I168" s="12">
        <f>EXP(C168+1.96*D168)</f>
        <v>2.3174097422679183</v>
      </c>
      <c r="J168" s="19">
        <f>C168^2+D168^2</f>
        <v>0.3988252062760126</v>
      </c>
      <c r="K168" s="25">
        <v>0.80761948051948</v>
      </c>
    </row>
    <row r="169" spans="1:11" ht="12.75">
      <c r="A169" s="32"/>
      <c r="B169" s="13" t="s">
        <v>21</v>
      </c>
      <c r="C169" s="14">
        <v>-0.22548368209438902</v>
      </c>
      <c r="D169" s="14">
        <v>0.465424300313431</v>
      </c>
      <c r="E169" s="14">
        <v>-0.48446907895127506</v>
      </c>
      <c r="F169" s="15">
        <v>0.6280530037261151</v>
      </c>
      <c r="G169" s="15">
        <f>EXP(C169)</f>
        <v>0.7981300841530095</v>
      </c>
      <c r="H169" s="11">
        <f>EXP(C169-1.96*D169)</f>
        <v>0.3205505442431243</v>
      </c>
      <c r="I169" s="12">
        <f>EXP(C169+1.96*D169)</f>
        <v>1.9872423949058808</v>
      </c>
      <c r="J169" s="19">
        <f>C169^2+D169^2</f>
        <v>0.26746267021309034</v>
      </c>
      <c r="K169" s="25">
        <v>0.80761948051948</v>
      </c>
    </row>
    <row r="170" spans="1:11" ht="12.75">
      <c r="A170" s="32"/>
      <c r="B170" s="13" t="s">
        <v>14</v>
      </c>
      <c r="C170" s="14">
        <v>-0.206147115494784</v>
      </c>
      <c r="D170" s="14">
        <v>0.44227598429160203</v>
      </c>
      <c r="E170" s="14">
        <v>-0.46610515338057906</v>
      </c>
      <c r="F170" s="15">
        <v>0.6411402347278421</v>
      </c>
      <c r="G170" s="15">
        <f>EXP(C170)</f>
        <v>0.8137133576336818</v>
      </c>
      <c r="H170" s="11">
        <f>EXP(C170-1.96*D170)</f>
        <v>0.3419782827364778</v>
      </c>
      <c r="I170" s="12">
        <f>EXP(C170+1.96*D170)</f>
        <v>1.9361739087440972</v>
      </c>
      <c r="J170" s="19">
        <f>C170^2+D170^2</f>
        <v>0.23810467950792522</v>
      </c>
      <c r="K170" s="25">
        <v>0.80761948051948</v>
      </c>
    </row>
    <row r="171" spans="1:11" ht="12.75">
      <c r="A171" s="32"/>
      <c r="B171" s="13" t="s">
        <v>66</v>
      </c>
      <c r="C171" s="14">
        <v>-0.18412126054684702</v>
      </c>
      <c r="D171" s="14">
        <v>0.38471770876565703</v>
      </c>
      <c r="E171" s="14">
        <v>-0.478587952547306</v>
      </c>
      <c r="F171" s="15">
        <v>0.632231790644431</v>
      </c>
      <c r="G171" s="15">
        <f>EXP(C171)</f>
        <v>0.8318349289523529</v>
      </c>
      <c r="H171" s="11">
        <f>EXP(C171-1.96*D171)</f>
        <v>0.39134413331759343</v>
      </c>
      <c r="I171" s="12">
        <f>EXP(C171+1.96*D171)</f>
        <v>1.7681352296231254</v>
      </c>
      <c r="J171" s="19">
        <f>C171^2+D171^2</f>
        <v>0.18190835402325684</v>
      </c>
      <c r="K171" s="25">
        <v>0.80761948051948</v>
      </c>
    </row>
    <row r="172" spans="1:11" ht="12.75">
      <c r="A172" s="32"/>
      <c r="B172" s="13" t="s">
        <v>91</v>
      </c>
      <c r="C172" s="14">
        <v>0.10993486687263401</v>
      </c>
      <c r="D172" s="14">
        <v>0.21658555051883302</v>
      </c>
      <c r="E172" s="14">
        <v>0.5075817228309291</v>
      </c>
      <c r="F172" s="15">
        <v>0.611746711026893</v>
      </c>
      <c r="G172" s="15">
        <f>EXP(C172)</f>
        <v>1.1162053661448876</v>
      </c>
      <c r="H172" s="11">
        <f>EXP(C172-1.96*D172)</f>
        <v>0.7301006978122584</v>
      </c>
      <c r="I172" s="12">
        <f>EXP(C172+1.96*D172)</f>
        <v>1.7064966834630024</v>
      </c>
      <c r="J172" s="19">
        <f>C172^2+D172^2</f>
        <v>0.05899497564784974</v>
      </c>
      <c r="K172" s="25">
        <v>0.80761948051948</v>
      </c>
    </row>
    <row r="173" spans="1:11" ht="12.75">
      <c r="A173" s="32"/>
      <c r="B173" s="13" t="s">
        <v>70</v>
      </c>
      <c r="C173" s="14">
        <v>0.361561824614381</v>
      </c>
      <c r="D173" s="14">
        <v>0.759264754180178</v>
      </c>
      <c r="E173" s="14">
        <v>0.47619993240010206</v>
      </c>
      <c r="F173" s="15">
        <v>0.633931947658629</v>
      </c>
      <c r="G173" s="15">
        <f>EXP(C173)</f>
        <v>1.4355697727884218</v>
      </c>
      <c r="H173" s="11">
        <f>EXP(C173-1.96*D173)</f>
        <v>0.3241343808138712</v>
      </c>
      <c r="I173" s="12">
        <f>EXP(C173+1.96*D173)</f>
        <v>6.358043745218177</v>
      </c>
      <c r="J173" s="19">
        <f>C173^2+D173^2</f>
        <v>0.7072099199587665</v>
      </c>
      <c r="K173" s="25">
        <v>0.80761948051948</v>
      </c>
    </row>
    <row r="174" spans="1:11" ht="12.75">
      <c r="A174" s="32"/>
      <c r="B174" s="13" t="s">
        <v>73</v>
      </c>
      <c r="C174" s="14">
        <v>0.37696017187642505</v>
      </c>
      <c r="D174" s="14">
        <v>0.759272978776897</v>
      </c>
      <c r="E174" s="14">
        <v>0.49647515770107503</v>
      </c>
      <c r="F174" s="15">
        <v>0.619559210222808</v>
      </c>
      <c r="G174" s="15">
        <f>EXP(C174)</f>
        <v>1.4578462449345382</v>
      </c>
      <c r="H174" s="11">
        <f>EXP(C174-1.96*D174)</f>
        <v>0.3291588340246312</v>
      </c>
      <c r="I174" s="12">
        <f>EXP(C174+1.96*D174)</f>
        <v>6.456808853900287</v>
      </c>
      <c r="J174" s="19">
        <f>C174^2+D174^2</f>
        <v>0.7185944274818462</v>
      </c>
      <c r="K174" s="25">
        <v>0.80761948051948</v>
      </c>
    </row>
    <row r="175" spans="1:11" ht="12.75">
      <c r="A175" s="32"/>
      <c r="B175" s="13" t="s">
        <v>17</v>
      </c>
      <c r="C175" s="14">
        <v>0.38143946205719104</v>
      </c>
      <c r="D175" s="14">
        <v>0.759275137099182</v>
      </c>
      <c r="E175" s="14">
        <v>0.502373175966862</v>
      </c>
      <c r="F175" s="15">
        <v>0.615405044092256</v>
      </c>
      <c r="G175" s="15">
        <f>EXP(C175)</f>
        <v>1.4643910083088363</v>
      </c>
      <c r="H175" s="11">
        <f>EXP(C175-1.96*D175)</f>
        <v>0.33063514032915114</v>
      </c>
      <c r="I175" s="12">
        <f>EXP(C175+1.96*D175)</f>
        <v>6.485823083054493</v>
      </c>
      <c r="J175" s="19">
        <f>C175^2+D175^2</f>
        <v>0.721994797031461</v>
      </c>
      <c r="K175" s="25">
        <v>0.80761948051948</v>
      </c>
    </row>
    <row r="176" spans="1:11" ht="12.75">
      <c r="A176" s="32"/>
      <c r="B176" s="13" t="s">
        <v>48</v>
      </c>
      <c r="C176" s="14">
        <v>-0.23065859077577403</v>
      </c>
      <c r="D176" s="14">
        <v>0.583905774314676</v>
      </c>
      <c r="E176" s="14">
        <v>-0.39502707615196203</v>
      </c>
      <c r="F176" s="15">
        <v>0.692822905727394</v>
      </c>
      <c r="G176" s="15">
        <f>EXP(C176)</f>
        <v>0.794010502275083</v>
      </c>
      <c r="H176" s="11">
        <f>EXP(C176-1.96*D176)</f>
        <v>0.25281079688295566</v>
      </c>
      <c r="I176" s="12">
        <f>EXP(C176+1.96*D176)</f>
        <v>2.493772756133558</v>
      </c>
      <c r="J176" s="19">
        <f>C176^2+D176^2</f>
        <v>0.3941493387766874</v>
      </c>
      <c r="K176" s="25">
        <v>0.810897701149425</v>
      </c>
    </row>
    <row r="177" spans="1:11" ht="12.75">
      <c r="A177" s="32"/>
      <c r="B177" s="13" t="s">
        <v>64</v>
      </c>
      <c r="C177" s="14">
        <v>-0.227669575498979</v>
      </c>
      <c r="D177" s="14">
        <v>0.583906421938685</v>
      </c>
      <c r="E177" s="14">
        <v>-0.38990764092484304</v>
      </c>
      <c r="F177" s="15">
        <v>0.696604843571883</v>
      </c>
      <c r="G177" s="15">
        <f>EXP(C177)</f>
        <v>0.7963873622621108</v>
      </c>
      <c r="H177" s="11">
        <f>EXP(C177-1.96*D177)</f>
        <v>0.25356726081163866</v>
      </c>
      <c r="I177" s="12">
        <f>EXP(C177+1.96*D177)</f>
        <v>2.501241006984492</v>
      </c>
      <c r="J177" s="19">
        <f>C177^2+D177^2</f>
        <v>0.39278014518912296</v>
      </c>
      <c r="K177" s="25">
        <v>0.810897701149425</v>
      </c>
    </row>
    <row r="178" spans="1:11" ht="12.75">
      <c r="A178" s="32"/>
      <c r="B178" s="13" t="s">
        <v>35</v>
      </c>
      <c r="C178" s="14">
        <v>-0.18990949032301702</v>
      </c>
      <c r="D178" s="14">
        <v>0.539271166149766</v>
      </c>
      <c r="E178" s="14">
        <v>-0.35215954837510405</v>
      </c>
      <c r="F178" s="15">
        <v>0.7247186118868411</v>
      </c>
      <c r="G178" s="15">
        <f>EXP(C178)</f>
        <v>0.8270339851347811</v>
      </c>
      <c r="H178" s="11">
        <f>EXP(C178-1.96*D178)</f>
        <v>0.28739980725831665</v>
      </c>
      <c r="I178" s="12">
        <f>EXP(C178+1.96*D178)</f>
        <v>2.37990838996335</v>
      </c>
      <c r="J178" s="19">
        <f>C178^2+D178^2</f>
        <v>0.3268790051552766</v>
      </c>
      <c r="K178" s="25">
        <v>0.810897701149425</v>
      </c>
    </row>
    <row r="179" spans="1:11" ht="12.75">
      <c r="A179" s="32"/>
      <c r="B179" s="13" t="s">
        <v>44</v>
      </c>
      <c r="C179" s="14">
        <v>-0.15928875091343903</v>
      </c>
      <c r="D179" s="14">
        <v>0.42243330767165205</v>
      </c>
      <c r="E179" s="14">
        <v>-0.377074316870039</v>
      </c>
      <c r="F179" s="15">
        <v>0.7061183770212841</v>
      </c>
      <c r="G179" s="15">
        <f>EXP(C179)</f>
        <v>0.8527500910480736</v>
      </c>
      <c r="H179" s="11">
        <f>EXP(C179-1.96*D179)</f>
        <v>0.37259693979838093</v>
      </c>
      <c r="I179" s="12">
        <f>EXP(C179+1.96*D179)</f>
        <v>1.9516604676785316</v>
      </c>
      <c r="J179" s="19">
        <f>C179^2+D179^2</f>
        <v>0.20382280559797628</v>
      </c>
      <c r="K179" s="25">
        <v>0.810897701149425</v>
      </c>
    </row>
    <row r="180" spans="1:11" ht="12.75">
      <c r="A180" s="32"/>
      <c r="B180" s="13" t="s">
        <v>10</v>
      </c>
      <c r="C180" s="14">
        <v>-0.157150951975106</v>
      </c>
      <c r="D180" s="14">
        <v>0.450616381239312</v>
      </c>
      <c r="E180" s="14">
        <v>-0.348746646854915</v>
      </c>
      <c r="F180" s="15">
        <v>0.727279521082523</v>
      </c>
      <c r="G180" s="15">
        <f>EXP(C180)</f>
        <v>0.854575049289242</v>
      </c>
      <c r="H180" s="11">
        <f>EXP(C180-1.96*D180)</f>
        <v>0.353327793583553</v>
      </c>
      <c r="I180" s="12">
        <f>EXP(C180+1.96*D180)</f>
        <v>2.0669149954517048</v>
      </c>
      <c r="J180" s="19">
        <f>C180^2+D180^2</f>
        <v>0.22775154474789508</v>
      </c>
      <c r="K180" s="25">
        <v>0.810897701149425</v>
      </c>
    </row>
    <row r="181" spans="1:11" ht="12.75">
      <c r="A181" s="32"/>
      <c r="B181" s="13" t="s">
        <v>32</v>
      </c>
      <c r="C181" s="14">
        <v>-0.133424685626429</v>
      </c>
      <c r="D181" s="14">
        <v>0.37646530565767106</v>
      </c>
      <c r="E181" s="14">
        <v>-0.35441429428228605</v>
      </c>
      <c r="F181" s="15">
        <v>0.723028423617953</v>
      </c>
      <c r="G181" s="15">
        <f>EXP(C181)</f>
        <v>0.8750933736050519</v>
      </c>
      <c r="H181" s="11">
        <f>EXP(C181-1.96*D181)</f>
        <v>0.41840865323575827</v>
      </c>
      <c r="I181" s="12">
        <f>EXP(C181+1.96*D181)</f>
        <v>1.830240380081185</v>
      </c>
      <c r="J181" s="19">
        <f>C181^2+D181^2</f>
        <v>0.15952827309843512</v>
      </c>
      <c r="K181" s="25">
        <v>0.810897701149425</v>
      </c>
    </row>
    <row r="182" spans="1:11" ht="12.75">
      <c r="A182" s="32"/>
      <c r="B182" s="13" t="s">
        <v>78</v>
      </c>
      <c r="C182" s="14">
        <v>0.11244757909702902</v>
      </c>
      <c r="D182" s="14">
        <v>0.276475386750123</v>
      </c>
      <c r="E182" s="14">
        <v>0.40671822695977905</v>
      </c>
      <c r="F182" s="15">
        <v>0.6842149518914761</v>
      </c>
      <c r="G182" s="15">
        <f>EXP(C182)</f>
        <v>1.1190135956721345</v>
      </c>
      <c r="H182" s="11">
        <f>EXP(C182-1.96*D182)</f>
        <v>0.6508707618841034</v>
      </c>
      <c r="I182" s="12">
        <f>EXP(C182+1.96*D182)</f>
        <v>1.9238710672366157</v>
      </c>
      <c r="J182" s="19">
        <f>C182^2+D182^2</f>
        <v>0.08908309752341269</v>
      </c>
      <c r="K182" s="25">
        <v>0.810897701149425</v>
      </c>
    </row>
    <row r="183" spans="1:11" ht="12.75">
      <c r="A183" s="32"/>
      <c r="B183" s="13" t="s">
        <v>29</v>
      </c>
      <c r="C183" s="14">
        <v>0.24674522910624502</v>
      </c>
      <c r="D183" s="14">
        <v>0.603543363733546</v>
      </c>
      <c r="E183" s="14">
        <v>0.408827673259247</v>
      </c>
      <c r="F183" s="15">
        <v>0.6826661299579061</v>
      </c>
      <c r="G183" s="15">
        <f>EXP(C183)</f>
        <v>1.2798530019450791</v>
      </c>
      <c r="H183" s="11">
        <f>EXP(C183-1.96*D183)</f>
        <v>0.39211513765474615</v>
      </c>
      <c r="I183" s="12">
        <f>EXP(C183+1.96*D183)</f>
        <v>4.177404923423528</v>
      </c>
      <c r="J183" s="19">
        <f>C183^2+D183^2</f>
        <v>0.4251477999934968</v>
      </c>
      <c r="K183" s="25">
        <v>0.810897701149425</v>
      </c>
    </row>
    <row r="184" spans="1:11" ht="12.75">
      <c r="A184" s="32"/>
      <c r="B184" s="13" t="s">
        <v>77</v>
      </c>
      <c r="C184" s="14">
        <v>0.328968417287254</v>
      </c>
      <c r="D184" s="14">
        <v>0.759250450960492</v>
      </c>
      <c r="E184" s="14">
        <v>0.433280502989615</v>
      </c>
      <c r="F184" s="15">
        <v>0.6648110006645771</v>
      </c>
      <c r="G184" s="15">
        <f>EXP(C184)</f>
        <v>1.3895339696423816</v>
      </c>
      <c r="H184" s="11">
        <f>EXP(C184-1.96*D184)</f>
        <v>0.31374884601105857</v>
      </c>
      <c r="I184" s="12">
        <f>EXP(C184+1.96*D184)</f>
        <v>6.153981687384632</v>
      </c>
      <c r="J184" s="19">
        <f>C184^2+D184^2</f>
        <v>0.6846814668561914</v>
      </c>
      <c r="K184" s="25">
        <v>0.810897701149425</v>
      </c>
    </row>
    <row r="185" spans="1:11" ht="12.75">
      <c r="A185" s="32"/>
      <c r="B185" s="13" t="s">
        <v>56</v>
      </c>
      <c r="C185" s="14">
        <v>0.5189724654270781</v>
      </c>
      <c r="D185" s="14">
        <v>1.21417836710442</v>
      </c>
      <c r="E185" s="14">
        <v>0.427426875233107</v>
      </c>
      <c r="F185" s="15">
        <v>0.6690684359510971</v>
      </c>
      <c r="G185" s="15">
        <f>EXP(C185)</f>
        <v>1.6803001957975046</v>
      </c>
      <c r="H185" s="11">
        <f>EXP(C185-1.96*D185)</f>
        <v>0.1555454769114505</v>
      </c>
      <c r="I185" s="12">
        <f>EXP(C185+1.96*D185)</f>
        <v>18.15166087795952</v>
      </c>
      <c r="J185" s="19">
        <f>C185^2+D185^2</f>
        <v>1.7435615270158153</v>
      </c>
      <c r="K185" s="25">
        <v>0.810897701149425</v>
      </c>
    </row>
    <row r="186" spans="1:11" ht="12.75">
      <c r="A186" s="32"/>
      <c r="B186" s="13" t="s">
        <v>80</v>
      </c>
      <c r="C186" s="14">
        <v>0.11874146299551601</v>
      </c>
      <c r="D186" s="14">
        <v>0.387928770247343</v>
      </c>
      <c r="E186" s="14">
        <v>0.30609089117006305</v>
      </c>
      <c r="F186" s="15">
        <v>0.7595354430969471</v>
      </c>
      <c r="G186" s="15">
        <f>EXP(C186)</f>
        <v>1.1260787476245553</v>
      </c>
      <c r="H186" s="11">
        <f>EXP(C186-1.96*D186)</f>
        <v>0.5264499957831842</v>
      </c>
      <c r="I186" s="12">
        <f>EXP(C186+1.96*D186)</f>
        <v>2.408687161190383</v>
      </c>
      <c r="J186" s="19">
        <f>C186^2+D186^2</f>
        <v>0.16458826581993133</v>
      </c>
      <c r="K186" s="25">
        <v>0.837176136363636</v>
      </c>
    </row>
    <row r="187" spans="1:11" ht="12.75">
      <c r="A187" s="32"/>
      <c r="B187" s="13" t="s">
        <v>19</v>
      </c>
      <c r="C187" s="14">
        <v>-0.13113934722519802</v>
      </c>
      <c r="D187" s="14">
        <v>0.45059613882070704</v>
      </c>
      <c r="E187" s="14">
        <v>-0.29103522184725</v>
      </c>
      <c r="F187" s="15">
        <v>0.771024381731999</v>
      </c>
      <c r="G187" s="15">
        <f>EXP(C187)</f>
        <v>0.8770955450446457</v>
      </c>
      <c r="H187" s="11">
        <f>EXP(C187-1.96*D187)</f>
        <v>0.3626533791372848</v>
      </c>
      <c r="I187" s="12">
        <f>EXP(C187+1.96*D187)</f>
        <v>2.121299950292044</v>
      </c>
      <c r="J187" s="19">
        <f>C187^2+D187^2</f>
        <v>0.22023440871078095</v>
      </c>
      <c r="K187" s="25">
        <v>0.840303370786517</v>
      </c>
    </row>
    <row r="188" spans="1:11" ht="12.75">
      <c r="A188" s="32"/>
      <c r="B188" s="13" t="s">
        <v>95</v>
      </c>
      <c r="C188" s="14">
        <v>0.0792943323999729</v>
      </c>
      <c r="D188" s="14">
        <v>0.32903738158231405</v>
      </c>
      <c r="E188" s="14">
        <v>0.240988826311019</v>
      </c>
      <c r="F188" s="15">
        <v>0.8095637766675371</v>
      </c>
      <c r="G188" s="15">
        <f>EXP(C188)</f>
        <v>1.0825228967468155</v>
      </c>
      <c r="H188" s="11">
        <f>EXP(C188-1.96*D188)</f>
        <v>0.5680084773267268</v>
      </c>
      <c r="I188" s="12">
        <f>EXP(C188+1.96*D188)</f>
        <v>2.063095655713335</v>
      </c>
      <c r="J188" s="19">
        <f>C188^2+D188^2</f>
        <v>0.11455318962930273</v>
      </c>
      <c r="K188" s="25">
        <v>0.872568888888889</v>
      </c>
    </row>
    <row r="189" spans="1:11" ht="12.75">
      <c r="A189" s="32"/>
      <c r="B189" s="13" t="s">
        <v>15</v>
      </c>
      <c r="C189" s="14">
        <v>-0.12709762161006502</v>
      </c>
      <c r="D189" s="14">
        <v>0.667746969469296</v>
      </c>
      <c r="E189" s="14">
        <v>-0.19033799840541202</v>
      </c>
      <c r="F189" s="15">
        <v>0.8490442794528911</v>
      </c>
      <c r="G189" s="15">
        <f>EXP(C189)</f>
        <v>0.8806476981545496</v>
      </c>
      <c r="H189" s="11">
        <f>EXP(C189-1.96*D189)</f>
        <v>0.23790551456291784</v>
      </c>
      <c r="I189" s="12">
        <f>EXP(C189+1.96*D189)</f>
        <v>3.2598671354455</v>
      </c>
      <c r="J189" s="19">
        <f>C189^2+D189^2</f>
        <v>0.46203982065436416</v>
      </c>
      <c r="K189" s="25">
        <v>0.895141304347826</v>
      </c>
    </row>
    <row r="190" spans="1:11" ht="12.75">
      <c r="A190" s="32"/>
      <c r="B190" s="13" t="s">
        <v>69</v>
      </c>
      <c r="C190" s="14">
        <v>0.0379791279819469</v>
      </c>
      <c r="D190" s="14">
        <v>0.19476574241042</v>
      </c>
      <c r="E190" s="14">
        <v>0.19499901528840502</v>
      </c>
      <c r="F190" s="15">
        <v>0.845393718510812</v>
      </c>
      <c r="G190" s="15">
        <f>EXP(C190)</f>
        <v>1.0387095526877081</v>
      </c>
      <c r="H190" s="11">
        <f>EXP(C190-1.96*D190)</f>
        <v>0.7090978666969262</v>
      </c>
      <c r="I190" s="12">
        <f>EXP(C190+1.96*D190)</f>
        <v>1.5215354403341288</v>
      </c>
      <c r="J190" s="19">
        <f>C190^2+D190^2</f>
        <v>0.03937610857895118</v>
      </c>
      <c r="K190" s="25">
        <v>0.895141304347826</v>
      </c>
    </row>
    <row r="191" spans="1:11" ht="12.75">
      <c r="A191" s="32"/>
      <c r="B191" s="13" t="s">
        <v>28</v>
      </c>
      <c r="C191" s="14">
        <v>-0.0592767968676554</v>
      </c>
      <c r="D191" s="14">
        <v>0.34343957122414703</v>
      </c>
      <c r="E191" s="14">
        <v>-0.172597457702299</v>
      </c>
      <c r="F191" s="15">
        <v>0.8629678503672941</v>
      </c>
      <c r="G191" s="15">
        <f>EXP(C191)</f>
        <v>0.9424458669863971</v>
      </c>
      <c r="H191" s="11">
        <f>EXP(C191-1.96*D191)</f>
        <v>0.4807449704420511</v>
      </c>
      <c r="I191" s="12">
        <f>EXP(C191+1.96*D191)</f>
        <v>1.8475579918871052</v>
      </c>
      <c r="J191" s="19">
        <f>C191^2+D191^2</f>
        <v>0.12146447772951524</v>
      </c>
      <c r="K191" s="25">
        <v>0.900118279569892</v>
      </c>
    </row>
    <row r="192" spans="1:11" ht="12.75">
      <c r="A192" s="32"/>
      <c r="B192" s="13" t="s">
        <v>76</v>
      </c>
      <c r="C192" s="14">
        <v>0.07820937663004379</v>
      </c>
      <c r="D192" s="14">
        <v>0.703458175748173</v>
      </c>
      <c r="E192" s="14">
        <v>0.11117843153484301</v>
      </c>
      <c r="F192" s="15">
        <v>0.9114748547285451</v>
      </c>
      <c r="G192" s="15">
        <f>EXP(C192)</f>
        <v>1.0813490441881108</v>
      </c>
      <c r="H192" s="11">
        <f>EXP(C192-1.96*D192)</f>
        <v>0.272376862474199</v>
      </c>
      <c r="I192" s="12">
        <f>EXP(C192+1.96*D192)</f>
        <v>4.293006919694968</v>
      </c>
      <c r="J192" s="19">
        <f>C192^2+D192^2</f>
        <v>0.5009701116198075</v>
      </c>
      <c r="K192" s="25">
        <v>0.940590425531915</v>
      </c>
    </row>
    <row r="193" spans="1:11" ht="12.75">
      <c r="A193" s="32"/>
      <c r="B193" s="13" t="s">
        <v>43</v>
      </c>
      <c r="C193" s="14">
        <v>-0.0443715886411174</v>
      </c>
      <c r="D193" s="14">
        <v>0.5171973524045891</v>
      </c>
      <c r="E193" s="14">
        <v>-0.0857923739068307</v>
      </c>
      <c r="F193" s="15">
        <v>0.931631468868343</v>
      </c>
      <c r="G193" s="15">
        <f>EXP(C193)</f>
        <v>0.9565984303113957</v>
      </c>
      <c r="H193" s="11">
        <f>EXP(C193-1.96*D193)</f>
        <v>0.3471222001014105</v>
      </c>
      <c r="I193" s="12">
        <f>EXP(C193+1.96*D193)</f>
        <v>2.63619139486581</v>
      </c>
      <c r="J193" s="19">
        <f>C193^2+D193^2</f>
        <v>0.2694619392128532</v>
      </c>
      <c r="K193" s="25">
        <v>0.941304166666667</v>
      </c>
    </row>
    <row r="194" spans="1:11" ht="12.75">
      <c r="A194" s="32"/>
      <c r="B194" s="13" t="s">
        <v>51</v>
      </c>
      <c r="C194" s="14">
        <v>-0.0292244093814274</v>
      </c>
      <c r="D194" s="14">
        <v>0.32947824737845505</v>
      </c>
      <c r="E194" s="14">
        <v>-0.0886990555945831</v>
      </c>
      <c r="F194" s="15">
        <v>0.9293210831050811</v>
      </c>
      <c r="G194" s="15">
        <f>EXP(C194)</f>
        <v>0.9711984939569338</v>
      </c>
      <c r="H194" s="11">
        <f>EXP(C194-1.96*D194)</f>
        <v>0.5091555172410339</v>
      </c>
      <c r="I194" s="12">
        <f>EXP(C194+1.96*D194)</f>
        <v>1.8525312654477109</v>
      </c>
      <c r="J194" s="19">
        <f>C194^2+D194^2</f>
        <v>0.10940998159927168</v>
      </c>
      <c r="K194" s="25">
        <v>0.941304166666667</v>
      </c>
    </row>
    <row r="195" spans="1:11" ht="12.75">
      <c r="A195" s="32"/>
      <c r="B195" s="21" t="s">
        <v>98</v>
      </c>
      <c r="C195" s="22">
        <v>0.0195908708883138</v>
      </c>
      <c r="D195" s="22">
        <v>0.37472863921912</v>
      </c>
      <c r="E195" s="22">
        <v>0.0522801537911231</v>
      </c>
      <c r="F195" s="23">
        <v>0.958305466668635</v>
      </c>
      <c r="G195" s="23">
        <f>EXP(C195)</f>
        <v>1.0197840313311586</v>
      </c>
      <c r="H195" s="11">
        <f>EXP(C195-1.96*D195)</f>
        <v>0.4892521579518626</v>
      </c>
      <c r="I195" s="12">
        <f>EXP(C195+1.96*D195)</f>
        <v>2.1256103905838075</v>
      </c>
      <c r="J195" s="24">
        <f>C195^2+D195^2</f>
        <v>0.14080535527317597</v>
      </c>
      <c r="K195" s="25">
        <v>0.9583</v>
      </c>
    </row>
  </sheetData>
  <sheetProtection/>
  <mergeCells count="3">
    <mergeCell ref="H1:I1"/>
    <mergeCell ref="A3:A98"/>
    <mergeCell ref="A99:A195"/>
  </mergeCells>
  <conditionalFormatting sqref="F2:F195">
    <cfRule type="cellIs" priority="1" dxfId="3" operator="between" stopIfTrue="1">
      <formula>0.05</formula>
      <formula>0.0999</formula>
    </cfRule>
    <cfRule type="cellIs" priority="2" dxfId="0" operator="lessThan" stopIfTrue="1">
      <formula>0.05</formula>
    </cfRule>
  </conditionalFormatting>
  <conditionalFormatting sqref="G2:G195">
    <cfRule type="cellIs" priority="3" dxfId="1" operator="equal" stopIfTrue="1">
      <formula>0</formula>
    </cfRule>
  </conditionalFormatting>
  <conditionalFormatting sqref="J99:J195">
    <cfRule type="cellIs" priority="4" dxfId="0" operator="lessThan" stopIfTrue="1">
      <formula>0.1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K2" sqref="K2"/>
    </sheetView>
  </sheetViews>
  <sheetFormatPr defaultColWidth="11.57421875" defaultRowHeight="12.75"/>
  <cols>
    <col min="1" max="1" width="3.57421875" style="1" customWidth="1"/>
    <col min="2" max="2" width="12.57421875" style="0" customWidth="1"/>
    <col min="3" max="10" width="8.28125" style="0" customWidth="1"/>
    <col min="11" max="13" width="8.00390625" style="3" customWidth="1"/>
  </cols>
  <sheetData>
    <row r="1" spans="1:11" ht="51">
      <c r="A1" s="26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5" t="s">
        <v>5</v>
      </c>
      <c r="H1" s="31" t="s">
        <v>109</v>
      </c>
      <c r="I1" s="31"/>
      <c r="J1" s="7" t="s">
        <v>6</v>
      </c>
      <c r="K1" s="36" t="s">
        <v>110</v>
      </c>
    </row>
    <row r="2" spans="1:11" ht="12.75">
      <c r="A2" s="26"/>
      <c r="B2" s="8" t="s">
        <v>7</v>
      </c>
      <c r="C2" s="9">
        <v>0.5344543166028181</v>
      </c>
      <c r="D2" s="9">
        <v>0.0936993439966585</v>
      </c>
      <c r="E2" s="9">
        <v>5.70392805121322</v>
      </c>
      <c r="F2" s="10">
        <v>1.17077511279378E-08</v>
      </c>
      <c r="G2" s="11">
        <f>IF(F2&gt;0.1,0,EXP(C2))</f>
        <v>1.7065167702643795</v>
      </c>
      <c r="H2" s="11">
        <f>EXP(C2-1.96*D2)</f>
        <v>1.4202083729607884</v>
      </c>
      <c r="I2" s="12">
        <f>EXP(C2+1.96*D2)</f>
        <v>2.0505438093723827</v>
      </c>
      <c r="J2" s="8"/>
      <c r="K2" s="36"/>
    </row>
    <row r="3" spans="1:11" ht="12.75" hidden="1">
      <c r="A3" s="33" t="s">
        <v>8</v>
      </c>
      <c r="B3" s="13" t="s">
        <v>9</v>
      </c>
      <c r="C3" s="14">
        <v>0.9631341897673961</v>
      </c>
      <c r="D3" s="14">
        <v>0.223855079483667</v>
      </c>
      <c r="E3" s="14">
        <v>4.302489771458</v>
      </c>
      <c r="F3" s="15">
        <v>1.68889469931624E-05</v>
      </c>
      <c r="G3" s="27"/>
      <c r="H3" s="11">
        <f aca="true" t="shared" si="0" ref="H3:H66">EXP(C3-1.96*D3)</f>
        <v>1.6894081052000147</v>
      </c>
      <c r="I3" s="12">
        <f aca="true" t="shared" si="1" ref="I3:I66">EXP(C3+1.96*D3)</f>
        <v>4.062872133509894</v>
      </c>
      <c r="J3" s="19"/>
      <c r="K3" s="25"/>
    </row>
    <row r="4" spans="1:11" ht="12.75" hidden="1">
      <c r="A4" s="33"/>
      <c r="B4" s="13" t="s">
        <v>10</v>
      </c>
      <c r="C4" s="14">
        <v>0.164501149640049</v>
      </c>
      <c r="D4" s="14">
        <v>0.31960613941521604</v>
      </c>
      <c r="E4" s="14">
        <v>0.5146995922576361</v>
      </c>
      <c r="F4" s="15">
        <v>0.6067629584099531</v>
      </c>
      <c r="G4" s="27"/>
      <c r="H4" s="11">
        <f t="shared" si="0"/>
        <v>0.6300684065827429</v>
      </c>
      <c r="I4" s="12">
        <f t="shared" si="1"/>
        <v>2.20544473600345</v>
      </c>
      <c r="J4" s="19"/>
      <c r="K4" s="25"/>
    </row>
    <row r="5" spans="1:11" ht="12.75" hidden="1">
      <c r="A5" s="33"/>
      <c r="B5" s="13" t="s">
        <v>11</v>
      </c>
      <c r="C5" s="14">
        <v>1.10292016376948</v>
      </c>
      <c r="D5" s="14">
        <v>0.208368273288481</v>
      </c>
      <c r="E5" s="14">
        <v>5.29312906597114</v>
      </c>
      <c r="F5" s="15">
        <v>1.2024099468823698E-07</v>
      </c>
      <c r="G5" s="27"/>
      <c r="H5" s="11">
        <f t="shared" si="0"/>
        <v>2.0027442160883187</v>
      </c>
      <c r="I5" s="12">
        <f t="shared" si="1"/>
        <v>4.532718996509063</v>
      </c>
      <c r="J5" s="19"/>
      <c r="K5" s="25"/>
    </row>
    <row r="6" spans="1:11" ht="12.75" hidden="1">
      <c r="A6" s="33"/>
      <c r="B6" s="13" t="s">
        <v>12</v>
      </c>
      <c r="C6" s="14">
        <v>-1.25130874669153</v>
      </c>
      <c r="D6" s="14">
        <v>0.6956715122936991</v>
      </c>
      <c r="E6" s="14">
        <v>-1.798706321272</v>
      </c>
      <c r="F6" s="15">
        <v>0.07206514847065701</v>
      </c>
      <c r="G6" s="27"/>
      <c r="H6" s="11">
        <f t="shared" si="0"/>
        <v>0.07318060070809859</v>
      </c>
      <c r="I6" s="12">
        <f t="shared" si="1"/>
        <v>1.1187448837410574</v>
      </c>
      <c r="J6" s="19"/>
      <c r="K6" s="25"/>
    </row>
    <row r="7" spans="1:11" ht="12.75" hidden="1">
      <c r="A7" s="33"/>
      <c r="B7" s="13" t="s">
        <v>13</v>
      </c>
      <c r="C7" s="14">
        <v>-1.2401309873738</v>
      </c>
      <c r="D7" s="14">
        <v>0.6956778157034561</v>
      </c>
      <c r="E7" s="14">
        <v>-1.78262258674988</v>
      </c>
      <c r="F7" s="15">
        <v>0.0746477605468162</v>
      </c>
      <c r="G7" s="27"/>
      <c r="H7" s="11">
        <f t="shared" si="0"/>
        <v>0.07400227032710531</v>
      </c>
      <c r="I7" s="12">
        <f t="shared" si="1"/>
        <v>1.131334072389575</v>
      </c>
      <c r="J7" s="19"/>
      <c r="K7" s="25"/>
    </row>
    <row r="8" spans="1:11" ht="12.75" hidden="1">
      <c r="A8" s="33"/>
      <c r="B8" s="13" t="s">
        <v>14</v>
      </c>
      <c r="C8" s="14">
        <v>0.07433094738019401</v>
      </c>
      <c r="D8" s="14">
        <v>0.33579984371582905</v>
      </c>
      <c r="E8" s="14">
        <v>0.221354919518952</v>
      </c>
      <c r="F8" s="15">
        <v>0.8248160907749661</v>
      </c>
      <c r="G8" s="27"/>
      <c r="H8" s="11">
        <f t="shared" si="0"/>
        <v>0.5577542943382887</v>
      </c>
      <c r="I8" s="12">
        <f t="shared" si="1"/>
        <v>2.080271972267423</v>
      </c>
      <c r="J8" s="19"/>
      <c r="K8" s="25"/>
    </row>
    <row r="9" spans="1:11" ht="12.75" hidden="1">
      <c r="A9" s="33"/>
      <c r="B9" s="13" t="s">
        <v>15</v>
      </c>
      <c r="C9" s="14">
        <v>-0.170745222872055</v>
      </c>
      <c r="D9" s="14">
        <v>0.37822899844023505</v>
      </c>
      <c r="E9" s="14">
        <v>-0.45143345321534206</v>
      </c>
      <c r="F9" s="15">
        <v>0.651677177153789</v>
      </c>
      <c r="G9" s="27"/>
      <c r="H9" s="11">
        <f t="shared" si="0"/>
        <v>0.40169022989187303</v>
      </c>
      <c r="I9" s="12">
        <f t="shared" si="1"/>
        <v>1.7692993381651243</v>
      </c>
      <c r="J9" s="19"/>
      <c r="K9" s="25"/>
    </row>
    <row r="10" spans="1:11" ht="12.75" hidden="1">
      <c r="A10" s="33"/>
      <c r="B10" s="13" t="s">
        <v>16</v>
      </c>
      <c r="C10" s="14">
        <v>-1.23610845646615</v>
      </c>
      <c r="D10" s="14">
        <v>0.695680097036759</v>
      </c>
      <c r="E10" s="14">
        <v>-1.77683458493543</v>
      </c>
      <c r="F10" s="15">
        <v>0.0755954597487957</v>
      </c>
      <c r="G10" s="27"/>
      <c r="H10" s="11">
        <f t="shared" si="0"/>
        <v>0.07430021402890505</v>
      </c>
      <c r="I10" s="12">
        <f t="shared" si="1"/>
        <v>1.1358991429304448</v>
      </c>
      <c r="J10" s="19"/>
      <c r="K10" s="25"/>
    </row>
    <row r="11" spans="1:11" ht="12.75" hidden="1">
      <c r="A11" s="33"/>
      <c r="B11" s="13" t="s">
        <v>17</v>
      </c>
      <c r="C11" s="14">
        <v>-0.0348927870652377</v>
      </c>
      <c r="D11" s="14">
        <v>0.35499345968314705</v>
      </c>
      <c r="E11" s="14">
        <v>-0.09829135189245901</v>
      </c>
      <c r="F11" s="15">
        <v>0.9217009451199081</v>
      </c>
      <c r="G11" s="27"/>
      <c r="H11" s="11">
        <f t="shared" si="0"/>
        <v>0.48158141875836574</v>
      </c>
      <c r="I11" s="12">
        <f t="shared" si="1"/>
        <v>1.936523574980364</v>
      </c>
      <c r="J11" s="19"/>
      <c r="K11" s="25"/>
    </row>
    <row r="12" spans="1:11" ht="12.75" hidden="1">
      <c r="A12" s="33"/>
      <c r="B12" s="13" t="s">
        <v>18</v>
      </c>
      <c r="C12" s="14">
        <v>-0.9275877783638551</v>
      </c>
      <c r="D12" s="14">
        <v>0.5699751656286081</v>
      </c>
      <c r="E12" s="14">
        <v>-1.62741788467371</v>
      </c>
      <c r="F12" s="15">
        <v>0.10364837563104301</v>
      </c>
      <c r="G12" s="27"/>
      <c r="H12" s="11">
        <f t="shared" si="0"/>
        <v>0.1294139492849822</v>
      </c>
      <c r="I12" s="12">
        <f t="shared" si="1"/>
        <v>1.2087219313170443</v>
      </c>
      <c r="J12" s="19"/>
      <c r="K12" s="25"/>
    </row>
    <row r="13" spans="1:11" ht="12.75" hidden="1">
      <c r="A13" s="33"/>
      <c r="B13" s="13" t="s">
        <v>19</v>
      </c>
      <c r="C13" s="14">
        <v>-0.92838269084053</v>
      </c>
      <c r="D13" s="14">
        <v>0.569974635881986</v>
      </c>
      <c r="E13" s="14">
        <v>-1.62881404258268</v>
      </c>
      <c r="F13" s="15">
        <v>0.10335239104518701</v>
      </c>
      <c r="G13" s="27"/>
      <c r="H13" s="11">
        <f t="shared" si="0"/>
        <v>0.12931125166286922</v>
      </c>
      <c r="I13" s="12">
        <f t="shared" si="1"/>
        <v>1.207760230936801</v>
      </c>
      <c r="J13" s="19"/>
      <c r="K13" s="25"/>
    </row>
    <row r="14" spans="1:11" ht="12.75" hidden="1">
      <c r="A14" s="33"/>
      <c r="B14" s="13" t="s">
        <v>20</v>
      </c>
      <c r="C14" s="14">
        <v>-0.9244017944942611</v>
      </c>
      <c r="D14" s="14">
        <v>0.5699772930489341</v>
      </c>
      <c r="E14" s="14">
        <v>-1.62182214233383</v>
      </c>
      <c r="F14" s="15">
        <v>0.10484143595195301</v>
      </c>
      <c r="G14" s="27"/>
      <c r="H14" s="11">
        <f t="shared" si="0"/>
        <v>0.12982637620183307</v>
      </c>
      <c r="I14" s="12">
        <f t="shared" si="1"/>
        <v>1.2125840971295188</v>
      </c>
      <c r="J14" s="19"/>
      <c r="K14" s="25"/>
    </row>
    <row r="15" spans="1:11" ht="12.75" hidden="1">
      <c r="A15" s="33"/>
      <c r="B15" s="13" t="s">
        <v>21</v>
      </c>
      <c r="C15" s="14">
        <v>0.0670961903055215</v>
      </c>
      <c r="D15" s="14">
        <v>0.33579157100098</v>
      </c>
      <c r="E15" s="14">
        <v>0.19981499269177802</v>
      </c>
      <c r="F15" s="15">
        <v>0.841625275310325</v>
      </c>
      <c r="G15" s="27"/>
      <c r="H15" s="11">
        <f t="shared" si="0"/>
        <v>0.5537426178785962</v>
      </c>
      <c r="I15" s="12">
        <f t="shared" si="1"/>
        <v>2.0652425341491285</v>
      </c>
      <c r="J15" s="19"/>
      <c r="K15" s="25"/>
    </row>
    <row r="16" spans="1:11" ht="12.75" hidden="1">
      <c r="A16" s="33"/>
      <c r="B16" s="13" t="s">
        <v>22</v>
      </c>
      <c r="C16" s="14">
        <v>1.10454156637053</v>
      </c>
      <c r="D16" s="14">
        <v>0.20837128654425302</v>
      </c>
      <c r="E16" s="14">
        <v>5.30083383698816</v>
      </c>
      <c r="F16" s="15">
        <v>1.15274970128918E-07</v>
      </c>
      <c r="G16" s="27"/>
      <c r="H16" s="11">
        <f t="shared" si="0"/>
        <v>2.0059822574177897</v>
      </c>
      <c r="I16" s="12">
        <f t="shared" si="1"/>
        <v>4.540101133912224</v>
      </c>
      <c r="J16" s="19"/>
      <c r="K16" s="25"/>
    </row>
    <row r="17" spans="1:11" ht="12.75" hidden="1">
      <c r="A17" s="33"/>
      <c r="B17" s="13" t="s">
        <v>23</v>
      </c>
      <c r="C17" s="14">
        <v>-1.69127488360422</v>
      </c>
      <c r="D17" s="14">
        <v>0.980079948703457</v>
      </c>
      <c r="E17" s="14">
        <v>-1.72564991850063</v>
      </c>
      <c r="F17" s="15">
        <v>0.08441041299325609</v>
      </c>
      <c r="G17" s="27"/>
      <c r="H17" s="11">
        <f t="shared" si="0"/>
        <v>0.02699154573158101</v>
      </c>
      <c r="I17" s="12">
        <f t="shared" si="1"/>
        <v>1.258199607065162</v>
      </c>
      <c r="J17" s="19"/>
      <c r="K17" s="25"/>
    </row>
    <row r="18" spans="1:11" ht="12.75" hidden="1">
      <c r="A18" s="33"/>
      <c r="B18" s="13" t="s">
        <v>24</v>
      </c>
      <c r="C18" s="14">
        <v>-1.69207106073084</v>
      </c>
      <c r="D18" s="14">
        <v>0.9800781136606821</v>
      </c>
      <c r="E18" s="14">
        <v>-1.72646551039774</v>
      </c>
      <c r="F18" s="15">
        <v>0.0842636989821469</v>
      </c>
      <c r="G18" s="27"/>
      <c r="H18" s="11">
        <f t="shared" si="0"/>
        <v>0.026970161235899695</v>
      </c>
      <c r="I18" s="12">
        <f t="shared" si="1"/>
        <v>1.257193734260081</v>
      </c>
      <c r="J18" s="19"/>
      <c r="K18" s="25"/>
    </row>
    <row r="19" spans="1:11" ht="12.75" hidden="1">
      <c r="A19" s="33"/>
      <c r="B19" s="13" t="s">
        <v>25</v>
      </c>
      <c r="C19" s="14">
        <v>-0.922005627594182</v>
      </c>
      <c r="D19" s="14">
        <v>0.56997889752446</v>
      </c>
      <c r="E19" s="14">
        <v>-1.61761361972987</v>
      </c>
      <c r="F19" s="15">
        <v>0.105745892060549</v>
      </c>
      <c r="G19" s="27"/>
      <c r="H19" s="11">
        <f t="shared" si="0"/>
        <v>0.13013742561852013</v>
      </c>
      <c r="I19" s="12">
        <f t="shared" si="1"/>
        <v>1.2154969573395562</v>
      </c>
      <c r="J19" s="19"/>
      <c r="K19" s="25"/>
    </row>
    <row r="20" spans="1:11" ht="12.75" hidden="1">
      <c r="A20" s="33"/>
      <c r="B20" s="13" t="s">
        <v>26</v>
      </c>
      <c r="C20" s="14">
        <v>-1.24653356925367</v>
      </c>
      <c r="D20" s="14">
        <v>0.6956741987418541</v>
      </c>
      <c r="E20" s="14">
        <v>-1.79183527505843</v>
      </c>
      <c r="F20" s="15">
        <v>0.07315935643664939</v>
      </c>
      <c r="G20" s="27"/>
      <c r="H20" s="11">
        <f t="shared" si="0"/>
        <v>0.07353049956350981</v>
      </c>
      <c r="I20" s="12">
        <f t="shared" si="1"/>
        <v>1.124105783278655</v>
      </c>
      <c r="J20" s="19"/>
      <c r="K20" s="25"/>
    </row>
    <row r="21" spans="1:11" ht="12.75" hidden="1">
      <c r="A21" s="33"/>
      <c r="B21" s="13" t="s">
        <v>27</v>
      </c>
      <c r="C21" s="14">
        <v>-1.68808382077057</v>
      </c>
      <c r="D21" s="14">
        <v>0.9800872475237421</v>
      </c>
      <c r="E21" s="14">
        <v>-1.72238117069233</v>
      </c>
      <c r="F21" s="15">
        <v>0.0850004923221953</v>
      </c>
      <c r="G21" s="27"/>
      <c r="H21" s="11">
        <f t="shared" si="0"/>
        <v>0.027077427658149265</v>
      </c>
      <c r="I21" s="12">
        <f t="shared" si="1"/>
        <v>1.2622390710059932</v>
      </c>
      <c r="J21" s="19"/>
      <c r="K21" s="25"/>
    </row>
    <row r="22" spans="1:11" ht="12.75" hidden="1">
      <c r="A22" s="33"/>
      <c r="B22" s="13" t="s">
        <v>28</v>
      </c>
      <c r="C22" s="14">
        <v>-1.680866478468</v>
      </c>
      <c r="D22" s="14">
        <v>0.9801034300865081</v>
      </c>
      <c r="E22" s="14">
        <v>-1.71498887451056</v>
      </c>
      <c r="F22" s="15">
        <v>0.0863472667141306</v>
      </c>
      <c r="G22" s="27"/>
      <c r="H22" s="11">
        <f t="shared" si="0"/>
        <v>0.027272696609655884</v>
      </c>
      <c r="I22" s="12">
        <f t="shared" si="1"/>
        <v>1.2714223628276013</v>
      </c>
      <c r="J22" s="19"/>
      <c r="K22" s="25"/>
    </row>
    <row r="23" spans="1:11" ht="12.75" hidden="1">
      <c r="A23" s="33"/>
      <c r="B23" s="13" t="s">
        <v>29</v>
      </c>
      <c r="C23" s="14">
        <v>-0.46334782845069505</v>
      </c>
      <c r="D23" s="14">
        <v>0.44453840918970305</v>
      </c>
      <c r="E23" s="14">
        <v>-1.0423122476532</v>
      </c>
      <c r="F23" s="15">
        <v>0.29726693582699</v>
      </c>
      <c r="G23" s="27"/>
      <c r="H23" s="11">
        <f t="shared" si="0"/>
        <v>0.26325211061679415</v>
      </c>
      <c r="I23" s="12">
        <f t="shared" si="1"/>
        <v>1.5037281435351002</v>
      </c>
      <c r="J23" s="19"/>
      <c r="K23" s="25"/>
    </row>
    <row r="24" spans="1:11" ht="12.75" hidden="1">
      <c r="A24" s="33"/>
      <c r="B24" s="13" t="s">
        <v>30</v>
      </c>
      <c r="C24" s="14">
        <v>-1.66545662379972</v>
      </c>
      <c r="D24" s="14">
        <v>0.9801365256572221</v>
      </c>
      <c r="E24" s="14">
        <v>-1.69920881448935</v>
      </c>
      <c r="F24" s="15">
        <v>0.089279846164004</v>
      </c>
      <c r="G24" s="27"/>
      <c r="H24" s="11">
        <f t="shared" si="0"/>
        <v>0.02769442321357391</v>
      </c>
      <c r="I24" s="12">
        <f t="shared" si="1"/>
        <v>1.2912502905787027</v>
      </c>
      <c r="J24" s="19"/>
      <c r="K24" s="25"/>
    </row>
    <row r="25" spans="1:11" ht="12.75" hidden="1">
      <c r="A25" s="33"/>
      <c r="B25" s="13" t="s">
        <v>31</v>
      </c>
      <c r="C25" s="14">
        <v>2.2325931442452</v>
      </c>
      <c r="D25" s="14">
        <v>0.137755315900323</v>
      </c>
      <c r="E25" s="14">
        <v>16.2069472938573</v>
      </c>
      <c r="F25" s="15">
        <v>4.50391622106252E-59</v>
      </c>
      <c r="G25" s="27"/>
      <c r="H25" s="11">
        <f t="shared" si="0"/>
        <v>7.1177575507602615</v>
      </c>
      <c r="I25" s="12">
        <f t="shared" si="1"/>
        <v>12.214131039931921</v>
      </c>
      <c r="J25" s="19"/>
      <c r="K25" s="25"/>
    </row>
    <row r="26" spans="1:11" ht="12.75" hidden="1">
      <c r="A26" s="33"/>
      <c r="B26" s="13" t="s">
        <v>32</v>
      </c>
      <c r="C26" s="14">
        <v>-0.172342029342017</v>
      </c>
      <c r="D26" s="14">
        <v>0.37822738840928505</v>
      </c>
      <c r="E26" s="14">
        <v>-0.45565719094758805</v>
      </c>
      <c r="F26" s="15">
        <v>0.6486365103585341</v>
      </c>
      <c r="G26" s="27"/>
      <c r="H26" s="11">
        <f t="shared" si="0"/>
        <v>0.4010505857519951</v>
      </c>
      <c r="I26" s="12">
        <f t="shared" si="1"/>
        <v>1.7664707896149996</v>
      </c>
      <c r="J26" s="19"/>
      <c r="K26" s="25"/>
    </row>
    <row r="27" spans="1:11" ht="12.75" hidden="1">
      <c r="A27" s="33"/>
      <c r="B27" s="13" t="s">
        <v>33</v>
      </c>
      <c r="C27" s="14">
        <v>0.7890836718819081</v>
      </c>
      <c r="D27" s="14">
        <v>0.23861618598487502</v>
      </c>
      <c r="E27" s="14">
        <v>3.30691595218074</v>
      </c>
      <c r="F27" s="15">
        <v>0.0009432918967888321</v>
      </c>
      <c r="G27" s="27"/>
      <c r="H27" s="11">
        <f t="shared" si="0"/>
        <v>1.3790515045990002</v>
      </c>
      <c r="I27" s="12">
        <f t="shared" si="1"/>
        <v>3.514057653431763</v>
      </c>
      <c r="J27" s="19"/>
      <c r="K27" s="25"/>
    </row>
    <row r="28" spans="1:11" ht="12.75" hidden="1">
      <c r="A28" s="33"/>
      <c r="B28" s="13" t="s">
        <v>34</v>
      </c>
      <c r="C28" s="14">
        <v>2.02563652320122</v>
      </c>
      <c r="D28" s="14">
        <v>0.147967588397338</v>
      </c>
      <c r="E28" s="14">
        <v>13.6897312792702</v>
      </c>
      <c r="F28" s="15">
        <v>1.16940928668804E-42</v>
      </c>
      <c r="G28" s="27"/>
      <c r="H28" s="11">
        <f t="shared" si="0"/>
        <v>5.672443912132144</v>
      </c>
      <c r="I28" s="12">
        <f t="shared" si="1"/>
        <v>10.13153661669271</v>
      </c>
      <c r="J28" s="19"/>
      <c r="K28" s="25"/>
    </row>
    <row r="29" spans="1:11" ht="12.75" hidden="1">
      <c r="A29" s="33"/>
      <c r="B29" s="13" t="s">
        <v>35</v>
      </c>
      <c r="C29" s="14">
        <v>0.41692631290931403</v>
      </c>
      <c r="D29" s="14">
        <v>0.28305712169636904</v>
      </c>
      <c r="E29" s="14">
        <v>1.47294055140059</v>
      </c>
      <c r="F29" s="15">
        <v>0.140767066388497</v>
      </c>
      <c r="G29" s="27"/>
      <c r="H29" s="11">
        <f t="shared" si="0"/>
        <v>0.8712157355368034</v>
      </c>
      <c r="I29" s="12">
        <f t="shared" si="1"/>
        <v>2.642481060403479</v>
      </c>
      <c r="J29" s="19"/>
      <c r="K29" s="25"/>
    </row>
    <row r="30" spans="1:11" ht="12.75" hidden="1">
      <c r="A30" s="33"/>
      <c r="B30" s="13" t="s">
        <v>36</v>
      </c>
      <c r="C30" s="14">
        <v>-0.92679223349675</v>
      </c>
      <c r="D30" s="14">
        <v>0.5699756962194761</v>
      </c>
      <c r="E30" s="14">
        <v>-1.62602061744731</v>
      </c>
      <c r="F30" s="15">
        <v>0.10394526947502801</v>
      </c>
      <c r="G30" s="27"/>
      <c r="H30" s="11">
        <f t="shared" si="0"/>
        <v>0.1295168101593067</v>
      </c>
      <c r="I30" s="12">
        <f t="shared" si="1"/>
        <v>1.2096851644629447</v>
      </c>
      <c r="J30" s="19"/>
      <c r="K30" s="25"/>
    </row>
    <row r="31" spans="1:11" ht="12.75" hidden="1">
      <c r="A31" s="33"/>
      <c r="B31" s="13" t="s">
        <v>37</v>
      </c>
      <c r="C31" s="14">
        <v>0.426576567179269</v>
      </c>
      <c r="D31" s="14">
        <v>0.283070217482913</v>
      </c>
      <c r="E31" s="14">
        <v>1.50696378789838</v>
      </c>
      <c r="F31" s="15">
        <v>0.131819939460113</v>
      </c>
      <c r="G31" s="27"/>
      <c r="H31" s="11">
        <f t="shared" si="0"/>
        <v>0.8796413080540205</v>
      </c>
      <c r="I31" s="12">
        <f t="shared" si="1"/>
        <v>2.6681736001145446</v>
      </c>
      <c r="J31" s="19"/>
      <c r="K31" s="25"/>
    </row>
    <row r="32" spans="1:11" ht="12.75" hidden="1">
      <c r="A32" s="33"/>
      <c r="B32" s="13" t="s">
        <v>38</v>
      </c>
      <c r="C32" s="14">
        <v>0.49069087923960103</v>
      </c>
      <c r="D32" s="14">
        <v>0.273639213164085</v>
      </c>
      <c r="E32" s="14">
        <v>1.79320380864187</v>
      </c>
      <c r="F32" s="15">
        <v>0.0729403413240781</v>
      </c>
      <c r="G32" s="27"/>
      <c r="H32" s="11">
        <f t="shared" si="0"/>
        <v>0.9553839489029974</v>
      </c>
      <c r="I32" s="12">
        <f t="shared" si="1"/>
        <v>2.792741520029658</v>
      </c>
      <c r="J32" s="19"/>
      <c r="K32" s="25"/>
    </row>
    <row r="33" spans="1:11" ht="12.75" hidden="1">
      <c r="A33" s="33"/>
      <c r="B33" s="13" t="s">
        <v>39</v>
      </c>
      <c r="C33" s="14">
        <v>0.681758517147319</v>
      </c>
      <c r="D33" s="14">
        <v>0.250696630793322</v>
      </c>
      <c r="E33" s="14">
        <v>2.71945624075567</v>
      </c>
      <c r="F33" s="15">
        <v>0.00653893463613804</v>
      </c>
      <c r="G33" s="27"/>
      <c r="H33" s="11">
        <f t="shared" si="0"/>
        <v>1.2097250722706563</v>
      </c>
      <c r="I33" s="12">
        <f t="shared" si="1"/>
        <v>3.2320736026678762</v>
      </c>
      <c r="J33" s="19"/>
      <c r="K33" s="25"/>
    </row>
    <row r="34" spans="1:11" ht="12.75" hidden="1">
      <c r="A34" s="33"/>
      <c r="B34" s="13" t="s">
        <v>40</v>
      </c>
      <c r="C34" s="14">
        <v>0.556500873812887</v>
      </c>
      <c r="D34" s="14">
        <v>0.265202469993825</v>
      </c>
      <c r="E34" s="14">
        <v>2.09840004064006</v>
      </c>
      <c r="F34" s="15">
        <v>0.0358698217064126</v>
      </c>
      <c r="G34" s="27"/>
      <c r="H34" s="11">
        <f t="shared" si="0"/>
        <v>1.0373859430034653</v>
      </c>
      <c r="I34" s="12">
        <f t="shared" si="1"/>
        <v>2.9337976644885893</v>
      </c>
      <c r="J34" s="19"/>
      <c r="K34" s="25"/>
    </row>
    <row r="35" spans="1:11" ht="12.75" hidden="1">
      <c r="A35" s="33"/>
      <c r="B35" s="13" t="s">
        <v>41</v>
      </c>
      <c r="C35" s="14">
        <v>1.53919739972772</v>
      </c>
      <c r="D35" s="14">
        <v>0.17486339089218</v>
      </c>
      <c r="E35" s="14">
        <v>8.80228498300586</v>
      </c>
      <c r="F35" s="15">
        <v>1.3405823620445602E-18</v>
      </c>
      <c r="G35" s="27"/>
      <c r="H35" s="11">
        <f t="shared" si="0"/>
        <v>3.3084015375575304</v>
      </c>
      <c r="I35" s="12">
        <f t="shared" si="1"/>
        <v>6.5661630147726076</v>
      </c>
      <c r="J35" s="19"/>
      <c r="K35" s="25"/>
    </row>
    <row r="36" spans="1:11" ht="12.75" hidden="1">
      <c r="A36" s="33"/>
      <c r="B36" s="13" t="s">
        <v>42</v>
      </c>
      <c r="C36" s="14">
        <v>2.17187404509067</v>
      </c>
      <c r="D36" s="14">
        <v>0.140779462974402</v>
      </c>
      <c r="E36" s="14">
        <v>15.4274920446712</v>
      </c>
      <c r="F36" s="15">
        <v>1.0694599083001699E-53</v>
      </c>
      <c r="G36" s="27"/>
      <c r="H36" s="11">
        <f t="shared" si="0"/>
        <v>6.65884667517616</v>
      </c>
      <c r="I36" s="12">
        <f t="shared" si="1"/>
        <v>11.562901106404688</v>
      </c>
      <c r="J36" s="19"/>
      <c r="K36" s="25"/>
    </row>
    <row r="37" spans="1:11" ht="12.75" hidden="1">
      <c r="A37" s="33"/>
      <c r="B37" s="13" t="s">
        <v>43</v>
      </c>
      <c r="C37" s="14">
        <v>-0.673588299498598</v>
      </c>
      <c r="D37" s="14">
        <v>0.49531035695358305</v>
      </c>
      <c r="E37" s="14">
        <v>-1.35993178830646</v>
      </c>
      <c r="F37" s="15">
        <v>0.17385151045722902</v>
      </c>
      <c r="G37" s="27"/>
      <c r="H37" s="11">
        <f t="shared" si="0"/>
        <v>0.1931290618868241</v>
      </c>
      <c r="I37" s="12">
        <f t="shared" si="1"/>
        <v>1.3461114115606612</v>
      </c>
      <c r="J37" s="19"/>
      <c r="K37" s="25"/>
    </row>
    <row r="38" spans="1:11" ht="12.75" hidden="1">
      <c r="A38" s="33"/>
      <c r="B38" s="13" t="s">
        <v>44</v>
      </c>
      <c r="C38" s="14">
        <v>2.67739611914404</v>
      </c>
      <c r="D38" s="14">
        <v>0.12219457800747201</v>
      </c>
      <c r="E38" s="14">
        <v>21.9109240590064</v>
      </c>
      <c r="F38" s="15">
        <v>2.04392995873802E-106</v>
      </c>
      <c r="G38" s="27"/>
      <c r="H38" s="11">
        <f t="shared" si="0"/>
        <v>11.44891248770154</v>
      </c>
      <c r="I38" s="12">
        <f t="shared" si="1"/>
        <v>18.48385211067444</v>
      </c>
      <c r="J38" s="19"/>
      <c r="K38" s="25"/>
    </row>
    <row r="39" spans="1:11" ht="12.75" hidden="1">
      <c r="A39" s="33"/>
      <c r="B39" s="13" t="s">
        <v>45</v>
      </c>
      <c r="C39" s="14">
        <v>0.16610050997724102</v>
      </c>
      <c r="D39" s="14">
        <v>0.319608050854841</v>
      </c>
      <c r="E39" s="14">
        <v>0.519700644376698</v>
      </c>
      <c r="F39" s="15">
        <v>0.6032722377178671</v>
      </c>
      <c r="G39" s="27"/>
      <c r="H39" s="11">
        <f t="shared" si="0"/>
        <v>0.6310745549987573</v>
      </c>
      <c r="I39" s="12">
        <f t="shared" si="1"/>
        <v>2.2089831348237623</v>
      </c>
      <c r="J39" s="19"/>
      <c r="K39" s="25"/>
    </row>
    <row r="40" spans="1:11" ht="12.75" hidden="1">
      <c r="A40" s="33"/>
      <c r="B40" s="13" t="s">
        <v>46</v>
      </c>
      <c r="C40" s="14">
        <v>-0.9115553734088441</v>
      </c>
      <c r="D40" s="14">
        <v>0.5699859399243491</v>
      </c>
      <c r="E40" s="14">
        <v>-1.59925940195969</v>
      </c>
      <c r="F40" s="15">
        <v>0.109762976269674</v>
      </c>
      <c r="G40" s="27"/>
      <c r="H40" s="11">
        <f t="shared" si="0"/>
        <v>0.13150271046697662</v>
      </c>
      <c r="I40" s="12">
        <f t="shared" si="1"/>
        <v>1.2282827661874869</v>
      </c>
      <c r="J40" s="19"/>
      <c r="K40" s="25"/>
    </row>
    <row r="41" spans="1:11" ht="12.75" hidden="1">
      <c r="A41" s="33"/>
      <c r="B41" s="13" t="s">
        <v>47</v>
      </c>
      <c r="C41" s="14">
        <v>0.805298049574915</v>
      </c>
      <c r="D41" s="14">
        <v>0.238642499276796</v>
      </c>
      <c r="E41" s="14">
        <v>3.37449554046476</v>
      </c>
      <c r="F41" s="15">
        <v>0.000739511141398029</v>
      </c>
      <c r="G41" s="27"/>
      <c r="H41" s="11">
        <f t="shared" si="0"/>
        <v>1.401521946778455</v>
      </c>
      <c r="I41" s="12">
        <f t="shared" si="1"/>
        <v>3.5716845532609702</v>
      </c>
      <c r="J41" s="19"/>
      <c r="K41" s="25"/>
    </row>
    <row r="42" spans="1:11" ht="12.75" hidden="1">
      <c r="A42" s="33"/>
      <c r="B42" s="13" t="s">
        <v>48</v>
      </c>
      <c r="C42" s="14">
        <v>0.48908767274192805</v>
      </c>
      <c r="D42" s="14">
        <v>0.27363696986360303</v>
      </c>
      <c r="E42" s="14">
        <v>1.78735962829043</v>
      </c>
      <c r="F42" s="15">
        <v>0.0738793822877657</v>
      </c>
      <c r="G42" s="27"/>
      <c r="H42" s="11">
        <f t="shared" si="0"/>
        <v>0.9538576922683776</v>
      </c>
      <c r="I42" s="12">
        <f t="shared" si="1"/>
        <v>2.7882555061915735</v>
      </c>
      <c r="J42" s="19"/>
      <c r="K42" s="25"/>
    </row>
    <row r="43" spans="1:11" ht="12.75" hidden="1">
      <c r="A43" s="33"/>
      <c r="B43" s="13" t="s">
        <v>49</v>
      </c>
      <c r="C43" s="14">
        <v>1.02448002019629</v>
      </c>
      <c r="D43" s="14">
        <v>0.21558473478579102</v>
      </c>
      <c r="E43" s="14">
        <v>4.7520990816638005</v>
      </c>
      <c r="F43" s="15">
        <v>2.01315672197447E-06</v>
      </c>
      <c r="G43" s="27"/>
      <c r="H43" s="11">
        <f t="shared" si="0"/>
        <v>1.82564607852554</v>
      </c>
      <c r="I43" s="12">
        <f t="shared" si="1"/>
        <v>4.25045527350392</v>
      </c>
      <c r="J43" s="19"/>
      <c r="K43" s="25"/>
    </row>
    <row r="44" spans="1:11" ht="12.75" hidden="1">
      <c r="A44" s="33"/>
      <c r="B44" s="13" t="s">
        <v>50</v>
      </c>
      <c r="C44" s="14">
        <v>1.27895453167904</v>
      </c>
      <c r="D44" s="14">
        <v>0.19364491995857602</v>
      </c>
      <c r="E44" s="14">
        <v>6.60463766337189</v>
      </c>
      <c r="F44" s="15">
        <v>3.98490766214022E-11</v>
      </c>
      <c r="G44" s="27"/>
      <c r="H44" s="11">
        <f t="shared" si="0"/>
        <v>2.458153574286894</v>
      </c>
      <c r="I44" s="12">
        <f t="shared" si="1"/>
        <v>5.251420307606824</v>
      </c>
      <c r="J44" s="19"/>
      <c r="K44" s="25"/>
    </row>
    <row r="45" spans="1:11" ht="12.75" hidden="1">
      <c r="A45" s="33"/>
      <c r="B45" s="13" t="s">
        <v>51</v>
      </c>
      <c r="C45" s="14">
        <v>-0.48342882126205405</v>
      </c>
      <c r="D45" s="14">
        <v>0.44452107674286606</v>
      </c>
      <c r="E45" s="14">
        <v>-1.08752733347151</v>
      </c>
      <c r="F45" s="15">
        <v>0.27680382549631605</v>
      </c>
      <c r="G45" s="27"/>
      <c r="H45" s="11">
        <f t="shared" si="0"/>
        <v>0.2580272365322229</v>
      </c>
      <c r="I45" s="12">
        <f t="shared" si="1"/>
        <v>1.4737828889912898</v>
      </c>
      <c r="J45" s="19"/>
      <c r="K45" s="25"/>
    </row>
    <row r="46" spans="1:11" ht="12.75">
      <c r="A46" s="32" t="s">
        <v>52</v>
      </c>
      <c r="B46" s="16" t="s">
        <v>42</v>
      </c>
      <c r="C46" s="17">
        <v>-0.8023321194163041</v>
      </c>
      <c r="D46" s="17">
        <v>0.203794014306408</v>
      </c>
      <c r="E46" s="17">
        <v>-3.93697588296182</v>
      </c>
      <c r="F46" s="18">
        <v>8.251489611816042E-05</v>
      </c>
      <c r="G46" s="28">
        <f>EXP(C46)</f>
        <v>0.44828229626728666</v>
      </c>
      <c r="H46" s="11">
        <f>EXP(C46-1.96*D46)</f>
        <v>0.3006620545146899</v>
      </c>
      <c r="I46" s="12">
        <f>EXP(C46+1.96*D46)</f>
        <v>0.6683817067339733</v>
      </c>
      <c r="J46" s="29">
        <f>C46^2+D46^2</f>
        <v>0.6852688301141789</v>
      </c>
      <c r="K46" s="25">
        <v>0.0044</v>
      </c>
    </row>
    <row r="47" spans="1:11" ht="12.75">
      <c r="A47" s="32"/>
      <c r="B47" s="13" t="s">
        <v>34</v>
      </c>
      <c r="C47" s="14">
        <v>-0.6876655709600751</v>
      </c>
      <c r="D47" s="14">
        <v>0.21340663607252</v>
      </c>
      <c r="E47" s="14">
        <v>-3.2223251517183</v>
      </c>
      <c r="F47" s="15">
        <v>0.00127154747020274</v>
      </c>
      <c r="G47" s="27">
        <f>EXP(C47)</f>
        <v>0.5027483305556877</v>
      </c>
      <c r="H47" s="11">
        <f>EXP(C47-1.96*D47)</f>
        <v>0.3308988373492733</v>
      </c>
      <c r="I47" s="12">
        <f>EXP(C47+1.96*D47)</f>
        <v>0.7638463945696486</v>
      </c>
      <c r="J47" s="19">
        <f>C47^2+D47^2</f>
        <v>0.518426329803635</v>
      </c>
      <c r="K47" s="25">
        <v>0.0286</v>
      </c>
    </row>
    <row r="48" spans="1:11" ht="12.75">
      <c r="A48" s="32"/>
      <c r="B48" s="13" t="s">
        <v>39</v>
      </c>
      <c r="C48" s="14">
        <v>-1.18772468962359</v>
      </c>
      <c r="D48" s="14">
        <v>0.431089563619368</v>
      </c>
      <c r="E48" s="14">
        <v>-2.75516920347506</v>
      </c>
      <c r="F48" s="15">
        <v>0.00586617899111644</v>
      </c>
      <c r="G48" s="27">
        <f>EXP(C48)</f>
        <v>0.30491424994557226</v>
      </c>
      <c r="H48" s="11">
        <f>EXP(C48-1.96*D48)</f>
        <v>0.13098660219687544</v>
      </c>
      <c r="I48" s="12">
        <f>EXP(C48+1.96*D48)</f>
        <v>0.7097878581515621</v>
      </c>
      <c r="J48" s="19">
        <f>C48^2+D48^2</f>
        <v>1.5965281502029904</v>
      </c>
      <c r="K48" s="25">
        <v>0.0865333333333333</v>
      </c>
    </row>
    <row r="49" spans="1:11" ht="12.75">
      <c r="A49" s="32"/>
      <c r="B49" s="13" t="s">
        <v>22</v>
      </c>
      <c r="C49" s="14">
        <v>-0.8212309634547351</v>
      </c>
      <c r="D49" s="14">
        <v>0.32139999498312405</v>
      </c>
      <c r="E49" s="14">
        <v>-2.55516794111293</v>
      </c>
      <c r="F49" s="15">
        <v>0.0106136575415703</v>
      </c>
      <c r="G49" s="27">
        <f>EXP(C49)</f>
        <v>0.43988983278478</v>
      </c>
      <c r="H49" s="11">
        <f>EXP(C49-1.96*D49)</f>
        <v>0.23429484073489268</v>
      </c>
      <c r="I49" s="12">
        <f>EXP(C49+1.96*D49)</f>
        <v>0.8258955441804741</v>
      </c>
      <c r="J49" s="19">
        <f>C49^2+D49^2</f>
        <v>0.7777182521119447</v>
      </c>
      <c r="K49" s="25">
        <v>0.103714285714286</v>
      </c>
    </row>
    <row r="50" spans="1:11" ht="12.75">
      <c r="A50" s="32"/>
      <c r="B50" s="13" t="s">
        <v>50</v>
      </c>
      <c r="C50" s="14">
        <v>-0.7158484741528031</v>
      </c>
      <c r="D50" s="14">
        <v>0.284521259169324</v>
      </c>
      <c r="E50" s="14">
        <v>-2.51597534835451</v>
      </c>
      <c r="F50" s="15">
        <v>0.0118703485180827</v>
      </c>
      <c r="G50" s="27">
        <f>EXP(C50)</f>
        <v>0.4887772209706784</v>
      </c>
      <c r="H50" s="11">
        <f>EXP(C50-1.96*D50)</f>
        <v>0.2798475909272665</v>
      </c>
      <c r="I50" s="12">
        <f>EXP(C50+1.96*D50)</f>
        <v>0.8536902924489038</v>
      </c>
      <c r="J50" s="19">
        <f>C50^2+D50^2</f>
        <v>0.593391384866194</v>
      </c>
      <c r="K50" s="25">
        <v>0.103714285714286</v>
      </c>
    </row>
    <row r="51" spans="1:11" ht="12.75">
      <c r="A51" s="32"/>
      <c r="B51" s="13" t="s">
        <v>31</v>
      </c>
      <c r="C51" s="14">
        <v>-0.455222411355831</v>
      </c>
      <c r="D51" s="14">
        <v>0.18691781749493502</v>
      </c>
      <c r="E51" s="14">
        <v>-2.43541475851101</v>
      </c>
      <c r="F51" s="15">
        <v>0.0148747288293911</v>
      </c>
      <c r="G51" s="27">
        <f>EXP(C51)</f>
        <v>0.6343068752063682</v>
      </c>
      <c r="H51" s="11">
        <f>EXP(C51-1.96*D51)</f>
        <v>0.43973573549709855</v>
      </c>
      <c r="I51" s="12">
        <f>EXP(C51+1.96*D51)</f>
        <v>0.9149704685229566</v>
      </c>
      <c r="J51" s="19">
        <f>C51^2+D51^2</f>
        <v>0.2421657142976873</v>
      </c>
      <c r="K51" s="25">
        <v>0.103714285714286</v>
      </c>
    </row>
    <row r="52" spans="1:11" ht="12.75">
      <c r="A52" s="32"/>
      <c r="B52" s="13" t="s">
        <v>21</v>
      </c>
      <c r="C52" s="14">
        <v>0.9113924995499999</v>
      </c>
      <c r="D52" s="14">
        <v>0.38023064788881505</v>
      </c>
      <c r="E52" s="14">
        <v>2.39694644450782</v>
      </c>
      <c r="F52" s="15">
        <v>0.016532339890557</v>
      </c>
      <c r="G52" s="27">
        <f>EXP(C52)</f>
        <v>2.48778436113201</v>
      </c>
      <c r="H52" s="11">
        <f>EXP(C52-1.96*D52)</f>
        <v>1.1807389008768099</v>
      </c>
      <c r="I52" s="12">
        <f>EXP(C52+1.96*D52)</f>
        <v>5.241693165946372</v>
      </c>
      <c r="J52" s="19">
        <f>C52^2+D52^2</f>
        <v>0.9752116338299446</v>
      </c>
      <c r="K52" s="25">
        <v>0.103714285714286</v>
      </c>
    </row>
    <row r="53" spans="1:11" ht="12.75">
      <c r="A53" s="32"/>
      <c r="B53" s="13" t="s">
        <v>13</v>
      </c>
      <c r="C53" s="14">
        <v>1.67007087570234</v>
      </c>
      <c r="D53" s="14">
        <v>0.7301378379131</v>
      </c>
      <c r="E53" s="14">
        <v>2.28733643016746</v>
      </c>
      <c r="F53" s="15">
        <v>0.0221761936630127</v>
      </c>
      <c r="G53" s="27">
        <f>EXP(C53)</f>
        <v>5.312544314147535</v>
      </c>
      <c r="H53" s="11">
        <f>EXP(C53-1.96*D53)</f>
        <v>1.269979442577531</v>
      </c>
      <c r="I53" s="12">
        <f>EXP(C53+1.96*D53)</f>
        <v>22.223294443648683</v>
      </c>
      <c r="J53" s="19">
        <f>C53^2+D53^2</f>
        <v>3.322237992221597</v>
      </c>
      <c r="K53" s="25">
        <v>0.1221</v>
      </c>
    </row>
    <row r="54" spans="1:11" ht="12.75">
      <c r="A54" s="32"/>
      <c r="B54" s="13" t="s">
        <v>48</v>
      </c>
      <c r="C54" s="14">
        <v>-0.9950538452184021</v>
      </c>
      <c r="D54" s="14">
        <v>0.44482198961672803</v>
      </c>
      <c r="E54" s="14">
        <v>-2.23697089722514</v>
      </c>
      <c r="F54" s="15">
        <v>0.025288242199682003</v>
      </c>
      <c r="G54" s="27">
        <f>EXP(C54)</f>
        <v>0.3697035372404005</v>
      </c>
      <c r="H54" s="11">
        <f>EXP(C54-1.96*D54)</f>
        <v>0.15460142201140722</v>
      </c>
      <c r="I54" s="12">
        <f>EXP(C54+1.96*D54)</f>
        <v>0.8840844001938044</v>
      </c>
      <c r="J54" s="19">
        <f>C54^2+D54^2</f>
        <v>1.1879987573305124</v>
      </c>
      <c r="K54" s="25">
        <v>0.123688888888889</v>
      </c>
    </row>
    <row r="55" spans="1:11" ht="12.75">
      <c r="A55" s="32"/>
      <c r="B55" s="13" t="s">
        <v>49</v>
      </c>
      <c r="C55" s="14">
        <v>-0.628135217272202</v>
      </c>
      <c r="D55" s="14">
        <v>0.312881535973038</v>
      </c>
      <c r="E55" s="14">
        <v>-2.00758160854315</v>
      </c>
      <c r="F55" s="15">
        <v>0.0446877705377823</v>
      </c>
      <c r="G55" s="27">
        <f>EXP(C55)</f>
        <v>0.5335858955955177</v>
      </c>
      <c r="H55" s="11">
        <f>EXP(C55-1.96*D55)</f>
        <v>0.2889842681613109</v>
      </c>
      <c r="I55" s="12">
        <f>EXP(C55+1.96*D55)</f>
        <v>0.9852228627876158</v>
      </c>
      <c r="J55" s="19">
        <f>C55^2+D55^2</f>
        <v>0.49244870673044394</v>
      </c>
      <c r="K55" s="25">
        <v>0.19668</v>
      </c>
    </row>
    <row r="56" spans="1:11" ht="12.75">
      <c r="A56" s="32"/>
      <c r="B56" s="13" t="s">
        <v>24</v>
      </c>
      <c r="C56" s="14">
        <v>1.97880630858165</v>
      </c>
      <c r="D56" s="14">
        <v>1.00859720413123</v>
      </c>
      <c r="E56" s="14">
        <v>1.96193911749548</v>
      </c>
      <c r="F56" s="15">
        <v>0.0497695728843355</v>
      </c>
      <c r="G56" s="27">
        <f>EXP(C56)</f>
        <v>7.23410254305109</v>
      </c>
      <c r="H56" s="11">
        <f>EXP(C56-1.96*D56)</f>
        <v>1.0019577022861974</v>
      </c>
      <c r="I56" s="12">
        <f>EXP(C56+1.96*D56)</f>
        <v>52.22998883482823</v>
      </c>
      <c r="J56" s="19">
        <f>C56^2+D56^2</f>
        <v>4.932942727063871</v>
      </c>
      <c r="K56" s="25">
        <v>0.1992</v>
      </c>
    </row>
    <row r="57" spans="1:11" ht="12.75">
      <c r="A57" s="32"/>
      <c r="B57" s="13" t="s">
        <v>35</v>
      </c>
      <c r="C57" s="14">
        <v>-0.8561417461162231</v>
      </c>
      <c r="D57" s="14">
        <v>0.45074108462775403</v>
      </c>
      <c r="E57" s="14">
        <v>-1.89940916263107</v>
      </c>
      <c r="F57" s="15">
        <v>0.057510699715418896</v>
      </c>
      <c r="G57" s="27">
        <f>EXP(C57)</f>
        <v>0.4247979027413181</v>
      </c>
      <c r="H57" s="11">
        <f>EXP(C57-1.96*D57)</f>
        <v>0.17559162860906544</v>
      </c>
      <c r="I57" s="12">
        <f>EXP(C57+1.96*D57)</f>
        <v>1.027687137495494</v>
      </c>
      <c r="J57" s="19">
        <f>C57^2+D57^2</f>
        <v>0.9361462148143395</v>
      </c>
      <c r="K57" s="25">
        <v>0.210833333333333</v>
      </c>
    </row>
    <row r="58" spans="1:11" ht="12.75">
      <c r="A58" s="32"/>
      <c r="B58" s="13" t="s">
        <v>36</v>
      </c>
      <c r="C58" s="14">
        <v>1.14842110140917</v>
      </c>
      <c r="D58" s="14">
        <v>0.620241050601522</v>
      </c>
      <c r="E58" s="14">
        <v>1.85157222388846</v>
      </c>
      <c r="F58" s="15">
        <v>0.0640872746833451</v>
      </c>
      <c r="G58" s="27">
        <f>EXP(C58)</f>
        <v>3.1532103778464307</v>
      </c>
      <c r="H58" s="11">
        <f>EXP(C58-1.96*D58)</f>
        <v>0.9349601622973106</v>
      </c>
      <c r="I58" s="12">
        <f>EXP(C58+1.96*D58)</f>
        <v>10.6343950126473</v>
      </c>
      <c r="J58" s="19">
        <f>C58^2+D58^2</f>
        <v>1.7035699870131311</v>
      </c>
      <c r="K58" s="25">
        <v>0.216953846153846</v>
      </c>
    </row>
    <row r="59" spans="1:11" ht="12.75">
      <c r="A59" s="32"/>
      <c r="B59" s="13" t="s">
        <v>40</v>
      </c>
      <c r="C59" s="14">
        <v>0.525793816595408</v>
      </c>
      <c r="D59" s="14">
        <v>0.312875804122763</v>
      </c>
      <c r="E59" s="14">
        <v>1.68051926568634</v>
      </c>
      <c r="F59" s="15">
        <v>0.0928563290983462</v>
      </c>
      <c r="G59" s="27">
        <f>EXP(C59)</f>
        <v>1.691801295424666</v>
      </c>
      <c r="H59" s="11">
        <f>EXP(C59-1.96*D59)</f>
        <v>0.9162713179917671</v>
      </c>
      <c r="I59" s="12">
        <f>EXP(C59+1.96*D59)</f>
        <v>3.1237380970014117</v>
      </c>
      <c r="J59" s="19">
        <f>C59^2+D59^2</f>
        <v>0.37435040637543116</v>
      </c>
      <c r="K59" s="25">
        <v>0.291971428571429</v>
      </c>
    </row>
    <row r="60" spans="1:11" ht="12.75">
      <c r="A60" s="32"/>
      <c r="B60" s="13" t="s">
        <v>29</v>
      </c>
      <c r="C60" s="14">
        <v>-1.24485061077051</v>
      </c>
      <c r="D60" s="14">
        <v>0.8237440575429571</v>
      </c>
      <c r="E60" s="14">
        <v>-1.51121042922437</v>
      </c>
      <c r="F60" s="15">
        <v>0.13073484607684</v>
      </c>
      <c r="G60" s="27">
        <f>EXP(C60)</f>
        <v>0.28798392661434363</v>
      </c>
      <c r="H60" s="11">
        <f>EXP(C60-1.96*D60)</f>
        <v>0.057303764258434975</v>
      </c>
      <c r="I60" s="12">
        <f>EXP(C60+1.96*D60)</f>
        <v>1.4472826185412047</v>
      </c>
      <c r="J60" s="19">
        <f>C60^2+D60^2</f>
        <v>2.228207315473046</v>
      </c>
      <c r="K60" s="25">
        <v>0.383386666666667</v>
      </c>
    </row>
    <row r="61" spans="1:11" ht="12.75">
      <c r="A61" s="32"/>
      <c r="B61" s="13" t="s">
        <v>14</v>
      </c>
      <c r="C61" s="14">
        <v>0.48877511014561</v>
      </c>
      <c r="D61" s="14">
        <v>0.39524109975196303</v>
      </c>
      <c r="E61" s="14">
        <v>1.23665051648815</v>
      </c>
      <c r="F61" s="15">
        <v>0.216216856912847</v>
      </c>
      <c r="G61" s="27">
        <f>EXP(C61)</f>
        <v>1.63031803640561</v>
      </c>
      <c r="H61" s="11">
        <f>EXP(C61-1.96*D61)</f>
        <v>0.7513396653586408</v>
      </c>
      <c r="I61" s="12">
        <f>EXP(C61+1.96*D61)</f>
        <v>3.537596938344414</v>
      </c>
      <c r="J61" s="19">
        <f>C61^2+D61^2</f>
        <v>0.3951166352309944</v>
      </c>
      <c r="K61" s="25">
        <v>0.59455</v>
      </c>
    </row>
    <row r="62" spans="1:11" ht="12.75">
      <c r="A62" s="32"/>
      <c r="B62" s="13" t="s">
        <v>25</v>
      </c>
      <c r="C62" s="14">
        <v>0.721761801428454</v>
      </c>
      <c r="D62" s="14">
        <v>0.644459144244771</v>
      </c>
      <c r="E62" s="14">
        <v>1.11994966302212</v>
      </c>
      <c r="F62" s="15">
        <v>0.262735213203983</v>
      </c>
      <c r="G62" s="27">
        <f>EXP(C62)</f>
        <v>2.0580559043054443</v>
      </c>
      <c r="H62" s="11">
        <f>EXP(C62-1.96*D62)</f>
        <v>0.5819457077288754</v>
      </c>
      <c r="I62" s="12">
        <f>EXP(C62+1.96*D62)</f>
        <v>7.278332066021242</v>
      </c>
      <c r="J62" s="19">
        <f>C62^2+D62^2</f>
        <v>0.9362676866019497</v>
      </c>
      <c r="K62" s="25">
        <v>0.618315789473684</v>
      </c>
    </row>
    <row r="63" spans="1:11" ht="12.75">
      <c r="A63" s="32"/>
      <c r="B63" s="13" t="s">
        <v>45</v>
      </c>
      <c r="C63" s="14">
        <v>-0.513621050212404</v>
      </c>
      <c r="D63" s="14">
        <v>0.460349049844793</v>
      </c>
      <c r="E63" s="14">
        <v>-1.1157208869782</v>
      </c>
      <c r="F63" s="15">
        <v>0.26454162705503803</v>
      </c>
      <c r="G63" s="27">
        <f>EXP(C63)</f>
        <v>0.5983250862719224</v>
      </c>
      <c r="H63" s="11">
        <f>EXP(C63-1.96*D63)</f>
        <v>0.24270581961322574</v>
      </c>
      <c r="I63" s="12">
        <f>EXP(C63+1.96*D63)</f>
        <v>1.4750075191142855</v>
      </c>
      <c r="J63" s="19">
        <f>C63^2+D63^2</f>
        <v>0.4757278309142966</v>
      </c>
      <c r="K63" s="25">
        <v>0.618315789473684</v>
      </c>
    </row>
    <row r="64" spans="1:11" ht="12.75">
      <c r="A64" s="32"/>
      <c r="B64" s="13" t="s">
        <v>12</v>
      </c>
      <c r="C64" s="14">
        <v>0.8553205803373191</v>
      </c>
      <c r="D64" s="14">
        <v>0.7705128038373361</v>
      </c>
      <c r="E64" s="14">
        <v>1.11006666739037</v>
      </c>
      <c r="F64" s="15">
        <v>0.266970299481683</v>
      </c>
      <c r="G64" s="27">
        <f>EXP(C64)</f>
        <v>2.352128305807336</v>
      </c>
      <c r="H64" s="11">
        <f>EXP(C64-1.96*D64)</f>
        <v>0.5195020537221074</v>
      </c>
      <c r="I64" s="12">
        <f>EXP(C64+1.96*D64)</f>
        <v>10.649635602671829</v>
      </c>
      <c r="J64" s="19">
        <f>C64^2+D64^2</f>
        <v>1.3252632760258414</v>
      </c>
      <c r="K64" s="25">
        <v>0.618315789473684</v>
      </c>
    </row>
    <row r="65" spans="1:11" ht="12.75">
      <c r="A65" s="32"/>
      <c r="B65" s="13" t="s">
        <v>38</v>
      </c>
      <c r="C65" s="14">
        <v>-0.38690038998683</v>
      </c>
      <c r="D65" s="14">
        <v>0.383141280122946</v>
      </c>
      <c r="E65" s="14">
        <v>-1.00981128909596</v>
      </c>
      <c r="F65" s="15">
        <v>0.31258571046710504</v>
      </c>
      <c r="G65" s="27">
        <f>EXP(C65)</f>
        <v>0.6791587425686814</v>
      </c>
      <c r="H65" s="11">
        <f>EXP(C65-1.96*D65)</f>
        <v>0.3205050330412697</v>
      </c>
      <c r="I65" s="12">
        <f>EXP(C65+1.96*D65)</f>
        <v>1.439155551570009</v>
      </c>
      <c r="J65" s="19">
        <f>C65^2+D65^2</f>
        <v>0.2964891523062109</v>
      </c>
      <c r="K65" s="25">
        <v>0.655026086956522</v>
      </c>
    </row>
    <row r="66" spans="1:11" ht="12.75">
      <c r="A66" s="32"/>
      <c r="B66" s="13" t="s">
        <v>16</v>
      </c>
      <c r="C66" s="14">
        <v>0.76965575729154</v>
      </c>
      <c r="D66" s="14">
        <v>0.779097786423222</v>
      </c>
      <c r="E66" s="14">
        <v>0.9878808163798921</v>
      </c>
      <c r="F66" s="15">
        <v>0.32321102162930904</v>
      </c>
      <c r="G66" s="27">
        <f>EXP(C66)</f>
        <v>2.1590228979548245</v>
      </c>
      <c r="H66" s="11">
        <f>EXP(C66-1.96*D66)</f>
        <v>0.4688952401211438</v>
      </c>
      <c r="I66" s="12">
        <f>EXP(C66+1.96*D66)</f>
        <v>9.941196828291398</v>
      </c>
      <c r="J66" s="19">
        <f>C66^2+D66^2</f>
        <v>1.1993633455415784</v>
      </c>
      <c r="K66" s="25">
        <v>0.655026086956522</v>
      </c>
    </row>
    <row r="67" spans="1:11" ht="12.75">
      <c r="A67" s="32"/>
      <c r="B67" s="13" t="s">
        <v>33</v>
      </c>
      <c r="C67" s="14">
        <v>-0.31196613198057704</v>
      </c>
      <c r="D67" s="14">
        <v>0.32250062583636</v>
      </c>
      <c r="E67" s="14">
        <v>-0.967334966161805</v>
      </c>
      <c r="F67" s="15">
        <v>0.33337660929893503</v>
      </c>
      <c r="G67" s="27">
        <f>EXP(C67)</f>
        <v>0.7320063194127397</v>
      </c>
      <c r="H67" s="11">
        <f>EXP(C67-1.96*D67)</f>
        <v>0.38904223864638277</v>
      </c>
      <c r="I67" s="12">
        <f>EXP(C67+1.96*D67)</f>
        <v>1.3773138195084977</v>
      </c>
      <c r="J67" s="19">
        <f>C67^2+D67^2</f>
        <v>0.2013295211677667</v>
      </c>
      <c r="K67" s="25">
        <v>0.655026086956522</v>
      </c>
    </row>
    <row r="68" spans="1:11" ht="12.75">
      <c r="A68" s="32"/>
      <c r="B68" s="13" t="s">
        <v>43</v>
      </c>
      <c r="C68" s="14">
        <v>-0.7150490599860421</v>
      </c>
      <c r="D68" s="14">
        <v>0.753113842253541</v>
      </c>
      <c r="E68" s="14">
        <v>-0.9494568017053061</v>
      </c>
      <c r="F68" s="15">
        <v>0.342388332723679</v>
      </c>
      <c r="G68" s="27">
        <f>EXP(C68)</f>
        <v>0.48916811262685916</v>
      </c>
      <c r="H68" s="11">
        <f>EXP(C68-1.96*D68)</f>
        <v>0.11178787342753377</v>
      </c>
      <c r="I68" s="12">
        <f>EXP(C68+1.96*D68)</f>
        <v>2.140531303389001</v>
      </c>
      <c r="J68" s="19">
        <f>C68^2+D68^2</f>
        <v>1.078475617580814</v>
      </c>
      <c r="K68" s="25">
        <v>0.655026086956522</v>
      </c>
    </row>
    <row r="69" spans="1:11" ht="12.75">
      <c r="A69" s="32"/>
      <c r="B69" s="13" t="s">
        <v>44</v>
      </c>
      <c r="C69" s="14">
        <v>-0.14196109477173302</v>
      </c>
      <c r="D69" s="14">
        <v>0.15879962494871402</v>
      </c>
      <c r="E69" s="14">
        <v>-0.8939636653271721</v>
      </c>
      <c r="F69" s="15">
        <v>0.37134133206261405</v>
      </c>
      <c r="G69" s="27">
        <f>EXP(C69)</f>
        <v>0.8676550121455785</v>
      </c>
      <c r="H69" s="11">
        <f>EXP(C69-1.96*D69)</f>
        <v>0.6355856894036046</v>
      </c>
      <c r="I69" s="12">
        <f>EXP(C69+1.96*D69)</f>
        <v>1.1844590472257954</v>
      </c>
      <c r="J69" s="19">
        <f>C69^2+D69^2</f>
        <v>0.04537027331264121</v>
      </c>
      <c r="K69" s="25">
        <v>0.680716666666667</v>
      </c>
    </row>
    <row r="70" spans="1:11" ht="12.75">
      <c r="A70" s="32"/>
      <c r="B70" s="13" t="s">
        <v>9</v>
      </c>
      <c r="C70" s="20">
        <v>-0.24361116792800103</v>
      </c>
      <c r="D70" s="20">
        <v>0.2964585072803</v>
      </c>
      <c r="E70" s="20">
        <v>-0.821737821467432</v>
      </c>
      <c r="F70" s="15">
        <v>0.41122612859852803</v>
      </c>
      <c r="G70" s="27">
        <f>EXP(C70)</f>
        <v>0.7837923386186525</v>
      </c>
      <c r="H70" s="11">
        <f>EXP(C70-1.96*D70)</f>
        <v>0.4383797030544393</v>
      </c>
      <c r="I70" s="12">
        <f>EXP(C70+1.96*D70)</f>
        <v>1.401366043630462</v>
      </c>
      <c r="J70" s="19">
        <f>C70^2+D70^2</f>
        <v>0.14723404767810838</v>
      </c>
      <c r="K70" s="25">
        <v>0.6996</v>
      </c>
    </row>
    <row r="71" spans="1:11" ht="12.75">
      <c r="A71" s="32"/>
      <c r="B71" s="13" t="s">
        <v>15</v>
      </c>
      <c r="C71" s="14">
        <v>0.37157813112153204</v>
      </c>
      <c r="D71" s="14">
        <v>0.45434047931209903</v>
      </c>
      <c r="E71" s="14">
        <v>0.817840690057214</v>
      </c>
      <c r="F71" s="15">
        <v>0.41344816033631604</v>
      </c>
      <c r="G71" s="27">
        <f>EXP(C71)</f>
        <v>1.4500211334531274</v>
      </c>
      <c r="H71" s="11">
        <f>EXP(C71-1.96*D71)</f>
        <v>0.5951574965792686</v>
      </c>
      <c r="I71" s="12">
        <f>EXP(C71+1.96*D71)</f>
        <v>3.5327813218272275</v>
      </c>
      <c r="J71" s="19">
        <f>C71^2+D71^2</f>
        <v>0.34449557866931835</v>
      </c>
      <c r="K71" s="25">
        <v>0.6996</v>
      </c>
    </row>
    <row r="72" spans="1:11" ht="12.75">
      <c r="A72" s="32"/>
      <c r="B72" s="13" t="s">
        <v>17</v>
      </c>
      <c r="C72" s="14">
        <v>0.31639013655488</v>
      </c>
      <c r="D72" s="14">
        <v>0.427470699752497</v>
      </c>
      <c r="E72" s="14">
        <v>0.74014461514688</v>
      </c>
      <c r="F72" s="15">
        <v>0.45921224965331403</v>
      </c>
      <c r="G72" s="27">
        <f>EXP(C72)</f>
        <v>1.37216548312766</v>
      </c>
      <c r="H72" s="11">
        <f>EXP(C72-1.96*D72)</f>
        <v>0.5936576723289406</v>
      </c>
      <c r="I72" s="12">
        <f>EXP(C72+1.96*D72)</f>
        <v>3.1715889490664244</v>
      </c>
      <c r="J72" s="19">
        <f>C72^2+D72^2</f>
        <v>0.2828339176561051</v>
      </c>
      <c r="K72" s="25">
        <v>0.748325925925926</v>
      </c>
    </row>
    <row r="73" spans="1:11" ht="12.75">
      <c r="A73" s="32"/>
      <c r="B73" s="13" t="s">
        <v>23</v>
      </c>
      <c r="C73" s="14">
        <v>0.7493671762545471</v>
      </c>
      <c r="D73" s="14">
        <v>1.07477169817159</v>
      </c>
      <c r="E73" s="14">
        <v>0.697233819544539</v>
      </c>
      <c r="F73" s="15">
        <v>0.48565647727841105</v>
      </c>
      <c r="G73" s="27">
        <f>EXP(C73)</f>
        <v>2.1156607525367863</v>
      </c>
      <c r="H73" s="11">
        <f>EXP(C73-1.96*D73)</f>
        <v>0.25738420427354086</v>
      </c>
      <c r="I73" s="12">
        <f>EXP(C73+1.96*D73)</f>
        <v>17.390423909104882</v>
      </c>
      <c r="J73" s="19">
        <f>C73^2+D73^2</f>
        <v>1.7166853680383567</v>
      </c>
      <c r="K73" s="25">
        <v>0.757103448275862</v>
      </c>
    </row>
    <row r="74" spans="1:11" ht="12.75">
      <c r="A74" s="32"/>
      <c r="B74" s="13" t="s">
        <v>11</v>
      </c>
      <c r="C74" s="14">
        <v>-0.185359393330144</v>
      </c>
      <c r="D74" s="14">
        <v>0.274196556353551</v>
      </c>
      <c r="E74" s="14">
        <v>-0.6760091949920031</v>
      </c>
      <c r="F74" s="15">
        <v>0.499034807125636</v>
      </c>
      <c r="G74" s="27">
        <f>EXP(C74)</f>
        <v>0.830805644183622</v>
      </c>
      <c r="H74" s="11">
        <f>EXP(C74-1.96*D74)</f>
        <v>0.4853987097631454</v>
      </c>
      <c r="I74" s="12">
        <f>EXP(C74+1.96*D74)</f>
        <v>1.4220021696064475</v>
      </c>
      <c r="J74" s="19">
        <f>C74^2+D74^2</f>
        <v>0.1095418562118651</v>
      </c>
      <c r="K74" s="25">
        <v>0.757103448275862</v>
      </c>
    </row>
    <row r="75" spans="1:11" ht="12.75">
      <c r="A75" s="32"/>
      <c r="B75" s="13" t="s">
        <v>46</v>
      </c>
      <c r="C75" s="14">
        <v>-0.47708198607447305</v>
      </c>
      <c r="D75" s="14">
        <v>0.8041965440108481</v>
      </c>
      <c r="E75" s="14">
        <v>-0.59324053258806</v>
      </c>
      <c r="F75" s="15">
        <v>0.5530201902407941</v>
      </c>
      <c r="G75" s="27">
        <f>EXP(C75)</f>
        <v>0.620591647334644</v>
      </c>
      <c r="H75" s="11">
        <f>EXP(C75-1.96*D75)</f>
        <v>0.12830985318001606</v>
      </c>
      <c r="I75" s="12">
        <f>EXP(C75+1.96*D75)</f>
        <v>3.0015932774951612</v>
      </c>
      <c r="J75" s="19">
        <f>C75^2+D75^2</f>
        <v>0.8743393028357556</v>
      </c>
      <c r="K75" s="25">
        <v>0.811066666666667</v>
      </c>
    </row>
    <row r="76" spans="1:11" ht="12.75">
      <c r="A76" s="32"/>
      <c r="B76" s="13" t="s">
        <v>47</v>
      </c>
      <c r="C76" s="14">
        <v>-0.16025992067246803</v>
      </c>
      <c r="D76" s="14">
        <v>0.31200593931514603</v>
      </c>
      <c r="E76" s="14">
        <v>-0.5136438140384081</v>
      </c>
      <c r="F76" s="15">
        <v>0.6075010410270111</v>
      </c>
      <c r="G76" s="27">
        <f>EXP(C76)</f>
        <v>0.8519223279619371</v>
      </c>
      <c r="H76" s="11">
        <f>EXP(C76-1.96*D76)</f>
        <v>0.4621842944389325</v>
      </c>
      <c r="I76" s="12">
        <f>EXP(C76+1.96*D76)</f>
        <v>1.5703079087988812</v>
      </c>
      <c r="J76" s="19">
        <f>C76^2+D76^2</f>
        <v>0.12303094834187232</v>
      </c>
      <c r="K76" s="25">
        <v>0.825258823529412</v>
      </c>
    </row>
    <row r="77" spans="1:11" ht="12.75">
      <c r="A77" s="32"/>
      <c r="B77" s="13" t="s">
        <v>27</v>
      </c>
      <c r="C77" s="14">
        <v>0.547174929275354</v>
      </c>
      <c r="D77" s="14">
        <v>1.0967566183907</v>
      </c>
      <c r="E77" s="14">
        <v>0.49890278307893</v>
      </c>
      <c r="F77" s="15">
        <v>0.6178478733264261</v>
      </c>
      <c r="G77" s="27">
        <f>EXP(C77)</f>
        <v>1.7283633655670334</v>
      </c>
      <c r="H77" s="11">
        <f>EXP(C77-1.96*D77)</f>
        <v>0.20139884314707213</v>
      </c>
      <c r="I77" s="12">
        <f>EXP(C77+1.96*D77)</f>
        <v>14.832458204602304</v>
      </c>
      <c r="J77" s="19">
        <f>C77^2+D77^2</f>
        <v>1.5022754832112923</v>
      </c>
      <c r="K77" s="25">
        <v>0.825258823529412</v>
      </c>
    </row>
    <row r="78" spans="1:11" ht="12.75">
      <c r="A78" s="32"/>
      <c r="B78" s="13" t="s">
        <v>28</v>
      </c>
      <c r="C78" s="14">
        <v>0.5425326952221581</v>
      </c>
      <c r="D78" s="14">
        <v>1.09677204223702</v>
      </c>
      <c r="E78" s="14">
        <v>0.49466313356746805</v>
      </c>
      <c r="F78" s="15">
        <v>0.620837929076811</v>
      </c>
      <c r="G78" s="27">
        <f>EXP(C78)</f>
        <v>1.7203584929169424</v>
      </c>
      <c r="H78" s="11">
        <f>EXP(C78-1.96*D78)</f>
        <v>0.20046000918568202</v>
      </c>
      <c r="I78" s="12">
        <f>EXP(C78+1.96*D78)</f>
        <v>14.764208363424773</v>
      </c>
      <c r="J78" s="19">
        <f>C78^2+D78^2</f>
        <v>1.4972506380177826</v>
      </c>
      <c r="K78" s="25">
        <v>0.825258823529412</v>
      </c>
    </row>
    <row r="79" spans="1:11" ht="12.75">
      <c r="A79" s="32"/>
      <c r="B79" s="13" t="s">
        <v>26</v>
      </c>
      <c r="C79" s="14">
        <v>-0.46252250279803503</v>
      </c>
      <c r="D79" s="14">
        <v>0.9822941275230971</v>
      </c>
      <c r="E79" s="14">
        <v>-0.470859480718172</v>
      </c>
      <c r="F79" s="15">
        <v>0.6377410850917391</v>
      </c>
      <c r="G79" s="27">
        <f>EXP(C79)</f>
        <v>0.6296932374924308</v>
      </c>
      <c r="H79" s="11">
        <f>EXP(C79-1.96*D79)</f>
        <v>0.09182974697319722</v>
      </c>
      <c r="I79" s="12">
        <f>EXP(C79+1.96*D79)</f>
        <v>4.317920787252426</v>
      </c>
      <c r="J79" s="19">
        <f>C79^2+D79^2</f>
        <v>1.1788288185609208</v>
      </c>
      <c r="K79" s="25">
        <v>0.825258823529412</v>
      </c>
    </row>
    <row r="80" spans="1:11" ht="12.75">
      <c r="A80" s="32"/>
      <c r="B80" s="13" t="s">
        <v>51</v>
      </c>
      <c r="C80" s="14">
        <v>0.18810620010098503</v>
      </c>
      <c r="D80" s="14">
        <v>0.544724483087735</v>
      </c>
      <c r="E80" s="14">
        <v>0.34532356437279504</v>
      </c>
      <c r="F80" s="15">
        <v>0.7298511332155541</v>
      </c>
      <c r="G80" s="27">
        <f>EXP(C80)</f>
        <v>1.2069616879966611</v>
      </c>
      <c r="H80" s="11">
        <f>EXP(C80-1.96*D80)</f>
        <v>0.4149680346113229</v>
      </c>
      <c r="I80" s="12">
        <f>EXP(C80+1.96*D80)</f>
        <v>3.5105270642260695</v>
      </c>
      <c r="J80" s="19">
        <f>C80^2+D80^2</f>
        <v>0.332108704991632</v>
      </c>
      <c r="K80" s="25">
        <v>0.89180487804878</v>
      </c>
    </row>
    <row r="81" spans="1:11" ht="12.75">
      <c r="A81" s="32"/>
      <c r="B81" s="13" t="s">
        <v>53</v>
      </c>
      <c r="C81" s="20">
        <v>0.1990257412957153</v>
      </c>
      <c r="D81" s="20">
        <v>0.5485171484341368</v>
      </c>
      <c r="E81" s="20">
        <v>0.36284324357748554</v>
      </c>
      <c r="F81" s="15">
        <v>0.7470531371200979</v>
      </c>
      <c r="G81" s="27">
        <f>EXP(C81)</f>
        <v>1.2202133753689417</v>
      </c>
      <c r="H81" s="11">
        <f>EXP(C81-1.96*D81)</f>
        <v>0.41641710298442236</v>
      </c>
      <c r="I81" s="12">
        <f>EXP(C81+1.96*D81)</f>
        <v>3.575551221979863</v>
      </c>
      <c r="J81" s="19">
        <f>C81^2+D81^2</f>
        <v>0.34048230782462585</v>
      </c>
      <c r="K81" s="25">
        <v>0.89180487804878</v>
      </c>
    </row>
    <row r="82" spans="1:11" ht="12.75">
      <c r="A82" s="32"/>
      <c r="B82" s="13" t="s">
        <v>10</v>
      </c>
      <c r="C82" s="14">
        <v>0.11612587794140601</v>
      </c>
      <c r="D82" s="14">
        <v>0.39857019886201</v>
      </c>
      <c r="E82" s="14">
        <v>0.291356148234279</v>
      </c>
      <c r="F82" s="15">
        <v>0.770778948988401</v>
      </c>
      <c r="G82" s="27">
        <f>EXP(C82)</f>
        <v>1.1231372414392982</v>
      </c>
      <c r="H82" s="11">
        <f>EXP(C82-1.96*D82)</f>
        <v>0.5142366495341159</v>
      </c>
      <c r="I82" s="12">
        <f>EXP(C82+1.96*D82)</f>
        <v>2.4530287062400236</v>
      </c>
      <c r="J82" s="19">
        <f>C82^2+D82^2</f>
        <v>0.17234342294856453</v>
      </c>
      <c r="K82" s="25">
        <v>0.89180487804878</v>
      </c>
    </row>
    <row r="83" spans="1:11" ht="12.75">
      <c r="A83" s="32"/>
      <c r="B83" s="13" t="s">
        <v>19</v>
      </c>
      <c r="C83" s="14">
        <v>-0.213383098577708</v>
      </c>
      <c r="D83" s="14">
        <v>0.753109853389323</v>
      </c>
      <c r="E83" s="14">
        <v>-0.28333595373555504</v>
      </c>
      <c r="F83" s="15">
        <v>0.7769193188923791</v>
      </c>
      <c r="G83" s="27">
        <f>EXP(C83)</f>
        <v>0.8078465930465062</v>
      </c>
      <c r="H83" s="11">
        <f>EXP(C83-1.96*D83)</f>
        <v>0.1846157924103314</v>
      </c>
      <c r="I83" s="12">
        <f>EXP(C83+1.96*D83)</f>
        <v>3.5349961635260723</v>
      </c>
      <c r="J83" s="19">
        <f>C83^2+D83^2</f>
        <v>0.6127067980307115</v>
      </c>
      <c r="K83" s="25">
        <v>0.89180487804878</v>
      </c>
    </row>
    <row r="84" spans="1:11" ht="12.75">
      <c r="A84" s="32"/>
      <c r="B84" s="13" t="s">
        <v>32</v>
      </c>
      <c r="C84" s="14">
        <v>-0.12125719662649401</v>
      </c>
      <c r="D84" s="14">
        <v>0.49212107343216704</v>
      </c>
      <c r="E84" s="14">
        <v>-0.246397082288751</v>
      </c>
      <c r="F84" s="15">
        <v>0.8053748646279</v>
      </c>
      <c r="G84" s="27">
        <f>EXP(C84)</f>
        <v>0.8858061039506165</v>
      </c>
      <c r="H84" s="11">
        <f>EXP(C84-1.96*D84)</f>
        <v>0.33762667675654107</v>
      </c>
      <c r="I84" s="12">
        <f>EXP(C84+1.96*D84)</f>
        <v>2.3240238636770245</v>
      </c>
      <c r="J84" s="19">
        <f>C84^2+D84^2</f>
        <v>0.2568864586497446</v>
      </c>
      <c r="K84" s="25">
        <v>0.89180487804878</v>
      </c>
    </row>
    <row r="85" spans="1:11" ht="12.75">
      <c r="A85" s="32"/>
      <c r="B85" s="13" t="s">
        <v>18</v>
      </c>
      <c r="C85" s="14">
        <v>0.15133496114143202</v>
      </c>
      <c r="D85" s="14">
        <v>0.6983058104852311</v>
      </c>
      <c r="E85" s="14">
        <v>0.216717316208889</v>
      </c>
      <c r="F85" s="15">
        <v>0.828428652314769</v>
      </c>
      <c r="G85" s="27">
        <f>EXP(C85)</f>
        <v>1.1633862820206897</v>
      </c>
      <c r="H85" s="11">
        <f>EXP(C85-1.96*D85)</f>
        <v>0.29601521397651787</v>
      </c>
      <c r="I85" s="12">
        <f>EXP(C85+1.96*D85)</f>
        <v>4.572290805638426</v>
      </c>
      <c r="J85" s="19">
        <f>C85^2+D85^2</f>
        <v>0.5105332754211143</v>
      </c>
      <c r="K85" s="25">
        <v>0.89180487804878</v>
      </c>
    </row>
    <row r="86" spans="1:11" ht="12.75">
      <c r="A86" s="32"/>
      <c r="B86" s="13" t="s">
        <v>20</v>
      </c>
      <c r="C86" s="14">
        <v>0.14900734626484</v>
      </c>
      <c r="D86" s="14">
        <v>0.698308050953099</v>
      </c>
      <c r="E86" s="14">
        <v>0.213383400150499</v>
      </c>
      <c r="F86" s="15">
        <v>0.8310279271170871</v>
      </c>
      <c r="G86" s="27">
        <f>EXP(C86)</f>
        <v>1.1606815158515764</v>
      </c>
      <c r="H86" s="11">
        <f>EXP(C86-1.96*D86)</f>
        <v>0.29532570894160204</v>
      </c>
      <c r="I86" s="12">
        <f>EXP(C86+1.96*D86)</f>
        <v>4.561680681534928</v>
      </c>
      <c r="J86" s="19">
        <f>C86^2+D86^2</f>
        <v>0.5098373232668059</v>
      </c>
      <c r="K86" s="25">
        <v>0.89180487804878</v>
      </c>
    </row>
    <row r="87" spans="1:11" ht="12.75">
      <c r="A87" s="32"/>
      <c r="B87" s="13" t="s">
        <v>37</v>
      </c>
      <c r="C87" s="14">
        <v>-0.0525041961856703</v>
      </c>
      <c r="D87" s="14">
        <v>0.366172698295593</v>
      </c>
      <c r="E87" s="14">
        <v>-0.143386430583326</v>
      </c>
      <c r="F87" s="15">
        <v>0.8859849990644131</v>
      </c>
      <c r="G87" s="27">
        <f>EXP(C87)</f>
        <v>0.9488503394952498</v>
      </c>
      <c r="H87" s="11">
        <f>EXP(C87-1.96*D87)</f>
        <v>0.4629192320891407</v>
      </c>
      <c r="I87" s="12">
        <f>EXP(C87+1.96*D87)</f>
        <v>1.9448683579145052</v>
      </c>
      <c r="J87" s="19">
        <f>C87^2+D87^2</f>
        <v>0.13683913559417873</v>
      </c>
      <c r="K87" s="25">
        <v>0.928190476190476</v>
      </c>
    </row>
    <row r="88" spans="1:11" ht="12.75">
      <c r="A88" s="32"/>
      <c r="B88" s="13" t="s">
        <v>41</v>
      </c>
      <c r="C88" s="14">
        <v>0.0252097336026352</v>
      </c>
      <c r="D88" s="14">
        <v>0.222377833002936</v>
      </c>
      <c r="E88" s="14">
        <v>0.11336441794674</v>
      </c>
      <c r="F88" s="15">
        <v>0.9097416481818251</v>
      </c>
      <c r="G88" s="27">
        <f>EXP(C88)</f>
        <v>1.0255301861109445</v>
      </c>
      <c r="H88" s="11">
        <f>EXP(C88-1.96*D88)</f>
        <v>0.6632184744081959</v>
      </c>
      <c r="I88" s="12">
        <f>EXP(C88+1.96*D88)</f>
        <v>1.5857703052726537</v>
      </c>
      <c r="J88" s="19">
        <f>C88^2+D88^2</f>
        <v>0.050087431279397535</v>
      </c>
      <c r="K88" s="25">
        <v>0.930855813953488</v>
      </c>
    </row>
    <row r="89" spans="1:11" ht="12.75">
      <c r="A89" s="32"/>
      <c r="B89" s="21" t="s">
        <v>30</v>
      </c>
      <c r="C89" s="22">
        <v>-0.0461679423457207</v>
      </c>
      <c r="D89" s="22">
        <v>1.20066841348572</v>
      </c>
      <c r="E89" s="22">
        <v>-0.0384518671659631</v>
      </c>
      <c r="F89" s="23">
        <v>0.96932740751403</v>
      </c>
      <c r="G89" s="30">
        <f>EXP(C89)</f>
        <v>0.954881583670872</v>
      </c>
      <c r="H89" s="11">
        <f>EXP(C89-1.96*D89)</f>
        <v>0.09076531744769453</v>
      </c>
      <c r="I89" s="12">
        <f>EXP(C89+1.96*D89)</f>
        <v>10.045674542583255</v>
      </c>
      <c r="J89" s="24">
        <f>C89^2+D89^2</f>
        <v>1.4437361180427537</v>
      </c>
      <c r="K89" s="25">
        <v>0.9693</v>
      </c>
    </row>
  </sheetData>
  <sheetProtection/>
  <mergeCells count="3">
    <mergeCell ref="H1:I1"/>
    <mergeCell ref="A3:A45"/>
    <mergeCell ref="A46:A89"/>
  </mergeCells>
  <conditionalFormatting sqref="F2:F89">
    <cfRule type="cellIs" priority="1" dxfId="3" operator="between" stopIfTrue="1">
      <formula>0.05</formula>
      <formula>0.0999</formula>
    </cfRule>
    <cfRule type="cellIs" priority="2" dxfId="0" operator="lessThan" stopIfTrue="1">
      <formula>0.05</formula>
    </cfRule>
  </conditionalFormatting>
  <conditionalFormatting sqref="G2:G89">
    <cfRule type="cellIs" priority="3" dxfId="1" operator="equal" stopIfTrue="1">
      <formula>0</formula>
    </cfRule>
  </conditionalFormatting>
  <conditionalFormatting sqref="J46:J89">
    <cfRule type="cellIs" priority="4" dxfId="0" operator="lessThan" stopIfTrue="1">
      <formula>0.1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N55" sqref="N55"/>
    </sheetView>
  </sheetViews>
  <sheetFormatPr defaultColWidth="11.57421875" defaultRowHeight="12.75"/>
  <cols>
    <col min="1" max="1" width="3.57421875" style="1" customWidth="1"/>
    <col min="2" max="2" width="12.57421875" style="0" customWidth="1"/>
    <col min="3" max="10" width="8.57421875" style="0" customWidth="1"/>
    <col min="11" max="11" width="7.140625" style="3" customWidth="1"/>
  </cols>
  <sheetData>
    <row r="1" spans="1:11" ht="51">
      <c r="A1" s="26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5" t="s">
        <v>107</v>
      </c>
      <c r="H1" s="31" t="s">
        <v>109</v>
      </c>
      <c r="I1" s="31"/>
      <c r="J1" s="7" t="s">
        <v>6</v>
      </c>
      <c r="K1" s="36" t="s">
        <v>110</v>
      </c>
    </row>
    <row r="2" spans="1:11" ht="12.75">
      <c r="A2" s="26"/>
      <c r="B2" s="8" t="s">
        <v>108</v>
      </c>
      <c r="C2" s="9">
        <v>0.0584531312067217</v>
      </c>
      <c r="D2" s="9">
        <v>0.10086281970265301</v>
      </c>
      <c r="E2" s="9">
        <v>0.5795310043784591</v>
      </c>
      <c r="F2" s="10">
        <v>0.562230932639811</v>
      </c>
      <c r="G2" s="27">
        <f>EXP(C2)</f>
        <v>1.0601952944560318</v>
      </c>
      <c r="H2" s="11">
        <f>EXP(C2-1.96*D2)</f>
        <v>0.8700209428251017</v>
      </c>
      <c r="I2" s="12">
        <f>EXP(C2+1.96*D2)</f>
        <v>1.2919390868188214</v>
      </c>
      <c r="J2" s="8"/>
      <c r="K2" s="36"/>
    </row>
    <row r="3" spans="1:11" ht="12.75" hidden="1">
      <c r="A3" s="33" t="s">
        <v>8</v>
      </c>
      <c r="B3" s="13" t="s">
        <v>9</v>
      </c>
      <c r="C3" s="14">
        <v>0.963134189771022</v>
      </c>
      <c r="D3" s="14">
        <v>0.223855079483904</v>
      </c>
      <c r="E3" s="14">
        <v>4.30248977146966</v>
      </c>
      <c r="F3" s="15">
        <v>1.68889469922735E-05</v>
      </c>
      <c r="G3" s="27"/>
      <c r="H3" s="11">
        <f aca="true" t="shared" si="0" ref="H3:H66">EXP(C3-1.96*D3)</f>
        <v>1.6894081052053558</v>
      </c>
      <c r="I3" s="12">
        <f aca="true" t="shared" si="1" ref="I3:I66">EXP(C3+1.96*D3)</f>
        <v>4.062872133526514</v>
      </c>
      <c r="J3" s="19"/>
      <c r="K3" s="25"/>
    </row>
    <row r="4" spans="1:11" ht="12.75" hidden="1">
      <c r="A4" s="33"/>
      <c r="B4" s="13" t="s">
        <v>10</v>
      </c>
      <c r="C4" s="14">
        <v>0.16450114963978302</v>
      </c>
      <c r="D4" s="14">
        <v>0.31960613941514104</v>
      </c>
      <c r="E4" s="14">
        <v>0.5146995922569261</v>
      </c>
      <c r="F4" s="15">
        <v>0.606762958410449</v>
      </c>
      <c r="G4" s="27"/>
      <c r="H4" s="11">
        <f t="shared" si="0"/>
        <v>0.6300684065826678</v>
      </c>
      <c r="I4" s="12">
        <f t="shared" si="1"/>
        <v>2.2054447360025393</v>
      </c>
      <c r="J4" s="19"/>
      <c r="K4" s="25"/>
    </row>
    <row r="5" spans="1:11" ht="12.75" hidden="1">
      <c r="A5" s="33"/>
      <c r="B5" s="13" t="s">
        <v>11</v>
      </c>
      <c r="C5" s="14">
        <v>1.10292016376795</v>
      </c>
      <c r="D5" s="14">
        <v>0.20836827328849</v>
      </c>
      <c r="E5" s="14">
        <v>5.29312906596358</v>
      </c>
      <c r="F5" s="15">
        <v>1.20240994693209E-07</v>
      </c>
      <c r="G5" s="27"/>
      <c r="H5" s="11">
        <f t="shared" si="0"/>
        <v>2.002744216085219</v>
      </c>
      <c r="I5" s="12">
        <f t="shared" si="1"/>
        <v>4.532718996502208</v>
      </c>
      <c r="J5" s="19"/>
      <c r="K5" s="25"/>
    </row>
    <row r="6" spans="1:11" ht="12.75" hidden="1">
      <c r="A6" s="33"/>
      <c r="B6" s="13" t="s">
        <v>12</v>
      </c>
      <c r="C6" s="14">
        <v>-1.2513087466833</v>
      </c>
      <c r="D6" s="14">
        <v>0.6956715122928241</v>
      </c>
      <c r="E6" s="14">
        <v>-1.79870632126244</v>
      </c>
      <c r="F6" s="15">
        <v>0.0720651484721712</v>
      </c>
      <c r="G6" s="27"/>
      <c r="H6" s="11">
        <f t="shared" si="0"/>
        <v>0.07318060070882636</v>
      </c>
      <c r="I6" s="12">
        <f t="shared" si="1"/>
        <v>1.1187448837483462</v>
      </c>
      <c r="J6" s="19"/>
      <c r="K6" s="25"/>
    </row>
    <row r="7" spans="1:11" ht="12.75" hidden="1">
      <c r="A7" s="33"/>
      <c r="B7" s="13" t="s">
        <v>13</v>
      </c>
      <c r="C7" s="14">
        <v>-1.24013098738706</v>
      </c>
      <c r="D7" s="14">
        <v>0.695677815696482</v>
      </c>
      <c r="E7" s="14">
        <v>-1.78262258678681</v>
      </c>
      <c r="F7" s="15">
        <v>0.07464776054080109</v>
      </c>
      <c r="G7" s="27"/>
      <c r="H7" s="11">
        <f t="shared" si="0"/>
        <v>0.07400227032713558</v>
      </c>
      <c r="I7" s="12">
        <f t="shared" si="1"/>
        <v>1.131334072359109</v>
      </c>
      <c r="J7" s="19"/>
      <c r="K7" s="25"/>
    </row>
    <row r="8" spans="1:11" ht="12.75" hidden="1">
      <c r="A8" s="33"/>
      <c r="B8" s="13" t="s">
        <v>14</v>
      </c>
      <c r="C8" s="14">
        <v>0.0743309473796758</v>
      </c>
      <c r="D8" s="14">
        <v>0.33579984371603705</v>
      </c>
      <c r="E8" s="14">
        <v>0.22135491951727201</v>
      </c>
      <c r="F8" s="15">
        <v>0.824816090776274</v>
      </c>
      <c r="G8" s="27"/>
      <c r="H8" s="11">
        <f t="shared" si="0"/>
        <v>0.5577542943377723</v>
      </c>
      <c r="I8" s="12">
        <f t="shared" si="1"/>
        <v>2.0802719722671936</v>
      </c>
      <c r="J8" s="19"/>
      <c r="K8" s="25"/>
    </row>
    <row r="9" spans="1:11" ht="12.75" hidden="1">
      <c r="A9" s="33"/>
      <c r="B9" s="13" t="s">
        <v>15</v>
      </c>
      <c r="C9" s="14">
        <v>-0.170745222867058</v>
      </c>
      <c r="D9" s="14">
        <v>0.378228998440698</v>
      </c>
      <c r="E9" s="14">
        <v>-0.451433453201576</v>
      </c>
      <c r="F9" s="15">
        <v>0.6516771771637091</v>
      </c>
      <c r="G9" s="27"/>
      <c r="H9" s="11">
        <f t="shared" si="0"/>
        <v>0.40169022989351577</v>
      </c>
      <c r="I9" s="12">
        <f t="shared" si="1"/>
        <v>1.769299338175571</v>
      </c>
      <c r="J9" s="19"/>
      <c r="K9" s="25"/>
    </row>
    <row r="10" spans="1:11" ht="12.75" hidden="1">
      <c r="A10" s="33"/>
      <c r="B10" s="13" t="s">
        <v>16</v>
      </c>
      <c r="C10" s="14">
        <v>-1.23610845646882</v>
      </c>
      <c r="D10" s="14">
        <v>0.6956800970374041</v>
      </c>
      <c r="E10" s="14">
        <v>-1.77683458493761</v>
      </c>
      <c r="F10" s="15">
        <v>0.0755954597484356</v>
      </c>
      <c r="G10" s="27"/>
      <c r="H10" s="11">
        <f t="shared" si="0"/>
        <v>0.07430021402861271</v>
      </c>
      <c r="I10" s="12">
        <f t="shared" si="1"/>
        <v>1.1358991429288479</v>
      </c>
      <c r="J10" s="19"/>
      <c r="K10" s="25"/>
    </row>
    <row r="11" spans="1:11" ht="12.75" hidden="1">
      <c r="A11" s="33"/>
      <c r="B11" s="13" t="s">
        <v>17</v>
      </c>
      <c r="C11" s="14">
        <v>-0.0348927870643119</v>
      </c>
      <c r="D11" s="14">
        <v>0.354993459682708</v>
      </c>
      <c r="E11" s="14">
        <v>-0.0982913518899728</v>
      </c>
      <c r="F11" s="15">
        <v>0.921700945121882</v>
      </c>
      <c r="G11" s="27"/>
      <c r="H11" s="11">
        <f t="shared" si="0"/>
        <v>0.481581418759226</v>
      </c>
      <c r="I11" s="12">
        <f t="shared" si="1"/>
        <v>1.9365235749804903</v>
      </c>
      <c r="J11" s="19"/>
      <c r="K11" s="25"/>
    </row>
    <row r="12" spans="1:11" ht="12.75" hidden="1">
      <c r="A12" s="33"/>
      <c r="B12" s="13" t="s">
        <v>18</v>
      </c>
      <c r="C12" s="14">
        <v>-0.9275877783602321</v>
      </c>
      <c r="D12" s="14">
        <v>0.569975165628067</v>
      </c>
      <c r="E12" s="14">
        <v>-1.6274178846689</v>
      </c>
      <c r="F12" s="15">
        <v>0.10364837563206401</v>
      </c>
      <c r="G12" s="27"/>
      <c r="H12" s="11">
        <f t="shared" si="0"/>
        <v>0.1294139492855883</v>
      </c>
      <c r="I12" s="12">
        <f t="shared" si="1"/>
        <v>1.208721931320142</v>
      </c>
      <c r="J12" s="19"/>
      <c r="K12" s="25"/>
    </row>
    <row r="13" spans="1:11" ht="12.75" hidden="1">
      <c r="A13" s="33"/>
      <c r="B13" s="13" t="s">
        <v>19</v>
      </c>
      <c r="C13" s="14">
        <v>-0.9283826908390391</v>
      </c>
      <c r="D13" s="14">
        <v>0.569974635878947</v>
      </c>
      <c r="E13" s="14">
        <v>-1.62881404258875</v>
      </c>
      <c r="F13" s="15">
        <v>0.10335239104390201</v>
      </c>
      <c r="G13" s="27"/>
      <c r="H13" s="11">
        <f t="shared" si="0"/>
        <v>0.12931125166383226</v>
      </c>
      <c r="I13" s="12">
        <f t="shared" si="1"/>
        <v>1.2077602309314077</v>
      </c>
      <c r="J13" s="19"/>
      <c r="K13" s="25"/>
    </row>
    <row r="14" spans="1:11" ht="12.75" hidden="1">
      <c r="A14" s="33"/>
      <c r="B14" s="13" t="s">
        <v>20</v>
      </c>
      <c r="C14" s="14">
        <v>-0.924401794488175</v>
      </c>
      <c r="D14" s="14">
        <v>0.5699772930507</v>
      </c>
      <c r="E14" s="14">
        <v>-1.62182214231813</v>
      </c>
      <c r="F14" s="15">
        <v>0.104841435955317</v>
      </c>
      <c r="G14" s="27"/>
      <c r="H14" s="11">
        <f t="shared" si="0"/>
        <v>0.12982637620217388</v>
      </c>
      <c r="I14" s="12">
        <f t="shared" si="1"/>
        <v>1.2125840971410957</v>
      </c>
      <c r="J14" s="19"/>
      <c r="K14" s="25"/>
    </row>
    <row r="15" spans="1:11" ht="12.75" hidden="1">
      <c r="A15" s="33"/>
      <c r="B15" s="13" t="s">
        <v>21</v>
      </c>
      <c r="C15" s="14">
        <v>0.0670961903006049</v>
      </c>
      <c r="D15" s="14">
        <v>0.33579157100037904</v>
      </c>
      <c r="E15" s="14">
        <v>0.199814992677494</v>
      </c>
      <c r="F15" s="15">
        <v>0.8416252753214971</v>
      </c>
      <c r="G15" s="27"/>
      <c r="H15" s="11">
        <f t="shared" si="0"/>
        <v>0.553742617876526</v>
      </c>
      <c r="I15" s="12">
        <f t="shared" si="1"/>
        <v>2.0652425341365417</v>
      </c>
      <c r="J15" s="19"/>
      <c r="K15" s="25"/>
    </row>
    <row r="16" spans="1:11" ht="12.75" hidden="1">
      <c r="A16" s="33"/>
      <c r="B16" s="13" t="s">
        <v>22</v>
      </c>
      <c r="C16" s="14">
        <v>1.10454156636914</v>
      </c>
      <c r="D16" s="14">
        <v>0.20837128654432702</v>
      </c>
      <c r="E16" s="14">
        <v>5.30083383697958</v>
      </c>
      <c r="F16" s="15">
        <v>1.15274970134337E-07</v>
      </c>
      <c r="G16" s="27"/>
      <c r="H16" s="11">
        <f t="shared" si="0"/>
        <v>2.005982257414711</v>
      </c>
      <c r="I16" s="12">
        <f t="shared" si="1"/>
        <v>4.540101133906572</v>
      </c>
      <c r="J16" s="19"/>
      <c r="K16" s="25"/>
    </row>
    <row r="17" spans="1:11" ht="12.75" hidden="1">
      <c r="A17" s="33"/>
      <c r="B17" s="13" t="s">
        <v>23</v>
      </c>
      <c r="C17" s="14">
        <v>-1.69127488359307</v>
      </c>
      <c r="D17" s="14">
        <v>0.980079948711102</v>
      </c>
      <c r="E17" s="14">
        <v>-1.72564991847579</v>
      </c>
      <c r="F17" s="15">
        <v>0.084410412997728</v>
      </c>
      <c r="G17" s="27"/>
      <c r="H17" s="11">
        <f t="shared" si="0"/>
        <v>0.026991545731477516</v>
      </c>
      <c r="I17" s="12">
        <f t="shared" si="1"/>
        <v>1.2581996070980441</v>
      </c>
      <c r="J17" s="19"/>
      <c r="K17" s="25"/>
    </row>
    <row r="18" spans="1:11" ht="12.75" hidden="1">
      <c r="A18" s="33"/>
      <c r="B18" s="13" t="s">
        <v>24</v>
      </c>
      <c r="C18" s="14">
        <v>-1.69207106072975</v>
      </c>
      <c r="D18" s="14">
        <v>0.980078113666037</v>
      </c>
      <c r="E18" s="14">
        <v>-1.72646551038719</v>
      </c>
      <c r="F18" s="15">
        <v>0.0842636989840421</v>
      </c>
      <c r="G18" s="27"/>
      <c r="H18" s="11">
        <f t="shared" si="0"/>
        <v>0.02697016123564603</v>
      </c>
      <c r="I18" s="12">
        <f t="shared" si="1"/>
        <v>1.2571937342746464</v>
      </c>
      <c r="J18" s="19"/>
      <c r="K18" s="25"/>
    </row>
    <row r="19" spans="1:11" ht="12.75" hidden="1">
      <c r="A19" s="33"/>
      <c r="B19" s="13" t="s">
        <v>25</v>
      </c>
      <c r="C19" s="14">
        <v>-0.9220056275943511</v>
      </c>
      <c r="D19" s="14">
        <v>0.5699788975237621</v>
      </c>
      <c r="E19" s="14">
        <v>-1.61761361973215</v>
      </c>
      <c r="F19" s="15">
        <v>0.10574589206005801</v>
      </c>
      <c r="G19" s="27"/>
      <c r="H19" s="11">
        <f t="shared" si="0"/>
        <v>0.1301374256186761</v>
      </c>
      <c r="I19" s="12">
        <f t="shared" si="1"/>
        <v>1.2154969573376877</v>
      </c>
      <c r="J19" s="19"/>
      <c r="K19" s="25"/>
    </row>
    <row r="20" spans="1:11" ht="12.75" hidden="1">
      <c r="A20" s="33"/>
      <c r="B20" s="13" t="s">
        <v>26</v>
      </c>
      <c r="C20" s="14">
        <v>-1.24653356925685</v>
      </c>
      <c r="D20" s="14">
        <v>0.6956741987439411</v>
      </c>
      <c r="E20" s="14">
        <v>-1.79183527505764</v>
      </c>
      <c r="F20" s="15">
        <v>0.0731593564367768</v>
      </c>
      <c r="G20" s="27"/>
      <c r="H20" s="11">
        <f t="shared" si="0"/>
        <v>0.0735304995629752</v>
      </c>
      <c r="I20" s="12">
        <f t="shared" si="1"/>
        <v>1.1241057832796786</v>
      </c>
      <c r="J20" s="19"/>
      <c r="K20" s="25"/>
    </row>
    <row r="21" spans="1:11" ht="12.75" hidden="1">
      <c r="A21" s="33"/>
      <c r="B21" s="13" t="s">
        <v>27</v>
      </c>
      <c r="C21" s="14">
        <v>-1.68808382077653</v>
      </c>
      <c r="D21" s="14">
        <v>0.980087247523273</v>
      </c>
      <c r="E21" s="14">
        <v>-1.72238117069924</v>
      </c>
      <c r="F21" s="15">
        <v>0.0850004923209451</v>
      </c>
      <c r="G21" s="27"/>
      <c r="H21" s="11">
        <f t="shared" si="0"/>
        <v>0.027077427658012774</v>
      </c>
      <c r="I21" s="12">
        <f t="shared" si="1"/>
        <v>1.2622390709973095</v>
      </c>
      <c r="J21" s="19"/>
      <c r="K21" s="25"/>
    </row>
    <row r="22" spans="1:11" ht="12.75" hidden="1">
      <c r="A22" s="33"/>
      <c r="B22" s="13" t="s">
        <v>28</v>
      </c>
      <c r="C22" s="14">
        <v>-1.68086647846484</v>
      </c>
      <c r="D22" s="14">
        <v>0.9801034300819591</v>
      </c>
      <c r="E22" s="14">
        <v>-1.7149888745153001</v>
      </c>
      <c r="F22" s="15">
        <v>0.0863472667132615</v>
      </c>
      <c r="G22" s="27"/>
      <c r="H22" s="11">
        <f t="shared" si="0"/>
        <v>0.027272696609985245</v>
      </c>
      <c r="I22" s="12">
        <f t="shared" si="1"/>
        <v>1.2714223628202832</v>
      </c>
      <c r="J22" s="19"/>
      <c r="K22" s="25"/>
    </row>
    <row r="23" spans="1:11" ht="12.75" hidden="1">
      <c r="A23" s="33"/>
      <c r="B23" s="13" t="s">
        <v>29</v>
      </c>
      <c r="C23" s="14">
        <v>-0.46334782844589406</v>
      </c>
      <c r="D23" s="14">
        <v>0.44453840918964405</v>
      </c>
      <c r="E23" s="14">
        <v>-1.04231224764253</v>
      </c>
      <c r="F23" s="15">
        <v>0.29726693583193203</v>
      </c>
      <c r="G23" s="27"/>
      <c r="H23" s="11">
        <f t="shared" si="0"/>
        <v>0.2632521106180884</v>
      </c>
      <c r="I23" s="12">
        <f t="shared" si="1"/>
        <v>1.503728143542146</v>
      </c>
      <c r="J23" s="19"/>
      <c r="K23" s="25"/>
    </row>
    <row r="24" spans="1:11" ht="12.75" hidden="1">
      <c r="A24" s="33"/>
      <c r="B24" s="13" t="s">
        <v>30</v>
      </c>
      <c r="C24" s="14">
        <v>-1.66545662380646</v>
      </c>
      <c r="D24" s="14">
        <v>0.9801365256594451</v>
      </c>
      <c r="E24" s="14">
        <v>-1.69920881449238</v>
      </c>
      <c r="F24" s="15">
        <v>0.08927984616343419</v>
      </c>
      <c r="G24" s="27"/>
      <c r="H24" s="11">
        <f t="shared" si="0"/>
        <v>0.02769442321326659</v>
      </c>
      <c r="I24" s="12">
        <f t="shared" si="1"/>
        <v>1.2912502905756253</v>
      </c>
      <c r="J24" s="19"/>
      <c r="K24" s="25"/>
    </row>
    <row r="25" spans="1:11" ht="12.75" hidden="1">
      <c r="A25" s="33"/>
      <c r="B25" s="13" t="s">
        <v>31</v>
      </c>
      <c r="C25" s="14">
        <v>2.23259314424228</v>
      </c>
      <c r="D25" s="14">
        <v>0.137755315900132</v>
      </c>
      <c r="E25" s="14">
        <v>16.2069472938586</v>
      </c>
      <c r="F25" s="15">
        <v>4.50391622097011E-59</v>
      </c>
      <c r="G25" s="27"/>
      <c r="H25" s="11">
        <f t="shared" si="0"/>
        <v>7.117757550742141</v>
      </c>
      <c r="I25" s="12">
        <f t="shared" si="1"/>
        <v>12.214131039891683</v>
      </c>
      <c r="J25" s="19"/>
      <c r="K25" s="25"/>
    </row>
    <row r="26" spans="1:11" ht="12.75" hidden="1">
      <c r="A26" s="33"/>
      <c r="B26" s="13" t="s">
        <v>32</v>
      </c>
      <c r="C26" s="14">
        <v>-0.172342029345665</v>
      </c>
      <c r="D26" s="14">
        <v>0.378227388409328</v>
      </c>
      <c r="E26" s="14">
        <v>-0.45565719095718</v>
      </c>
      <c r="F26" s="15">
        <v>0.648636510351635</v>
      </c>
      <c r="G26" s="27"/>
      <c r="H26" s="11">
        <f t="shared" si="0"/>
        <v>0.4010505857504983</v>
      </c>
      <c r="I26" s="12">
        <f t="shared" si="1"/>
        <v>1.7664707896087044</v>
      </c>
      <c r="J26" s="19"/>
      <c r="K26" s="25"/>
    </row>
    <row r="27" spans="1:11" ht="12.75" hidden="1">
      <c r="A27" s="33"/>
      <c r="B27" s="13" t="s">
        <v>33</v>
      </c>
      <c r="C27" s="14">
        <v>0.7890836718816081</v>
      </c>
      <c r="D27" s="14">
        <v>0.23861618598498102</v>
      </c>
      <c r="E27" s="14">
        <v>3.30691595217801</v>
      </c>
      <c r="F27" s="15">
        <v>0.0009432918967980271</v>
      </c>
      <c r="G27" s="27"/>
      <c r="H27" s="11">
        <f t="shared" si="0"/>
        <v>1.3790515045983</v>
      </c>
      <c r="I27" s="12">
        <f t="shared" si="1"/>
        <v>3.5140576534314394</v>
      </c>
      <c r="J27" s="19"/>
      <c r="K27" s="25"/>
    </row>
    <row r="28" spans="1:11" ht="12.75" hidden="1">
      <c r="A28" s="33"/>
      <c r="B28" s="13" t="s">
        <v>34</v>
      </c>
      <c r="C28" s="14">
        <v>2.02563652320176</v>
      </c>
      <c r="D28" s="14">
        <v>0.14796758839735502</v>
      </c>
      <c r="E28" s="14">
        <v>13.6897312792722</v>
      </c>
      <c r="F28" s="15">
        <v>1.16940928665494E-42</v>
      </c>
      <c r="G28" s="27"/>
      <c r="H28" s="11">
        <f t="shared" si="0"/>
        <v>5.6724439121350185</v>
      </c>
      <c r="I28" s="12">
        <f t="shared" si="1"/>
        <v>10.131536616698519</v>
      </c>
      <c r="J28" s="19"/>
      <c r="K28" s="25"/>
    </row>
    <row r="29" spans="1:11" ht="12.75" hidden="1">
      <c r="A29" s="33"/>
      <c r="B29" s="13" t="s">
        <v>35</v>
      </c>
      <c r="C29" s="14">
        <v>0.416926312908929</v>
      </c>
      <c r="D29" s="14">
        <v>0.283057121695929</v>
      </c>
      <c r="E29" s="14">
        <v>1.47294055140152</v>
      </c>
      <c r="F29" s="15">
        <v>0.14076706638824601</v>
      </c>
      <c r="G29" s="27"/>
      <c r="H29" s="11">
        <f t="shared" si="0"/>
        <v>0.8712157355372194</v>
      </c>
      <c r="I29" s="12">
        <f t="shared" si="1"/>
        <v>2.6424810604001827</v>
      </c>
      <c r="J29" s="19"/>
      <c r="K29" s="25"/>
    </row>
    <row r="30" spans="1:11" ht="12.75" hidden="1">
      <c r="A30" s="33"/>
      <c r="B30" s="13" t="s">
        <v>36</v>
      </c>
      <c r="C30" s="14">
        <v>-0.9267922335000951</v>
      </c>
      <c r="D30" s="14">
        <v>0.569975696217784</v>
      </c>
      <c r="E30" s="14">
        <v>-1.626020617458</v>
      </c>
      <c r="F30" s="15">
        <v>0.10394526947275301</v>
      </c>
      <c r="G30" s="27"/>
      <c r="H30" s="11">
        <f t="shared" si="0"/>
        <v>0.12951681015930297</v>
      </c>
      <c r="I30" s="12">
        <f t="shared" si="1"/>
        <v>1.2096851644548863</v>
      </c>
      <c r="J30" s="19"/>
      <c r="K30" s="25"/>
    </row>
    <row r="31" spans="1:11" ht="12.75" hidden="1">
      <c r="A31" s="33"/>
      <c r="B31" s="13" t="s">
        <v>37</v>
      </c>
      <c r="C31" s="14">
        <v>0.42657656717860903</v>
      </c>
      <c r="D31" s="14">
        <v>0.283070217482704</v>
      </c>
      <c r="E31" s="14">
        <v>1.50696378789716</v>
      </c>
      <c r="F31" s="15">
        <v>0.131819939460426</v>
      </c>
      <c r="G31" s="27"/>
      <c r="H31" s="11">
        <f t="shared" si="0"/>
        <v>0.8796413080538003</v>
      </c>
      <c r="I31" s="12">
        <f t="shared" si="1"/>
        <v>2.668173600111691</v>
      </c>
      <c r="J31" s="19"/>
      <c r="K31" s="25"/>
    </row>
    <row r="32" spans="1:11" ht="12.75" hidden="1">
      <c r="A32" s="33"/>
      <c r="B32" s="13" t="s">
        <v>38</v>
      </c>
      <c r="C32" s="14">
        <v>0.49069087924098104</v>
      </c>
      <c r="D32" s="14">
        <v>0.273639213163891</v>
      </c>
      <c r="E32" s="14">
        <v>1.79320380864818</v>
      </c>
      <c r="F32" s="15">
        <v>0.0729403413230689</v>
      </c>
      <c r="G32" s="27"/>
      <c r="H32" s="11">
        <f t="shared" si="0"/>
        <v>0.9553839489046793</v>
      </c>
      <c r="I32" s="12">
        <f t="shared" si="1"/>
        <v>2.79274152003245</v>
      </c>
      <c r="J32" s="19"/>
      <c r="K32" s="25"/>
    </row>
    <row r="33" spans="1:11" ht="12.75" hidden="1">
      <c r="A33" s="33"/>
      <c r="B33" s="13" t="s">
        <v>39</v>
      </c>
      <c r="C33" s="14">
        <v>0.6817585171461451</v>
      </c>
      <c r="D33" s="14">
        <v>0.250696630793376</v>
      </c>
      <c r="E33" s="14">
        <v>2.71945624075039</v>
      </c>
      <c r="F33" s="15">
        <v>0.00653893463624235</v>
      </c>
      <c r="G33" s="27"/>
      <c r="H33" s="11">
        <f t="shared" si="0"/>
        <v>1.2097250722691082</v>
      </c>
      <c r="I33" s="12">
        <f t="shared" si="1"/>
        <v>3.2320736026644243</v>
      </c>
      <c r="J33" s="19"/>
      <c r="K33" s="25"/>
    </row>
    <row r="34" spans="1:11" ht="12.75" hidden="1">
      <c r="A34" s="33"/>
      <c r="B34" s="13" t="s">
        <v>40</v>
      </c>
      <c r="C34" s="14">
        <v>0.55650087381394</v>
      </c>
      <c r="D34" s="14">
        <v>0.265202469993761</v>
      </c>
      <c r="E34" s="14">
        <v>2.09840004064454</v>
      </c>
      <c r="F34" s="15">
        <v>0.035869821706017005</v>
      </c>
      <c r="G34" s="27"/>
      <c r="H34" s="11">
        <f t="shared" si="0"/>
        <v>1.0373859430046877</v>
      </c>
      <c r="I34" s="12">
        <f t="shared" si="1"/>
        <v>2.9337976644913097</v>
      </c>
      <c r="J34" s="19"/>
      <c r="K34" s="25"/>
    </row>
    <row r="35" spans="1:11" ht="12.75" hidden="1">
      <c r="A35" s="33"/>
      <c r="B35" s="13" t="s">
        <v>41</v>
      </c>
      <c r="C35" s="14">
        <v>1.53919739972668</v>
      </c>
      <c r="D35" s="14">
        <v>0.17486339089212302</v>
      </c>
      <c r="E35" s="14">
        <v>8.80228498300276</v>
      </c>
      <c r="F35" s="15">
        <v>1.3405823620816201E-18</v>
      </c>
      <c r="G35" s="27"/>
      <c r="H35" s="11">
        <f t="shared" si="0"/>
        <v>3.308401537554459</v>
      </c>
      <c r="I35" s="12">
        <f t="shared" si="1"/>
        <v>6.566163014765045</v>
      </c>
      <c r="J35" s="19"/>
      <c r="K35" s="25"/>
    </row>
    <row r="36" spans="1:11" ht="12.75" hidden="1">
      <c r="A36" s="33"/>
      <c r="B36" s="13" t="s">
        <v>42</v>
      </c>
      <c r="C36" s="14">
        <v>2.17187404509051</v>
      </c>
      <c r="D36" s="14">
        <v>0.140779462974352</v>
      </c>
      <c r="E36" s="14">
        <v>15.4274920446756</v>
      </c>
      <c r="F36" s="15">
        <v>1.06945990822777E-53</v>
      </c>
      <c r="G36" s="27"/>
      <c r="H36" s="11">
        <f t="shared" si="0"/>
        <v>6.658846675175744</v>
      </c>
      <c r="I36" s="12">
        <f t="shared" si="1"/>
        <v>11.562901106401698</v>
      </c>
      <c r="J36" s="19"/>
      <c r="K36" s="25"/>
    </row>
    <row r="37" spans="1:11" ht="12.75" hidden="1">
      <c r="A37" s="33"/>
      <c r="B37" s="13" t="s">
        <v>43</v>
      </c>
      <c r="C37" s="14">
        <v>-0.6735882995015511</v>
      </c>
      <c r="D37" s="14">
        <v>0.49531035695373204</v>
      </c>
      <c r="E37" s="14">
        <v>-1.35993178831201</v>
      </c>
      <c r="F37" s="15">
        <v>0.173851510455473</v>
      </c>
      <c r="G37" s="27"/>
      <c r="H37" s="11">
        <f t="shared" si="0"/>
        <v>0.1931290618861974</v>
      </c>
      <c r="I37" s="12">
        <f t="shared" si="1"/>
        <v>1.3461114115570791</v>
      </c>
      <c r="J37" s="19"/>
      <c r="K37" s="25"/>
    </row>
    <row r="38" spans="1:11" ht="12.75" hidden="1">
      <c r="A38" s="33"/>
      <c r="B38" s="13" t="s">
        <v>44</v>
      </c>
      <c r="C38" s="14">
        <v>2.67739611914461</v>
      </c>
      <c r="D38" s="14">
        <v>0.122194578007494</v>
      </c>
      <c r="E38" s="14">
        <v>21.9109240590071</v>
      </c>
      <c r="F38" s="15">
        <v>2.0439299587059703E-106</v>
      </c>
      <c r="G38" s="27"/>
      <c r="H38" s="11">
        <f t="shared" si="0"/>
        <v>11.448912487707574</v>
      </c>
      <c r="I38" s="12">
        <f t="shared" si="1"/>
        <v>18.483852110685778</v>
      </c>
      <c r="J38" s="19"/>
      <c r="K38" s="25"/>
    </row>
    <row r="39" spans="1:11" ht="12.75" hidden="1">
      <c r="A39" s="33"/>
      <c r="B39" s="13" t="s">
        <v>45</v>
      </c>
      <c r="C39" s="14">
        <v>0.16610050998053602</v>
      </c>
      <c r="D39" s="14">
        <v>0.319608050854408</v>
      </c>
      <c r="E39" s="14">
        <v>0.51970064438771</v>
      </c>
      <c r="F39" s="15">
        <v>0.60327223771019</v>
      </c>
      <c r="G39" s="27"/>
      <c r="H39" s="11">
        <f t="shared" si="0"/>
        <v>0.6310745550013723</v>
      </c>
      <c r="I39" s="12">
        <f t="shared" si="1"/>
        <v>2.208983134829166</v>
      </c>
      <c r="J39" s="19"/>
      <c r="K39" s="25"/>
    </row>
    <row r="40" spans="1:11" ht="12.75" hidden="1">
      <c r="A40" s="33"/>
      <c r="B40" s="13" t="s">
        <v>46</v>
      </c>
      <c r="C40" s="14">
        <v>-0.9115553734092041</v>
      </c>
      <c r="D40" s="14">
        <v>0.569985939924564</v>
      </c>
      <c r="E40" s="14">
        <v>-1.59925940195972</v>
      </c>
      <c r="F40" s="15">
        <v>0.10976297626966801</v>
      </c>
      <c r="G40" s="27"/>
      <c r="H40" s="11">
        <f t="shared" si="0"/>
        <v>0.1315027104668739</v>
      </c>
      <c r="I40" s="12">
        <f t="shared" si="1"/>
        <v>1.2282827661875622</v>
      </c>
      <c r="J40" s="19"/>
      <c r="K40" s="25"/>
    </row>
    <row r="41" spans="1:11" ht="12.75" hidden="1">
      <c r="A41" s="33"/>
      <c r="B41" s="13" t="s">
        <v>47</v>
      </c>
      <c r="C41" s="14">
        <v>0.805298049576126</v>
      </c>
      <c r="D41" s="14">
        <v>0.23864249927667203</v>
      </c>
      <c r="E41" s="14">
        <v>3.3744955404716</v>
      </c>
      <c r="F41" s="15">
        <v>0.0007395111413796631</v>
      </c>
      <c r="G41" s="27"/>
      <c r="H41" s="11">
        <f t="shared" si="0"/>
        <v>1.401521946780493</v>
      </c>
      <c r="I41" s="12">
        <f t="shared" si="1"/>
        <v>3.5716845532644275</v>
      </c>
      <c r="J41" s="19"/>
      <c r="K41" s="25"/>
    </row>
    <row r="42" spans="1:11" ht="12.75" hidden="1">
      <c r="A42" s="33"/>
      <c r="B42" s="13" t="s">
        <v>48</v>
      </c>
      <c r="C42" s="14">
        <v>0.48908767274261306</v>
      </c>
      <c r="D42" s="14">
        <v>0.273636969863716</v>
      </c>
      <c r="E42" s="14">
        <v>1.78735962829219</v>
      </c>
      <c r="F42" s="15">
        <v>0.0738793822874813</v>
      </c>
      <c r="G42" s="27"/>
      <c r="H42" s="11">
        <f t="shared" si="0"/>
        <v>0.9538576922688199</v>
      </c>
      <c r="I42" s="12">
        <f t="shared" si="1"/>
        <v>2.7882555061941003</v>
      </c>
      <c r="J42" s="19"/>
      <c r="K42" s="25"/>
    </row>
    <row r="43" spans="1:11" ht="12.75" hidden="1">
      <c r="A43" s="33"/>
      <c r="B43" s="13" t="s">
        <v>49</v>
      </c>
      <c r="C43" s="14">
        <v>1.02448002019805</v>
      </c>
      <c r="D43" s="14">
        <v>0.21558473478557202</v>
      </c>
      <c r="E43" s="14">
        <v>4.75209908167677</v>
      </c>
      <c r="F43" s="15">
        <v>2.0131567218453E-06</v>
      </c>
      <c r="G43" s="27"/>
      <c r="H43" s="11">
        <f t="shared" si="0"/>
        <v>1.8256460785295365</v>
      </c>
      <c r="I43" s="12">
        <f t="shared" si="1"/>
        <v>4.2504552735095755</v>
      </c>
      <c r="J43" s="19"/>
      <c r="K43" s="25"/>
    </row>
    <row r="44" spans="1:11" ht="12.75" hidden="1">
      <c r="A44" s="33"/>
      <c r="B44" s="13" t="s">
        <v>50</v>
      </c>
      <c r="C44" s="14">
        <v>1.27895453167874</v>
      </c>
      <c r="D44" s="14">
        <v>0.19364491995851</v>
      </c>
      <c r="E44" s="14">
        <v>6.60463766337256</v>
      </c>
      <c r="F44" s="15">
        <v>3.98490766212221E-11</v>
      </c>
      <c r="G44" s="27"/>
      <c r="H44" s="11">
        <f t="shared" si="0"/>
        <v>2.4581535742864746</v>
      </c>
      <c r="I44" s="12">
        <f t="shared" si="1"/>
        <v>5.251420307604569</v>
      </c>
      <c r="J44" s="19"/>
      <c r="K44" s="25"/>
    </row>
    <row r="45" spans="1:11" ht="12.75" hidden="1">
      <c r="A45" s="33"/>
      <c r="B45" s="13" t="s">
        <v>51</v>
      </c>
      <c r="C45" s="14">
        <v>-0.48342882126243</v>
      </c>
      <c r="D45" s="14">
        <v>0.44452107674172303</v>
      </c>
      <c r="E45" s="14">
        <v>-1.08752733347515</v>
      </c>
      <c r="F45" s="15">
        <v>0.276803825494708</v>
      </c>
      <c r="G45" s="27"/>
      <c r="H45" s="11">
        <f t="shared" si="0"/>
        <v>0.25802723653270404</v>
      </c>
      <c r="I45" s="12">
        <f t="shared" si="1"/>
        <v>1.4737828889874338</v>
      </c>
      <c r="J45" s="19"/>
      <c r="K45" s="25"/>
    </row>
    <row r="46" spans="1:11" ht="12.75">
      <c r="A46" s="32" t="s">
        <v>52</v>
      </c>
      <c r="B46" s="16" t="s">
        <v>9</v>
      </c>
      <c r="C46" s="17">
        <v>-1.18092996620419</v>
      </c>
      <c r="D46" s="17">
        <v>0.41755646970187604</v>
      </c>
      <c r="E46" s="17">
        <v>-2.82819223720169</v>
      </c>
      <c r="F46" s="18">
        <v>0.00468116871300237</v>
      </c>
      <c r="G46" s="28">
        <f>EXP(C46)</f>
        <v>0.30699311259081935</v>
      </c>
      <c r="H46" s="11">
        <f>EXP(C46-1.96*D46)</f>
        <v>0.1354245464107439</v>
      </c>
      <c r="I46" s="12">
        <f>EXP(C46+1.96*D46)</f>
        <v>0.6959208923052562</v>
      </c>
      <c r="J46" s="29">
        <f>C46^2+D46^2</f>
        <v>1.5689489904689233</v>
      </c>
      <c r="K46" s="25">
        <v>0.1936</v>
      </c>
    </row>
    <row r="47" spans="1:11" ht="12.75">
      <c r="A47" s="32"/>
      <c r="B47" s="13" t="s">
        <v>11</v>
      </c>
      <c r="C47" s="14">
        <v>-0.9375101904434691</v>
      </c>
      <c r="D47" s="14">
        <v>0.35761144776102805</v>
      </c>
      <c r="E47" s="14">
        <v>-2.6215888677869</v>
      </c>
      <c r="F47" s="15">
        <v>0.00875209409847121</v>
      </c>
      <c r="G47" s="27">
        <f>EXP(C47)</f>
        <v>0.3916016360621313</v>
      </c>
      <c r="H47" s="11">
        <f>EXP(C47-1.96*D47)</f>
        <v>0.1942850967014223</v>
      </c>
      <c r="I47" s="12">
        <f>EXP(C47+1.96*D47)</f>
        <v>0.7893134572344954</v>
      </c>
      <c r="J47" s="19">
        <f>C47^2+D47^2</f>
        <v>1.0068113047550882</v>
      </c>
      <c r="K47" s="25">
        <v>0.1936</v>
      </c>
    </row>
    <row r="48" spans="1:11" ht="12.75">
      <c r="A48" s="32"/>
      <c r="B48" s="13" t="s">
        <v>22</v>
      </c>
      <c r="C48" s="14">
        <v>-0.8615812552602671</v>
      </c>
      <c r="D48" s="14">
        <v>0.34895387585200704</v>
      </c>
      <c r="E48" s="14">
        <v>-2.46904050902609</v>
      </c>
      <c r="F48" s="15">
        <v>0.013547588116154599</v>
      </c>
      <c r="G48" s="27">
        <f>EXP(C48)</f>
        <v>0.42249348380091106</v>
      </c>
      <c r="H48" s="11">
        <f>EXP(C48-1.96*D48)</f>
        <v>0.21319866425506898</v>
      </c>
      <c r="I48" s="12">
        <f>EXP(C48+1.96*D48)</f>
        <v>0.837250760824064</v>
      </c>
      <c r="J48" s="19">
        <f>C48^2+D48^2</f>
        <v>0.8640910668879954</v>
      </c>
      <c r="K48" s="25">
        <v>0.198</v>
      </c>
    </row>
    <row r="49" spans="1:11" ht="12.75">
      <c r="A49" s="32"/>
      <c r="B49" s="13" t="s">
        <v>34</v>
      </c>
      <c r="C49" s="14">
        <v>0.37859000120728</v>
      </c>
      <c r="D49" s="14">
        <v>0.18969735563494602</v>
      </c>
      <c r="E49" s="14">
        <v>1.99575792683078</v>
      </c>
      <c r="F49" s="15">
        <v>0.0459602784364578</v>
      </c>
      <c r="G49" s="27">
        <f>EXP(C49)</f>
        <v>1.460224222827074</v>
      </c>
      <c r="H49" s="11">
        <f>EXP(C49-1.96*D49)</f>
        <v>1.0068062420623216</v>
      </c>
      <c r="I49" s="12">
        <f>EXP(C49+1.96*D49)</f>
        <v>2.1178402475567344</v>
      </c>
      <c r="J49" s="19">
        <f>C49^2+D49^2</f>
        <v>0.17931547574901946</v>
      </c>
      <c r="K49" s="25">
        <v>0.3498</v>
      </c>
    </row>
    <row r="50" spans="1:11" ht="12.75">
      <c r="A50" s="32"/>
      <c r="B50" s="13" t="s">
        <v>48</v>
      </c>
      <c r="C50" s="14">
        <v>-0.9751582133100851</v>
      </c>
      <c r="D50" s="14">
        <v>0.48876503156017</v>
      </c>
      <c r="E50" s="14">
        <v>-1.99514725960922</v>
      </c>
      <c r="F50" s="15">
        <v>0.0460268212353511</v>
      </c>
      <c r="G50" s="27">
        <f>EXP(C50)</f>
        <v>0.377132681432948</v>
      </c>
      <c r="H50" s="11">
        <f>EXP(C50-1.96*D50)</f>
        <v>0.1446934843312665</v>
      </c>
      <c r="I50" s="12">
        <f>EXP(C50+1.96*D50)</f>
        <v>0.9829679619794149</v>
      </c>
      <c r="J50" s="19">
        <f>C50^2+D50^2</f>
        <v>1.1898247970621314</v>
      </c>
      <c r="K50" s="25">
        <v>0.3498</v>
      </c>
    </row>
    <row r="51" spans="1:11" ht="12.75">
      <c r="A51" s="32"/>
      <c r="B51" s="13" t="s">
        <v>33</v>
      </c>
      <c r="C51" s="14">
        <v>0.58180677914566</v>
      </c>
      <c r="D51" s="14">
        <v>0.293896801654141</v>
      </c>
      <c r="E51" s="14">
        <v>1.97962950216223</v>
      </c>
      <c r="F51" s="15">
        <v>0.0477451754211116</v>
      </c>
      <c r="G51" s="27">
        <f>EXP(C51)</f>
        <v>1.7892683247139758</v>
      </c>
      <c r="H51" s="11">
        <f>EXP(C51-1.96*D51)</f>
        <v>1.005785720907433</v>
      </c>
      <c r="I51" s="12">
        <f>EXP(C51+1.96*D51)</f>
        <v>3.1830648131853967</v>
      </c>
      <c r="J51" s="19">
        <f>C51^2+D51^2</f>
        <v>0.42487445828238035</v>
      </c>
      <c r="K51" s="25">
        <v>0.3498</v>
      </c>
    </row>
    <row r="52" spans="1:11" ht="12.75">
      <c r="A52" s="32"/>
      <c r="B52" s="13" t="s">
        <v>36</v>
      </c>
      <c r="C52" s="14">
        <v>1.17619033425943</v>
      </c>
      <c r="D52" s="14">
        <v>0.635001502008793</v>
      </c>
      <c r="E52" s="14">
        <v>1.85226386164224</v>
      </c>
      <c r="F52" s="15">
        <v>0.0639879423810125</v>
      </c>
      <c r="G52" s="27">
        <f>EXP(C52)</f>
        <v>3.2419997112867684</v>
      </c>
      <c r="H52" s="11">
        <f>EXP(C52-1.96*D52)</f>
        <v>0.9338750681806915</v>
      </c>
      <c r="I52" s="12">
        <f>EXP(C52+1.96*D52)</f>
        <v>11.25478394927002</v>
      </c>
      <c r="J52" s="19">
        <f>C52^2+D52^2</f>
        <v>1.7866506099587327</v>
      </c>
      <c r="K52" s="25">
        <v>0.402285714285714</v>
      </c>
    </row>
    <row r="53" spans="1:11" ht="12.75">
      <c r="A53" s="32"/>
      <c r="B53" s="13" t="s">
        <v>17</v>
      </c>
      <c r="C53" s="14">
        <v>-0.819242109156558</v>
      </c>
      <c r="D53" s="14">
        <v>0.607928430345211</v>
      </c>
      <c r="E53" s="14">
        <v>-1.34759630947241</v>
      </c>
      <c r="F53" s="15">
        <v>0.17778825823340802</v>
      </c>
      <c r="G53" s="27">
        <f>EXP(C53)</f>
        <v>0.4407655801477206</v>
      </c>
      <c r="H53" s="11">
        <f>EXP(C53-1.96*D53)</f>
        <v>0.1338839588909137</v>
      </c>
      <c r="I53" s="12">
        <f>EXP(C53+1.96*D53)</f>
        <v>1.4510647746922989</v>
      </c>
      <c r="J53" s="19">
        <f>C53^2+D53^2</f>
        <v>1.0407346098372778</v>
      </c>
      <c r="K53" s="25">
        <v>0.778023529411765</v>
      </c>
    </row>
    <row r="54" spans="1:11" ht="12.75">
      <c r="A54" s="32"/>
      <c r="B54" s="13" t="s">
        <v>39</v>
      </c>
      <c r="C54" s="14">
        <v>-0.501272883359147</v>
      </c>
      <c r="D54" s="14">
        <v>0.38383297053930404</v>
      </c>
      <c r="E54" s="14">
        <v>-1.30596619319814</v>
      </c>
      <c r="F54" s="15">
        <v>0.191564054440814</v>
      </c>
      <c r="G54" s="27">
        <f>EXP(C54)</f>
        <v>0.6057591080808635</v>
      </c>
      <c r="H54" s="11">
        <f>EXP(C54-1.96*D54)</f>
        <v>0.2854793717343176</v>
      </c>
      <c r="I54" s="12">
        <f>EXP(C54+1.96*D54)</f>
        <v>1.2853611621522736</v>
      </c>
      <c r="J54" s="19">
        <f>C54^2+D54^2</f>
        <v>0.39860225286421924</v>
      </c>
      <c r="K54" s="25">
        <v>0.778023529411765</v>
      </c>
    </row>
    <row r="55" spans="1:11" ht="12.75">
      <c r="A55" s="32"/>
      <c r="B55" s="13" t="s">
        <v>10</v>
      </c>
      <c r="C55" s="14">
        <v>-0.6548376044208151</v>
      </c>
      <c r="D55" s="14">
        <v>0.515906243368705</v>
      </c>
      <c r="E55" s="14">
        <v>-1.26929575448619</v>
      </c>
      <c r="F55" s="15">
        <v>0.20433560000417703</v>
      </c>
      <c r="G55" s="27">
        <f>EXP(C55)</f>
        <v>0.519526424531473</v>
      </c>
      <c r="H55" s="11">
        <f>EXP(C55-1.96*D55)</f>
        <v>0.18899894585525412</v>
      </c>
      <c r="I55" s="12">
        <f>EXP(C55+1.96*D55)</f>
        <v>1.428091064556342</v>
      </c>
      <c r="J55" s="19">
        <f>C55^2+D55^2</f>
        <v>0.6949715401104014</v>
      </c>
      <c r="K55" s="25">
        <v>0.778023529411765</v>
      </c>
    </row>
    <row r="56" spans="1:11" ht="12.75">
      <c r="A56" s="32"/>
      <c r="B56" s="13" t="s">
        <v>40</v>
      </c>
      <c r="C56" s="14">
        <v>0.421379321825309</v>
      </c>
      <c r="D56" s="14">
        <v>0.334682119320773</v>
      </c>
      <c r="E56" s="14">
        <v>1.25904342508791</v>
      </c>
      <c r="F56" s="15">
        <v>0.208014647290711</v>
      </c>
      <c r="G56" s="27">
        <f>EXP(C56)</f>
        <v>1.5240622788632328</v>
      </c>
      <c r="H56" s="11">
        <f>EXP(C56-1.96*D56)</f>
        <v>0.790889014011327</v>
      </c>
      <c r="I56" s="12">
        <f>EXP(C56+1.96*D56)</f>
        <v>2.9369049116928605</v>
      </c>
      <c r="J56" s="19">
        <f>C56^2+D56^2</f>
        <v>0.2895726538550015</v>
      </c>
      <c r="K56" s="25">
        <v>0.778023529411765</v>
      </c>
    </row>
    <row r="57" spans="1:11" ht="12.75">
      <c r="A57" s="32"/>
      <c r="B57" s="13" t="s">
        <v>13</v>
      </c>
      <c r="C57" s="14">
        <v>0.8991604512261481</v>
      </c>
      <c r="D57" s="14">
        <v>0.7907315351010481</v>
      </c>
      <c r="E57" s="14">
        <v>1.13712481583429</v>
      </c>
      <c r="F57" s="15">
        <v>0.25548611123354503</v>
      </c>
      <c r="G57" s="27">
        <f>EXP(C57)</f>
        <v>2.457539020954253</v>
      </c>
      <c r="H57" s="11">
        <f>EXP(C57-1.96*D57)</f>
        <v>0.5216943716082901</v>
      </c>
      <c r="I57" s="12">
        <f>EXP(C57+1.96*D57)</f>
        <v>11.576697714591209</v>
      </c>
      <c r="J57" s="19">
        <f>C57^2+D57^2</f>
        <v>1.4337458776524703</v>
      </c>
      <c r="K57" s="25">
        <v>0.778023529411765</v>
      </c>
    </row>
    <row r="58" spans="1:11" ht="12.75">
      <c r="A58" s="32"/>
      <c r="B58" s="13" t="s">
        <v>37</v>
      </c>
      <c r="C58" s="14">
        <v>0.37951858138965605</v>
      </c>
      <c r="D58" s="14">
        <v>0.35575375964869205</v>
      </c>
      <c r="E58" s="14">
        <v>1.06680132281506</v>
      </c>
      <c r="F58" s="15">
        <v>0.286061561122604</v>
      </c>
      <c r="G58" s="27">
        <f>EXP(C58)</f>
        <v>1.4615807878444365</v>
      </c>
      <c r="H58" s="11">
        <f>EXP(C58-1.96*D58)</f>
        <v>0.7277783164552742</v>
      </c>
      <c r="I58" s="12">
        <f>EXP(C58+1.96*D58)</f>
        <v>2.935259750250123</v>
      </c>
      <c r="J58" s="19">
        <f>C58^2+D58^2</f>
        <v>0.27059509112419633</v>
      </c>
      <c r="K58" s="25">
        <v>0.778023529411765</v>
      </c>
    </row>
    <row r="59" spans="1:11" ht="12.75">
      <c r="A59" s="32"/>
      <c r="B59" s="13" t="s">
        <v>14</v>
      </c>
      <c r="C59" s="14">
        <v>-0.5604014879439051</v>
      </c>
      <c r="D59" s="14">
        <v>0.5260946681343931</v>
      </c>
      <c r="E59" s="14">
        <v>-1.06521035449982</v>
      </c>
      <c r="F59" s="15">
        <v>0.286780748944992</v>
      </c>
      <c r="G59" s="27">
        <f>EXP(C59)</f>
        <v>0.5709797763273979</v>
      </c>
      <c r="H59" s="11">
        <f>EXP(C59-1.96*D59)</f>
        <v>0.20361037507257526</v>
      </c>
      <c r="I59" s="12">
        <f>EXP(C59+1.96*D59)</f>
        <v>1.6011851304663576</v>
      </c>
      <c r="J59" s="19">
        <f>C59^2+D59^2</f>
        <v>0.59082542752918</v>
      </c>
      <c r="K59" s="25">
        <v>0.778023529411765</v>
      </c>
    </row>
    <row r="60" spans="1:11" ht="12.75">
      <c r="A60" s="32"/>
      <c r="B60" s="13" t="s">
        <v>51</v>
      </c>
      <c r="C60" s="14">
        <v>0.566328054700544</v>
      </c>
      <c r="D60" s="14">
        <v>0.537865678549276</v>
      </c>
      <c r="E60" s="14">
        <v>1.05291725664303</v>
      </c>
      <c r="F60" s="15">
        <v>0.292378916355098</v>
      </c>
      <c r="G60" s="27">
        <f>EXP(C60)</f>
        <v>1.7617859779019085</v>
      </c>
      <c r="H60" s="11">
        <f>EXP(C60-1.96*D60)</f>
        <v>0.613921213860681</v>
      </c>
      <c r="I60" s="12">
        <f>EXP(C60+1.96*D60)</f>
        <v>5.055843912629739</v>
      </c>
      <c r="J60" s="19">
        <f>C60^2+D60^2</f>
        <v>0.6100269537021756</v>
      </c>
      <c r="K60" s="25">
        <v>0.778023529411765</v>
      </c>
    </row>
    <row r="61" spans="1:11" ht="12.75">
      <c r="A61" s="32"/>
      <c r="B61" s="13" t="s">
        <v>16</v>
      </c>
      <c r="C61" s="14">
        <v>0.756471103813232</v>
      </c>
      <c r="D61" s="14">
        <v>0.8049777976958461</v>
      </c>
      <c r="E61" s="14">
        <v>0.9397415754553</v>
      </c>
      <c r="F61" s="15">
        <v>0.347350133732365</v>
      </c>
      <c r="G61" s="27">
        <f>EXP(C61)</f>
        <v>2.130743764141179</v>
      </c>
      <c r="H61" s="11">
        <f>EXP(C61-1.96*D61)</f>
        <v>0.43986589629594336</v>
      </c>
      <c r="I61" s="12">
        <f>EXP(C61+1.96*D61)</f>
        <v>10.321484403901014</v>
      </c>
      <c r="J61" s="19">
        <f>C61^2+D61^2</f>
        <v>1.2202377856876643</v>
      </c>
      <c r="K61" s="25">
        <v>0.778023529411765</v>
      </c>
    </row>
    <row r="62" spans="1:11" ht="12.75">
      <c r="A62" s="32"/>
      <c r="B62" s="13" t="s">
        <v>50</v>
      </c>
      <c r="C62" s="14">
        <v>0.22391649080508202</v>
      </c>
      <c r="D62" s="14">
        <v>0.251375010822736</v>
      </c>
      <c r="E62" s="14">
        <v>0.890766707765487</v>
      </c>
      <c r="F62" s="15">
        <v>0.37305433912663805</v>
      </c>
      <c r="G62" s="27">
        <f>EXP(C62)</f>
        <v>1.2509665478569738</v>
      </c>
      <c r="H62" s="11">
        <f>EXP(C62-1.96*D62)</f>
        <v>0.7643125088851848</v>
      </c>
      <c r="I62" s="12">
        <f>EXP(C62+1.96*D62)</f>
        <v>2.047483569436486</v>
      </c>
      <c r="J62" s="19">
        <f>C62^2+D62^2</f>
        <v>0.11332799092059302</v>
      </c>
      <c r="K62" s="25">
        <v>0.778023529411765</v>
      </c>
    </row>
    <row r="63" spans="1:11" ht="12.75">
      <c r="A63" s="32"/>
      <c r="B63" s="13" t="s">
        <v>29</v>
      </c>
      <c r="C63" s="14">
        <v>-0.638220410522328</v>
      </c>
      <c r="D63" s="14">
        <v>0.721606137948254</v>
      </c>
      <c r="E63" s="14">
        <v>-0.8844442653120761</v>
      </c>
      <c r="F63" s="15">
        <v>0.37645643658786204</v>
      </c>
      <c r="G63" s="27">
        <f>EXP(C63)</f>
        <v>0.5282316235394368</v>
      </c>
      <c r="H63" s="11">
        <f>EXP(C63-1.96*D63)</f>
        <v>0.12840467985766</v>
      </c>
      <c r="I63" s="12">
        <f>EXP(C63+1.96*D63)</f>
        <v>2.1730411104674676</v>
      </c>
      <c r="J63" s="19">
        <f>C63^2+D63^2</f>
        <v>0.9280407107318835</v>
      </c>
      <c r="K63" s="25">
        <v>0.778023529411765</v>
      </c>
    </row>
    <row r="64" spans="1:11" ht="12.75">
      <c r="A64" s="32"/>
      <c r="B64" s="13" t="s">
        <v>43</v>
      </c>
      <c r="C64" s="14">
        <v>-0.7508199294022321</v>
      </c>
      <c r="D64" s="14">
        <v>0.8529460924344551</v>
      </c>
      <c r="E64" s="14">
        <v>-0.880266567913175</v>
      </c>
      <c r="F64" s="15">
        <v>0.37871491920389</v>
      </c>
      <c r="G64" s="27">
        <f>EXP(C64)</f>
        <v>0.4719794042546943</v>
      </c>
      <c r="H64" s="11">
        <f>EXP(C64-1.96*D64)</f>
        <v>0.08869122969714974</v>
      </c>
      <c r="I64" s="12">
        <f>EXP(C64+1.96*D64)</f>
        <v>2.511686429439315</v>
      </c>
      <c r="J64" s="19">
        <f>C64^2+D64^2</f>
        <v>1.2912476029867788</v>
      </c>
      <c r="K64" s="25">
        <v>0.778023529411765</v>
      </c>
    </row>
    <row r="65" spans="1:11" ht="12.75">
      <c r="A65" s="32"/>
      <c r="B65" s="13" t="s">
        <v>44</v>
      </c>
      <c r="C65" s="14">
        <v>0.13950053228428602</v>
      </c>
      <c r="D65" s="14">
        <v>0.161308107474487</v>
      </c>
      <c r="E65" s="14">
        <v>0.864807940954547</v>
      </c>
      <c r="F65" s="15">
        <v>0.387144211916888</v>
      </c>
      <c r="G65" s="27">
        <f>EXP(C65)</f>
        <v>1.1496994176848332</v>
      </c>
      <c r="H65" s="11">
        <f>EXP(C65-1.96*D65)</f>
        <v>0.8380618635559414</v>
      </c>
      <c r="I65" s="12">
        <f>EXP(C65+1.96*D65)</f>
        <v>1.5772209767621919</v>
      </c>
      <c r="J65" s="19">
        <f>C65^2+D65^2</f>
        <v>0.04548070404459978</v>
      </c>
      <c r="K65" s="25">
        <v>0.778023529411765</v>
      </c>
    </row>
    <row r="66" spans="1:11" ht="12.75">
      <c r="A66" s="32"/>
      <c r="B66" s="13" t="s">
        <v>20</v>
      </c>
      <c r="C66" s="14">
        <v>0.578441939984649</v>
      </c>
      <c r="D66" s="14">
        <v>0.682758709190003</v>
      </c>
      <c r="E66" s="14">
        <v>0.847212832584574</v>
      </c>
      <c r="F66" s="15">
        <v>0.39687650206916103</v>
      </c>
      <c r="G66" s="27">
        <f>EXP(C66)</f>
        <v>1.7832578424094994</v>
      </c>
      <c r="H66" s="11">
        <f>EXP(C66-1.96*D66)</f>
        <v>0.46777628071080285</v>
      </c>
      <c r="I66" s="12">
        <f>EXP(C66+1.96*D66)</f>
        <v>6.798139759636478</v>
      </c>
      <c r="J66" s="19">
        <f>C66^2+D66^2</f>
        <v>0.8007545329080035</v>
      </c>
      <c r="K66" s="25">
        <v>0.778023529411765</v>
      </c>
    </row>
    <row r="67" spans="1:11" ht="12.75">
      <c r="A67" s="32"/>
      <c r="B67" s="13" t="s">
        <v>49</v>
      </c>
      <c r="C67" s="14">
        <v>0.232643549506778</v>
      </c>
      <c r="D67" s="14">
        <v>0.279158458512002</v>
      </c>
      <c r="E67" s="14">
        <v>0.83337453124952</v>
      </c>
      <c r="F67" s="15">
        <v>0.40463353396239105</v>
      </c>
      <c r="G67" s="27">
        <f>EXP(C67)</f>
        <v>1.2619315830139657</v>
      </c>
      <c r="H67" s="11">
        <f>EXP(C67-1.96*D67)</f>
        <v>0.7301487275825114</v>
      </c>
      <c r="I67" s="12">
        <f>EXP(C67+1.96*D67)</f>
        <v>2.1810232080808145</v>
      </c>
      <c r="J67" s="19">
        <f>C67^2+D67^2</f>
        <v>0.13205246608590981</v>
      </c>
      <c r="K67" s="25">
        <v>0.778023529411765</v>
      </c>
    </row>
    <row r="68" spans="1:11" ht="12.75">
      <c r="A68" s="32"/>
      <c r="B68" s="13" t="s">
        <v>19</v>
      </c>
      <c r="C68" s="14">
        <v>-0.9391722763420121</v>
      </c>
      <c r="D68" s="14">
        <v>1.13272531128047</v>
      </c>
      <c r="E68" s="14">
        <v>-0.8291262382760181</v>
      </c>
      <c r="F68" s="15">
        <v>0.40703297800797106</v>
      </c>
      <c r="G68" s="27">
        <f>EXP(C68)</f>
        <v>0.390951301110976</v>
      </c>
      <c r="H68" s="11">
        <f>EXP(C68-1.96*D68)</f>
        <v>0.042454859944543226</v>
      </c>
      <c r="I68" s="12">
        <f>EXP(C68+1.96*D68)</f>
        <v>3.6001277601673043</v>
      </c>
      <c r="J68" s="19">
        <f>C68^2+D68^2</f>
        <v>2.1651111954648745</v>
      </c>
      <c r="K68" s="25">
        <v>0.778023529411765</v>
      </c>
    </row>
    <row r="69" spans="1:11" ht="12.75">
      <c r="A69" s="32"/>
      <c r="B69" s="13" t="s">
        <v>24</v>
      </c>
      <c r="C69" s="14">
        <v>0.847202088497588</v>
      </c>
      <c r="D69" s="14">
        <v>1.09732221243223</v>
      </c>
      <c r="E69" s="14">
        <v>0.7720631906463981</v>
      </c>
      <c r="F69" s="15">
        <v>0.44007700213857404</v>
      </c>
      <c r="G69" s="27">
        <f>EXP(C69)</f>
        <v>2.3331098762915192</v>
      </c>
      <c r="H69" s="11">
        <f>EXP(C69-1.96*D69)</f>
        <v>0.27156617036927894</v>
      </c>
      <c r="I69" s="12">
        <f>EXP(C69+1.96*D69)</f>
        <v>20.044476406788913</v>
      </c>
      <c r="J69" s="19">
        <f>C69^2+D69^2</f>
        <v>1.921867416651839</v>
      </c>
      <c r="K69" s="25">
        <v>0.778023529411765</v>
      </c>
    </row>
    <row r="70" spans="1:11" ht="12.75">
      <c r="A70" s="32"/>
      <c r="B70" s="13" t="s">
        <v>12</v>
      </c>
      <c r="C70" s="14">
        <v>0.594608181979942</v>
      </c>
      <c r="D70" s="14">
        <v>0.8244924025682211</v>
      </c>
      <c r="E70" s="14">
        <v>0.72118091097964</v>
      </c>
      <c r="F70" s="15">
        <v>0.47079821487885803</v>
      </c>
      <c r="G70" s="27">
        <f>EXP(C70)</f>
        <v>1.812320705916313</v>
      </c>
      <c r="H70" s="11">
        <f>EXP(C70-1.96*D70)</f>
        <v>0.36009156701534567</v>
      </c>
      <c r="I70" s="12">
        <f>EXP(C70+1.96*D70)</f>
        <v>9.121308694666071</v>
      </c>
      <c r="J70" s="19">
        <f>C70^2+D70^2</f>
        <v>1.0333466119702095</v>
      </c>
      <c r="K70" s="25">
        <v>0.778023529411765</v>
      </c>
    </row>
    <row r="71" spans="1:11" ht="12.75">
      <c r="A71" s="32"/>
      <c r="B71" s="13" t="s">
        <v>47</v>
      </c>
      <c r="C71" s="14">
        <v>-0.23972504329531802</v>
      </c>
      <c r="D71" s="14">
        <v>0.338983142049382</v>
      </c>
      <c r="E71" s="14">
        <v>-0.7071886874551281</v>
      </c>
      <c r="F71" s="15">
        <v>0.47944922766899806</v>
      </c>
      <c r="G71" s="27">
        <f>EXP(C71)</f>
        <v>0.7868441794087697</v>
      </c>
      <c r="H71" s="11">
        <f>EXP(C71-1.96*D71)</f>
        <v>0.4048931792059532</v>
      </c>
      <c r="I71" s="12">
        <f>EXP(C71+1.96*D71)</f>
        <v>1.5291039574527787</v>
      </c>
      <c r="J71" s="19">
        <f>C71^2+D71^2</f>
        <v>0.1723776669766136</v>
      </c>
      <c r="K71" s="25">
        <v>0.778023529411765</v>
      </c>
    </row>
    <row r="72" spans="1:11" ht="12.75">
      <c r="A72" s="32"/>
      <c r="B72" s="13" t="s">
        <v>42</v>
      </c>
      <c r="C72" s="14">
        <v>-0.128933950213515</v>
      </c>
      <c r="D72" s="14">
        <v>0.19418501799866703</v>
      </c>
      <c r="E72" s="14">
        <v>-0.663974757385251</v>
      </c>
      <c r="F72" s="15">
        <v>0.5067064672663211</v>
      </c>
      <c r="G72" s="27">
        <f>EXP(C72)</f>
        <v>0.8790320235056701</v>
      </c>
      <c r="H72" s="11">
        <f>EXP(C72-1.96*D72)</f>
        <v>0.6007739216652135</v>
      </c>
      <c r="I72" s="12">
        <f>EXP(C72+1.96*D72)</f>
        <v>1.2861698394076853</v>
      </c>
      <c r="J72" s="19">
        <f>C72^2+D72^2</f>
        <v>0.0543317847328038</v>
      </c>
      <c r="K72" s="25">
        <v>0.778023529411765</v>
      </c>
    </row>
    <row r="73" spans="1:11" ht="12.75">
      <c r="A73" s="32"/>
      <c r="B73" s="13" t="s">
        <v>53</v>
      </c>
      <c r="C73" s="20">
        <v>-0.5363609650838452</v>
      </c>
      <c r="D73" s="20">
        <v>0.5849172910883679</v>
      </c>
      <c r="E73" s="20">
        <v>-0.9169859965771009</v>
      </c>
      <c r="F73" s="15">
        <v>0.5240212659534457</v>
      </c>
      <c r="G73" s="27">
        <f>EXP(C73)</f>
        <v>0.5848727568401808</v>
      </c>
      <c r="H73" s="11">
        <f>EXP(C73-1.96*D73)</f>
        <v>0.1858530714980477</v>
      </c>
      <c r="I73" s="12">
        <f>EXP(C73+1.96*D73)</f>
        <v>1.8405729802395363</v>
      </c>
      <c r="J73" s="19">
        <f>C73^2+D73^2</f>
        <v>0.6298113222798283</v>
      </c>
      <c r="K73" s="25">
        <v>0.778023529411765</v>
      </c>
    </row>
    <row r="74" spans="1:11" ht="12.75">
      <c r="A74" s="32"/>
      <c r="B74" s="13" t="s">
        <v>18</v>
      </c>
      <c r="C74" s="14">
        <v>0.437961046728262</v>
      </c>
      <c r="D74" s="14">
        <v>0.699201929474337</v>
      </c>
      <c r="E74" s="14">
        <v>0.6263727662444</v>
      </c>
      <c r="F74" s="15">
        <v>0.53107046817843</v>
      </c>
      <c r="G74" s="27">
        <f>EXP(C74)</f>
        <v>1.5495445464141007</v>
      </c>
      <c r="H74" s="11">
        <f>EXP(C74-1.96*D74)</f>
        <v>0.3935785016680975</v>
      </c>
      <c r="I74" s="12">
        <f>EXP(C74+1.96*D74)</f>
        <v>6.100659185258306</v>
      </c>
      <c r="J74" s="19">
        <f>C74^2+D74^2</f>
        <v>0.6806932166319506</v>
      </c>
      <c r="K74" s="25">
        <v>0.778023529411765</v>
      </c>
    </row>
    <row r="75" spans="1:11" ht="12.75">
      <c r="A75" s="32"/>
      <c r="B75" s="13" t="s">
        <v>21</v>
      </c>
      <c r="C75" s="14">
        <v>0.24793810691595702</v>
      </c>
      <c r="D75" s="14">
        <v>0.431117065653481</v>
      </c>
      <c r="E75" s="14">
        <v>0.5751062221119351</v>
      </c>
      <c r="F75" s="15">
        <v>0.565219460120794</v>
      </c>
      <c r="G75" s="27">
        <f>EXP(C75)</f>
        <v>1.2813806211411682</v>
      </c>
      <c r="H75" s="11">
        <f>EXP(C75-1.96*D75)</f>
        <v>0.5504322822358918</v>
      </c>
      <c r="I75" s="12">
        <f>EXP(C75+1.96*D75)</f>
        <v>2.9829941833470857</v>
      </c>
      <c r="J75" s="19">
        <f>C75^2+D75^2</f>
        <v>0.24733522915873637</v>
      </c>
      <c r="K75" s="25">
        <v>0.778023529411765</v>
      </c>
    </row>
    <row r="76" spans="1:11" ht="12.75">
      <c r="A76" s="32"/>
      <c r="B76" s="13" t="s">
        <v>15</v>
      </c>
      <c r="C76" s="14">
        <v>-0.31032530792322305</v>
      </c>
      <c r="D76" s="14">
        <v>0.5541431688738291</v>
      </c>
      <c r="E76" s="14">
        <v>-0.560009263587764</v>
      </c>
      <c r="F76" s="15">
        <v>0.575473119099254</v>
      </c>
      <c r="G76" s="27">
        <f>EXP(C76)</f>
        <v>0.7332083989225596</v>
      </c>
      <c r="H76" s="11">
        <f>EXP(C76-1.96*D76)</f>
        <v>0.24747494883710738</v>
      </c>
      <c r="I76" s="12">
        <f>EXP(C76+1.96*D76)</f>
        <v>2.1723190924041287</v>
      </c>
      <c r="J76" s="19">
        <f>C76^2+D76^2</f>
        <v>0.4033764483471723</v>
      </c>
      <c r="K76" s="25">
        <v>0.778023529411765</v>
      </c>
    </row>
    <row r="77" spans="1:11" ht="12.75">
      <c r="A77" s="32"/>
      <c r="B77" s="13" t="s">
        <v>23</v>
      </c>
      <c r="C77" s="14">
        <v>0.5968165208126871</v>
      </c>
      <c r="D77" s="14">
        <v>1.13298833304608</v>
      </c>
      <c r="E77" s="14">
        <v>0.5267631655200931</v>
      </c>
      <c r="F77" s="15">
        <v>0.598358065032049</v>
      </c>
      <c r="G77" s="27">
        <f>EXP(C77)</f>
        <v>1.8163273464902745</v>
      </c>
      <c r="H77" s="11">
        <f>EXP(C77-1.96*D77)</f>
        <v>0.19714010463941928</v>
      </c>
      <c r="I77" s="12">
        <f>EXP(C77+1.96*D77)</f>
        <v>16.73452002900449</v>
      </c>
      <c r="J77" s="19">
        <f>C77^2+D77^2</f>
        <v>1.6398525223334954</v>
      </c>
      <c r="K77" s="25">
        <v>0.778023529411765</v>
      </c>
    </row>
    <row r="78" spans="1:11" ht="12.75">
      <c r="A78" s="32"/>
      <c r="B78" s="13" t="s">
        <v>41</v>
      </c>
      <c r="C78" s="14">
        <v>-0.126992885704063</v>
      </c>
      <c r="D78" s="14">
        <v>0.24133798323638803</v>
      </c>
      <c r="E78" s="14">
        <v>-0.526203476141902</v>
      </c>
      <c r="F78" s="15">
        <v>0.59874683904934</v>
      </c>
      <c r="G78" s="27">
        <f>EXP(C78)</f>
        <v>0.8807399384194339</v>
      </c>
      <c r="H78" s="11">
        <f>EXP(C78-1.96*D78)</f>
        <v>0.5488032213134794</v>
      </c>
      <c r="I78" s="12">
        <f>EXP(C78+1.96*D78)</f>
        <v>1.4134443986508283</v>
      </c>
      <c r="J78" s="19">
        <f>C78^2+D78^2</f>
        <v>0.07437121517205232</v>
      </c>
      <c r="K78" s="25">
        <v>0.778023529411765</v>
      </c>
    </row>
    <row r="79" spans="1:11" ht="12.75">
      <c r="A79" s="32"/>
      <c r="B79" s="13" t="s">
        <v>27</v>
      </c>
      <c r="C79" s="14">
        <v>0.5921994329801861</v>
      </c>
      <c r="D79" s="14">
        <v>1.13299421757953</v>
      </c>
      <c r="E79" s="14">
        <v>0.522685309237793</v>
      </c>
      <c r="F79" s="15">
        <v>0.6011932631339121</v>
      </c>
      <c r="G79" s="27">
        <f>EXP(C79)</f>
        <v>1.807960533617201</v>
      </c>
      <c r="H79" s="11">
        <f>EXP(C79-1.96*D79)</f>
        <v>0.19622972623289178</v>
      </c>
      <c r="I79" s="12">
        <f>EXP(C79+1.96*D79)</f>
        <v>16.657625497769743</v>
      </c>
      <c r="J79" s="19">
        <f>C79^2+D79^2</f>
        <v>1.6343760654907054</v>
      </c>
      <c r="K79" s="25">
        <v>0.778023529411765</v>
      </c>
    </row>
    <row r="80" spans="1:11" ht="12.75">
      <c r="A80" s="32"/>
      <c r="B80" s="13" t="s">
        <v>26</v>
      </c>
      <c r="C80" s="14">
        <v>0.41029463868237</v>
      </c>
      <c r="D80" s="14">
        <v>0.8529545408010061</v>
      </c>
      <c r="E80" s="14">
        <v>0.48102755663515706</v>
      </c>
      <c r="F80" s="15">
        <v>0.630496913704589</v>
      </c>
      <c r="G80" s="27">
        <f>EXP(C80)</f>
        <v>1.5072618173309524</v>
      </c>
      <c r="H80" s="11">
        <f>EXP(C80-1.96*D80)</f>
        <v>0.2832299233245513</v>
      </c>
      <c r="I80" s="12">
        <f>EXP(C80+1.96*D80)</f>
        <v>8.0211799633209</v>
      </c>
      <c r="J80" s="19">
        <f>C80^2+D80^2</f>
        <v>0.8958731392045517</v>
      </c>
      <c r="K80" s="25">
        <v>0.792628571428571</v>
      </c>
    </row>
    <row r="81" spans="1:11" ht="12.75">
      <c r="A81" s="32"/>
      <c r="B81" s="13" t="s">
        <v>45</v>
      </c>
      <c r="C81" s="14">
        <v>-0.172538959286126</v>
      </c>
      <c r="D81" s="14">
        <v>0.450031626945719</v>
      </c>
      <c r="E81" s="14">
        <v>-0.383392963861486</v>
      </c>
      <c r="F81" s="15">
        <v>0.701428419546113</v>
      </c>
      <c r="G81" s="27">
        <f>EXP(C81)</f>
        <v>0.841525502940269</v>
      </c>
      <c r="H81" s="11">
        <f>EXP(C81-1.96*D81)</f>
        <v>0.34833140188316214</v>
      </c>
      <c r="I81" s="12">
        <f>EXP(C81+1.96*D81)</f>
        <v>2.03302133620559</v>
      </c>
      <c r="J81" s="19">
        <f>C81^2+D81^2</f>
        <v>0.23229815772295026</v>
      </c>
      <c r="K81" s="25">
        <v>0.853005405405405</v>
      </c>
    </row>
    <row r="82" spans="1:11" ht="12.75">
      <c r="A82" s="32"/>
      <c r="B82" s="13" t="s">
        <v>46</v>
      </c>
      <c r="C82" s="14">
        <v>0.261255967729607</v>
      </c>
      <c r="D82" s="14">
        <v>0.721607365206665</v>
      </c>
      <c r="E82" s="14">
        <v>0.36204725772828705</v>
      </c>
      <c r="F82" s="15">
        <v>0.71731671591816</v>
      </c>
      <c r="G82" s="27">
        <f>EXP(C82)</f>
        <v>1.298560012354953</v>
      </c>
      <c r="H82" s="11">
        <f>EXP(C82-1.96*D82)</f>
        <v>0.31565846145667875</v>
      </c>
      <c r="I82" s="12">
        <f>EXP(C82+1.96*D82)</f>
        <v>5.342033595125783</v>
      </c>
      <c r="J82" s="19">
        <f>C82^2+D82^2</f>
        <v>0.5889718701948388</v>
      </c>
      <c r="K82" s="25">
        <v>0.853005405405405</v>
      </c>
    </row>
    <row r="83" spans="1:11" ht="12.75">
      <c r="A83" s="32"/>
      <c r="B83" s="13" t="s">
        <v>32</v>
      </c>
      <c r="C83" s="14">
        <v>-0.158574563461753</v>
      </c>
      <c r="D83" s="14">
        <v>0.533246276728638</v>
      </c>
      <c r="E83" s="14">
        <v>-0.29737584748753904</v>
      </c>
      <c r="F83" s="15">
        <v>0.76617958100972</v>
      </c>
      <c r="G83" s="27">
        <f>EXP(C83)</f>
        <v>0.8533593319927473</v>
      </c>
      <c r="H83" s="11">
        <f>EXP(C83-1.96*D83)</f>
        <v>0.3000706698652252</v>
      </c>
      <c r="I83" s="12">
        <f>EXP(C83+1.96*D83)</f>
        <v>2.426835484541638</v>
      </c>
      <c r="J83" s="19">
        <f>C83^2+D83^2</f>
        <v>0.3094974838220407</v>
      </c>
      <c r="K83" s="25">
        <v>0.887178947368421</v>
      </c>
    </row>
    <row r="84" spans="1:11" ht="12.75">
      <c r="A84" s="32"/>
      <c r="B84" s="13" t="s">
        <v>30</v>
      </c>
      <c r="C84" s="14">
        <v>0.242465327299996</v>
      </c>
      <c r="D84" s="14">
        <v>1.20118830097637</v>
      </c>
      <c r="E84" s="14">
        <v>0.20185455278153502</v>
      </c>
      <c r="F84" s="15">
        <v>0.840030432275897</v>
      </c>
      <c r="G84" s="27">
        <f>EXP(C84)</f>
        <v>1.2743870619570892</v>
      </c>
      <c r="H84" s="11">
        <f>EXP(C84-1.96*D84)</f>
        <v>0.12101222050044506</v>
      </c>
      <c r="I84" s="12">
        <f>EXP(C84+1.96*D84)</f>
        <v>13.42064774092505</v>
      </c>
      <c r="J84" s="19">
        <f>C84^2+D84^2</f>
        <v>1.5016427693451926</v>
      </c>
      <c r="K84" s="25">
        <v>0.947692307692308</v>
      </c>
    </row>
    <row r="85" spans="1:11" ht="12.75">
      <c r="A85" s="32"/>
      <c r="B85" s="13" t="s">
        <v>31</v>
      </c>
      <c r="C85" s="14">
        <v>-0.0248185281699612</v>
      </c>
      <c r="D85" s="14">
        <v>0.186219467723157</v>
      </c>
      <c r="E85" s="14">
        <v>-0.133275690632183</v>
      </c>
      <c r="F85" s="15">
        <v>0.893975352141075</v>
      </c>
      <c r="G85" s="27">
        <f>EXP(C85)</f>
        <v>0.9754869193633602</v>
      </c>
      <c r="H85" s="11">
        <f>EXP(C85-1.96*D85)</f>
        <v>0.6771864180882662</v>
      </c>
      <c r="I85" s="12">
        <f>EXP(C85+1.96*D85)</f>
        <v>1.40518874039938</v>
      </c>
      <c r="J85" s="19">
        <f>C85^2+D85^2</f>
        <v>0.03529364949961907</v>
      </c>
      <c r="K85" s="25">
        <v>0.951971428571429</v>
      </c>
    </row>
    <row r="86" spans="1:11" ht="12.75">
      <c r="A86" s="32"/>
      <c r="B86" s="13" t="s">
        <v>28</v>
      </c>
      <c r="C86" s="14">
        <v>-0.18243167291953802</v>
      </c>
      <c r="D86" s="14">
        <v>1.38521779691278</v>
      </c>
      <c r="E86" s="14">
        <v>-0.13169890924454</v>
      </c>
      <c r="F86" s="15">
        <v>0.8952224483002881</v>
      </c>
      <c r="G86" s="27">
        <f>EXP(C86)</f>
        <v>0.8332415749474789</v>
      </c>
      <c r="H86" s="11">
        <f>EXP(C86-1.96*D86)</f>
        <v>0.055163236397695596</v>
      </c>
      <c r="I86" s="12">
        <f>EXP(C86+1.96*D86)</f>
        <v>12.586127420362132</v>
      </c>
      <c r="J86" s="19">
        <f>C86^2+D86^2</f>
        <v>1.952109660168117</v>
      </c>
      <c r="K86" s="25">
        <v>0.951971428571429</v>
      </c>
    </row>
    <row r="87" spans="1:11" ht="12.75">
      <c r="A87" s="32"/>
      <c r="B87" s="13" t="s">
        <v>25</v>
      </c>
      <c r="C87" s="14">
        <v>0.0864892403100128</v>
      </c>
      <c r="D87" s="14">
        <v>0.753953115394229</v>
      </c>
      <c r="E87" s="14">
        <v>0.11471434833821101</v>
      </c>
      <c r="F87" s="15">
        <v>0.9086715406813001</v>
      </c>
      <c r="G87" s="27">
        <f>EXP(C87)</f>
        <v>1.090339635938201</v>
      </c>
      <c r="H87" s="11">
        <f>EXP(C87-1.96*D87)</f>
        <v>0.24876194951084626</v>
      </c>
      <c r="I87" s="12">
        <f>EXP(C87+1.96*D87)</f>
        <v>4.7790288025782415</v>
      </c>
      <c r="J87" s="19">
        <f>C87^2+D87^2</f>
        <v>0.5759256889020669</v>
      </c>
      <c r="K87" s="25">
        <v>0.951971428571429</v>
      </c>
    </row>
    <row r="88" spans="1:11" ht="12.75">
      <c r="A88" s="32"/>
      <c r="B88" s="13" t="s">
        <v>35</v>
      </c>
      <c r="C88" s="14">
        <v>0.0328996141671309</v>
      </c>
      <c r="D88" s="14">
        <v>0.38040565834365603</v>
      </c>
      <c r="E88" s="14">
        <v>0.086485606734613</v>
      </c>
      <c r="F88" s="15">
        <v>0.9310803973609351</v>
      </c>
      <c r="G88" s="27">
        <f>EXP(C88)</f>
        <v>1.0334467906171445</v>
      </c>
      <c r="H88" s="11">
        <f>EXP(C88-1.96*D88)</f>
        <v>0.4903207666738879</v>
      </c>
      <c r="I88" s="12">
        <f>EXP(C88+1.96*D88)</f>
        <v>2.1781909754338646</v>
      </c>
      <c r="J88" s="19">
        <f>C88^2+D88^2</f>
        <v>0.14579084951221644</v>
      </c>
      <c r="K88" s="25">
        <v>0.952753488372093</v>
      </c>
    </row>
    <row r="89" spans="1:11" ht="12.75">
      <c r="A89" s="32"/>
      <c r="B89" s="21" t="s">
        <v>38</v>
      </c>
      <c r="C89" s="22">
        <v>0.0157708961705577</v>
      </c>
      <c r="D89" s="22">
        <v>0.368720380316836</v>
      </c>
      <c r="E89" s="22">
        <v>0.0427719676276261</v>
      </c>
      <c r="F89" s="23">
        <v>0.965883310124877</v>
      </c>
      <c r="G89" s="30">
        <f>EXP(C89)</f>
        <v>1.0158959130985938</v>
      </c>
      <c r="H89" s="11">
        <f>EXP(C89-1.96*D89)</f>
        <v>0.4931602785029883</v>
      </c>
      <c r="I89" s="12">
        <f>EXP(C89+1.96*D89)</f>
        <v>2.0927162045232968</v>
      </c>
      <c r="J89" s="24">
        <f>C89^2+D89^2</f>
        <v>0.1362034400270147</v>
      </c>
      <c r="K89" s="25">
        <v>0.9659</v>
      </c>
    </row>
  </sheetData>
  <sheetProtection/>
  <mergeCells count="3">
    <mergeCell ref="H1:I1"/>
    <mergeCell ref="A3:A45"/>
    <mergeCell ref="A46:A89"/>
  </mergeCells>
  <conditionalFormatting sqref="F2:F89">
    <cfRule type="cellIs" priority="1" dxfId="3" operator="between" stopIfTrue="1">
      <formula>0.05</formula>
      <formula>0.0999</formula>
    </cfRule>
    <cfRule type="cellIs" priority="2" dxfId="0" operator="lessThan" stopIfTrue="1">
      <formula>0.05</formula>
    </cfRule>
  </conditionalFormatting>
  <conditionalFormatting sqref="G2:G89">
    <cfRule type="cellIs" priority="3" dxfId="1" operator="equal" stopIfTrue="1">
      <formula>0</formula>
    </cfRule>
  </conditionalFormatting>
  <conditionalFormatting sqref="J46:J89">
    <cfRule type="cellIs" priority="4" dxfId="0" operator="lessThan" stopIfTrue="1">
      <formula>0.1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61">
      <selection activeCell="F60" sqref="F60"/>
    </sheetView>
  </sheetViews>
  <sheetFormatPr defaultColWidth="11.57421875" defaultRowHeight="12.75"/>
  <cols>
    <col min="1" max="1" width="3.57421875" style="1" customWidth="1"/>
    <col min="2" max="2" width="12.57421875" style="0" customWidth="1"/>
    <col min="3" max="10" width="7.8515625" style="0" customWidth="1"/>
    <col min="11" max="11" width="6.28125" style="3" customWidth="1"/>
  </cols>
  <sheetData>
    <row r="1" spans="1:11" ht="51">
      <c r="A1" s="26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5" t="s">
        <v>107</v>
      </c>
      <c r="H1" s="31" t="s">
        <v>109</v>
      </c>
      <c r="I1" s="31"/>
      <c r="J1" s="7" t="s">
        <v>6</v>
      </c>
      <c r="K1" s="36" t="s">
        <v>110</v>
      </c>
    </row>
    <row r="2" spans="1:11" ht="15.75" customHeight="1">
      <c r="A2" s="26"/>
      <c r="B2" s="8" t="s">
        <v>108</v>
      </c>
      <c r="C2" s="9">
        <v>-0.47600118539635805</v>
      </c>
      <c r="D2" s="9">
        <v>0.0842131198515356</v>
      </c>
      <c r="E2" s="9">
        <v>-5.65233999447508</v>
      </c>
      <c r="F2" s="10">
        <v>1.5827811564908802E-08</v>
      </c>
      <c r="G2" s="11">
        <f>IF(F2&gt;0.1,0,EXP(C2))</f>
        <v>0.621262745804429</v>
      </c>
      <c r="H2" s="11">
        <f>EXP(C2-1.96*D2)</f>
        <v>0.5267343694484456</v>
      </c>
      <c r="I2" s="12">
        <f>EXP(C2+1.96*D2)</f>
        <v>0.7327552969983956</v>
      </c>
      <c r="J2" s="8"/>
      <c r="K2" s="36"/>
    </row>
    <row r="3" spans="1:11" ht="15.75" customHeight="1" hidden="1">
      <c r="A3" s="33" t="s">
        <v>8</v>
      </c>
      <c r="B3" s="13" t="s">
        <v>9</v>
      </c>
      <c r="C3" s="14">
        <v>0.7195230218402721</v>
      </c>
      <c r="D3" s="14">
        <v>0.19436190451892402</v>
      </c>
      <c r="E3" s="14">
        <v>3.70197556780072</v>
      </c>
      <c r="F3" s="15">
        <v>0.00021392722275926702</v>
      </c>
      <c r="G3" s="27"/>
      <c r="H3" s="11">
        <f aca="true" t="shared" si="0" ref="H3:H66">EXP(C3-1.96*D3)</f>
        <v>1.4029451267447006</v>
      </c>
      <c r="I3" s="12">
        <f aca="true" t="shared" si="1" ref="I3:I66">EXP(C3+1.96*D3)</f>
        <v>3.0055853910754777</v>
      </c>
      <c r="J3" s="19"/>
      <c r="K3" s="25"/>
    </row>
    <row r="4" spans="1:11" ht="15.75" customHeight="1" hidden="1">
      <c r="A4" s="33"/>
      <c r="B4" s="13" t="s">
        <v>10</v>
      </c>
      <c r="C4" s="14">
        <v>0.280627027581041</v>
      </c>
      <c r="D4" s="14">
        <v>0.23813886509494203</v>
      </c>
      <c r="E4" s="14">
        <v>1.17841759038013</v>
      </c>
      <c r="F4" s="15">
        <v>0.23863016842915802</v>
      </c>
      <c r="G4" s="27"/>
      <c r="H4" s="11">
        <f t="shared" si="0"/>
        <v>0.8301696943994897</v>
      </c>
      <c r="I4" s="12">
        <f t="shared" si="1"/>
        <v>2.1114590537144955</v>
      </c>
      <c r="J4" s="19"/>
      <c r="K4" s="25"/>
    </row>
    <row r="5" spans="1:11" ht="15.75" customHeight="1" hidden="1">
      <c r="A5" s="33"/>
      <c r="B5" s="13" t="s">
        <v>11</v>
      </c>
      <c r="C5" s="14">
        <v>0.9175607704390351</v>
      </c>
      <c r="D5" s="14">
        <v>0.178231350224465</v>
      </c>
      <c r="E5" s="14">
        <v>5.14814464056663</v>
      </c>
      <c r="F5" s="15">
        <v>2.63075605934345E-07</v>
      </c>
      <c r="G5" s="27"/>
      <c r="H5" s="11">
        <f t="shared" si="0"/>
        <v>1.765135263511198</v>
      </c>
      <c r="I5" s="12">
        <f t="shared" si="1"/>
        <v>3.549810482599291</v>
      </c>
      <c r="J5" s="19"/>
      <c r="K5" s="25"/>
    </row>
    <row r="6" spans="1:11" ht="15.75" customHeight="1" hidden="1">
      <c r="A6" s="33"/>
      <c r="B6" s="13" t="s">
        <v>12</v>
      </c>
      <c r="C6" s="14">
        <v>-0.395988166358668</v>
      </c>
      <c r="D6" s="14">
        <v>0.33125689103800404</v>
      </c>
      <c r="E6" s="14">
        <v>-1.19541110561603</v>
      </c>
      <c r="F6" s="15">
        <v>0.231926448769108</v>
      </c>
      <c r="G6" s="27"/>
      <c r="H6" s="11">
        <f t="shared" si="0"/>
        <v>0.3516033192525579</v>
      </c>
      <c r="I6" s="12">
        <f t="shared" si="1"/>
        <v>1.2882379315368069</v>
      </c>
      <c r="J6" s="19"/>
      <c r="K6" s="25"/>
    </row>
    <row r="7" spans="1:11" ht="15.75" customHeight="1" hidden="1">
      <c r="A7" s="33"/>
      <c r="B7" s="13" t="s">
        <v>13</v>
      </c>
      <c r="C7" s="14">
        <v>0.429939888332014</v>
      </c>
      <c r="D7" s="14">
        <v>0.22166109061196201</v>
      </c>
      <c r="E7" s="14">
        <v>1.9396272351861</v>
      </c>
      <c r="F7" s="15">
        <v>0.0524250084980654</v>
      </c>
      <c r="G7" s="27"/>
      <c r="H7" s="11">
        <f t="shared" si="0"/>
        <v>0.9954943318486441</v>
      </c>
      <c r="I7" s="12">
        <f t="shared" si="1"/>
        <v>2.37357112755563</v>
      </c>
      <c r="J7" s="19"/>
      <c r="K7" s="25"/>
    </row>
    <row r="8" spans="1:11" ht="15.75" customHeight="1" hidden="1">
      <c r="A8" s="33"/>
      <c r="B8" s="13" t="s">
        <v>14</v>
      </c>
      <c r="C8" s="14">
        <v>0.56310605752552</v>
      </c>
      <c r="D8" s="14">
        <v>0.20845621097347103</v>
      </c>
      <c r="E8" s="14">
        <v>2.70131580582736</v>
      </c>
      <c r="F8" s="15">
        <v>0.006906572416855111</v>
      </c>
      <c r="G8" s="27"/>
      <c r="H8" s="11">
        <f t="shared" si="0"/>
        <v>1.1671114896674442</v>
      </c>
      <c r="I8" s="12">
        <f t="shared" si="1"/>
        <v>2.642380541277074</v>
      </c>
      <c r="J8" s="19"/>
      <c r="K8" s="25"/>
    </row>
    <row r="9" spans="1:11" ht="15.75" customHeight="1" hidden="1">
      <c r="A9" s="33"/>
      <c r="B9" s="13" t="s">
        <v>15</v>
      </c>
      <c r="C9" s="14">
        <v>0.20083290824528902</v>
      </c>
      <c r="D9" s="14">
        <v>0.251730204544368</v>
      </c>
      <c r="E9" s="14">
        <v>0.797810134102887</v>
      </c>
      <c r="F9" s="15">
        <v>0.42498067948043305</v>
      </c>
      <c r="G9" s="27"/>
      <c r="H9" s="11">
        <f t="shared" si="0"/>
        <v>0.7463517369385028</v>
      </c>
      <c r="I9" s="12">
        <f t="shared" si="1"/>
        <v>2.002155017376247</v>
      </c>
      <c r="J9" s="19"/>
      <c r="K9" s="25"/>
    </row>
    <row r="10" spans="1:11" ht="15.75" customHeight="1" hidden="1">
      <c r="A10" s="33"/>
      <c r="B10" s="13" t="s">
        <v>16</v>
      </c>
      <c r="C10" s="14">
        <v>-0.46645269917427806</v>
      </c>
      <c r="D10" s="14">
        <v>0.35074572470270304</v>
      </c>
      <c r="E10" s="14">
        <v>-1.32988848137679</v>
      </c>
      <c r="F10" s="15">
        <v>0.183555017117978</v>
      </c>
      <c r="G10" s="27"/>
      <c r="H10" s="11">
        <f t="shared" si="0"/>
        <v>0.31539977444543654</v>
      </c>
      <c r="I10" s="12">
        <f t="shared" si="1"/>
        <v>1.24733455828915</v>
      </c>
      <c r="J10" s="19"/>
      <c r="K10" s="25"/>
    </row>
    <row r="11" spans="1:11" ht="15.75" customHeight="1" hidden="1">
      <c r="A11" s="33"/>
      <c r="B11" s="13" t="s">
        <v>17</v>
      </c>
      <c r="C11" s="14">
        <v>0.281497349488884</v>
      </c>
      <c r="D11" s="14">
        <v>0.238140384498312</v>
      </c>
      <c r="E11" s="14">
        <v>1.18206473077597</v>
      </c>
      <c r="F11" s="15">
        <v>0.237180017450926</v>
      </c>
      <c r="G11" s="27"/>
      <c r="H11" s="11">
        <f t="shared" si="0"/>
        <v>0.8308900493535656</v>
      </c>
      <c r="I11" s="12">
        <f t="shared" si="1"/>
        <v>2.113303796165633</v>
      </c>
      <c r="J11" s="19"/>
      <c r="K11" s="25"/>
    </row>
    <row r="12" spans="1:11" ht="15.75" customHeight="1" hidden="1">
      <c r="A12" s="33"/>
      <c r="B12" s="13" t="s">
        <v>18</v>
      </c>
      <c r="C12" s="14">
        <v>-0.776252817224879</v>
      </c>
      <c r="D12" s="14">
        <v>0.40343440052011303</v>
      </c>
      <c r="E12" s="14">
        <v>-1.92411161820639</v>
      </c>
      <c r="F12" s="15">
        <v>0.0543405941023649</v>
      </c>
      <c r="G12" s="27"/>
      <c r="H12" s="11">
        <f t="shared" si="0"/>
        <v>0.20867354324512602</v>
      </c>
      <c r="I12" s="12">
        <f t="shared" si="1"/>
        <v>1.0145839305313509</v>
      </c>
      <c r="J12" s="19"/>
      <c r="K12" s="25"/>
    </row>
    <row r="13" spans="1:11" ht="15.75" customHeight="1" hidden="1">
      <c r="A13" s="33"/>
      <c r="B13" s="13" t="s">
        <v>19</v>
      </c>
      <c r="C13" s="14">
        <v>-1.14176578941602</v>
      </c>
      <c r="D13" s="14">
        <v>0.49224319774261505</v>
      </c>
      <c r="E13" s="14">
        <v>-2.31951562693412</v>
      </c>
      <c r="F13" s="15">
        <v>0.0203670948063448</v>
      </c>
      <c r="G13" s="27"/>
      <c r="H13" s="11">
        <f t="shared" si="0"/>
        <v>0.12165544429520568</v>
      </c>
      <c r="I13" s="12">
        <f t="shared" si="1"/>
        <v>0.83780565402021</v>
      </c>
      <c r="J13" s="19"/>
      <c r="K13" s="25"/>
    </row>
    <row r="14" spans="1:11" ht="15.75" customHeight="1" hidden="1">
      <c r="A14" s="33"/>
      <c r="B14" s="13" t="s">
        <v>20</v>
      </c>
      <c r="C14" s="14">
        <v>-0.7753944482309111</v>
      </c>
      <c r="D14" s="14">
        <v>0.40343527291755304</v>
      </c>
      <c r="E14" s="14">
        <v>-1.92197980762424</v>
      </c>
      <c r="F14" s="15">
        <v>0.0546082985828845</v>
      </c>
      <c r="G14" s="27"/>
      <c r="H14" s="11">
        <f t="shared" si="0"/>
        <v>0.20885238192478364</v>
      </c>
      <c r="I14" s="12">
        <f t="shared" si="1"/>
        <v>1.0154569281247137</v>
      </c>
      <c r="J14" s="19"/>
      <c r="K14" s="25"/>
    </row>
    <row r="15" spans="1:11" ht="15.75" customHeight="1" hidden="1">
      <c r="A15" s="33"/>
      <c r="B15" s="13" t="s">
        <v>21</v>
      </c>
      <c r="C15" s="14">
        <v>0.9784886898553471</v>
      </c>
      <c r="D15" s="14">
        <v>0.17837983753393802</v>
      </c>
      <c r="E15" s="14">
        <v>5.48542202629365</v>
      </c>
      <c r="F15" s="15">
        <v>4.12483470997609E-08</v>
      </c>
      <c r="G15" s="27"/>
      <c r="H15" s="11">
        <f t="shared" si="0"/>
        <v>1.8754792153534643</v>
      </c>
      <c r="I15" s="12">
        <f t="shared" si="1"/>
        <v>3.773915933106885</v>
      </c>
      <c r="J15" s="19"/>
      <c r="K15" s="25"/>
    </row>
    <row r="16" spans="1:11" ht="15.75" customHeight="1" hidden="1">
      <c r="A16" s="33"/>
      <c r="B16" s="13" t="s">
        <v>22</v>
      </c>
      <c r="C16" s="14">
        <v>0.28331060291404303</v>
      </c>
      <c r="D16" s="14">
        <v>0.244702602599246</v>
      </c>
      <c r="E16" s="14">
        <v>1.15777519284511</v>
      </c>
      <c r="F16" s="15">
        <v>0.24695578937440202</v>
      </c>
      <c r="G16" s="27"/>
      <c r="H16" s="11">
        <f t="shared" si="0"/>
        <v>0.8217603280303628</v>
      </c>
      <c r="I16" s="12">
        <f t="shared" si="1"/>
        <v>2.1445456333734287</v>
      </c>
      <c r="J16" s="19"/>
      <c r="K16" s="25"/>
    </row>
    <row r="17" spans="1:11" ht="15.75" customHeight="1" hidden="1">
      <c r="A17" s="33"/>
      <c r="B17" s="13" t="s">
        <v>23</v>
      </c>
      <c r="C17" s="14">
        <v>-0.941907707354485</v>
      </c>
      <c r="D17" s="14">
        <v>0.441109393844591</v>
      </c>
      <c r="E17" s="14">
        <v>-2.13531545802068</v>
      </c>
      <c r="F17" s="15">
        <v>0.0327352510975233</v>
      </c>
      <c r="G17" s="27"/>
      <c r="H17" s="11">
        <f t="shared" si="0"/>
        <v>0.16423086637183062</v>
      </c>
      <c r="I17" s="12">
        <f t="shared" si="1"/>
        <v>0.925581310180621</v>
      </c>
      <c r="J17" s="19"/>
      <c r="K17" s="25"/>
    </row>
    <row r="18" spans="1:11" ht="15.75" customHeight="1" hidden="1">
      <c r="A18" s="33"/>
      <c r="B18" s="13" t="s">
        <v>24</v>
      </c>
      <c r="C18" s="14">
        <v>0.28673524785093</v>
      </c>
      <c r="D18" s="14">
        <v>0.23814955659158202</v>
      </c>
      <c r="E18" s="14">
        <v>1.20401336015364</v>
      </c>
      <c r="F18" s="15">
        <v>0.22858441476322203</v>
      </c>
      <c r="G18" s="27"/>
      <c r="H18" s="11">
        <f t="shared" si="0"/>
        <v>0.8352385694119299</v>
      </c>
      <c r="I18" s="12">
        <f t="shared" si="1"/>
        <v>2.12444029855988</v>
      </c>
      <c r="J18" s="19"/>
      <c r="K18" s="25"/>
    </row>
    <row r="19" spans="1:11" ht="15.75" customHeight="1" hidden="1">
      <c r="A19" s="33"/>
      <c r="B19" s="13" t="s">
        <v>25</v>
      </c>
      <c r="C19" s="14">
        <v>-0.20024382616668202</v>
      </c>
      <c r="D19" s="14">
        <v>0.30075179962422605</v>
      </c>
      <c r="E19" s="14">
        <v>-0.665810899276</v>
      </c>
      <c r="F19" s="15">
        <v>0.505531977391598</v>
      </c>
      <c r="G19" s="27"/>
      <c r="H19" s="11">
        <f t="shared" si="0"/>
        <v>0.4539730910873103</v>
      </c>
      <c r="I19" s="12">
        <f t="shared" si="1"/>
        <v>1.4758435152755354</v>
      </c>
      <c r="J19" s="19"/>
      <c r="K19" s="25"/>
    </row>
    <row r="20" spans="1:11" ht="15.75" customHeight="1" hidden="1">
      <c r="A20" s="33"/>
      <c r="B20" s="13" t="s">
        <v>26</v>
      </c>
      <c r="C20" s="14">
        <v>-1.70905607205358</v>
      </c>
      <c r="D20" s="14">
        <v>0.6934977737312921</v>
      </c>
      <c r="E20" s="14">
        <v>-2.46440022850858</v>
      </c>
      <c r="F20" s="15">
        <v>0.013724276673575099</v>
      </c>
      <c r="G20" s="27"/>
      <c r="H20" s="11">
        <f t="shared" si="0"/>
        <v>0.0464995934904959</v>
      </c>
      <c r="I20" s="12">
        <f t="shared" si="1"/>
        <v>0.7048287344500103</v>
      </c>
      <c r="J20" s="19"/>
      <c r="K20" s="25"/>
    </row>
    <row r="21" spans="1:11" ht="15.75" customHeight="1" hidden="1">
      <c r="A21" s="33"/>
      <c r="B21" s="13" t="s">
        <v>27</v>
      </c>
      <c r="C21" s="14">
        <v>-1.14090889149515</v>
      </c>
      <c r="D21" s="14">
        <v>0.492243910295493</v>
      </c>
      <c r="E21" s="14">
        <v>-2.31777146985987</v>
      </c>
      <c r="F21" s="15">
        <v>0.0204617444313468</v>
      </c>
      <c r="G21" s="27"/>
      <c r="H21" s="11">
        <f t="shared" si="0"/>
        <v>0.1217595652194919</v>
      </c>
      <c r="I21" s="12">
        <f t="shared" si="1"/>
        <v>0.838525046706899</v>
      </c>
      <c r="J21" s="19"/>
      <c r="K21" s="25"/>
    </row>
    <row r="22" spans="1:11" ht="15.75" customHeight="1" hidden="1">
      <c r="A22" s="33"/>
      <c r="B22" s="13" t="s">
        <v>28</v>
      </c>
      <c r="C22" s="14">
        <v>-1.13833378324669</v>
      </c>
      <c r="D22" s="14">
        <v>0.492246055307108</v>
      </c>
      <c r="E22" s="14">
        <v>-2.31253002634321</v>
      </c>
      <c r="F22" s="15">
        <v>0.020748492598608</v>
      </c>
      <c r="G22" s="27"/>
      <c r="H22" s="11">
        <f t="shared" si="0"/>
        <v>0.12207300010875227</v>
      </c>
      <c r="I22" s="12">
        <f t="shared" si="1"/>
        <v>0.8406906565088664</v>
      </c>
      <c r="J22" s="19"/>
      <c r="K22" s="25"/>
    </row>
    <row r="23" spans="1:11" ht="15.75" customHeight="1" hidden="1">
      <c r="A23" s="33"/>
      <c r="B23" s="13" t="s">
        <v>29</v>
      </c>
      <c r="C23" s="14">
        <v>-1.70819843922225</v>
      </c>
      <c r="D23" s="14">
        <v>0.6934982877322461</v>
      </c>
      <c r="E23" s="14">
        <v>-2.46316172576012</v>
      </c>
      <c r="F23" s="15">
        <v>0.013771778068994699</v>
      </c>
      <c r="G23" s="27"/>
      <c r="H23" s="11">
        <f t="shared" si="0"/>
        <v>0.046539443288617005</v>
      </c>
      <c r="I23" s="12">
        <f t="shared" si="1"/>
        <v>0.7054341886836135</v>
      </c>
      <c r="J23" s="19"/>
      <c r="K23" s="25"/>
    </row>
    <row r="24" spans="1:11" ht="15.75" customHeight="1" hidden="1">
      <c r="A24" s="33"/>
      <c r="B24" s="13" t="s">
        <v>30</v>
      </c>
      <c r="C24" s="14">
        <v>-1.71162456613765</v>
      </c>
      <c r="D24" s="14">
        <v>0.69349623662993</v>
      </c>
      <c r="E24" s="14">
        <v>-2.46810937930299</v>
      </c>
      <c r="F24" s="15">
        <v>0.0135828808219836</v>
      </c>
      <c r="G24" s="27"/>
      <c r="H24" s="11">
        <f t="shared" si="0"/>
        <v>0.046380452542184473</v>
      </c>
      <c r="I24" s="12">
        <f t="shared" si="1"/>
        <v>0.7030185909602412</v>
      </c>
      <c r="J24" s="19"/>
      <c r="K24" s="25"/>
    </row>
    <row r="25" spans="1:11" ht="15.75" customHeight="1" hidden="1">
      <c r="A25" s="33"/>
      <c r="B25" s="13" t="s">
        <v>31</v>
      </c>
      <c r="C25" s="14">
        <v>1.77737073288945</v>
      </c>
      <c r="D25" s="14">
        <v>0.12633979356581201</v>
      </c>
      <c r="E25" s="14">
        <v>14.0681782257591</v>
      </c>
      <c r="F25" s="15">
        <v>5.95846401725663E-45</v>
      </c>
      <c r="G25" s="27"/>
      <c r="H25" s="11">
        <f t="shared" si="0"/>
        <v>4.616998125385757</v>
      </c>
      <c r="I25" s="12">
        <f t="shared" si="1"/>
        <v>7.576086157751885</v>
      </c>
      <c r="J25" s="19"/>
      <c r="K25" s="25"/>
    </row>
    <row r="26" spans="1:11" ht="15.75" customHeight="1" hidden="1">
      <c r="A26" s="33"/>
      <c r="B26" s="13" t="s">
        <v>32</v>
      </c>
      <c r="C26" s="14">
        <v>-0.293599225965889</v>
      </c>
      <c r="D26" s="14">
        <v>0.31484471342699705</v>
      </c>
      <c r="E26" s="14">
        <v>-0.932520742591304</v>
      </c>
      <c r="F26" s="15">
        <v>0.35106747205169203</v>
      </c>
      <c r="G26" s="27"/>
      <c r="H26" s="11">
        <f t="shared" si="0"/>
        <v>0.40224462148155554</v>
      </c>
      <c r="I26" s="12">
        <f t="shared" si="1"/>
        <v>1.3819511983033381</v>
      </c>
      <c r="J26" s="19"/>
      <c r="K26" s="25"/>
    </row>
    <row r="27" spans="1:11" ht="15.75" customHeight="1" hidden="1">
      <c r="A27" s="33"/>
      <c r="B27" s="13" t="s">
        <v>33</v>
      </c>
      <c r="C27" s="14">
        <v>0.47711753990084305</v>
      </c>
      <c r="D27" s="14">
        <v>0.21695384175142302</v>
      </c>
      <c r="E27" s="14">
        <v>2.19916612699353</v>
      </c>
      <c r="F27" s="15">
        <v>0.0278661119316263</v>
      </c>
      <c r="G27" s="27"/>
      <c r="H27" s="11">
        <f t="shared" si="0"/>
        <v>1.0532577816409854</v>
      </c>
      <c r="I27" s="12">
        <f t="shared" si="1"/>
        <v>2.465382751131713</v>
      </c>
      <c r="J27" s="19"/>
      <c r="K27" s="25"/>
    </row>
    <row r="28" spans="1:11" ht="15.75" customHeight="1" hidden="1">
      <c r="A28" s="33"/>
      <c r="B28" s="13" t="s">
        <v>34</v>
      </c>
      <c r="C28" s="14">
        <v>1.33797095224109</v>
      </c>
      <c r="D28" s="14">
        <v>0.153779013859479</v>
      </c>
      <c r="E28" s="14">
        <v>8.70060822124736</v>
      </c>
      <c r="F28" s="15">
        <v>3.30110072663592E-18</v>
      </c>
      <c r="G28" s="27"/>
      <c r="H28" s="11">
        <f t="shared" si="0"/>
        <v>2.819512746456587</v>
      </c>
      <c r="I28" s="12">
        <f t="shared" si="1"/>
        <v>5.151963063402238</v>
      </c>
      <c r="J28" s="19"/>
      <c r="K28" s="25"/>
    </row>
    <row r="29" spans="1:11" ht="15.75" customHeight="1" hidden="1">
      <c r="A29" s="33"/>
      <c r="B29" s="13" t="s">
        <v>35</v>
      </c>
      <c r="C29" s="14">
        <v>-0.439215433203607</v>
      </c>
      <c r="D29" s="14">
        <v>0.350779405364725</v>
      </c>
      <c r="E29" s="14">
        <v>-1.25211294188417</v>
      </c>
      <c r="F29" s="15">
        <v>0.21052871250625502</v>
      </c>
      <c r="G29" s="27"/>
      <c r="H29" s="11">
        <f t="shared" si="0"/>
        <v>0.3240870690297172</v>
      </c>
      <c r="I29" s="12">
        <f t="shared" si="1"/>
        <v>1.2818600681234025</v>
      </c>
      <c r="J29" s="19"/>
      <c r="K29" s="25"/>
    </row>
    <row r="30" spans="1:11" ht="15.75" customHeight="1" hidden="1">
      <c r="A30" s="33"/>
      <c r="B30" s="13" t="s">
        <v>36</v>
      </c>
      <c r="C30" s="14">
        <v>0.22162886791333203</v>
      </c>
      <c r="D30" s="14">
        <v>0.24459490299391</v>
      </c>
      <c r="E30" s="14">
        <v>0.9061058313175511</v>
      </c>
      <c r="F30" s="15">
        <v>0.36487983913890704</v>
      </c>
      <c r="G30" s="27"/>
      <c r="H30" s="11">
        <f t="shared" si="0"/>
        <v>0.7727674303573091</v>
      </c>
      <c r="I30" s="12">
        <f t="shared" si="1"/>
        <v>2.0158377741131464</v>
      </c>
      <c r="J30" s="19"/>
      <c r="K30" s="25"/>
    </row>
    <row r="31" spans="1:11" ht="15.75" customHeight="1" hidden="1">
      <c r="A31" s="33"/>
      <c r="B31" s="13" t="s">
        <v>37</v>
      </c>
      <c r="C31" s="14">
        <v>0.37407237099481205</v>
      </c>
      <c r="D31" s="14">
        <v>0.232279351108116</v>
      </c>
      <c r="E31" s="14">
        <v>1.61044177715435</v>
      </c>
      <c r="F31" s="15">
        <v>0.107301446426019</v>
      </c>
      <c r="G31" s="27"/>
      <c r="H31" s="11">
        <f t="shared" si="0"/>
        <v>0.922013736287392</v>
      </c>
      <c r="I31" s="12">
        <f t="shared" si="1"/>
        <v>2.291805418180291</v>
      </c>
      <c r="J31" s="19"/>
      <c r="K31" s="25"/>
    </row>
    <row r="32" spans="1:11" ht="15.75" customHeight="1" hidden="1">
      <c r="A32" s="33"/>
      <c r="B32" s="13" t="s">
        <v>38</v>
      </c>
      <c r="C32" s="14">
        <v>0.103790489253229</v>
      </c>
      <c r="D32" s="14">
        <v>0.268176847533376</v>
      </c>
      <c r="E32" s="14">
        <v>0.38702255697264104</v>
      </c>
      <c r="F32" s="15">
        <v>0.69873950869933</v>
      </c>
      <c r="G32" s="27"/>
      <c r="H32" s="11">
        <f t="shared" si="0"/>
        <v>0.6558415020812025</v>
      </c>
      <c r="I32" s="12">
        <f t="shared" si="1"/>
        <v>1.8765164585266174</v>
      </c>
      <c r="J32" s="19"/>
      <c r="K32" s="25"/>
    </row>
    <row r="33" spans="1:11" ht="15.75" customHeight="1" hidden="1">
      <c r="A33" s="33"/>
      <c r="B33" s="13" t="s">
        <v>39</v>
      </c>
      <c r="C33" s="14">
        <v>-0.5059661724750271</v>
      </c>
      <c r="D33" s="14">
        <v>0.350698461887319</v>
      </c>
      <c r="E33" s="14">
        <v>-1.44273849891477</v>
      </c>
      <c r="F33" s="15">
        <v>0.149094149746183</v>
      </c>
      <c r="G33" s="27"/>
      <c r="H33" s="11">
        <f t="shared" si="0"/>
        <v>0.3032083282421089</v>
      </c>
      <c r="I33" s="12">
        <f t="shared" si="1"/>
        <v>1.1988980135354206</v>
      </c>
      <c r="J33" s="19"/>
      <c r="K33" s="25"/>
    </row>
    <row r="34" spans="1:11" ht="15.75" customHeight="1" hidden="1">
      <c r="A34" s="33"/>
      <c r="B34" s="13" t="s">
        <v>40</v>
      </c>
      <c r="C34" s="14">
        <v>1.08229469040859</v>
      </c>
      <c r="D34" s="14">
        <v>0.16600879107614</v>
      </c>
      <c r="E34" s="14">
        <v>6.51950227088994</v>
      </c>
      <c r="F34" s="15">
        <v>7.0541071664559E-11</v>
      </c>
      <c r="G34" s="27"/>
      <c r="H34" s="11">
        <f t="shared" si="0"/>
        <v>2.1316950468778986</v>
      </c>
      <c r="I34" s="12">
        <f t="shared" si="1"/>
        <v>4.086430787305876</v>
      </c>
      <c r="J34" s="19"/>
      <c r="K34" s="25"/>
    </row>
    <row r="35" spans="1:11" ht="15.75" customHeight="1" hidden="1">
      <c r="A35" s="33"/>
      <c r="B35" s="13" t="s">
        <v>41</v>
      </c>
      <c r="C35" s="14">
        <v>1.56440713333019</v>
      </c>
      <c r="D35" s="14">
        <v>0.137385207124851</v>
      </c>
      <c r="E35" s="14">
        <v>11.3870129548119</v>
      </c>
      <c r="F35" s="15">
        <v>4.8534365585640404E-30</v>
      </c>
      <c r="G35" s="27"/>
      <c r="H35" s="11">
        <f t="shared" si="0"/>
        <v>3.6514784024910125</v>
      </c>
      <c r="I35" s="12">
        <f t="shared" si="1"/>
        <v>6.25688300945138</v>
      </c>
      <c r="J35" s="19"/>
      <c r="K35" s="25"/>
    </row>
    <row r="36" spans="1:11" ht="15.75" customHeight="1" hidden="1">
      <c r="A36" s="33"/>
      <c r="B36" s="13" t="s">
        <v>42</v>
      </c>
      <c r="C36" s="14">
        <v>1.36954192567498</v>
      </c>
      <c r="D36" s="14">
        <v>0.14735380236598802</v>
      </c>
      <c r="E36" s="14">
        <v>9.29424218231842</v>
      </c>
      <c r="F36" s="15">
        <v>1.48258549273848E-20</v>
      </c>
      <c r="G36" s="27"/>
      <c r="H36" s="11">
        <f t="shared" si="0"/>
        <v>2.9468254522436523</v>
      </c>
      <c r="I36" s="12">
        <f t="shared" si="1"/>
        <v>5.25066837651295</v>
      </c>
      <c r="J36" s="19"/>
      <c r="K36" s="25"/>
    </row>
    <row r="37" spans="1:11" ht="15.75" customHeight="1" hidden="1">
      <c r="A37" s="33"/>
      <c r="B37" s="13" t="s">
        <v>43</v>
      </c>
      <c r="C37" s="14">
        <v>-1.38863735948214</v>
      </c>
      <c r="D37" s="14">
        <v>0.567316586824616</v>
      </c>
      <c r="E37" s="14">
        <v>-2.44772917226803</v>
      </c>
      <c r="F37" s="15">
        <v>0.0143759669086153</v>
      </c>
      <c r="G37" s="27"/>
      <c r="H37" s="11">
        <f t="shared" si="0"/>
        <v>0.08203757789660462</v>
      </c>
      <c r="I37" s="12">
        <f t="shared" si="1"/>
        <v>0.7582843366937331</v>
      </c>
      <c r="J37" s="19"/>
      <c r="K37" s="25"/>
    </row>
    <row r="38" spans="1:11" ht="15.75" customHeight="1" hidden="1">
      <c r="A38" s="33"/>
      <c r="B38" s="13" t="s">
        <v>44</v>
      </c>
      <c r="C38" s="14">
        <v>2.53543502437214</v>
      </c>
      <c r="D38" s="14">
        <v>0.10141896267170501</v>
      </c>
      <c r="E38" s="14">
        <v>24.9996150382586</v>
      </c>
      <c r="F38" s="15">
        <v>6.1726072951581E-138</v>
      </c>
      <c r="G38" s="27"/>
      <c r="H38" s="11">
        <f t="shared" si="0"/>
        <v>10.346557519104017</v>
      </c>
      <c r="I38" s="12">
        <f t="shared" si="1"/>
        <v>15.397669875851669</v>
      </c>
      <c r="J38" s="19"/>
      <c r="K38" s="25"/>
    </row>
    <row r="39" spans="1:11" ht="15.75" customHeight="1" hidden="1">
      <c r="A39" s="33"/>
      <c r="B39" s="13" t="s">
        <v>45</v>
      </c>
      <c r="C39" s="14">
        <v>-0.347520540236742</v>
      </c>
      <c r="D39" s="14">
        <v>0.331318489556013</v>
      </c>
      <c r="E39" s="14">
        <v>-1.04890174014267</v>
      </c>
      <c r="F39" s="15">
        <v>0.29422334455813104</v>
      </c>
      <c r="G39" s="27"/>
      <c r="H39" s="11">
        <f t="shared" si="0"/>
        <v>0.36901987309473505</v>
      </c>
      <c r="I39" s="12">
        <f t="shared" si="1"/>
        <v>1.352376884221371</v>
      </c>
      <c r="J39" s="19"/>
      <c r="K39" s="25"/>
    </row>
    <row r="40" spans="1:11" ht="15.75" customHeight="1" hidden="1">
      <c r="A40" s="33"/>
      <c r="B40" s="13" t="s">
        <v>46</v>
      </c>
      <c r="C40" s="14">
        <v>-1.3886373594718</v>
      </c>
      <c r="D40" s="14">
        <v>0.56731658682525</v>
      </c>
      <c r="E40" s="14">
        <v>-2.44772917224706</v>
      </c>
      <c r="F40" s="15">
        <v>0.0143759669094517</v>
      </c>
      <c r="G40" s="27"/>
      <c r="H40" s="11">
        <f t="shared" si="0"/>
        <v>0.08203757789735094</v>
      </c>
      <c r="I40" s="12">
        <f t="shared" si="1"/>
        <v>0.7582843367025159</v>
      </c>
      <c r="J40" s="19"/>
      <c r="K40" s="25"/>
    </row>
    <row r="41" spans="1:11" ht="15.75" customHeight="1" hidden="1">
      <c r="A41" s="33"/>
      <c r="B41" s="13" t="s">
        <v>47</v>
      </c>
      <c r="C41" s="14">
        <v>0.645038128902067</v>
      </c>
      <c r="D41" s="14">
        <v>0.20099120305807902</v>
      </c>
      <c r="E41" s="14">
        <v>3.20928537711014</v>
      </c>
      <c r="F41" s="15">
        <v>0.0013306534812749101</v>
      </c>
      <c r="G41" s="27"/>
      <c r="H41" s="11">
        <f t="shared" si="0"/>
        <v>1.2854326713668234</v>
      </c>
      <c r="I41" s="12">
        <f t="shared" si="1"/>
        <v>2.8263351909193277</v>
      </c>
      <c r="J41" s="19"/>
      <c r="K41" s="25"/>
    </row>
    <row r="42" spans="1:11" ht="15.75" customHeight="1" hidden="1">
      <c r="A42" s="33"/>
      <c r="B42" s="13" t="s">
        <v>48</v>
      </c>
      <c r="C42" s="14">
        <v>-0.5059661724762611</v>
      </c>
      <c r="D42" s="14">
        <v>0.35069846188748205</v>
      </c>
      <c r="E42" s="14">
        <v>-1.44273849891761</v>
      </c>
      <c r="F42" s="15">
        <v>0.14909414974538102</v>
      </c>
      <c r="G42" s="27"/>
      <c r="H42" s="11">
        <f t="shared" si="0"/>
        <v>0.3032083282416378</v>
      </c>
      <c r="I42" s="12">
        <f t="shared" si="1"/>
        <v>1.1988980135343241</v>
      </c>
      <c r="J42" s="19"/>
      <c r="K42" s="25"/>
    </row>
    <row r="43" spans="1:11" ht="15.75" customHeight="1" hidden="1">
      <c r="A43" s="33"/>
      <c r="B43" s="13" t="s">
        <v>49</v>
      </c>
      <c r="C43" s="14">
        <v>0.39634480292232305</v>
      </c>
      <c r="D43" s="14">
        <v>0.22675554608435802</v>
      </c>
      <c r="E43" s="14">
        <v>1.74789463705057</v>
      </c>
      <c r="F43" s="15">
        <v>0.0804822736724596</v>
      </c>
      <c r="G43" s="27"/>
      <c r="H43" s="11">
        <f t="shared" si="0"/>
        <v>0.9530422263879201</v>
      </c>
      <c r="I43" s="12">
        <f t="shared" si="1"/>
        <v>2.318187599460136</v>
      </c>
      <c r="J43" s="19"/>
      <c r="K43" s="25"/>
    </row>
    <row r="44" spans="1:11" ht="15.75" customHeight="1" hidden="1">
      <c r="A44" s="33"/>
      <c r="B44" s="13" t="s">
        <v>50</v>
      </c>
      <c r="C44" s="14">
        <v>0.563106057525329</v>
      </c>
      <c r="D44" s="14">
        <v>0.208456210973566</v>
      </c>
      <c r="E44" s="14">
        <v>2.70131580582521</v>
      </c>
      <c r="F44" s="15">
        <v>0.006906572416899881</v>
      </c>
      <c r="G44" s="27"/>
      <c r="H44" s="11">
        <f t="shared" si="0"/>
        <v>1.167111489667004</v>
      </c>
      <c r="I44" s="12">
        <f t="shared" si="1"/>
        <v>2.642380541277061</v>
      </c>
      <c r="J44" s="19"/>
      <c r="K44" s="25"/>
    </row>
    <row r="45" spans="1:11" ht="15.75" customHeight="1" hidden="1">
      <c r="A45" s="33"/>
      <c r="B45" s="13" t="s">
        <v>51</v>
      </c>
      <c r="C45" s="14">
        <v>-0.29532262116143804</v>
      </c>
      <c r="D45" s="14">
        <v>0.31484246029801305</v>
      </c>
      <c r="E45" s="14">
        <v>-0.9380012495198451</v>
      </c>
      <c r="F45" s="15">
        <v>0.34824376797036</v>
      </c>
      <c r="G45" s="27"/>
      <c r="H45" s="11">
        <f t="shared" si="0"/>
        <v>0.401553765352856</v>
      </c>
      <c r="I45" s="12">
        <f t="shared" si="1"/>
        <v>1.379565508971705</v>
      </c>
      <c r="J45" s="19"/>
      <c r="K45" s="25"/>
    </row>
    <row r="46" spans="1:11" ht="15.75" customHeight="1">
      <c r="A46" s="32" t="s">
        <v>52</v>
      </c>
      <c r="B46" s="16" t="s">
        <v>34</v>
      </c>
      <c r="C46" s="17">
        <v>1.06625557216752</v>
      </c>
      <c r="D46" s="17">
        <v>0.19426441934207503</v>
      </c>
      <c r="E46" s="17">
        <v>5.48868174511141</v>
      </c>
      <c r="F46" s="18">
        <v>4.04944475675885E-08</v>
      </c>
      <c r="G46" s="28">
        <f>EXP(C46)</f>
        <v>2.904483484238186</v>
      </c>
      <c r="H46" s="11">
        <f>EXP(C46-1.96*D46)</f>
        <v>1.984758630970033</v>
      </c>
      <c r="I46" s="12">
        <f>EXP(C46+1.96*D46)</f>
        <v>4.250403136470736</v>
      </c>
      <c r="J46" s="29">
        <f>C46^2+D46^2</f>
        <v>1.1746396098005991</v>
      </c>
      <c r="K46" s="25">
        <v>0</v>
      </c>
    </row>
    <row r="47" spans="1:11" ht="12.75">
      <c r="A47" s="32"/>
      <c r="B47" s="13" t="s">
        <v>50</v>
      </c>
      <c r="C47" s="14">
        <v>0.9397649649581141</v>
      </c>
      <c r="D47" s="14">
        <v>0.262954431287621</v>
      </c>
      <c r="E47" s="14">
        <v>3.57387004416059</v>
      </c>
      <c r="F47" s="15">
        <v>0.00035174355498965705</v>
      </c>
      <c r="G47" s="27">
        <f>EXP(C47)</f>
        <v>2.559379803692418</v>
      </c>
      <c r="H47" s="11">
        <f>EXP(C47-1.96*D47)</f>
        <v>1.5286336231614794</v>
      </c>
      <c r="I47" s="12">
        <f>EXP(C47+1.96*D47)</f>
        <v>4.285150398563931</v>
      </c>
      <c r="J47" s="19">
        <f>C47^2+D47^2</f>
        <v>0.9523032222965218</v>
      </c>
      <c r="K47" s="25">
        <v>0.0088</v>
      </c>
    </row>
    <row r="48" spans="1:11" ht="12.75">
      <c r="A48" s="32"/>
      <c r="B48" s="13" t="s">
        <v>42</v>
      </c>
      <c r="C48" s="14">
        <v>0.673398169203102</v>
      </c>
      <c r="D48" s="14">
        <v>0.19900278161742602</v>
      </c>
      <c r="E48" s="14">
        <v>3.38386309844492</v>
      </c>
      <c r="F48" s="15">
        <v>0.0007147363161915851</v>
      </c>
      <c r="G48" s="27">
        <f>EXP(C48)</f>
        <v>1.96088944583666</v>
      </c>
      <c r="H48" s="11">
        <f>EXP(C48-1.96*D48)</f>
        <v>1.327573337239579</v>
      </c>
      <c r="I48" s="12">
        <f>EXP(C48+1.96*D48)</f>
        <v>2.8963276912360163</v>
      </c>
      <c r="J48" s="19">
        <f>C48^2+D48^2</f>
        <v>0.49306720137756255</v>
      </c>
      <c r="K48" s="25">
        <v>0.0102666666666667</v>
      </c>
    </row>
    <row r="49" spans="1:11" ht="12.75">
      <c r="A49" s="32"/>
      <c r="B49" s="13" t="s">
        <v>33</v>
      </c>
      <c r="C49" s="14">
        <v>0.893772911126797</v>
      </c>
      <c r="D49" s="14">
        <v>0.27659829222023</v>
      </c>
      <c r="E49" s="14">
        <v>3.23130307115262</v>
      </c>
      <c r="F49" s="15">
        <v>0.0012322720434950602</v>
      </c>
      <c r="G49" s="27">
        <f>EXP(C49)</f>
        <v>2.4443345327270376</v>
      </c>
      <c r="H49" s="11">
        <f>EXP(C49-1.96*D49)</f>
        <v>1.4213970960322904</v>
      </c>
      <c r="I49" s="12">
        <f>EXP(C49+1.96*D49)</f>
        <v>4.203449778080998</v>
      </c>
      <c r="J49" s="19">
        <f>C49^2+D49^2</f>
        <v>0.8753366319232172</v>
      </c>
      <c r="K49" s="25">
        <v>0.0132</v>
      </c>
    </row>
    <row r="50" spans="1:11" ht="12.75">
      <c r="A50" s="32"/>
      <c r="B50" s="13" t="s">
        <v>49</v>
      </c>
      <c r="C50" s="14">
        <v>0.8607787667815361</v>
      </c>
      <c r="D50" s="14">
        <v>0.287872792681499</v>
      </c>
      <c r="E50" s="14">
        <v>2.99013588176739</v>
      </c>
      <c r="F50" s="15">
        <v>0.0027885336904335703</v>
      </c>
      <c r="G50" s="27">
        <f>EXP(C50)</f>
        <v>2.365001761541674</v>
      </c>
      <c r="H50" s="11">
        <f>EXP(C50-1.96*D50)</f>
        <v>1.3452072536632538</v>
      </c>
      <c r="I50" s="12">
        <f>EXP(C50+1.96*D50)</f>
        <v>4.157897094937446</v>
      </c>
      <c r="J50" s="19">
        <f>C50^2+D50^2</f>
        <v>0.8238108301081875</v>
      </c>
      <c r="K50" s="25">
        <v>0.02464</v>
      </c>
    </row>
    <row r="51" spans="1:11" ht="12.75">
      <c r="A51" s="32"/>
      <c r="B51" s="13" t="s">
        <v>31</v>
      </c>
      <c r="C51" s="14">
        <v>0.43040388318534706</v>
      </c>
      <c r="D51" s="14">
        <v>0.177940738838956</v>
      </c>
      <c r="E51" s="14">
        <v>2.41880463121422</v>
      </c>
      <c r="F51" s="15">
        <v>0.0155716010042615</v>
      </c>
      <c r="G51" s="27">
        <f>EXP(C51)</f>
        <v>1.5378785214104467</v>
      </c>
      <c r="H51" s="11">
        <f>EXP(C51-1.96*D51)</f>
        <v>1.0850651541105687</v>
      </c>
      <c r="I51" s="12">
        <f>EXP(C51+1.96*D51)</f>
        <v>2.179657449744792</v>
      </c>
      <c r="J51" s="19">
        <f>C51^2+D51^2</f>
        <v>0.21691040919957943</v>
      </c>
      <c r="K51" s="25">
        <v>0.1144</v>
      </c>
    </row>
    <row r="52" spans="1:11" ht="12.75">
      <c r="A52" s="32"/>
      <c r="B52" s="13" t="s">
        <v>14</v>
      </c>
      <c r="C52" s="14">
        <v>-1.04917659809433</v>
      </c>
      <c r="D52" s="14">
        <v>0.455486615272561</v>
      </c>
      <c r="E52" s="14">
        <v>-2.30341916296817</v>
      </c>
      <c r="F52" s="15">
        <v>0.0212552705820451</v>
      </c>
      <c r="G52" s="27">
        <f>EXP(C52)</f>
        <v>0.3502260071804748</v>
      </c>
      <c r="H52" s="11">
        <f>EXP(C52-1.96*D52)</f>
        <v>0.14342681641248814</v>
      </c>
      <c r="I52" s="12">
        <f>EXP(C52+1.96*D52)</f>
        <v>0.8551975089011189</v>
      </c>
      <c r="J52" s="19">
        <f>C52^2+D52^2</f>
        <v>1.3082395906812452</v>
      </c>
      <c r="K52" s="25">
        <v>0.11715</v>
      </c>
    </row>
    <row r="53" spans="1:11" ht="12.75">
      <c r="A53" s="32"/>
      <c r="B53" s="13" t="s">
        <v>9</v>
      </c>
      <c r="C53" s="20">
        <v>-0.93731879827289</v>
      </c>
      <c r="D53" s="20">
        <v>0.402515662685614</v>
      </c>
      <c r="E53" s="20">
        <v>-2.32865173995722</v>
      </c>
      <c r="F53" s="15">
        <v>0.019877522691929498</v>
      </c>
      <c r="G53" s="27">
        <f>EXP(C53)</f>
        <v>0.39167659272208966</v>
      </c>
      <c r="H53" s="11">
        <f>EXP(C53-1.96*D53)</f>
        <v>0.17795056408268467</v>
      </c>
      <c r="I53" s="12">
        <f>EXP(C53+1.96*D53)</f>
        <v>0.8620964708777408</v>
      </c>
      <c r="J53" s="19">
        <f>C53^2+D53^2</f>
        <v>1.0405853883029736</v>
      </c>
      <c r="K53" s="25">
        <v>0.11715</v>
      </c>
    </row>
    <row r="54" spans="1:11" ht="12.75">
      <c r="A54" s="32"/>
      <c r="B54" s="13" t="s">
        <v>11</v>
      </c>
      <c r="C54" s="14">
        <v>-0.7521507971158351</v>
      </c>
      <c r="D54" s="14">
        <v>0.34093258051888503</v>
      </c>
      <c r="E54" s="14">
        <v>-2.20615699435675</v>
      </c>
      <c r="F54" s="15">
        <v>0.0273730092511769</v>
      </c>
      <c r="G54" s="27">
        <f>EXP(C54)</f>
        <v>0.47135167990577326</v>
      </c>
      <c r="H54" s="11">
        <f>EXP(C54-1.96*D54)</f>
        <v>0.241622508018437</v>
      </c>
      <c r="I54" s="12">
        <f>EXP(C54+1.96*D54)</f>
        <v>0.9195021108424289</v>
      </c>
      <c r="J54" s="19">
        <f>C54^2+D54^2</f>
        <v>0.6819658460612522</v>
      </c>
      <c r="K54" s="25">
        <v>0.133955555555556</v>
      </c>
    </row>
    <row r="55" spans="1:11" ht="12.75">
      <c r="A55" s="32"/>
      <c r="B55" s="13" t="s">
        <v>17</v>
      </c>
      <c r="C55" s="20">
        <v>-1.13563224571059</v>
      </c>
      <c r="D55" s="20">
        <v>0.547966662063554</v>
      </c>
      <c r="E55" s="20">
        <v>-2.07244769496374</v>
      </c>
      <c r="F55" s="15">
        <v>0.0382237093316853</v>
      </c>
      <c r="G55" s="27">
        <f>EXP(C55)</f>
        <v>0.32121896780512993</v>
      </c>
      <c r="H55" s="11">
        <f>EXP(C55-1.96*D55)</f>
        <v>0.10973939028583145</v>
      </c>
      <c r="I55" s="12">
        <f>EXP(C55+1.96*D55)</f>
        <v>0.9402423779560124</v>
      </c>
      <c r="J55" s="19">
        <f>C55^2+D55^2</f>
        <v>1.5899280602307513</v>
      </c>
      <c r="K55" s="25">
        <v>0.137076923076923</v>
      </c>
    </row>
    <row r="56" spans="1:11" ht="12.75">
      <c r="A56" s="32"/>
      <c r="B56" s="13" t="s">
        <v>24</v>
      </c>
      <c r="C56" s="14">
        <v>-1.13160422008002</v>
      </c>
      <c r="D56" s="14">
        <v>0.547976404887608</v>
      </c>
      <c r="E56" s="14">
        <v>-2.06506011935334</v>
      </c>
      <c r="F56" s="15">
        <v>0.0389173122534167</v>
      </c>
      <c r="G56" s="27">
        <f>EXP(C56)</f>
        <v>0.3225154554302082</v>
      </c>
      <c r="H56" s="11">
        <f>EXP(C56-1.96*D56)</f>
        <v>0.1101802108051535</v>
      </c>
      <c r="I56" s="12">
        <f>EXP(C56+1.96*D56)</f>
        <v>0.9440553637649188</v>
      </c>
      <c r="J56" s="19">
        <f>C56^2+D56^2</f>
        <v>1.5808062512164582</v>
      </c>
      <c r="K56" s="25">
        <v>0.137076923076923</v>
      </c>
    </row>
    <row r="57" spans="1:11" ht="12.75">
      <c r="A57" s="32"/>
      <c r="B57" s="13" t="s">
        <v>21</v>
      </c>
      <c r="C57" s="14">
        <v>-0.66345439263906</v>
      </c>
      <c r="D57" s="14">
        <v>0.323921767686073</v>
      </c>
      <c r="E57" s="14">
        <v>-2.0481932948762</v>
      </c>
      <c r="F57" s="15">
        <v>0.0405410631941204</v>
      </c>
      <c r="G57" s="27">
        <f>EXP(C57)</f>
        <v>0.5150690072477488</v>
      </c>
      <c r="H57" s="11">
        <f>EXP(C57-1.96*D57)</f>
        <v>0.2729842828851511</v>
      </c>
      <c r="I57" s="12">
        <f>EXP(C57+1.96*D57)</f>
        <v>0.971836471401527</v>
      </c>
      <c r="J57" s="19">
        <f>C57^2+D57^2</f>
        <v>0.5450970426929342</v>
      </c>
      <c r="K57" s="25">
        <v>0.137076923076923</v>
      </c>
    </row>
    <row r="58" spans="1:11" ht="12.75">
      <c r="A58" s="32"/>
      <c r="B58" s="13" t="s">
        <v>35</v>
      </c>
      <c r="C58" s="14">
        <v>0.889041360279413</v>
      </c>
      <c r="D58" s="14">
        <v>0.43316662150371205</v>
      </c>
      <c r="E58" s="14">
        <v>2.05242351590517</v>
      </c>
      <c r="F58" s="15">
        <v>0.0401285210859788</v>
      </c>
      <c r="G58" s="27">
        <f>EXP(C58)</f>
        <v>2.432796357853942</v>
      </c>
      <c r="H58" s="11">
        <f>EXP(C58-1.96*D58)</f>
        <v>1.0408469764398582</v>
      </c>
      <c r="I58" s="12">
        <f>EXP(C58+1.96*D58)</f>
        <v>5.686232705436875</v>
      </c>
      <c r="J58" s="19">
        <f>C58^2+D58^2</f>
        <v>0.9780278622724092</v>
      </c>
      <c r="K58" s="25">
        <v>0.137076923076923</v>
      </c>
    </row>
    <row r="59" spans="1:11" ht="12.75">
      <c r="A59" s="32"/>
      <c r="B59" s="13" t="s">
        <v>44</v>
      </c>
      <c r="C59" s="14">
        <v>0.28146162705657</v>
      </c>
      <c r="D59" s="14">
        <v>0.14620053567616</v>
      </c>
      <c r="E59" s="14">
        <v>1.92517507377688</v>
      </c>
      <c r="F59" s="15">
        <v>0.054207459371801006</v>
      </c>
      <c r="G59" s="27">
        <f>EXP(C59)</f>
        <v>1.3250651486959495</v>
      </c>
      <c r="H59" s="11">
        <f>EXP(C59-1.96*D59)</f>
        <v>0.9949215164555392</v>
      </c>
      <c r="I59" s="12">
        <f>EXP(C59+1.96*D59)</f>
        <v>1.7647599526681674</v>
      </c>
      <c r="J59" s="19">
        <f>C59^2+D59^2</f>
        <v>0.10059524413732784</v>
      </c>
      <c r="K59" s="25">
        <v>0.170342857142857</v>
      </c>
    </row>
    <row r="60" spans="1:11" ht="12.75">
      <c r="A60" s="32"/>
      <c r="B60" s="13" t="s">
        <v>13</v>
      </c>
      <c r="C60" s="14">
        <v>-0.7709104244956421</v>
      </c>
      <c r="D60" s="14">
        <v>0.436374124395395</v>
      </c>
      <c r="E60" s="14">
        <v>-1.7666272617877001</v>
      </c>
      <c r="F60" s="15">
        <v>0.0772906722785195</v>
      </c>
      <c r="G60" s="27">
        <f>EXP(C60)</f>
        <v>0.4625917217032752</v>
      </c>
      <c r="H60" s="11">
        <f>EXP(C60-1.96*D60)</f>
        <v>0.19667479358108433</v>
      </c>
      <c r="I60" s="12">
        <f>EXP(C60+1.96*D60)</f>
        <v>1.0880453823899758</v>
      </c>
      <c r="J60" s="19">
        <f>C60^2+D60^2</f>
        <v>0.7847252590378987</v>
      </c>
      <c r="K60" s="25">
        <v>0.226746666666667</v>
      </c>
    </row>
    <row r="61" spans="1:11" ht="12.75">
      <c r="A61" s="32"/>
      <c r="B61" s="13" t="s">
        <v>10</v>
      </c>
      <c r="C61" s="14">
        <v>-0.7709634823624281</v>
      </c>
      <c r="D61" s="14">
        <v>0.46980984095987405</v>
      </c>
      <c r="E61" s="14">
        <v>-1.64101177784455</v>
      </c>
      <c r="F61" s="15">
        <v>0.10079497035766401</v>
      </c>
      <c r="G61" s="27">
        <f>EXP(C61)</f>
        <v>0.4625671782244469</v>
      </c>
      <c r="H61" s="11">
        <f>EXP(C61-1.96*D61)</f>
        <v>0.18418938753378306</v>
      </c>
      <c r="I61" s="12">
        <f>EXP(C61+1.96*D61)</f>
        <v>1.1616760185560757</v>
      </c>
      <c r="J61" s="19">
        <f>C61^2+D61^2</f>
        <v>0.8151059777991441</v>
      </c>
      <c r="K61" s="25">
        <v>0.2772</v>
      </c>
    </row>
    <row r="62" spans="1:11" ht="12.75">
      <c r="A62" s="32"/>
      <c r="B62" s="13" t="s">
        <v>39</v>
      </c>
      <c r="C62" s="14">
        <v>0.686451806261796</v>
      </c>
      <c r="D62" s="14">
        <v>0.45548694794884304</v>
      </c>
      <c r="E62" s="14">
        <v>1.50707239659234</v>
      </c>
      <c r="F62" s="15">
        <v>0.131792101283391</v>
      </c>
      <c r="G62" s="27">
        <f>EXP(C62)</f>
        <v>1.9866539795611036</v>
      </c>
      <c r="H62" s="11">
        <f>EXP(C62-1.96*D62)</f>
        <v>0.8135868381167497</v>
      </c>
      <c r="I62" s="12">
        <f>EXP(C62+1.96*D62)</f>
        <v>4.8511035941065765</v>
      </c>
      <c r="J62" s="19">
        <f>C62^2+D62^2</f>
        <v>0.6786844420718343</v>
      </c>
      <c r="K62" s="25">
        <v>0.341129411764706</v>
      </c>
    </row>
    <row r="63" spans="1:11" ht="12.75">
      <c r="A63" s="32"/>
      <c r="B63" s="13" t="s">
        <v>15</v>
      </c>
      <c r="C63" s="14">
        <v>-0.6819034390362491</v>
      </c>
      <c r="D63" s="14">
        <v>0.47684963272287906</v>
      </c>
      <c r="E63" s="14">
        <v>-1.43001775033879</v>
      </c>
      <c r="F63" s="15">
        <v>0.152711924629356</v>
      </c>
      <c r="G63" s="27">
        <f>EXP(C63)</f>
        <v>0.5056535949808607</v>
      </c>
      <c r="H63" s="11">
        <f>EXP(C63-1.96*D63)</f>
        <v>0.19858685474317633</v>
      </c>
      <c r="I63" s="12">
        <f>EXP(C63+1.96*D63)</f>
        <v>1.287525090458456</v>
      </c>
      <c r="J63" s="19">
        <f>C63^2+D63^2</f>
        <v>0.6923778723974081</v>
      </c>
      <c r="K63" s="25">
        <v>0.373266666666667</v>
      </c>
    </row>
    <row r="64" spans="1:11" ht="12.75">
      <c r="A64" s="32"/>
      <c r="B64" s="13" t="s">
        <v>37</v>
      </c>
      <c r="C64" s="14">
        <v>0.43202277757356805</v>
      </c>
      <c r="D64" s="14">
        <v>0.31683700293635503</v>
      </c>
      <c r="E64" s="14">
        <v>1.36354899702277</v>
      </c>
      <c r="F64" s="15">
        <v>0.17270955361380202</v>
      </c>
      <c r="G64" s="27">
        <f>EXP(C64)</f>
        <v>1.5403702006571118</v>
      </c>
      <c r="H64" s="11">
        <f>EXP(C64-1.96*D64)</f>
        <v>0.8278049266546199</v>
      </c>
      <c r="I64" s="12">
        <f>EXP(C64+1.96*D64)</f>
        <v>2.8663037373567057</v>
      </c>
      <c r="J64" s="19">
        <f>C64^2+D64^2</f>
        <v>0.28702936677207247</v>
      </c>
      <c r="K64" s="25">
        <v>0.399936842105263</v>
      </c>
    </row>
    <row r="65" spans="1:11" ht="12.75">
      <c r="A65" s="32"/>
      <c r="B65" s="13" t="s">
        <v>53</v>
      </c>
      <c r="C65" s="20">
        <v>-0.7353867063749634</v>
      </c>
      <c r="D65" s="20">
        <v>0.4970213825298491</v>
      </c>
      <c r="E65" s="20">
        <v>-1.4795876640796213</v>
      </c>
      <c r="F65" s="15">
        <v>0.2670334946044662</v>
      </c>
      <c r="G65" s="27">
        <f>EXP(C65)</f>
        <v>0.47932006700551727</v>
      </c>
      <c r="H65" s="11">
        <f>EXP(C65-1.96*D65)</f>
        <v>0.18094745094615672</v>
      </c>
      <c r="I65" s="12">
        <f>EXP(C65+1.96*D65)</f>
        <v>1.2696930817916745</v>
      </c>
      <c r="J65" s="19">
        <f>C65^2+D65^2</f>
        <v>0.7878238626048992</v>
      </c>
      <c r="K65" s="25">
        <v>0.5434</v>
      </c>
    </row>
    <row r="66" spans="1:11" ht="12.75">
      <c r="A66" s="32"/>
      <c r="B66" s="13" t="s">
        <v>25</v>
      </c>
      <c r="C66" s="14">
        <v>-0.6352725611171971</v>
      </c>
      <c r="D66" s="14">
        <v>0.577945500516278</v>
      </c>
      <c r="E66" s="14">
        <v>-1.09919111845271</v>
      </c>
      <c r="F66" s="15">
        <v>0.271684711905096</v>
      </c>
      <c r="G66" s="27">
        <f>EXP(C66)</f>
        <v>0.5297910681913798</v>
      </c>
      <c r="H66" s="11">
        <f>EXP(C66-1.96*D66)</f>
        <v>0.17066618888286816</v>
      </c>
      <c r="I66" s="12">
        <f>EXP(C66+1.96*D66)</f>
        <v>1.6446056349684994</v>
      </c>
      <c r="J66" s="19">
        <f>C66^2+D66^2</f>
        <v>0.7375922284754141</v>
      </c>
      <c r="K66" s="25">
        <v>0.5434</v>
      </c>
    </row>
    <row r="67" spans="1:11" ht="12.75">
      <c r="A67" s="32"/>
      <c r="B67" s="13" t="s">
        <v>38</v>
      </c>
      <c r="C67" s="14">
        <v>0.40267128615788905</v>
      </c>
      <c r="D67" s="14">
        <v>0.36468496189571303</v>
      </c>
      <c r="E67" s="14">
        <v>1.10416202539505</v>
      </c>
      <c r="F67" s="15">
        <v>0.26952285930433</v>
      </c>
      <c r="G67" s="27">
        <f>EXP(C67)</f>
        <v>1.4958151157074568</v>
      </c>
      <c r="H67" s="11">
        <f>EXP(C67-1.96*D67)</f>
        <v>0.7319001077483112</v>
      </c>
      <c r="I67" s="12">
        <f>EXP(C67+1.96*D67)</f>
        <v>3.057060433099896</v>
      </c>
      <c r="J67" s="19">
        <f>C67^2+D67^2</f>
        <v>0.29513928612892626</v>
      </c>
      <c r="K67" s="25">
        <v>0.5434</v>
      </c>
    </row>
    <row r="68" spans="1:11" ht="12.75">
      <c r="A68" s="32"/>
      <c r="B68" s="13" t="s">
        <v>46</v>
      </c>
      <c r="C68" s="14">
        <v>0.7383379537924081</v>
      </c>
      <c r="D68" s="14">
        <v>0.7195007487802131</v>
      </c>
      <c r="E68" s="14">
        <v>1.02618093871915</v>
      </c>
      <c r="F68" s="15">
        <v>0.30480630438396905</v>
      </c>
      <c r="G68" s="27">
        <f>EXP(C68)</f>
        <v>2.0924548661216003</v>
      </c>
      <c r="H68" s="11">
        <f>EXP(C68-1.96*D68)</f>
        <v>0.5107456747153892</v>
      </c>
      <c r="I68" s="12">
        <f>EXP(C68+1.96*D68)</f>
        <v>8.572500137560228</v>
      </c>
      <c r="J68" s="19">
        <f>C68^2+D68^2</f>
        <v>1.0628242615056473</v>
      </c>
      <c r="K68" s="25">
        <v>0.559533333333333</v>
      </c>
    </row>
    <row r="69" spans="1:11" ht="12.75">
      <c r="A69" s="32"/>
      <c r="B69" s="13" t="s">
        <v>26</v>
      </c>
      <c r="C69" s="14">
        <v>0.8728171414835391</v>
      </c>
      <c r="D69" s="14">
        <v>0.851180368690394</v>
      </c>
      <c r="E69" s="14">
        <v>1.02541972722707</v>
      </c>
      <c r="F69" s="15">
        <v>0.30516518389908903</v>
      </c>
      <c r="G69" s="27">
        <f>EXP(C69)</f>
        <v>2.39364459961156</v>
      </c>
      <c r="H69" s="11">
        <f>EXP(C69-1.96*D69)</f>
        <v>0.45135713413435347</v>
      </c>
      <c r="I69" s="12">
        <f>EXP(C69+1.96*D69)</f>
        <v>12.694015527722001</v>
      </c>
      <c r="J69" s="19">
        <f>C69^2+D69^2</f>
        <v>1.4863177825114113</v>
      </c>
      <c r="K69" s="25">
        <v>0.559533333333333</v>
      </c>
    </row>
    <row r="70" spans="1:11" ht="12.75">
      <c r="A70" s="32"/>
      <c r="B70" s="13" t="s">
        <v>51</v>
      </c>
      <c r="C70" s="14">
        <v>0.37822185459940305</v>
      </c>
      <c r="D70" s="14">
        <v>0.43683666890486705</v>
      </c>
      <c r="E70" s="14">
        <v>0.8658198395926581</v>
      </c>
      <c r="F70" s="15">
        <v>0.386588967583533</v>
      </c>
      <c r="G70" s="27">
        <f>EXP(C70)</f>
        <v>1.4596867451740585</v>
      </c>
      <c r="H70" s="11">
        <f>EXP(C70-1.96*D70)</f>
        <v>0.6200358274182198</v>
      </c>
      <c r="I70" s="12">
        <f>EXP(C70+1.96*D70)</f>
        <v>3.4363907693993134</v>
      </c>
      <c r="J70" s="19">
        <f>C70^2+D70^2</f>
        <v>0.33387804659651243</v>
      </c>
      <c r="K70" s="25">
        <v>0.680416</v>
      </c>
    </row>
    <row r="71" spans="1:11" ht="12.75">
      <c r="A71" s="32"/>
      <c r="B71" s="13" t="s">
        <v>19</v>
      </c>
      <c r="C71" s="14">
        <v>-0.725789177764186</v>
      </c>
      <c r="D71" s="14">
        <v>1.09567281202117</v>
      </c>
      <c r="E71" s="14">
        <v>-0.6624141530219521</v>
      </c>
      <c r="F71" s="15">
        <v>0.5077058357722091</v>
      </c>
      <c r="G71" s="27">
        <f>EXP(C71)</f>
        <v>0.48394250155427193</v>
      </c>
      <c r="H71" s="11">
        <f>EXP(C71-1.96*D71)</f>
        <v>0.05651168266764246</v>
      </c>
      <c r="I71" s="12">
        <f>EXP(C71+1.96*D71)</f>
        <v>4.144281921102753</v>
      </c>
      <c r="J71" s="19">
        <f>C71^2+D71^2</f>
        <v>1.7272688415619917</v>
      </c>
      <c r="K71" s="25">
        <v>0.721316129032258</v>
      </c>
    </row>
    <row r="72" spans="1:11" ht="12.75">
      <c r="A72" s="32"/>
      <c r="B72" s="13" t="s">
        <v>28</v>
      </c>
      <c r="C72" s="14">
        <v>-0.7249643681376761</v>
      </c>
      <c r="D72" s="14">
        <v>1.09568781602938</v>
      </c>
      <c r="E72" s="14">
        <v>-0.6616523041798941</v>
      </c>
      <c r="F72" s="15">
        <v>0.5081940785618511</v>
      </c>
      <c r="G72" s="27">
        <f>EXP(C72)</f>
        <v>0.4843418266491836</v>
      </c>
      <c r="H72" s="11">
        <f>EXP(C72-1.96*D72)</f>
        <v>0.05655665004127918</v>
      </c>
      <c r="I72" s="12">
        <f>EXP(C72+1.96*D72)</f>
        <v>4.1478235516185835</v>
      </c>
      <c r="J72" s="19">
        <f>C72^2+D72^2</f>
        <v>1.7261051252644921</v>
      </c>
      <c r="K72" s="25">
        <v>0.721316129032258</v>
      </c>
    </row>
    <row r="73" spans="1:11" ht="12.75">
      <c r="A73" s="32"/>
      <c r="B73" s="13" t="s">
        <v>41</v>
      </c>
      <c r="C73" s="14">
        <v>-0.152202619306351</v>
      </c>
      <c r="D73" s="14">
        <v>0.215734818272405</v>
      </c>
      <c r="E73" s="14">
        <v>-0.7055079032915641</v>
      </c>
      <c r="F73" s="15">
        <v>0.48049421533212505</v>
      </c>
      <c r="G73" s="27">
        <f>EXP(C73)</f>
        <v>0.8588142507630282</v>
      </c>
      <c r="H73" s="11">
        <f>EXP(C73-1.96*D73)</f>
        <v>0.5626807500373969</v>
      </c>
      <c r="I73" s="12">
        <f>EXP(C73+1.96*D73)</f>
        <v>1.310799982520535</v>
      </c>
      <c r="J73" s="19">
        <f>C73^2+D73^2</f>
        <v>0.06970714913874163</v>
      </c>
      <c r="K73" s="25">
        <v>0.721316129032258</v>
      </c>
    </row>
    <row r="74" spans="1:11" ht="12.75">
      <c r="A74" s="32"/>
      <c r="B74" s="13" t="s">
        <v>45</v>
      </c>
      <c r="C74" s="14">
        <v>0.34108209093109104</v>
      </c>
      <c r="D74" s="14">
        <v>0.45842240412315105</v>
      </c>
      <c r="E74" s="14">
        <v>0.7440345145946711</v>
      </c>
      <c r="F74" s="15">
        <v>0.456855594722591</v>
      </c>
      <c r="G74" s="27">
        <f>EXP(C74)</f>
        <v>1.4064686944479359</v>
      </c>
      <c r="H74" s="11">
        <f>EXP(C74-1.96*D74)</f>
        <v>0.5726813522936305</v>
      </c>
      <c r="I74" s="12">
        <f>EXP(C74+1.96*D74)</f>
        <v>3.4541969640523993</v>
      </c>
      <c r="J74" s="19">
        <f>C74^2+D74^2</f>
        <v>0.3264880933559747</v>
      </c>
      <c r="K74" s="25">
        <v>0.721316129032258</v>
      </c>
    </row>
    <row r="75" spans="1:11" ht="12.75">
      <c r="A75" s="32"/>
      <c r="B75" s="13" t="s">
        <v>20</v>
      </c>
      <c r="C75" s="14">
        <v>0.42943459372939</v>
      </c>
      <c r="D75" s="14">
        <v>0.5514030828853881</v>
      </c>
      <c r="E75" s="14">
        <v>0.778803396386977</v>
      </c>
      <c r="F75" s="15">
        <v>0.436095536724357</v>
      </c>
      <c r="G75" s="27">
        <f>EXP(C75)</f>
        <v>1.536388594177131</v>
      </c>
      <c r="H75" s="11">
        <f>EXP(C75-1.96*D75)</f>
        <v>0.5213595037864932</v>
      </c>
      <c r="I75" s="12">
        <f>EXP(C75+1.96*D75)</f>
        <v>4.527566669781562</v>
      </c>
      <c r="J75" s="19">
        <f>C75^2+D75^2</f>
        <v>0.4884594301070364</v>
      </c>
      <c r="K75" s="25">
        <v>0.721316129032258</v>
      </c>
    </row>
    <row r="76" spans="1:11" ht="12.75">
      <c r="A76" s="32"/>
      <c r="B76" s="13" t="s">
        <v>29</v>
      </c>
      <c r="C76" s="14">
        <v>0.6066302002568931</v>
      </c>
      <c r="D76" s="14">
        <v>0.8966832752799521</v>
      </c>
      <c r="E76" s="14">
        <v>0.6765267257466121</v>
      </c>
      <c r="F76" s="15">
        <v>0.49870628361114805</v>
      </c>
      <c r="G76" s="27">
        <f>EXP(C76)</f>
        <v>1.8342399513547314</v>
      </c>
      <c r="H76" s="11">
        <f>EXP(C76-1.96*D76)</f>
        <v>0.3163617254445174</v>
      </c>
      <c r="I76" s="12">
        <f>EXP(C76+1.96*D76)</f>
        <v>10.634776360567844</v>
      </c>
      <c r="J76" s="19">
        <f>C76^2+D76^2</f>
        <v>1.1720410960305006</v>
      </c>
      <c r="K76" s="25">
        <v>0.721316129032258</v>
      </c>
    </row>
    <row r="77" spans="1:11" ht="12.75">
      <c r="A77" s="32"/>
      <c r="B77" s="13" t="s">
        <v>18</v>
      </c>
      <c r="C77" s="14">
        <v>0.28662608559233704</v>
      </c>
      <c r="D77" s="14">
        <v>0.571638840764476</v>
      </c>
      <c r="E77" s="14">
        <v>0.501411144856812</v>
      </c>
      <c r="F77" s="15">
        <v>0.616081797887984</v>
      </c>
      <c r="G77" s="27">
        <f>EXP(C77)</f>
        <v>1.3319260939979667</v>
      </c>
      <c r="H77" s="11">
        <f>EXP(C77-1.96*D77)</f>
        <v>0.43440150652630183</v>
      </c>
      <c r="I77" s="12">
        <f>EXP(C77+1.96*D77)</f>
        <v>4.083842006117139</v>
      </c>
      <c r="J77" s="19">
        <f>C77^2+D77^2</f>
        <v>0.4089254772125397</v>
      </c>
      <c r="K77" s="25">
        <v>0.8471375</v>
      </c>
    </row>
    <row r="78" spans="1:11" ht="12.75">
      <c r="A78" s="32"/>
      <c r="B78" s="13" t="s">
        <v>12</v>
      </c>
      <c r="C78" s="14">
        <v>-0.260712398352593</v>
      </c>
      <c r="D78" s="14">
        <v>0.552774815577679</v>
      </c>
      <c r="E78" s="14">
        <v>-0.47164304705187104</v>
      </c>
      <c r="F78" s="15">
        <v>0.637181595193777</v>
      </c>
      <c r="G78" s="27">
        <f>EXP(C78)</f>
        <v>0.7705024855363614</v>
      </c>
      <c r="H78" s="11">
        <f>EXP(C78-1.96*D78)</f>
        <v>0.26076099037904005</v>
      </c>
      <c r="I78" s="12">
        <f>EXP(C78+1.96*D78)</f>
        <v>2.276698210705332</v>
      </c>
      <c r="J78" s="19">
        <f>C78^2+D78^2</f>
        <v>0.37353095139169823</v>
      </c>
      <c r="K78" s="25">
        <v>0.8496</v>
      </c>
    </row>
    <row r="79" spans="1:11" ht="12.75">
      <c r="A79" s="32"/>
      <c r="B79" s="13" t="s">
        <v>40</v>
      </c>
      <c r="C79" s="14">
        <v>-0.104414494769722</v>
      </c>
      <c r="D79" s="14">
        <v>0.26313245641085903</v>
      </c>
      <c r="E79" s="14">
        <v>-0.39681343834942</v>
      </c>
      <c r="F79" s="15">
        <v>0.69150504024335</v>
      </c>
      <c r="G79" s="27">
        <f>EXP(C79)</f>
        <v>0.9008518216563052</v>
      </c>
      <c r="H79" s="11">
        <f>EXP(C79-1.96*D79)</f>
        <v>0.5378615417228046</v>
      </c>
      <c r="I79" s="12">
        <f>EXP(C79+1.96*D79)</f>
        <v>1.508815822715431</v>
      </c>
      <c r="J79" s="19">
        <f>C79^2+D79^2</f>
        <v>0.08014107633482892</v>
      </c>
      <c r="K79" s="25">
        <v>0.894882352941177</v>
      </c>
    </row>
    <row r="80" spans="1:11" ht="12.75">
      <c r="A80" s="32"/>
      <c r="B80" s="13" t="s">
        <v>30</v>
      </c>
      <c r="C80" s="14">
        <v>0.288633269631003</v>
      </c>
      <c r="D80" s="14">
        <v>0.9813881778832211</v>
      </c>
      <c r="E80" s="14">
        <v>0.29410713939265304</v>
      </c>
      <c r="F80" s="15">
        <v>0.768676035582587</v>
      </c>
      <c r="G80" s="27">
        <f>EXP(C80)</f>
        <v>1.3346021996143065</v>
      </c>
      <c r="H80" s="11">
        <f>EXP(C80-1.96*D80)</f>
        <v>0.1949742931672783</v>
      </c>
      <c r="I80" s="12">
        <f>EXP(C80+1.96*D80)</f>
        <v>9.135373706354176</v>
      </c>
      <c r="J80" s="19">
        <f>C80^2+D80^2</f>
        <v>1.0464319200268322</v>
      </c>
      <c r="K80" s="25">
        <v>0.966365714285714</v>
      </c>
    </row>
    <row r="81" spans="1:11" ht="12.75">
      <c r="A81" s="32"/>
      <c r="B81" s="13" t="s">
        <v>47</v>
      </c>
      <c r="C81" s="14">
        <v>-0.07946512262123201</v>
      </c>
      <c r="D81" s="14">
        <v>0.31361886397224403</v>
      </c>
      <c r="E81" s="14">
        <v>-0.253381195297821</v>
      </c>
      <c r="F81" s="15">
        <v>0.7999736576092711</v>
      </c>
      <c r="G81" s="27">
        <f>EXP(C81)</f>
        <v>0.9236102325107719</v>
      </c>
      <c r="H81" s="11">
        <f>EXP(C81-1.96*D81)</f>
        <v>0.49949479767799737</v>
      </c>
      <c r="I81" s="12">
        <f>EXP(C81+1.96*D81)</f>
        <v>1.7078373299666079</v>
      </c>
      <c r="J81" s="19">
        <f>C81^2+D81^2</f>
        <v>0.10467149755244835</v>
      </c>
      <c r="K81" s="25">
        <v>0.977777777777778</v>
      </c>
    </row>
    <row r="82" spans="1:11" ht="12.75">
      <c r="A82" s="32"/>
      <c r="B82" s="13" t="s">
        <v>23</v>
      </c>
      <c r="C82" s="14">
        <v>-0.152550655420817</v>
      </c>
      <c r="D82" s="14">
        <v>0.7195021572521051</v>
      </c>
      <c r="E82" s="14">
        <v>-0.212022512904524</v>
      </c>
      <c r="F82" s="15">
        <v>0.8320894708214731</v>
      </c>
      <c r="G82" s="27">
        <f>EXP(C82)</f>
        <v>0.8585154043958254</v>
      </c>
      <c r="H82" s="11">
        <f>EXP(C82-1.96*D82)</f>
        <v>0.2095537763295711</v>
      </c>
      <c r="I82" s="12">
        <f>EXP(C82+1.96*D82)</f>
        <v>3.517229383763291</v>
      </c>
      <c r="J82" s="19">
        <f>C82^2+D82^2</f>
        <v>0.5409550567597539</v>
      </c>
      <c r="K82" s="25">
        <v>0.9804</v>
      </c>
    </row>
    <row r="83" spans="1:11" ht="12.75">
      <c r="A83" s="32"/>
      <c r="B83" s="13" t="s">
        <v>22</v>
      </c>
      <c r="C83" s="14">
        <v>-0.0403502918062463</v>
      </c>
      <c r="D83" s="14">
        <v>0.37179238579453505</v>
      </c>
      <c r="E83" s="14">
        <v>-0.10852909674310901</v>
      </c>
      <c r="F83" s="15">
        <v>0.913576000959696</v>
      </c>
      <c r="G83" s="27">
        <f>EXP(C83)</f>
        <v>0.9604529414238995</v>
      </c>
      <c r="H83" s="11">
        <f>EXP(C83-1.96*D83)</f>
        <v>0.4634469443436871</v>
      </c>
      <c r="I83" s="12">
        <f>EXP(C83+1.96*D83)</f>
        <v>1.9904540615672444</v>
      </c>
      <c r="J83" s="19">
        <f>C83^2+D83^2</f>
        <v>0.13985772418364162</v>
      </c>
      <c r="K83" s="25">
        <v>0.9804</v>
      </c>
    </row>
    <row r="84" spans="1:11" ht="12.75">
      <c r="A84" s="32"/>
      <c r="B84" s="13" t="s">
        <v>32</v>
      </c>
      <c r="C84" s="14">
        <v>-0.0373173668399628</v>
      </c>
      <c r="D84" s="14">
        <v>0.49032930554351906</v>
      </c>
      <c r="E84" s="14">
        <v>-0.07610674381087079</v>
      </c>
      <c r="F84" s="15">
        <v>0.9393341749193891</v>
      </c>
      <c r="G84" s="27">
        <f>EXP(C84)</f>
        <v>0.9633703450256511</v>
      </c>
      <c r="H84" s="11">
        <f>EXP(C84-1.96*D84)</f>
        <v>0.36848222459583</v>
      </c>
      <c r="I84" s="12">
        <f>EXP(C84+1.96*D84)</f>
        <v>2.5186626646449772</v>
      </c>
      <c r="J84" s="19">
        <f>C84^2+D84^2</f>
        <v>0.24181541374265803</v>
      </c>
      <c r="K84" s="25">
        <v>0.9804</v>
      </c>
    </row>
    <row r="85" spans="1:11" ht="12.75">
      <c r="A85" s="32"/>
      <c r="B85" s="13" t="s">
        <v>43</v>
      </c>
      <c r="C85" s="14">
        <v>-0.035770869421257005</v>
      </c>
      <c r="D85" s="14">
        <v>0.8966787588539671</v>
      </c>
      <c r="E85" s="14">
        <v>-0.0398926249429342</v>
      </c>
      <c r="F85" s="15">
        <v>0.9681787308673461</v>
      </c>
      <c r="G85" s="27">
        <f>EXP(C85)</f>
        <v>0.964861347395986</v>
      </c>
      <c r="H85" s="11">
        <f>EXP(C85-1.96*D85)</f>
        <v>0.16641655992360435</v>
      </c>
      <c r="I85" s="12">
        <f>EXP(C85+1.96*D85)</f>
        <v>5.594139309971107</v>
      </c>
      <c r="J85" s="19">
        <f>C85^2+D85^2</f>
        <v>0.8053123516790436</v>
      </c>
      <c r="K85" s="25">
        <v>0.9804</v>
      </c>
    </row>
    <row r="86" spans="1:11" ht="12.75">
      <c r="A86" s="32"/>
      <c r="B86" s="13" t="s">
        <v>16</v>
      </c>
      <c r="C86" s="20">
        <v>-0.0131846534835916</v>
      </c>
      <c r="D86" s="20">
        <v>0.5357620934397991</v>
      </c>
      <c r="E86" s="20">
        <v>-0.0246091570214329</v>
      </c>
      <c r="F86" s="15">
        <v>0.9803667152658131</v>
      </c>
      <c r="G86" s="27">
        <f>EXP(C86)</f>
        <v>0.9869018833233812</v>
      </c>
      <c r="H86" s="11">
        <f>EXP(C86-1.96*D86)</f>
        <v>0.3453218643839895</v>
      </c>
      <c r="I86" s="12">
        <f>EXP(C86+1.96*D86)</f>
        <v>2.8204855462734333</v>
      </c>
      <c r="J86" s="19">
        <f>C86^2+D86^2</f>
        <v>0.28721485585447837</v>
      </c>
      <c r="K86" s="25">
        <v>0.9804</v>
      </c>
    </row>
    <row r="87" spans="1:11" ht="12.75">
      <c r="A87" s="32"/>
      <c r="B87" s="13" t="s">
        <v>48</v>
      </c>
      <c r="C87" s="14">
        <v>0.019895631908380198</v>
      </c>
      <c r="D87" s="14">
        <v>0.5357270536099961</v>
      </c>
      <c r="E87" s="14">
        <v>0.0371376277795074</v>
      </c>
      <c r="F87" s="15">
        <v>0.9703752700810551</v>
      </c>
      <c r="G87" s="27">
        <f>EXP(C87)</f>
        <v>1.0200948691160088</v>
      </c>
      <c r="H87" s="11">
        <f>EXP(C87-1.96*D87)</f>
        <v>0.3569607692962846</v>
      </c>
      <c r="I87" s="12">
        <f>EXP(C87+1.96*D87)</f>
        <v>2.915148194150976</v>
      </c>
      <c r="J87" s="19">
        <f>C87^2+D87^2</f>
        <v>0.28739931213868136</v>
      </c>
      <c r="K87" s="25">
        <v>0.9804</v>
      </c>
    </row>
    <row r="88" spans="1:11" ht="12.75">
      <c r="A88" s="32"/>
      <c r="B88" s="13" t="s">
        <v>36</v>
      </c>
      <c r="C88" s="14">
        <v>0.0277692328465601</v>
      </c>
      <c r="D88" s="14">
        <v>0.37172742681304605</v>
      </c>
      <c r="E88" s="14">
        <v>0.0747032122021123</v>
      </c>
      <c r="F88" s="15">
        <v>0.9404508518495731</v>
      </c>
      <c r="G88" s="27">
        <f>EXP(C88)</f>
        <v>1.028158391857439</v>
      </c>
      <c r="H88" s="11">
        <f>EXP(C88-1.96*D88)</f>
        <v>0.4961799956126979</v>
      </c>
      <c r="I88" s="12">
        <f>EXP(C88+1.96*D88)</f>
        <v>2.1304963684429166</v>
      </c>
      <c r="J88" s="19">
        <f>C88^2+D88^2</f>
        <v>0.13895241013793497</v>
      </c>
      <c r="K88" s="25">
        <v>0.9804</v>
      </c>
    </row>
    <row r="89" spans="1:11" ht="12.75">
      <c r="A89" s="32"/>
      <c r="B89" s="21" t="s">
        <v>27</v>
      </c>
      <c r="C89" s="22">
        <v>0.0450245037001833</v>
      </c>
      <c r="D89" s="22">
        <v>0.751936800223836</v>
      </c>
      <c r="E89" s="22">
        <v>0.0598780425253563</v>
      </c>
      <c r="F89" s="23">
        <v>0.9522527680361911</v>
      </c>
      <c r="G89" s="30">
        <f>EXP(C89)</f>
        <v>1.046053491775816</v>
      </c>
      <c r="H89" s="11">
        <f>EXP(C89-1.96*D89)</f>
        <v>0.2396030640249442</v>
      </c>
      <c r="I89" s="12">
        <f>EXP(C89+1.96*D89)</f>
        <v>4.566836038217196</v>
      </c>
      <c r="J89" s="24">
        <f>C89^2+D89^2</f>
        <v>0.567436157464309</v>
      </c>
      <c r="K89" s="25">
        <v>0.9804</v>
      </c>
    </row>
  </sheetData>
  <sheetProtection/>
  <mergeCells count="3">
    <mergeCell ref="H1:I1"/>
    <mergeCell ref="A3:A45"/>
    <mergeCell ref="A46:A89"/>
  </mergeCells>
  <conditionalFormatting sqref="F2:F89">
    <cfRule type="cellIs" priority="1" dxfId="3" operator="between" stopIfTrue="1">
      <formula>0.05</formula>
      <formula>0.0999</formula>
    </cfRule>
    <cfRule type="cellIs" priority="2" dxfId="0" operator="lessThan" stopIfTrue="1">
      <formula>0.05</formula>
    </cfRule>
  </conditionalFormatting>
  <conditionalFormatting sqref="G2:G89">
    <cfRule type="cellIs" priority="3" dxfId="1" operator="equal" stopIfTrue="1">
      <formula>0</formula>
    </cfRule>
  </conditionalFormatting>
  <conditionalFormatting sqref="J46:J89">
    <cfRule type="cellIs" priority="4" dxfId="0" operator="lessThan" stopIfTrue="1">
      <formula>0.1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sm252</dc:creator>
  <cp:keywords/>
  <dc:description/>
  <cp:lastModifiedBy>sm252</cp:lastModifiedBy>
  <dcterms:created xsi:type="dcterms:W3CDTF">2012-05-30T17:08:04Z</dcterms:created>
  <dcterms:modified xsi:type="dcterms:W3CDTF">2012-06-29T18:06:25Z</dcterms:modified>
  <cp:category/>
  <cp:version/>
  <cp:contentType/>
  <cp:contentStatus/>
</cp:coreProperties>
</file>