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60" windowWidth="22560" windowHeight="1732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<sst xmlns="http://schemas.openxmlformats.org/spreadsheetml/2006/main" count="426" uniqueCount="228">
  <si>
    <t>F28F8.2a</t>
  </si>
  <si>
    <t>C05E4.9a</t>
  </si>
  <si>
    <t>W08D2.4</t>
  </si>
  <si>
    <t>Fat-3 D6 Desaturase</t>
  </si>
  <si>
    <t>T13F2.1</t>
  </si>
  <si>
    <t>Fat-4 D5 Desaturase</t>
  </si>
  <si>
    <t>C46C11.1</t>
  </si>
  <si>
    <t>Hormone Sensitive Lipase</t>
  </si>
  <si>
    <t>F11E6.5</t>
  </si>
  <si>
    <t>elo-2 Palmitic Acid Elongase</t>
  </si>
  <si>
    <t>C8</t>
  </si>
  <si>
    <t>C9</t>
  </si>
  <si>
    <t>C48B4.1</t>
  </si>
  <si>
    <t>Acyl-CoA Oxidase</t>
  </si>
  <si>
    <t>C10</t>
  </si>
  <si>
    <t>C50D2.7</t>
  </si>
  <si>
    <t>GlucoKinase</t>
  </si>
  <si>
    <t>C11</t>
  </si>
  <si>
    <t>EEED8.2</t>
  </si>
  <si>
    <t>Cytosolic Fatty Acid Binding</t>
  </si>
  <si>
    <t>C12</t>
  </si>
  <si>
    <t>F25C8.1</t>
  </si>
  <si>
    <t>D1</t>
  </si>
  <si>
    <t>EEED8.3</t>
  </si>
  <si>
    <t>D2</t>
  </si>
  <si>
    <t>F01G10.2</t>
  </si>
  <si>
    <t>D3</t>
  </si>
  <si>
    <t>F01G10.3</t>
  </si>
  <si>
    <t>D4</t>
  </si>
  <si>
    <t>F01G4.2</t>
  </si>
  <si>
    <t>D5</t>
  </si>
  <si>
    <t>Y71G12B.10</t>
  </si>
  <si>
    <t>HMG-CoA Lyase</t>
  </si>
  <si>
    <t>F14B4.2</t>
  </si>
  <si>
    <t>Hexokinase</t>
  </si>
  <si>
    <t>H25P06.1</t>
  </si>
  <si>
    <t>Y71H10A.1</t>
  </si>
  <si>
    <t>6-Phosphofructokinase (both spliceforms)</t>
  </si>
  <si>
    <t>C50F4.2</t>
  </si>
  <si>
    <t>6-phosphofructokinase</t>
  </si>
  <si>
    <t>R11A5.4</t>
  </si>
  <si>
    <t>PEPCK (all spliceforms)</t>
  </si>
  <si>
    <t>W05G11.6</t>
  </si>
  <si>
    <t>F25H5.3</t>
  </si>
  <si>
    <t>Pyruvate Kinase (all spliceforms)</t>
  </si>
  <si>
    <t>ZK593.1</t>
  </si>
  <si>
    <t>F53A2.7</t>
  </si>
  <si>
    <t>F59F4.1</t>
  </si>
  <si>
    <t>K05F1.3</t>
  </si>
  <si>
    <t>Acyl-CoA Dehydrogenase</t>
  </si>
  <si>
    <t>R09B5.6</t>
  </si>
  <si>
    <t>T05E7.3</t>
  </si>
  <si>
    <t>Cytosolic fatty-acid binding protein</t>
  </si>
  <si>
    <t>X</t>
  </si>
  <si>
    <t>PEPCK (a and d spliceforms)</t>
  </si>
  <si>
    <t>PEPCK (a,b and d spliceforms)</t>
  </si>
  <si>
    <t>PEPCK (a,b and c spliceforms)</t>
  </si>
  <si>
    <t>Pyruvate Kinase (b spliceform)</t>
  </si>
  <si>
    <t>Pyruvate Kinase (a and b spliceforms)</t>
  </si>
  <si>
    <t>Phosphofructokinase (a isoform)</t>
  </si>
  <si>
    <t>Sugar Transporter (b isoform)</t>
  </si>
  <si>
    <t>K07A3.1</t>
  </si>
  <si>
    <t>fructose, 1,6 bisphosphatase</t>
  </si>
  <si>
    <t>F54H12.1</t>
  </si>
  <si>
    <t>aconitase (a and b spliceforms)</t>
  </si>
  <si>
    <t>aconitase (a, b and c spliceforms)</t>
  </si>
  <si>
    <t>ZK455.1</t>
  </si>
  <si>
    <t>aconitase</t>
  </si>
  <si>
    <t>Well</t>
  </si>
  <si>
    <t>L1</t>
  </si>
  <si>
    <t>L2</t>
  </si>
  <si>
    <t>L3</t>
  </si>
  <si>
    <t>L4</t>
  </si>
  <si>
    <t>49-L1</t>
  </si>
  <si>
    <t>49-L2</t>
  </si>
  <si>
    <t>49-L3</t>
  </si>
  <si>
    <t>49-L4</t>
  </si>
  <si>
    <t>A1</t>
  </si>
  <si>
    <t>F32H2.5</t>
  </si>
  <si>
    <t>Fatty Acid Synthase</t>
  </si>
  <si>
    <t>A2</t>
  </si>
  <si>
    <t>R07H5.2</t>
  </si>
  <si>
    <t>Carnitine Palmitoyl Transferase</t>
  </si>
  <si>
    <t>A3</t>
  </si>
  <si>
    <t>Y46G5A.17</t>
  </si>
  <si>
    <t>A4</t>
  </si>
  <si>
    <t>Ct</t>
  </si>
  <si>
    <t>StdEr</t>
  </si>
  <si>
    <r>
      <t>D</t>
    </r>
    <r>
      <rPr>
        <b/>
        <sz val="8"/>
        <rFont val="Arial"/>
        <family val="0"/>
      </rPr>
      <t>Ct</t>
    </r>
  </si>
  <si>
    <t>Predicted Gene Product</t>
  </si>
  <si>
    <t>Gene ID</t>
  </si>
  <si>
    <t>ZK742.5</t>
  </si>
  <si>
    <t>R06F6.9</t>
  </si>
  <si>
    <t>Enoyl-CoA Hydratase</t>
  </si>
  <si>
    <t>A5</t>
  </si>
  <si>
    <t>A6</t>
  </si>
  <si>
    <t>C29F3.1</t>
  </si>
  <si>
    <t>Long-Chain Enoyl-CoA Hydratase</t>
  </si>
  <si>
    <t>A7</t>
  </si>
  <si>
    <t>F38H4.8</t>
  </si>
  <si>
    <t>A8</t>
  </si>
  <si>
    <t>F43H9.1</t>
  </si>
  <si>
    <t>A9</t>
  </si>
  <si>
    <t>F56B3.5</t>
  </si>
  <si>
    <t>A10</t>
  </si>
  <si>
    <t>Y67H2A.8</t>
  </si>
  <si>
    <t>Fat-1 w3 Desaturase</t>
  </si>
  <si>
    <t>W02A2.1</t>
  </si>
  <si>
    <t>Fat-2 D12 Desaturase</t>
  </si>
  <si>
    <t>ctl-2</t>
  </si>
  <si>
    <t>Catalase-2</t>
  </si>
  <si>
    <t>C05C10.3</t>
  </si>
  <si>
    <t>Succinyl-CoA;3-ketoacid CoA Transferase</t>
  </si>
  <si>
    <t>F25B4.6</t>
  </si>
  <si>
    <t>HMG-CoA Synthase</t>
  </si>
  <si>
    <t>T01B8.6</t>
  </si>
  <si>
    <t>B10</t>
  </si>
  <si>
    <t>Y65B4BL.5</t>
  </si>
  <si>
    <t>B11</t>
  </si>
  <si>
    <t>Y76A2B.3</t>
  </si>
  <si>
    <t>B12</t>
  </si>
  <si>
    <t>C1</t>
  </si>
  <si>
    <t>B0272.3</t>
  </si>
  <si>
    <t>C2</t>
  </si>
  <si>
    <t>B0303.3</t>
  </si>
  <si>
    <t>Thiolase</t>
  </si>
  <si>
    <t>C3</t>
  </si>
  <si>
    <t>C03H5.4</t>
  </si>
  <si>
    <t>Phospholipase</t>
  </si>
  <si>
    <t>C4</t>
  </si>
  <si>
    <t>C07E3.9</t>
  </si>
  <si>
    <t>C5</t>
  </si>
  <si>
    <t>C6</t>
  </si>
  <si>
    <t>C7</t>
  </si>
  <si>
    <t>Pyruvate Kinase</t>
  </si>
  <si>
    <t>Y110A7A.6</t>
  </si>
  <si>
    <t>Phosphofructokinase (both spliceforms)</t>
  </si>
  <si>
    <t>K02B2.1</t>
  </si>
  <si>
    <t>Phosphofructokinase</t>
  </si>
  <si>
    <t>H17B01.1</t>
  </si>
  <si>
    <t>Sugar Transporter (both spliceforms)</t>
  </si>
  <si>
    <t>R09B5.11</t>
  </si>
  <si>
    <t>Sugar Transporter</t>
  </si>
  <si>
    <t>K10B3.7</t>
  </si>
  <si>
    <t>Glyceraldehyde-3 Phosphate Dehydroge</t>
  </si>
  <si>
    <t>K10B3.8</t>
  </si>
  <si>
    <t>T09F3.3</t>
  </si>
  <si>
    <t>F33H1.2</t>
  </si>
  <si>
    <t>F08A8.1</t>
  </si>
  <si>
    <t>D6</t>
  </si>
  <si>
    <t>F08A8.2</t>
  </si>
  <si>
    <t>D7</t>
  </si>
  <si>
    <t>F08A8.3</t>
  </si>
  <si>
    <t>D8</t>
  </si>
  <si>
    <t>F08A8.4</t>
  </si>
  <si>
    <t>D9</t>
  </si>
  <si>
    <t>F09E10.3</t>
  </si>
  <si>
    <t>SC-Fatty Acid Dehydrogenase</t>
  </si>
  <si>
    <t>D10</t>
  </si>
  <si>
    <t>F10D2.9</t>
  </si>
  <si>
    <t>Fat-7 Desaturase</t>
  </si>
  <si>
    <t>D11</t>
  </si>
  <si>
    <t>F54C8.1</t>
  </si>
  <si>
    <t>F33D4.4</t>
  </si>
  <si>
    <t>Fatty Acid Desaturase</t>
  </si>
  <si>
    <t>F40F4.2</t>
  </si>
  <si>
    <t>Lipid Binding Protein</t>
  </si>
  <si>
    <t>F40F4.3</t>
  </si>
  <si>
    <t>F40F4.4</t>
  </si>
  <si>
    <t>F20H11.3</t>
  </si>
  <si>
    <t>malate dehydrogenase</t>
  </si>
  <si>
    <t>F46E10.10</t>
  </si>
  <si>
    <t>lactate/malate dehydrogenase (a and c)</t>
  </si>
  <si>
    <t>lactate/malate dehydrogenase (a and b)</t>
  </si>
  <si>
    <t>C05E4.9</t>
  </si>
  <si>
    <t>Isocitrate lyase family/Malate synthase</t>
  </si>
  <si>
    <t>F48E8.3</t>
  </si>
  <si>
    <t>succinate dehydrogenase</t>
  </si>
  <si>
    <t>C03G5.1</t>
  </si>
  <si>
    <t>C34B2.7</t>
  </si>
  <si>
    <t>R11F4.1</t>
  </si>
  <si>
    <t>glycerol kinase</t>
  </si>
  <si>
    <t>F47G4.3</t>
  </si>
  <si>
    <t>NAD- GAPDH</t>
  </si>
  <si>
    <t>6-phosphofructokinase (a spliceform)</t>
  </si>
  <si>
    <t>T22G5.2</t>
  </si>
  <si>
    <t>T22G5.6</t>
  </si>
  <si>
    <t>T25G12.5</t>
  </si>
  <si>
    <t>VZK822L.1</t>
  </si>
  <si>
    <t>Fat-6 Desaturase</t>
  </si>
  <si>
    <t>W02D3.5</t>
  </si>
  <si>
    <t>LBP-6</t>
  </si>
  <si>
    <t>W02D3.7</t>
  </si>
  <si>
    <t>W06D12.3</t>
  </si>
  <si>
    <t>Fat-5</t>
  </si>
  <si>
    <t>W09B6.1</t>
  </si>
  <si>
    <t>Acetyl-CoA Carboxylase</t>
  </si>
  <si>
    <t>Y39G10AR.2</t>
  </si>
  <si>
    <t>Y40B10A.1</t>
  </si>
  <si>
    <t>lipocalins</t>
  </si>
  <si>
    <t>Y54E5A.1</t>
  </si>
  <si>
    <t>T05G5.6</t>
  </si>
  <si>
    <t>A11</t>
  </si>
  <si>
    <t>Y105E8A.4</t>
  </si>
  <si>
    <t>A12</t>
  </si>
  <si>
    <t>T08B2.7ac</t>
  </si>
  <si>
    <t>3-Hydroxyacyl-CoA Dehydrog</t>
  </si>
  <si>
    <t>B1</t>
  </si>
  <si>
    <t>C46F4.2</t>
  </si>
  <si>
    <t>LC Fatty Acid-CoA Ligase</t>
  </si>
  <si>
    <t>B2</t>
  </si>
  <si>
    <t>F28F8.2</t>
  </si>
  <si>
    <t>B3</t>
  </si>
  <si>
    <t>F37C12.7</t>
  </si>
  <si>
    <t>B4</t>
  </si>
  <si>
    <t>F46E10.1</t>
  </si>
  <si>
    <t>B5</t>
  </si>
  <si>
    <t>F47G6.2</t>
  </si>
  <si>
    <t>B6</t>
  </si>
  <si>
    <t>R07C3.4</t>
  </si>
  <si>
    <t>B7</t>
  </si>
  <si>
    <t>R09E10.3</t>
  </si>
  <si>
    <t>B8</t>
  </si>
  <si>
    <t>R09E10.4</t>
  </si>
  <si>
    <t>B9</t>
  </si>
  <si>
    <t>F09F3.9</t>
  </si>
  <si>
    <t>W06D12.3a</t>
  </si>
  <si>
    <t>F10D2.9a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</si>
</sst>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sz val="8"/>
      <name val="Verdana"/>
      <family val="0"/>
    </font>
    <font>
      <sz val="6"/>
      <name val="Agency FB"/>
      <family val="2"/>
    </font>
    <font>
      <sz val="6"/>
      <name val="Arial"/>
      <family val="0"/>
    </font>
    <font>
      <sz val="8"/>
      <name val="Arial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b/>
      <sz val="6"/>
      <name val="Arial"/>
      <family val="0"/>
    </font>
    <font>
      <b/>
      <sz val="10"/>
      <name val="Symbo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4" fillId="4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5"/>
  <sheetViews>
    <sheetView tabSelected="1" zoomScale="150" zoomScaleNormal="150" workbookViewId="0" topLeftCell="A58">
      <selection activeCell="S96" sqref="S96"/>
    </sheetView>
  </sheetViews>
  <sheetFormatPr defaultColWidth="11.00390625" defaultRowHeight="12.75"/>
  <cols>
    <col min="1" max="1" width="5.625" style="20" customWidth="1"/>
    <col min="2" max="2" width="17.125" style="20" customWidth="1"/>
    <col min="3" max="3" width="2.125" style="12" customWidth="1"/>
    <col min="4" max="4" width="3.25390625" style="13" customWidth="1"/>
    <col min="5" max="5" width="2.125" style="14" customWidth="1"/>
    <col min="6" max="6" width="3.25390625" style="13" customWidth="1"/>
    <col min="7" max="7" width="2.125" style="14" customWidth="1"/>
    <col min="8" max="8" width="3.25390625" style="13" customWidth="1"/>
    <col min="9" max="9" width="2.125" style="14" customWidth="1"/>
    <col min="10" max="10" width="3.25390625" style="13" customWidth="1"/>
    <col min="11" max="12" width="2.125" style="0" customWidth="1"/>
    <col min="13" max="13" width="3.25390625" style="13" customWidth="1"/>
    <col min="14" max="14" width="2.125" style="14" customWidth="1"/>
    <col min="15" max="15" width="3.25390625" style="13" customWidth="1"/>
    <col min="16" max="16" width="2.125" style="14" customWidth="1"/>
    <col min="17" max="17" width="3.25390625" style="13" customWidth="1"/>
    <col min="18" max="18" width="2.125" style="14" customWidth="1"/>
    <col min="19" max="19" width="3.25390625" style="15" customWidth="1"/>
    <col min="20" max="20" width="2.125" style="14" customWidth="1"/>
    <col min="21" max="21" width="2.125" style="0" customWidth="1"/>
    <col min="22" max="25" width="3.25390625" style="11" customWidth="1"/>
    <col min="26" max="16384" width="7.625" style="0" customWidth="1"/>
  </cols>
  <sheetData>
    <row r="1" spans="1:25" s="5" customFormat="1" ht="12.75">
      <c r="A1" s="18" t="s">
        <v>90</v>
      </c>
      <c r="B1" s="18" t="s">
        <v>89</v>
      </c>
      <c r="C1" s="2"/>
      <c r="D1" s="3" t="s">
        <v>69</v>
      </c>
      <c r="E1" s="4"/>
      <c r="F1" s="3" t="s">
        <v>70</v>
      </c>
      <c r="G1" s="4"/>
      <c r="H1" s="3" t="s">
        <v>71</v>
      </c>
      <c r="I1" s="4"/>
      <c r="J1" s="3" t="s">
        <v>72</v>
      </c>
      <c r="M1" s="3" t="s">
        <v>73</v>
      </c>
      <c r="N1" s="4"/>
      <c r="O1" s="3" t="s">
        <v>74</v>
      </c>
      <c r="P1" s="4"/>
      <c r="Q1" s="3" t="s">
        <v>75</v>
      </c>
      <c r="R1" s="4"/>
      <c r="S1" s="1" t="s">
        <v>76</v>
      </c>
      <c r="T1" s="4"/>
      <c r="V1" s="3" t="s">
        <v>69</v>
      </c>
      <c r="W1" s="3" t="s">
        <v>70</v>
      </c>
      <c r="X1" s="3" t="s">
        <v>71</v>
      </c>
      <c r="Y1" s="3" t="s">
        <v>72</v>
      </c>
    </row>
    <row r="2" spans="1:26" ht="12.75">
      <c r="A2" s="18"/>
      <c r="B2" s="18"/>
      <c r="C2" s="2"/>
      <c r="D2" s="3" t="s">
        <v>86</v>
      </c>
      <c r="E2" s="4" t="s">
        <v>87</v>
      </c>
      <c r="F2" s="3" t="s">
        <v>86</v>
      </c>
      <c r="G2" s="4" t="s">
        <v>87</v>
      </c>
      <c r="H2" s="3" t="s">
        <v>86</v>
      </c>
      <c r="I2" s="4" t="s">
        <v>87</v>
      </c>
      <c r="J2" s="3" t="s">
        <v>86</v>
      </c>
      <c r="K2" s="4" t="s">
        <v>87</v>
      </c>
      <c r="L2" s="5"/>
      <c r="M2" s="3" t="s">
        <v>86</v>
      </c>
      <c r="N2" s="4" t="s">
        <v>87</v>
      </c>
      <c r="O2" s="3" t="s">
        <v>86</v>
      </c>
      <c r="P2" s="4" t="s">
        <v>87</v>
      </c>
      <c r="Q2" s="3" t="s">
        <v>86</v>
      </c>
      <c r="R2" s="4" t="s">
        <v>87</v>
      </c>
      <c r="S2" s="3" t="s">
        <v>86</v>
      </c>
      <c r="T2" s="4" t="s">
        <v>87</v>
      </c>
      <c r="U2" s="5"/>
      <c r="V2" s="23" t="s">
        <v>88</v>
      </c>
      <c r="W2" s="23" t="s">
        <v>88</v>
      </c>
      <c r="X2" s="23" t="s">
        <v>88</v>
      </c>
      <c r="Y2" s="23" t="s">
        <v>88</v>
      </c>
      <c r="Z2" s="5"/>
    </row>
    <row r="3" spans="1:26" ht="12.75">
      <c r="A3" s="19" t="s">
        <v>78</v>
      </c>
      <c r="B3" s="19" t="s">
        <v>79</v>
      </c>
      <c r="C3" s="2"/>
      <c r="D3" s="8">
        <v>22.24066666666667</v>
      </c>
      <c r="E3" s="9">
        <v>0.567743838950708</v>
      </c>
      <c r="F3" s="8">
        <v>22.087</v>
      </c>
      <c r="G3" s="9">
        <v>0.011313708498983515</v>
      </c>
      <c r="H3" s="8">
        <v>22.95</v>
      </c>
      <c r="I3" s="9">
        <v>0.05232590180780315</v>
      </c>
      <c r="J3" s="8">
        <v>22.757250000000003</v>
      </c>
      <c r="K3" s="9">
        <v>0.6089049084216316</v>
      </c>
      <c r="L3" s="5"/>
      <c r="M3" s="8">
        <v>21.407714285714285</v>
      </c>
      <c r="N3" s="9">
        <v>0.22823904404073975</v>
      </c>
      <c r="O3" s="8">
        <v>22.0175</v>
      </c>
      <c r="P3" s="9">
        <v>0.006363961030676657</v>
      </c>
      <c r="Q3" s="8">
        <v>22.1025</v>
      </c>
      <c r="R3" s="9">
        <v>0.09970205614730196</v>
      </c>
      <c r="S3" s="10">
        <v>22.328999999999997</v>
      </c>
      <c r="T3" s="9">
        <v>0.07754998388136494</v>
      </c>
      <c r="U3" s="5"/>
      <c r="V3" s="11">
        <f>M3-D3+0.2</f>
        <v>-0.6329523809523849</v>
      </c>
      <c r="W3" s="11">
        <f>O3-F3+0.4</f>
        <v>0.3304999999999986</v>
      </c>
      <c r="X3" s="11">
        <f>Q3-H3+0.2</f>
        <v>-0.6475000000000002</v>
      </c>
      <c r="Y3" s="11">
        <f>S3-J3+0.2</f>
        <v>-0.22825000000000556</v>
      </c>
      <c r="Z3" s="5"/>
    </row>
    <row r="4" spans="1:26" ht="12.75">
      <c r="A4" s="19" t="s">
        <v>81</v>
      </c>
      <c r="B4" s="19" t="s">
        <v>82</v>
      </c>
      <c r="C4" s="2"/>
      <c r="D4" s="8">
        <v>25.9815</v>
      </c>
      <c r="E4" s="9">
        <v>0.42571481064185057</v>
      </c>
      <c r="F4" s="8">
        <v>25.896</v>
      </c>
      <c r="G4" s="9">
        <v>0.11455129855222002</v>
      </c>
      <c r="H4" s="8">
        <v>25.6005</v>
      </c>
      <c r="I4" s="9">
        <v>0.038890872965259914</v>
      </c>
      <c r="J4" s="8">
        <v>25.447250000000004</v>
      </c>
      <c r="K4" s="9">
        <v>0.1816650420415557</v>
      </c>
      <c r="L4" s="5"/>
      <c r="M4" s="8">
        <v>26.039142857142856</v>
      </c>
      <c r="N4" s="9">
        <v>0.24427936499702765</v>
      </c>
      <c r="O4" s="8">
        <v>25.77</v>
      </c>
      <c r="P4" s="9">
        <v>0.0028284271247446227</v>
      </c>
      <c r="Q4" s="8">
        <v>25.3285</v>
      </c>
      <c r="R4" s="9">
        <v>0.17324116139168272</v>
      </c>
      <c r="S4" s="10">
        <v>25.127250000000004</v>
      </c>
      <c r="T4" s="9">
        <v>0.34091375375574023</v>
      </c>
      <c r="U4" s="5"/>
      <c r="V4" s="11">
        <f aca="true" t="shared" si="0" ref="V4:V18">M4-D4+0.2</f>
        <v>0.2576428571428558</v>
      </c>
      <c r="W4" s="11">
        <f aca="true" t="shared" si="1" ref="W4:W18">O4-F4+0.4</f>
        <v>0.2739999999999988</v>
      </c>
      <c r="X4" s="11">
        <f aca="true" t="shared" si="2" ref="X4:X18">Q4-H4+0.2</f>
        <v>-0.072000000000002</v>
      </c>
      <c r="Y4" s="11">
        <f aca="true" t="shared" si="3" ref="Y4:Y18">S4-J4+0.2</f>
        <v>-0.12000000000000027</v>
      </c>
      <c r="Z4" s="5"/>
    </row>
    <row r="5" spans="1:26" ht="12.75">
      <c r="A5" s="19" t="s">
        <v>84</v>
      </c>
      <c r="B5" s="19" t="s">
        <v>82</v>
      </c>
      <c r="C5" s="2"/>
      <c r="D5" s="8">
        <v>23.380666666666666</v>
      </c>
      <c r="E5" s="9">
        <v>0.367606673860304</v>
      </c>
      <c r="F5" s="8">
        <v>23.5505</v>
      </c>
      <c r="G5" s="9">
        <v>0.14495689014324104</v>
      </c>
      <c r="H5" s="8">
        <v>22.8025</v>
      </c>
      <c r="I5" s="9">
        <v>0.010606601717798614</v>
      </c>
      <c r="J5" s="8">
        <v>23.397000000000002</v>
      </c>
      <c r="K5" s="9">
        <v>0.5010488998090407</v>
      </c>
      <c r="L5" s="5"/>
      <c r="M5" s="8">
        <v>22.644857142857145</v>
      </c>
      <c r="N5" s="9">
        <v>0.34995160015204024</v>
      </c>
      <c r="O5" s="8">
        <v>22.727</v>
      </c>
      <c r="P5" s="9">
        <v>0.03818376618407501</v>
      </c>
      <c r="Q5" s="8">
        <v>21.935499999999998</v>
      </c>
      <c r="R5" s="9">
        <v>0.05727564927611001</v>
      </c>
      <c r="S5" s="10">
        <v>22.78875</v>
      </c>
      <c r="T5" s="9">
        <v>0.2090267626403718</v>
      </c>
      <c r="U5" s="5"/>
      <c r="V5" s="11">
        <f t="shared" si="0"/>
        <v>-0.5358095238095217</v>
      </c>
      <c r="W5" s="11">
        <f t="shared" si="1"/>
        <v>-0.4234999999999992</v>
      </c>
      <c r="X5" s="11">
        <f t="shared" si="2"/>
        <v>-0.6670000000000009</v>
      </c>
      <c r="Y5" s="11">
        <f t="shared" si="3"/>
        <v>-0.4082500000000017</v>
      </c>
      <c r="Z5" s="5"/>
    </row>
    <row r="6" spans="1:26" ht="12.75">
      <c r="A6" s="19" t="s">
        <v>92</v>
      </c>
      <c r="B6" s="19" t="s">
        <v>93</v>
      </c>
      <c r="C6" s="2"/>
      <c r="D6" s="8">
        <v>27</v>
      </c>
      <c r="E6" s="9">
        <v>0</v>
      </c>
      <c r="F6" s="8">
        <v>26.2705</v>
      </c>
      <c r="G6" s="9">
        <v>0.08838834764831845</v>
      </c>
      <c r="H6" s="8">
        <v>25.686</v>
      </c>
      <c r="I6" s="9">
        <v>0.04101219330881964</v>
      </c>
      <c r="J6" s="8">
        <v>25.596</v>
      </c>
      <c r="K6" s="9">
        <v>0.01899999999999835</v>
      </c>
      <c r="L6" s="5"/>
      <c r="M6" s="8">
        <v>27.7175</v>
      </c>
      <c r="N6" s="9">
        <v>0.0884999999999998</v>
      </c>
      <c r="O6" s="8">
        <v>25.9925</v>
      </c>
      <c r="P6" s="9">
        <v>0.09970205614730196</v>
      </c>
      <c r="Q6" s="8">
        <v>25.692999999999998</v>
      </c>
      <c r="R6" s="9">
        <v>0.025455844122714164</v>
      </c>
      <c r="S6" s="10">
        <v>25.116</v>
      </c>
      <c r="T6" s="9">
        <v>0.08550730962906061</v>
      </c>
      <c r="U6" s="5"/>
      <c r="V6" s="11">
        <f t="shared" si="0"/>
        <v>0.9175000000000011</v>
      </c>
      <c r="W6" s="11">
        <f t="shared" si="1"/>
        <v>0.12200000000000133</v>
      </c>
      <c r="X6" s="11">
        <f t="shared" si="2"/>
        <v>0.2069999999999979</v>
      </c>
      <c r="Y6" s="11">
        <f t="shared" si="3"/>
        <v>-0.2800000000000004</v>
      </c>
      <c r="Z6" s="5"/>
    </row>
    <row r="7" spans="1:27" ht="12.75">
      <c r="A7" s="19" t="s">
        <v>96</v>
      </c>
      <c r="B7" s="19" t="s">
        <v>97</v>
      </c>
      <c r="C7" s="2"/>
      <c r="D7" s="8">
        <v>32.22233333333333</v>
      </c>
      <c r="E7" s="9">
        <v>0.5998552047508144</v>
      </c>
      <c r="F7" s="8">
        <v>31.186500000000002</v>
      </c>
      <c r="G7" s="9">
        <v>0.18031222920240014</v>
      </c>
      <c r="H7" s="8">
        <v>31.519</v>
      </c>
      <c r="I7" s="9">
        <v>0.12727922061357835</v>
      </c>
      <c r="J7" s="8">
        <v>31.6965</v>
      </c>
      <c r="K7" s="9">
        <v>0.7611965909013811</v>
      </c>
      <c r="L7" s="5"/>
      <c r="M7" s="8">
        <v>35.8075</v>
      </c>
      <c r="N7" s="9">
        <v>0.8572500121514747</v>
      </c>
      <c r="O7" s="8">
        <v>36</v>
      </c>
      <c r="P7" s="9" t="e">
        <v>#DIV/0!</v>
      </c>
      <c r="Q7" s="8">
        <v>35.903</v>
      </c>
      <c r="R7" s="9" t="e">
        <v>#DIV/0!</v>
      </c>
      <c r="S7" s="10">
        <v>32.39475</v>
      </c>
      <c r="T7" s="9">
        <v>0.4389569312589551</v>
      </c>
      <c r="U7" s="5"/>
      <c r="V7" s="11">
        <f t="shared" si="0"/>
        <v>3.785166666666666</v>
      </c>
      <c r="W7" s="11">
        <f t="shared" si="1"/>
        <v>5.213499999999998</v>
      </c>
      <c r="X7" s="11">
        <f t="shared" si="2"/>
        <v>4.5840000000000005</v>
      </c>
      <c r="Y7" s="11">
        <f t="shared" si="3"/>
        <v>0.8982500000000015</v>
      </c>
      <c r="Z7" s="5"/>
      <c r="AA7" t="s">
        <v>53</v>
      </c>
    </row>
    <row r="8" spans="1:26" ht="12.75">
      <c r="A8" s="19" t="s">
        <v>99</v>
      </c>
      <c r="B8" s="19" t="s">
        <v>93</v>
      </c>
      <c r="C8" s="2"/>
      <c r="D8" s="8">
        <v>26.135333333333335</v>
      </c>
      <c r="E8" s="9">
        <v>0.7471237291549793</v>
      </c>
      <c r="F8" s="8">
        <v>25.805</v>
      </c>
      <c r="G8" s="9">
        <v>0.02121320343559723</v>
      </c>
      <c r="H8" s="8">
        <v>26.1095</v>
      </c>
      <c r="I8" s="9">
        <v>0.026162950903904084</v>
      </c>
      <c r="J8" s="8">
        <v>25.352249999999998</v>
      </c>
      <c r="K8" s="9">
        <v>0.5999747390515567</v>
      </c>
      <c r="L8" s="5"/>
      <c r="M8" s="8">
        <v>26.246857142857145</v>
      </c>
      <c r="N8" s="9">
        <v>0.8580759920678198</v>
      </c>
      <c r="O8" s="8">
        <v>25.4895</v>
      </c>
      <c r="P8" s="9">
        <v>0.09828784258492965</v>
      </c>
      <c r="Q8" s="8">
        <v>25.983</v>
      </c>
      <c r="R8" s="9">
        <v>0.11455129855222002</v>
      </c>
      <c r="S8" s="10">
        <v>25.85925</v>
      </c>
      <c r="T8" s="9">
        <v>0.123258620388191</v>
      </c>
      <c r="U8" s="5"/>
      <c r="V8" s="11">
        <f t="shared" si="0"/>
        <v>0.3115238095238098</v>
      </c>
      <c r="W8" s="11">
        <f t="shared" si="1"/>
        <v>0.08449999999999991</v>
      </c>
      <c r="X8" s="11">
        <f t="shared" si="2"/>
        <v>0.07349999999999995</v>
      </c>
      <c r="Y8" s="11">
        <f t="shared" si="3"/>
        <v>0.7070000000000014</v>
      </c>
      <c r="Z8" s="5"/>
    </row>
    <row r="9" spans="1:26" ht="12.75">
      <c r="A9" s="19" t="s">
        <v>101</v>
      </c>
      <c r="B9" s="19" t="s">
        <v>93</v>
      </c>
      <c r="C9" s="2"/>
      <c r="D9" s="8">
        <v>28.738</v>
      </c>
      <c r="E9" s="9">
        <v>0.7017141868311678</v>
      </c>
      <c r="F9" s="8">
        <v>28.8775</v>
      </c>
      <c r="G9" s="9">
        <v>0.39385847712097843</v>
      </c>
      <c r="H9" s="8">
        <v>27.9245</v>
      </c>
      <c r="I9" s="9">
        <v>0.2425376259472496</v>
      </c>
      <c r="J9" s="8">
        <v>28.491750000000003</v>
      </c>
      <c r="K9" s="9">
        <v>0.2995007303830807</v>
      </c>
      <c r="L9" s="5"/>
      <c r="M9" s="8">
        <v>28.995166666666666</v>
      </c>
      <c r="N9" s="9">
        <v>0.27891899461200736</v>
      </c>
      <c r="O9" s="8">
        <v>29.63</v>
      </c>
      <c r="P9" s="9">
        <v>0.7891311678042199</v>
      </c>
      <c r="Q9" s="8">
        <v>28.7</v>
      </c>
      <c r="R9" s="9">
        <v>0.2998132752234312</v>
      </c>
      <c r="S9" s="10">
        <v>28.389</v>
      </c>
      <c r="T9" s="9">
        <v>0.15339654494153443</v>
      </c>
      <c r="U9" s="5"/>
      <c r="V9" s="11">
        <f t="shared" si="0"/>
        <v>0.45716666666666655</v>
      </c>
      <c r="W9" s="11">
        <f t="shared" si="1"/>
        <v>1.1524999999999976</v>
      </c>
      <c r="X9" s="11">
        <f t="shared" si="2"/>
        <v>0.9755000000000009</v>
      </c>
      <c r="Y9" s="11">
        <f t="shared" si="3"/>
        <v>0.09724999999999612</v>
      </c>
      <c r="Z9" s="5"/>
    </row>
    <row r="10" spans="1:26" ht="12.75">
      <c r="A10" s="19" t="s">
        <v>103</v>
      </c>
      <c r="B10" s="19" t="s">
        <v>93</v>
      </c>
      <c r="C10" s="2"/>
      <c r="D10" s="8">
        <v>25.1156</v>
      </c>
      <c r="E10" s="9">
        <v>0.44731342479314484</v>
      </c>
      <c r="F10" s="8">
        <v>25.171999999999997</v>
      </c>
      <c r="G10" s="9">
        <v>0.18667619023388668</v>
      </c>
      <c r="H10" s="8">
        <v>27.026999999999997</v>
      </c>
      <c r="I10" s="9">
        <v>0.30264170234820387</v>
      </c>
      <c r="J10" s="8">
        <v>26.32525</v>
      </c>
      <c r="K10" s="9">
        <v>0.7596151574976222</v>
      </c>
      <c r="L10" s="5"/>
      <c r="M10" s="8">
        <v>26.23857142857143</v>
      </c>
      <c r="N10" s="9">
        <v>1.3290155171772078</v>
      </c>
      <c r="O10" s="8">
        <v>25.441</v>
      </c>
      <c r="P10" s="9">
        <v>0.15980613254775142</v>
      </c>
      <c r="Q10" s="8">
        <v>26.852</v>
      </c>
      <c r="R10" s="9">
        <v>0.032526911934580745</v>
      </c>
      <c r="S10" s="10">
        <v>26.55875</v>
      </c>
      <c r="T10" s="9">
        <v>0.16308030997094702</v>
      </c>
      <c r="U10" s="5"/>
      <c r="V10" s="11">
        <f t="shared" si="0"/>
        <v>1.3229714285714287</v>
      </c>
      <c r="W10" s="11">
        <f t="shared" si="1"/>
        <v>0.6690000000000019</v>
      </c>
      <c r="X10" s="11">
        <f t="shared" si="2"/>
        <v>0.025000000000002853</v>
      </c>
      <c r="Y10" s="11">
        <f t="shared" si="3"/>
        <v>0.4334999999999994</v>
      </c>
      <c r="Z10" s="5"/>
    </row>
    <row r="11" spans="1:26" ht="12.75">
      <c r="A11" s="19" t="s">
        <v>201</v>
      </c>
      <c r="B11" s="19" t="s">
        <v>93</v>
      </c>
      <c r="C11" s="2"/>
      <c r="D11" s="8">
        <v>24.854833333333332</v>
      </c>
      <c r="E11" s="9">
        <v>1.2246613273337557</v>
      </c>
      <c r="F11" s="8">
        <v>24.0945</v>
      </c>
      <c r="G11" s="9">
        <v>0.08555992052357382</v>
      </c>
      <c r="H11" s="8">
        <v>23.9625</v>
      </c>
      <c r="I11" s="9">
        <v>0.10818733752154085</v>
      </c>
      <c r="J11" s="8">
        <v>23.29225</v>
      </c>
      <c r="K11" s="9">
        <v>0.6852551988128839</v>
      </c>
      <c r="L11" s="5"/>
      <c r="M11" s="8">
        <v>25.37985714285714</v>
      </c>
      <c r="N11" s="9">
        <v>0.8585142362696183</v>
      </c>
      <c r="O11" s="8">
        <v>23.7565</v>
      </c>
      <c r="P11" s="9">
        <v>0.30193459556645225</v>
      </c>
      <c r="Q11" s="8">
        <v>24.0455</v>
      </c>
      <c r="R11" s="9">
        <v>0.05161879502661825</v>
      </c>
      <c r="S11" s="10">
        <v>23.30475</v>
      </c>
      <c r="T11" s="9">
        <v>0.21659798590969</v>
      </c>
      <c r="U11" s="5"/>
      <c r="V11" s="11">
        <f t="shared" si="0"/>
        <v>0.7250238095238088</v>
      </c>
      <c r="W11" s="11">
        <f t="shared" si="1"/>
        <v>0.061999999999999056</v>
      </c>
      <c r="X11" s="11">
        <f t="shared" si="2"/>
        <v>0.28300000000000197</v>
      </c>
      <c r="Y11" s="11">
        <f t="shared" si="3"/>
        <v>0.2124999999999993</v>
      </c>
      <c r="Z11" s="5"/>
    </row>
    <row r="12" spans="1:26" ht="12.75">
      <c r="A12" s="19" t="s">
        <v>203</v>
      </c>
      <c r="B12" s="19" t="s">
        <v>93</v>
      </c>
      <c r="C12" s="2"/>
      <c r="D12" s="8">
        <v>27.376799999999996</v>
      </c>
      <c r="E12" s="9">
        <v>1.1294979858327294</v>
      </c>
      <c r="F12" s="8">
        <v>24.526</v>
      </c>
      <c r="G12" s="9">
        <v>0.20647518010625948</v>
      </c>
      <c r="H12" s="8">
        <v>24.7655</v>
      </c>
      <c r="I12" s="9">
        <v>0.17324116139037024</v>
      </c>
      <c r="J12" s="8">
        <v>24.22925</v>
      </c>
      <c r="K12" s="9">
        <v>0.2584998791099099</v>
      </c>
      <c r="L12" s="5"/>
      <c r="M12" s="8">
        <v>26.694</v>
      </c>
      <c r="N12" s="9">
        <v>1.0955223150886446</v>
      </c>
      <c r="O12" s="8">
        <v>24.4045</v>
      </c>
      <c r="P12" s="9">
        <v>0.149199530830363</v>
      </c>
      <c r="Q12" s="8">
        <v>24.296</v>
      </c>
      <c r="R12" s="9">
        <v>0.2545584412269163</v>
      </c>
      <c r="S12" s="10">
        <v>23.782</v>
      </c>
      <c r="T12" s="9">
        <v>0.3140103501480224</v>
      </c>
      <c r="U12" s="5"/>
      <c r="V12" s="11">
        <f t="shared" si="0"/>
        <v>-0.48279999999999673</v>
      </c>
      <c r="W12" s="11">
        <f t="shared" si="1"/>
        <v>0.27849999999999897</v>
      </c>
      <c r="X12" s="11">
        <f t="shared" si="2"/>
        <v>-0.2695</v>
      </c>
      <c r="Y12" s="11">
        <f t="shared" si="3"/>
        <v>-0.24725000000000036</v>
      </c>
      <c r="Z12" s="5"/>
    </row>
    <row r="13" spans="1:26" ht="12.75">
      <c r="A13" s="19" t="s">
        <v>205</v>
      </c>
      <c r="B13" s="19" t="s">
        <v>206</v>
      </c>
      <c r="C13" s="2"/>
      <c r="D13" s="8"/>
      <c r="E13" s="9"/>
      <c r="F13" s="8"/>
      <c r="G13" s="9"/>
      <c r="H13" s="8"/>
      <c r="I13" s="9"/>
      <c r="J13" s="8"/>
      <c r="K13" s="9"/>
      <c r="L13" s="5"/>
      <c r="M13" s="8"/>
      <c r="N13" s="9"/>
      <c r="O13" s="8"/>
      <c r="P13" s="9"/>
      <c r="Q13" s="8"/>
      <c r="R13" s="9"/>
      <c r="S13" s="10"/>
      <c r="T13" s="9"/>
      <c r="U13" s="5"/>
      <c r="Z13" s="5"/>
    </row>
    <row r="14" spans="1:26" ht="12.75">
      <c r="A14" s="19" t="s">
        <v>208</v>
      </c>
      <c r="B14" s="19" t="s">
        <v>209</v>
      </c>
      <c r="C14" s="2"/>
      <c r="D14" s="8">
        <v>28.03025</v>
      </c>
      <c r="E14" s="9">
        <v>0.5587899873834926</v>
      </c>
      <c r="F14" s="8">
        <v>27.51</v>
      </c>
      <c r="G14" s="9">
        <v>0.6618519471907657</v>
      </c>
      <c r="H14" s="8">
        <v>26.925</v>
      </c>
      <c r="I14" s="9">
        <v>0.44830569927210384</v>
      </c>
      <c r="J14" s="8">
        <v>29.55666666666667</v>
      </c>
      <c r="K14" s="9">
        <v>0.7451310101062987</v>
      </c>
      <c r="L14" s="5"/>
      <c r="M14" s="8">
        <v>27.20283333333333</v>
      </c>
      <c r="N14" s="9">
        <v>1.1303093111573914</v>
      </c>
      <c r="O14" s="8">
        <v>25.741</v>
      </c>
      <c r="P14" s="9">
        <v>0.4299209229615863</v>
      </c>
      <c r="Q14" s="8">
        <v>25.614</v>
      </c>
      <c r="R14" s="9">
        <v>0.3860803025278137</v>
      </c>
      <c r="S14" s="10">
        <v>28.593333333333334</v>
      </c>
      <c r="T14" s="9">
        <v>0.968191555885908</v>
      </c>
      <c r="U14" s="5"/>
      <c r="V14" s="11">
        <f t="shared" si="0"/>
        <v>-0.6274166666666681</v>
      </c>
      <c r="W14" s="11">
        <f t="shared" si="1"/>
        <v>-1.369000000000002</v>
      </c>
      <c r="X14" s="11">
        <f t="shared" si="2"/>
        <v>-1.111</v>
      </c>
      <c r="Y14" s="11">
        <f t="shared" si="3"/>
        <v>-0.7633333333333348</v>
      </c>
      <c r="Z14" s="5"/>
    </row>
    <row r="15" spans="1:27" ht="12.75">
      <c r="A15" s="19" t="s">
        <v>211</v>
      </c>
      <c r="B15" s="19" t="s">
        <v>209</v>
      </c>
      <c r="C15" s="2"/>
      <c r="D15" s="8">
        <v>30.715</v>
      </c>
      <c r="E15" s="9">
        <v>0.5685798097014825</v>
      </c>
      <c r="F15" s="8">
        <v>28.3445</v>
      </c>
      <c r="G15" s="9">
        <v>0.07707463914933492</v>
      </c>
      <c r="H15" s="8">
        <v>27.0925</v>
      </c>
      <c r="I15" s="9">
        <v>0.1223294731452715</v>
      </c>
      <c r="J15" s="8">
        <v>28.0475</v>
      </c>
      <c r="K15" s="9">
        <v>0.18580164154282675</v>
      </c>
      <c r="L15" s="5"/>
      <c r="M15" s="8">
        <v>35.027142857142856</v>
      </c>
      <c r="N15" s="9">
        <v>1.135984837495848</v>
      </c>
      <c r="O15" s="8">
        <v>32.8855</v>
      </c>
      <c r="P15" s="9">
        <v>0.30334880912938655</v>
      </c>
      <c r="Q15" s="8">
        <v>33.679</v>
      </c>
      <c r="R15" s="9">
        <v>1.8794898243938627</v>
      </c>
      <c r="S15" s="10">
        <v>32.301750000000006</v>
      </c>
      <c r="T15" s="9">
        <v>0.11824630015353492</v>
      </c>
      <c r="U15" s="5"/>
      <c r="V15" s="11">
        <f t="shared" si="0"/>
        <v>4.512142857142856</v>
      </c>
      <c r="W15" s="11">
        <f t="shared" si="1"/>
        <v>4.941000000000001</v>
      </c>
      <c r="X15" s="11">
        <f t="shared" si="2"/>
        <v>6.786500000000001</v>
      </c>
      <c r="Y15" s="11">
        <f t="shared" si="3"/>
        <v>4.454250000000006</v>
      </c>
      <c r="Z15" s="5"/>
      <c r="AA15" t="s">
        <v>53</v>
      </c>
    </row>
    <row r="16" spans="1:26" ht="12.75">
      <c r="A16" s="19" t="s">
        <v>213</v>
      </c>
      <c r="B16" s="19" t="s">
        <v>209</v>
      </c>
      <c r="C16" s="2"/>
      <c r="D16" s="8">
        <v>23.398</v>
      </c>
      <c r="E16" s="9">
        <v>0.4230697342044746</v>
      </c>
      <c r="F16" s="8">
        <v>22.904</v>
      </c>
      <c r="G16" s="9">
        <v>0.13859292911256188</v>
      </c>
      <c r="H16" s="8">
        <v>22.571499999999997</v>
      </c>
      <c r="I16" s="9">
        <v>0.7346839456529388</v>
      </c>
      <c r="J16" s="8">
        <v>21.19775</v>
      </c>
      <c r="K16" s="9">
        <v>0.2817688547373311</v>
      </c>
      <c r="L16" s="5"/>
      <c r="M16" s="8">
        <v>22.29357142857143</v>
      </c>
      <c r="N16" s="9">
        <v>0.3849990193466041</v>
      </c>
      <c r="O16" s="8">
        <v>22.011</v>
      </c>
      <c r="P16" s="9">
        <v>0.16829141392240676</v>
      </c>
      <c r="Q16" s="8">
        <v>21.573500000000003</v>
      </c>
      <c r="R16" s="9">
        <v>0.19728279195080287</v>
      </c>
      <c r="S16" s="10">
        <v>21.14075</v>
      </c>
      <c r="T16" s="9">
        <v>0.29821332549024715</v>
      </c>
      <c r="U16" s="5"/>
      <c r="V16" s="11">
        <f t="shared" si="0"/>
        <v>-0.9044285714285707</v>
      </c>
      <c r="W16" s="11">
        <f t="shared" si="1"/>
        <v>-0.49300000000000066</v>
      </c>
      <c r="X16" s="11">
        <f t="shared" si="2"/>
        <v>-0.797999999999994</v>
      </c>
      <c r="Y16" s="11">
        <f t="shared" si="3"/>
        <v>0.1430000000000014</v>
      </c>
      <c r="Z16" s="5"/>
    </row>
    <row r="17" spans="1:26" ht="12.75">
      <c r="A17" s="19" t="s">
        <v>215</v>
      </c>
      <c r="B17" s="19" t="s">
        <v>209</v>
      </c>
      <c r="C17" s="2"/>
      <c r="D17" s="8">
        <v>25.444333333333333</v>
      </c>
      <c r="E17" s="9">
        <v>0.9873726078167101</v>
      </c>
      <c r="F17" s="8">
        <v>24.031</v>
      </c>
      <c r="G17" s="9">
        <v>0.09050966799187816</v>
      </c>
      <c r="H17" s="8">
        <v>23.3875</v>
      </c>
      <c r="I17" s="9">
        <v>0.048790367901873626</v>
      </c>
      <c r="J17" s="8">
        <v>22.87125</v>
      </c>
      <c r="K17" s="9">
        <v>0.7425380040778599</v>
      </c>
      <c r="L17" s="5"/>
      <c r="M17" s="8">
        <v>25.67042857142857</v>
      </c>
      <c r="N17" s="9">
        <v>0.8910282755082285</v>
      </c>
      <c r="O17" s="8">
        <v>23.716</v>
      </c>
      <c r="P17" s="9">
        <v>0.311126983721764</v>
      </c>
      <c r="Q17" s="8">
        <v>23.4425</v>
      </c>
      <c r="R17" s="9">
        <v>0.10111626970967678</v>
      </c>
      <c r="S17" s="10">
        <v>23.07725</v>
      </c>
      <c r="T17" s="9">
        <v>0.453658668494279</v>
      </c>
      <c r="U17" s="5"/>
      <c r="V17" s="11">
        <f t="shared" si="0"/>
        <v>0.4260952380952368</v>
      </c>
      <c r="W17" s="11">
        <f t="shared" si="1"/>
        <v>0.0850000000000023</v>
      </c>
      <c r="X17" s="11">
        <f t="shared" si="2"/>
        <v>0.2549999999999997</v>
      </c>
      <c r="Y17" s="11">
        <f t="shared" si="3"/>
        <v>0.40599999999999953</v>
      </c>
      <c r="Z17" s="5"/>
    </row>
    <row r="18" spans="1:26" ht="12.75">
      <c r="A18" s="19" t="s">
        <v>217</v>
      </c>
      <c r="B18" s="19" t="s">
        <v>209</v>
      </c>
      <c r="C18" s="2"/>
      <c r="D18" s="8">
        <v>27.951599999999996</v>
      </c>
      <c r="E18" s="9">
        <v>0.7096163047733921</v>
      </c>
      <c r="F18" s="8">
        <v>27.997999999999998</v>
      </c>
      <c r="G18" s="9">
        <v>0.13717871555018957</v>
      </c>
      <c r="H18" s="8">
        <v>29.174</v>
      </c>
      <c r="I18" s="9">
        <v>0.11455129855222002</v>
      </c>
      <c r="J18" s="8">
        <v>29.5725</v>
      </c>
      <c r="K18" s="9">
        <v>1.3765946207943638</v>
      </c>
      <c r="L18" s="5"/>
      <c r="M18" s="8">
        <v>28.320142857142855</v>
      </c>
      <c r="N18" s="9">
        <v>0.38292909771625616</v>
      </c>
      <c r="O18" s="8">
        <v>27.4325</v>
      </c>
      <c r="P18" s="9">
        <v>0.06717514421272121</v>
      </c>
      <c r="Q18" s="8">
        <v>27.6</v>
      </c>
      <c r="R18" s="9">
        <v>0</v>
      </c>
      <c r="S18" s="10">
        <v>28.490750000000002</v>
      </c>
      <c r="T18" s="9">
        <v>0.21862796596045728</v>
      </c>
      <c r="U18" s="5"/>
      <c r="V18" s="11">
        <f t="shared" si="0"/>
        <v>0.5685428571428595</v>
      </c>
      <c r="W18" s="11">
        <f t="shared" si="1"/>
        <v>-0.16549999999999654</v>
      </c>
      <c r="X18" s="11">
        <f t="shared" si="2"/>
        <v>-1.3739999999999981</v>
      </c>
      <c r="Y18" s="11">
        <f t="shared" si="3"/>
        <v>-0.8817499999999996</v>
      </c>
      <c r="Z18" s="5"/>
    </row>
    <row r="19" spans="1:26" ht="12.75">
      <c r="A19" s="19" t="s">
        <v>219</v>
      </c>
      <c r="B19" s="19" t="s">
        <v>209</v>
      </c>
      <c r="C19" s="2"/>
      <c r="D19" s="8"/>
      <c r="E19" s="9"/>
      <c r="F19" s="8"/>
      <c r="G19" s="9"/>
      <c r="H19" s="8"/>
      <c r="I19" s="9"/>
      <c r="J19" s="8"/>
      <c r="K19" s="9"/>
      <c r="L19" s="5"/>
      <c r="M19" s="8"/>
      <c r="N19" s="9"/>
      <c r="O19" s="8"/>
      <c r="P19" s="9"/>
      <c r="Q19" s="8"/>
      <c r="R19" s="9"/>
      <c r="S19" s="10"/>
      <c r="T19" s="9"/>
      <c r="U19" s="5"/>
      <c r="Z19" s="5"/>
    </row>
    <row r="20" spans="1:26" ht="12.75">
      <c r="A20" s="19" t="s">
        <v>221</v>
      </c>
      <c r="B20" s="19" t="s">
        <v>209</v>
      </c>
      <c r="C20" s="2"/>
      <c r="D20" s="8"/>
      <c r="E20" s="9"/>
      <c r="F20" s="8"/>
      <c r="G20" s="9"/>
      <c r="H20" s="8"/>
      <c r="I20" s="9"/>
      <c r="J20" s="8"/>
      <c r="K20" s="9"/>
      <c r="L20" s="5"/>
      <c r="M20" s="8"/>
      <c r="N20" s="9"/>
      <c r="O20" s="8"/>
      <c r="P20" s="9"/>
      <c r="Q20" s="8"/>
      <c r="R20" s="9"/>
      <c r="S20" s="10"/>
      <c r="T20" s="9"/>
      <c r="U20" s="5"/>
      <c r="Z20" s="5"/>
    </row>
    <row r="21" spans="1:26" ht="12.75">
      <c r="A21" s="19" t="s">
        <v>223</v>
      </c>
      <c r="B21" s="19" t="s">
        <v>209</v>
      </c>
      <c r="C21" s="2"/>
      <c r="D21" s="8"/>
      <c r="E21" s="9"/>
      <c r="F21" s="8">
        <v>37.204499999999996</v>
      </c>
      <c r="G21" s="9">
        <v>0.4164858941195984</v>
      </c>
      <c r="H21" s="8">
        <v>36.545</v>
      </c>
      <c r="I21" s="9" t="e">
        <v>#DIV/0!</v>
      </c>
      <c r="J21" s="8">
        <v>32.91625</v>
      </c>
      <c r="K21" s="9">
        <v>0.9290555352077782</v>
      </c>
      <c r="L21" s="5"/>
      <c r="M21" s="8"/>
      <c r="N21" s="9"/>
      <c r="O21" s="8">
        <v>36.17</v>
      </c>
      <c r="P21" s="9" t="e">
        <v>#DIV/0!</v>
      </c>
      <c r="Q21" s="8">
        <v>36.686</v>
      </c>
      <c r="R21" s="9">
        <v>2.0407101705043993</v>
      </c>
      <c r="S21" s="10">
        <v>33.0785</v>
      </c>
      <c r="T21" s="9">
        <v>0.8890977167893904</v>
      </c>
      <c r="U21" s="5"/>
      <c r="V21" s="11">
        <f aca="true" t="shared" si="4" ref="V21:V47">M21-D21+0.2</f>
        <v>0.2</v>
      </c>
      <c r="W21" s="11">
        <f aca="true" t="shared" si="5" ref="W21:W47">O21-F21+0.4</f>
        <v>-0.6344999999999942</v>
      </c>
      <c r="X21" s="11">
        <f aca="true" t="shared" si="6" ref="X21:X47">Q21-H21+0.2</f>
        <v>0.34099999999999825</v>
      </c>
      <c r="Y21" s="11">
        <f aca="true" t="shared" si="7" ref="Y21:Y47">S21-J21+0.2</f>
        <v>0.36225000000000024</v>
      </c>
      <c r="Z21" s="5"/>
    </row>
    <row r="22" spans="1:26" ht="12.75">
      <c r="A22" s="19" t="s">
        <v>115</v>
      </c>
      <c r="B22" s="19" t="s">
        <v>209</v>
      </c>
      <c r="C22" s="2"/>
      <c r="D22" s="8">
        <v>28.639833333333332</v>
      </c>
      <c r="E22" s="9">
        <v>1.1794589296227154</v>
      </c>
      <c r="F22" s="8">
        <v>28.1525</v>
      </c>
      <c r="G22" s="9">
        <v>0.2481944801963582</v>
      </c>
      <c r="H22" s="8">
        <v>28.4205</v>
      </c>
      <c r="I22" s="9">
        <v>0.13081475451951038</v>
      </c>
      <c r="J22" s="8">
        <v>30.530250000000002</v>
      </c>
      <c r="K22" s="9">
        <v>1.4835869329095648</v>
      </c>
      <c r="L22" s="5"/>
      <c r="M22" s="8">
        <v>29.52871428571429</v>
      </c>
      <c r="N22" s="9">
        <v>0.8038641879401827</v>
      </c>
      <c r="O22" s="8">
        <v>28.061</v>
      </c>
      <c r="P22" s="9">
        <v>0.3082985565975512</v>
      </c>
      <c r="Q22" s="8">
        <v>27.723</v>
      </c>
      <c r="R22" s="9">
        <v>0.02687005768508899</v>
      </c>
      <c r="S22" s="10">
        <v>28.866</v>
      </c>
      <c r="T22" s="9">
        <v>0.38053383555213177</v>
      </c>
      <c r="U22" s="5"/>
      <c r="V22" s="11">
        <f t="shared" si="4"/>
        <v>1.0888809523809584</v>
      </c>
      <c r="W22" s="11">
        <f t="shared" si="5"/>
        <v>0.3085000000000001</v>
      </c>
      <c r="X22" s="11">
        <f t="shared" si="6"/>
        <v>-0.49750000000000155</v>
      </c>
      <c r="Y22" s="11">
        <f t="shared" si="7"/>
        <v>-1.4642500000000027</v>
      </c>
      <c r="Z22" s="5"/>
    </row>
    <row r="23" spans="1:26" ht="12.75">
      <c r="A23" s="19" t="s">
        <v>117</v>
      </c>
      <c r="B23" s="19" t="s">
        <v>209</v>
      </c>
      <c r="C23" s="2"/>
      <c r="D23" s="8">
        <v>21.259333333333334</v>
      </c>
      <c r="E23" s="9">
        <v>0.40252585838258004</v>
      </c>
      <c r="F23" s="8">
        <v>21.305</v>
      </c>
      <c r="G23" s="9">
        <v>0.09050966799187816</v>
      </c>
      <c r="H23" s="8">
        <v>20.856999999999996</v>
      </c>
      <c r="I23" s="9">
        <v>0.15414927829914435</v>
      </c>
      <c r="J23" s="8">
        <v>20.11225</v>
      </c>
      <c r="K23" s="9">
        <v>0.24935855208908148</v>
      </c>
      <c r="L23" s="5"/>
      <c r="M23" s="8">
        <v>20.754428571428573</v>
      </c>
      <c r="N23" s="9">
        <v>0.380835493972575</v>
      </c>
      <c r="O23" s="8">
        <v>20.741</v>
      </c>
      <c r="P23" s="9">
        <v>0.2630437226012626</v>
      </c>
      <c r="Q23" s="8">
        <v>20.829</v>
      </c>
      <c r="R23" s="9">
        <v>0.14990663761114684</v>
      </c>
      <c r="S23" s="10">
        <v>20.46075</v>
      </c>
      <c r="T23" s="9">
        <v>0.24808000221686644</v>
      </c>
      <c r="U23" s="5"/>
      <c r="V23" s="11">
        <f t="shared" si="4"/>
        <v>-0.3049047619047613</v>
      </c>
      <c r="W23" s="11">
        <f t="shared" si="5"/>
        <v>-0.16400000000000003</v>
      </c>
      <c r="X23" s="11">
        <f t="shared" si="6"/>
        <v>0.17200000000000487</v>
      </c>
      <c r="Y23" s="11">
        <f t="shared" si="7"/>
        <v>0.5485000000000013</v>
      </c>
      <c r="Z23" s="5"/>
    </row>
    <row r="24" spans="1:26" ht="12.75">
      <c r="A24" s="19" t="s">
        <v>119</v>
      </c>
      <c r="B24" s="19" t="s">
        <v>209</v>
      </c>
      <c r="C24" s="2"/>
      <c r="D24" s="8">
        <v>25.040333333333333</v>
      </c>
      <c r="E24" s="9">
        <v>0.8164674314795243</v>
      </c>
      <c r="F24" s="8">
        <v>24.262</v>
      </c>
      <c r="G24" s="9">
        <v>0.012727922061358338</v>
      </c>
      <c r="H24" s="8">
        <v>25.8695</v>
      </c>
      <c r="I24" s="9">
        <v>0.296277741317177</v>
      </c>
      <c r="J24" s="8">
        <v>24.94825</v>
      </c>
      <c r="K24" s="9">
        <v>0.7955584123745914</v>
      </c>
      <c r="L24" s="5"/>
      <c r="M24" s="8">
        <v>25.29457142857143</v>
      </c>
      <c r="N24" s="9">
        <v>1.1228421663849255</v>
      </c>
      <c r="O24" s="8">
        <v>23.9555</v>
      </c>
      <c r="P24" s="9">
        <v>0.457498087427605</v>
      </c>
      <c r="Q24" s="8">
        <v>25.543</v>
      </c>
      <c r="R24" s="9">
        <v>0.32102647865892064</v>
      </c>
      <c r="S24" s="10">
        <v>25.128</v>
      </c>
      <c r="T24" s="9">
        <v>0.3748406328028186</v>
      </c>
      <c r="U24" s="5"/>
      <c r="V24" s="11">
        <f t="shared" si="4"/>
        <v>0.4542380952380974</v>
      </c>
      <c r="W24" s="11">
        <f t="shared" si="5"/>
        <v>0.09350000000000025</v>
      </c>
      <c r="X24" s="11">
        <f t="shared" si="6"/>
        <v>-0.12649999999999934</v>
      </c>
      <c r="Y24" s="11">
        <f t="shared" si="7"/>
        <v>0.37974999999999853</v>
      </c>
      <c r="Z24" s="5"/>
    </row>
    <row r="25" spans="1:26" ht="12.75">
      <c r="A25" s="19" t="s">
        <v>205</v>
      </c>
      <c r="B25" s="19" t="s">
        <v>206</v>
      </c>
      <c r="C25" s="2"/>
      <c r="D25" s="8">
        <v>22.135</v>
      </c>
      <c r="E25" s="9" t="e">
        <v>#DIV/0!</v>
      </c>
      <c r="F25" s="8">
        <v>21.6385</v>
      </c>
      <c r="G25" s="9">
        <v>0.1605132393291062</v>
      </c>
      <c r="H25" s="8">
        <v>22.029</v>
      </c>
      <c r="I25" s="9">
        <v>0.1937472580452185</v>
      </c>
      <c r="J25" s="8">
        <v>22.143</v>
      </c>
      <c r="K25" s="9">
        <v>0.13299999999999912</v>
      </c>
      <c r="L25" s="5"/>
      <c r="M25" s="8">
        <v>22.6615</v>
      </c>
      <c r="N25" s="9">
        <v>0.15750000000030778</v>
      </c>
      <c r="O25" s="8">
        <v>21.3245</v>
      </c>
      <c r="P25" s="9">
        <v>0.10818733752154085</v>
      </c>
      <c r="Q25" s="8">
        <v>21.816499999999998</v>
      </c>
      <c r="R25" s="9">
        <v>0.19586857838910932</v>
      </c>
      <c r="S25" s="10">
        <v>21.93875</v>
      </c>
      <c r="T25" s="9">
        <v>0.2183785417573226</v>
      </c>
      <c r="U25" s="5"/>
      <c r="V25" s="11">
        <f t="shared" si="4"/>
        <v>0.7264999999999986</v>
      </c>
      <c r="W25" s="11">
        <f t="shared" si="5"/>
        <v>0.08599999999999997</v>
      </c>
      <c r="X25" s="11">
        <f t="shared" si="6"/>
        <v>-0.01250000000000212</v>
      </c>
      <c r="Y25" s="11">
        <f t="shared" si="7"/>
        <v>-0.004250000000001808</v>
      </c>
      <c r="Z25" s="5"/>
    </row>
    <row r="26" spans="1:26" ht="12.75">
      <c r="A26" s="19" t="s">
        <v>122</v>
      </c>
      <c r="B26" s="19" t="s">
        <v>206</v>
      </c>
      <c r="C26" s="2"/>
      <c r="D26" s="8">
        <v>26.856166666666667</v>
      </c>
      <c r="E26" s="9">
        <v>0.5742499165578947</v>
      </c>
      <c r="F26" s="8">
        <v>26.9415</v>
      </c>
      <c r="G26" s="9">
        <v>0.18738329701435064</v>
      </c>
      <c r="H26" s="8">
        <v>26.703500000000002</v>
      </c>
      <c r="I26" s="9">
        <v>0.08131727983645186</v>
      </c>
      <c r="J26" s="8">
        <v>27.442249999999998</v>
      </c>
      <c r="K26" s="9">
        <v>0.258735748400201</v>
      </c>
      <c r="L26" s="5"/>
      <c r="M26" s="8">
        <v>26.97883333333333</v>
      </c>
      <c r="N26" s="9">
        <v>0.5259655935092454</v>
      </c>
      <c r="O26" s="8">
        <v>27.0065</v>
      </c>
      <c r="P26" s="9">
        <v>0.42072853480605066</v>
      </c>
      <c r="Q26" s="8">
        <v>26.6285</v>
      </c>
      <c r="R26" s="9">
        <v>0.03040559159102102</v>
      </c>
      <c r="S26" s="10">
        <v>26.72175</v>
      </c>
      <c r="T26" s="9">
        <v>0.21116743948867037</v>
      </c>
      <c r="U26" s="5"/>
      <c r="V26" s="11">
        <f t="shared" si="4"/>
        <v>0.3226666666666638</v>
      </c>
      <c r="W26" s="11">
        <f t="shared" si="5"/>
        <v>0.46499999999999775</v>
      </c>
      <c r="X26" s="11">
        <f t="shared" si="6"/>
        <v>0.12499999999999717</v>
      </c>
      <c r="Y26" s="11">
        <f t="shared" si="7"/>
        <v>-0.5204999999999977</v>
      </c>
      <c r="Z26" s="5"/>
    </row>
    <row r="27" spans="1:26" ht="12.75">
      <c r="A27" s="19" t="s">
        <v>124</v>
      </c>
      <c r="B27" s="19" t="s">
        <v>125</v>
      </c>
      <c r="C27" s="2"/>
      <c r="D27" s="8">
        <v>24.478333333333328</v>
      </c>
      <c r="E27" s="9">
        <v>0.259136000329453</v>
      </c>
      <c r="F27" s="8">
        <v>24.564</v>
      </c>
      <c r="G27" s="9">
        <v>0.22768838354224127</v>
      </c>
      <c r="H27" s="8">
        <v>23.4905</v>
      </c>
      <c r="I27" s="9">
        <v>0.25667976157079136</v>
      </c>
      <c r="J27" s="8">
        <v>24.25525</v>
      </c>
      <c r="K27" s="9">
        <v>0.21831098804193286</v>
      </c>
      <c r="L27" s="5"/>
      <c r="M27" s="8">
        <v>24.484857142857145</v>
      </c>
      <c r="N27" s="9">
        <v>0.41089255758342474</v>
      </c>
      <c r="O27" s="8">
        <v>24.064</v>
      </c>
      <c r="P27" s="9">
        <v>0.2941564209736784</v>
      </c>
      <c r="Q27" s="8">
        <v>23.177999999999997</v>
      </c>
      <c r="R27" s="9">
        <v>0.1131370849898477</v>
      </c>
      <c r="S27" s="10">
        <v>23.389</v>
      </c>
      <c r="T27" s="9">
        <v>0.21997840803129348</v>
      </c>
      <c r="U27" s="5"/>
      <c r="V27" s="11">
        <f t="shared" si="4"/>
        <v>0.2065238095238165</v>
      </c>
      <c r="W27" s="11">
        <f t="shared" si="5"/>
        <v>-0.09999999999999998</v>
      </c>
      <c r="X27" s="11">
        <f t="shared" si="6"/>
        <v>-0.11250000000000354</v>
      </c>
      <c r="Y27" s="11">
        <f t="shared" si="7"/>
        <v>-0.6662500000000009</v>
      </c>
      <c r="Z27" s="5"/>
    </row>
    <row r="28" spans="1:26" ht="12.75">
      <c r="A28" s="19" t="s">
        <v>127</v>
      </c>
      <c r="B28" s="19" t="s">
        <v>128</v>
      </c>
      <c r="C28" s="2"/>
      <c r="D28" s="8">
        <v>35.235166666666665</v>
      </c>
      <c r="E28" s="9">
        <v>0.8331663499366524</v>
      </c>
      <c r="F28" s="8">
        <v>34.9</v>
      </c>
      <c r="G28" s="9">
        <v>0</v>
      </c>
      <c r="H28" s="8">
        <v>36.749500000000005</v>
      </c>
      <c r="I28" s="9">
        <v>0.2651650429449553</v>
      </c>
      <c r="J28" s="8">
        <v>35.0595</v>
      </c>
      <c r="K28" s="9">
        <v>0.18949999999917663</v>
      </c>
      <c r="L28" s="5"/>
      <c r="M28" s="8">
        <v>34.17657142857143</v>
      </c>
      <c r="N28" s="9">
        <v>0.7173400980892417</v>
      </c>
      <c r="O28" s="8">
        <v>34.569</v>
      </c>
      <c r="P28" s="9" t="e">
        <v>#DIV/0!</v>
      </c>
      <c r="Q28" s="8">
        <v>35.7975</v>
      </c>
      <c r="R28" s="9">
        <v>0.37264527368555417</v>
      </c>
      <c r="S28" s="10">
        <v>35.947</v>
      </c>
      <c r="T28" s="9">
        <v>0.8129999999998742</v>
      </c>
      <c r="U28" s="5"/>
      <c r="V28" s="11">
        <f t="shared" si="4"/>
        <v>-0.8585952380952364</v>
      </c>
      <c r="W28" s="11">
        <f t="shared" si="5"/>
        <v>0.06900000000000406</v>
      </c>
      <c r="X28" s="11">
        <f t="shared" si="6"/>
        <v>-0.7520000000000053</v>
      </c>
      <c r="Y28" s="11">
        <f t="shared" si="7"/>
        <v>1.0875000000000028</v>
      </c>
      <c r="Z28" s="5"/>
    </row>
    <row r="29" spans="1:26" ht="12.75">
      <c r="A29" s="19" t="s">
        <v>130</v>
      </c>
      <c r="B29" s="19" t="s">
        <v>128</v>
      </c>
      <c r="C29" s="2"/>
      <c r="D29" s="8">
        <v>28.530399999999997</v>
      </c>
      <c r="E29" s="9">
        <v>0.3445929482739261</v>
      </c>
      <c r="F29" s="8">
        <v>28.5</v>
      </c>
      <c r="G29" s="9">
        <v>0.299813275223052</v>
      </c>
      <c r="H29" s="8">
        <v>30.0995</v>
      </c>
      <c r="I29" s="9">
        <v>0.12374368670764381</v>
      </c>
      <c r="J29" s="8">
        <v>28.9575</v>
      </c>
      <c r="K29" s="9">
        <v>0.4949507551262409</v>
      </c>
      <c r="L29" s="5"/>
      <c r="M29" s="8">
        <v>28.582142857142856</v>
      </c>
      <c r="N29" s="9">
        <v>0.6482496054919635</v>
      </c>
      <c r="O29" s="8">
        <v>27.808</v>
      </c>
      <c r="P29" s="9">
        <v>0.16404877323527856</v>
      </c>
      <c r="Q29" s="8">
        <v>29.118499999999997</v>
      </c>
      <c r="R29" s="9">
        <v>0.0940452018978102</v>
      </c>
      <c r="S29" s="10">
        <v>28.859250000000003</v>
      </c>
      <c r="T29" s="9">
        <v>0.257297857549542</v>
      </c>
      <c r="U29" s="5"/>
      <c r="V29" s="11">
        <f t="shared" si="4"/>
        <v>0.2517428571428589</v>
      </c>
      <c r="W29" s="11">
        <f t="shared" si="5"/>
        <v>-0.29200000000000015</v>
      </c>
      <c r="X29" s="11">
        <f t="shared" si="6"/>
        <v>-0.7810000000000017</v>
      </c>
      <c r="Y29" s="11">
        <f t="shared" si="7"/>
        <v>0.1017500000000034</v>
      </c>
      <c r="Z29" s="5"/>
    </row>
    <row r="30" spans="1:27" ht="12.75">
      <c r="A30" s="19" t="s">
        <v>12</v>
      </c>
      <c r="B30" s="19" t="s">
        <v>13</v>
      </c>
      <c r="C30" s="2"/>
      <c r="D30" s="8">
        <v>31.9746</v>
      </c>
      <c r="E30" s="9">
        <v>1.2313006537804538</v>
      </c>
      <c r="F30" s="8">
        <v>29.718</v>
      </c>
      <c r="G30" s="9" t="e">
        <v>#DIV/0!</v>
      </c>
      <c r="H30" s="8">
        <v>29.477</v>
      </c>
      <c r="I30" s="9">
        <v>0.21637467504262797</v>
      </c>
      <c r="J30" s="8">
        <v>31.166</v>
      </c>
      <c r="K30" s="9">
        <v>0.421469453222692</v>
      </c>
      <c r="L30" s="5"/>
      <c r="M30" s="8">
        <v>30.747714285714288</v>
      </c>
      <c r="N30" s="9">
        <v>1.058224080278555</v>
      </c>
      <c r="O30" s="8">
        <v>28.108</v>
      </c>
      <c r="P30" s="9">
        <v>0.591141269072094</v>
      </c>
      <c r="Q30" s="8">
        <v>28.425</v>
      </c>
      <c r="R30" s="9">
        <v>0.028284271247461298</v>
      </c>
      <c r="S30" s="10">
        <v>29.5525</v>
      </c>
      <c r="T30" s="9">
        <v>0.3266163651750879</v>
      </c>
      <c r="U30" s="5"/>
      <c r="V30" s="11">
        <f t="shared" si="4"/>
        <v>-1.0268857142857108</v>
      </c>
      <c r="W30" s="11">
        <f t="shared" si="5"/>
        <v>-1.2099999999999995</v>
      </c>
      <c r="X30" s="11">
        <f t="shared" si="6"/>
        <v>-0.8519999999999996</v>
      </c>
      <c r="Y30" s="11">
        <f t="shared" si="7"/>
        <v>-1.413500000000002</v>
      </c>
      <c r="Z30" s="5"/>
      <c r="AA30" t="s">
        <v>53</v>
      </c>
    </row>
    <row r="31" spans="1:26" ht="12.75">
      <c r="A31" s="19" t="s">
        <v>15</v>
      </c>
      <c r="B31" s="19" t="s">
        <v>16</v>
      </c>
      <c r="C31" s="2"/>
      <c r="D31" s="8">
        <v>25.4905</v>
      </c>
      <c r="E31" s="9">
        <v>0.5396408991171875</v>
      </c>
      <c r="F31" s="8">
        <v>25.673</v>
      </c>
      <c r="G31" s="9" t="e">
        <v>#DIV/0!</v>
      </c>
      <c r="H31" s="8">
        <v>24.4935</v>
      </c>
      <c r="I31" s="9">
        <v>0.2481944801963582</v>
      </c>
      <c r="J31" s="8">
        <v>24.64875</v>
      </c>
      <c r="K31" s="9">
        <v>0.5875633476484954</v>
      </c>
      <c r="L31" s="5"/>
      <c r="M31" s="8">
        <v>24.797857142857143</v>
      </c>
      <c r="N31" s="9">
        <v>0.4221382402453525</v>
      </c>
      <c r="O31" s="8">
        <v>24.3965</v>
      </c>
      <c r="P31" s="9">
        <v>0.5041671349860727</v>
      </c>
      <c r="Q31" s="8">
        <v>23.9415</v>
      </c>
      <c r="R31" s="9">
        <v>0.277892965006006</v>
      </c>
      <c r="S31" s="10">
        <v>24.8125</v>
      </c>
      <c r="T31" s="9">
        <v>0.4327923867167703</v>
      </c>
      <c r="U31" s="5"/>
      <c r="V31" s="11">
        <f t="shared" si="4"/>
        <v>-0.4926428571428573</v>
      </c>
      <c r="W31" s="11">
        <f t="shared" si="5"/>
        <v>-0.8764999999999986</v>
      </c>
      <c r="X31" s="11">
        <f t="shared" si="6"/>
        <v>-0.3519999999999996</v>
      </c>
      <c r="Y31" s="11">
        <f t="shared" si="7"/>
        <v>0.3637500000000003</v>
      </c>
      <c r="Z31" s="5"/>
    </row>
    <row r="32" spans="1:26" ht="12.75">
      <c r="A32" s="19" t="s">
        <v>18</v>
      </c>
      <c r="B32" s="19" t="s">
        <v>19</v>
      </c>
      <c r="C32" s="2"/>
      <c r="D32" s="8">
        <v>30.401600000000002</v>
      </c>
      <c r="E32" s="9">
        <v>0.8955469278601096</v>
      </c>
      <c r="F32" s="8">
        <v>35.737</v>
      </c>
      <c r="G32" s="9" t="e">
        <v>#DIV/0!</v>
      </c>
      <c r="H32" s="8">
        <v>36.6185</v>
      </c>
      <c r="I32" s="9">
        <v>4.68316821179858</v>
      </c>
      <c r="J32" s="8">
        <v>38</v>
      </c>
      <c r="K32" s="9">
        <v>0</v>
      </c>
      <c r="L32" s="5"/>
      <c r="M32" s="8">
        <v>29.477</v>
      </c>
      <c r="N32" s="9">
        <v>0.6639264517500268</v>
      </c>
      <c r="O32" s="8">
        <v>35.9005</v>
      </c>
      <c r="P32" s="9">
        <v>8.341738697657664</v>
      </c>
      <c r="Q32" s="8">
        <v>35.475</v>
      </c>
      <c r="R32" s="9">
        <v>0.2814284989120605</v>
      </c>
      <c r="S32" s="10">
        <v>37.037</v>
      </c>
      <c r="T32" s="9">
        <v>0</v>
      </c>
      <c r="U32" s="5"/>
      <c r="V32" s="11">
        <f t="shared" si="4"/>
        <v>-0.7246000000000017</v>
      </c>
      <c r="W32" s="11">
        <f t="shared" si="5"/>
        <v>0.5634999999999991</v>
      </c>
      <c r="X32" s="11">
        <f t="shared" si="6"/>
        <v>-0.943499999999996</v>
      </c>
      <c r="Y32" s="11">
        <f t="shared" si="7"/>
        <v>-0.763000000000001</v>
      </c>
      <c r="Z32" s="5"/>
    </row>
    <row r="33" spans="1:26" ht="12.75">
      <c r="A33" s="19" t="s">
        <v>21</v>
      </c>
      <c r="B33" s="19" t="s">
        <v>13</v>
      </c>
      <c r="C33" s="2"/>
      <c r="D33" s="8">
        <v>32.8006</v>
      </c>
      <c r="E33" s="9">
        <v>0.833418442320456</v>
      </c>
      <c r="F33" s="8">
        <v>33.3555</v>
      </c>
      <c r="G33" s="9">
        <v>0.8704484476405703</v>
      </c>
      <c r="H33" s="8">
        <v>34.8115</v>
      </c>
      <c r="I33" s="9">
        <v>0.3825447686218583</v>
      </c>
      <c r="J33" s="8">
        <v>31.648249999999997</v>
      </c>
      <c r="K33" s="9">
        <v>0.48717213333702347</v>
      </c>
      <c r="L33" s="5"/>
      <c r="M33" s="8">
        <v>32.366571428571426</v>
      </c>
      <c r="N33" s="9">
        <v>0.8727720790910289</v>
      </c>
      <c r="O33" s="8">
        <v>32.9245</v>
      </c>
      <c r="P33" s="9">
        <v>0.9637865427573135</v>
      </c>
      <c r="Q33" s="8">
        <v>33.596000000000004</v>
      </c>
      <c r="R33" s="9">
        <v>0.4101219330877283</v>
      </c>
      <c r="S33" s="10">
        <v>32.9</v>
      </c>
      <c r="T33" s="9">
        <v>0.9</v>
      </c>
      <c r="U33" s="5"/>
      <c r="V33" s="11">
        <f t="shared" si="4"/>
        <v>-0.23402857142857697</v>
      </c>
      <c r="W33" s="11">
        <f t="shared" si="5"/>
        <v>-0.030999999999997363</v>
      </c>
      <c r="X33" s="11">
        <f t="shared" si="6"/>
        <v>-1.0154999999999987</v>
      </c>
      <c r="Y33" s="11">
        <f t="shared" si="7"/>
        <v>1.4517500000000012</v>
      </c>
      <c r="Z33" s="5"/>
    </row>
    <row r="34" spans="1:26" ht="12.75">
      <c r="A34" s="19" t="s">
        <v>23</v>
      </c>
      <c r="B34" s="19" t="s">
        <v>19</v>
      </c>
      <c r="C34" s="2"/>
      <c r="D34" s="8">
        <v>32.94266666666667</v>
      </c>
      <c r="E34" s="9">
        <v>0.8811993342408841</v>
      </c>
      <c r="F34" s="8">
        <v>32.789500000000004</v>
      </c>
      <c r="G34" s="9">
        <v>0.0487903679018686</v>
      </c>
      <c r="H34" s="8">
        <v>32.031000000000006</v>
      </c>
      <c r="I34" s="9">
        <v>0.29839906166044783</v>
      </c>
      <c r="J34" s="8">
        <v>27.475499999999997</v>
      </c>
      <c r="K34" s="9">
        <v>1.5021219158243841</v>
      </c>
      <c r="L34" s="5"/>
      <c r="M34" s="8">
        <v>32.188142857142864</v>
      </c>
      <c r="N34" s="9">
        <v>0.8711221709579479</v>
      </c>
      <c r="O34" s="8">
        <v>31.828000000000003</v>
      </c>
      <c r="P34" s="9">
        <v>0.5614427842620822</v>
      </c>
      <c r="Q34" s="8">
        <v>31.572</v>
      </c>
      <c r="R34" s="9">
        <v>0.27152900397577</v>
      </c>
      <c r="S34" s="10">
        <v>29.284499999999998</v>
      </c>
      <c r="T34" s="9">
        <v>1.932009510846194</v>
      </c>
      <c r="U34" s="5"/>
      <c r="V34" s="11">
        <f t="shared" si="4"/>
        <v>-0.5545238095238034</v>
      </c>
      <c r="W34" s="11">
        <f t="shared" si="5"/>
        <v>-0.5615000000000009</v>
      </c>
      <c r="X34" s="11">
        <f t="shared" si="6"/>
        <v>-0.2590000000000067</v>
      </c>
      <c r="Y34" s="11">
        <f t="shared" si="7"/>
        <v>2.0090000000000012</v>
      </c>
      <c r="Z34" s="5"/>
    </row>
    <row r="35" spans="1:26" ht="12.75">
      <c r="A35" s="19" t="s">
        <v>25</v>
      </c>
      <c r="B35" s="19" t="s">
        <v>93</v>
      </c>
      <c r="C35" s="2"/>
      <c r="D35" s="8">
        <v>29.736333333333334</v>
      </c>
      <c r="E35" s="9">
        <v>0.6146597975032738</v>
      </c>
      <c r="F35" s="8">
        <v>29.5785</v>
      </c>
      <c r="G35" s="9">
        <v>0.11667261889578225</v>
      </c>
      <c r="H35" s="8">
        <v>28.660999999999998</v>
      </c>
      <c r="I35" s="9">
        <v>0.05091168824543084</v>
      </c>
      <c r="J35" s="8">
        <v>29.514499999999998</v>
      </c>
      <c r="K35" s="9">
        <v>0.2851232189774085</v>
      </c>
      <c r="L35" s="5"/>
      <c r="M35" s="8">
        <v>29.252714285714283</v>
      </c>
      <c r="N35" s="9">
        <v>0.6367465775972353</v>
      </c>
      <c r="O35" s="8">
        <v>30.1035</v>
      </c>
      <c r="P35" s="9">
        <v>0.5197234841722045</v>
      </c>
      <c r="Q35" s="8">
        <v>29.2765</v>
      </c>
      <c r="R35" s="9">
        <v>0.03181980515339333</v>
      </c>
      <c r="S35" s="10">
        <v>28.8705</v>
      </c>
      <c r="T35" s="9">
        <v>0.18113737880454336</v>
      </c>
      <c r="U35" s="5"/>
      <c r="V35" s="11">
        <f t="shared" si="4"/>
        <v>-0.28361904761905093</v>
      </c>
      <c r="W35" s="11">
        <f t="shared" si="5"/>
        <v>0.9250000000000022</v>
      </c>
      <c r="X35" s="11">
        <f t="shared" si="6"/>
        <v>0.8155000000000008</v>
      </c>
      <c r="Y35" s="11">
        <f t="shared" si="7"/>
        <v>-0.44399999999999834</v>
      </c>
      <c r="Z35" s="5"/>
    </row>
    <row r="36" spans="1:27" ht="12.75">
      <c r="A36" s="19" t="s">
        <v>27</v>
      </c>
      <c r="B36" s="19" t="s">
        <v>93</v>
      </c>
      <c r="C36" s="2"/>
      <c r="D36" s="8">
        <v>30.759666666666664</v>
      </c>
      <c r="E36" s="9">
        <v>0.47830394799404097</v>
      </c>
      <c r="F36" s="8">
        <v>31.0905</v>
      </c>
      <c r="G36" s="9">
        <v>0.002121320343559723</v>
      </c>
      <c r="H36" s="8">
        <v>31.581999999999997</v>
      </c>
      <c r="I36" s="9">
        <v>0.12020815280171177</v>
      </c>
      <c r="J36" s="8">
        <v>32.3075</v>
      </c>
      <c r="K36" s="9">
        <v>0.1407222441549303</v>
      </c>
      <c r="L36" s="5"/>
      <c r="M36" s="8">
        <v>28.017285714285713</v>
      </c>
      <c r="N36" s="9">
        <v>0.7076089949938118</v>
      </c>
      <c r="O36" s="8">
        <v>27.928</v>
      </c>
      <c r="P36" s="9">
        <v>0.004242640687119446</v>
      </c>
      <c r="Q36" s="8">
        <v>27.121</v>
      </c>
      <c r="R36" s="9">
        <v>0.3988082245891931</v>
      </c>
      <c r="S36" s="10">
        <v>27.92125</v>
      </c>
      <c r="T36" s="9">
        <v>0.9428773448863709</v>
      </c>
      <c r="U36" s="5"/>
      <c r="V36" s="11">
        <f t="shared" si="4"/>
        <v>-2.5423809523809515</v>
      </c>
      <c r="W36" s="11">
        <f t="shared" si="5"/>
        <v>-2.762499999999998</v>
      </c>
      <c r="X36" s="11">
        <f t="shared" si="6"/>
        <v>-4.260999999999998</v>
      </c>
      <c r="Y36" s="11">
        <f t="shared" si="7"/>
        <v>-4.186249999999997</v>
      </c>
      <c r="Z36" s="5"/>
      <c r="AA36" t="s">
        <v>53</v>
      </c>
    </row>
    <row r="37" spans="1:26" ht="12.75">
      <c r="A37" s="19" t="s">
        <v>29</v>
      </c>
      <c r="B37" s="19" t="s">
        <v>206</v>
      </c>
      <c r="C37" s="2"/>
      <c r="D37" s="8">
        <v>26.499333333333336</v>
      </c>
      <c r="E37" s="9">
        <v>0.5461815327037364</v>
      </c>
      <c r="F37" s="8">
        <v>25.948999999999998</v>
      </c>
      <c r="G37" s="9">
        <v>0.16970562748557852</v>
      </c>
      <c r="H37" s="8">
        <v>25.172</v>
      </c>
      <c r="I37" s="9">
        <v>0.09192388155425048</v>
      </c>
      <c r="J37" s="8">
        <v>25.265749999999997</v>
      </c>
      <c r="K37" s="9">
        <v>0.34673071323445803</v>
      </c>
      <c r="L37" s="5"/>
      <c r="M37" s="8">
        <v>25.814857142857143</v>
      </c>
      <c r="N37" s="9">
        <v>0.5744849689868078</v>
      </c>
      <c r="O37" s="8">
        <v>25.6185</v>
      </c>
      <c r="P37" s="9">
        <v>0.19869700551305283</v>
      </c>
      <c r="Q37" s="8">
        <v>24.8825</v>
      </c>
      <c r="R37" s="9">
        <v>0.30476302269118</v>
      </c>
      <c r="S37" s="10">
        <v>24.595</v>
      </c>
      <c r="T37" s="9">
        <v>0.19974608882290876</v>
      </c>
      <c r="U37" s="5"/>
      <c r="V37" s="11">
        <f t="shared" si="4"/>
        <v>-0.4844761904761931</v>
      </c>
      <c r="W37" s="11">
        <f t="shared" si="5"/>
        <v>0.06950000000000289</v>
      </c>
      <c r="X37" s="11">
        <f t="shared" si="6"/>
        <v>-0.0895000000000003</v>
      </c>
      <c r="Y37" s="11">
        <f t="shared" si="7"/>
        <v>-0.47074999999999817</v>
      </c>
      <c r="Z37" s="5"/>
    </row>
    <row r="38" spans="1:26" ht="12.75">
      <c r="A38" s="19" t="s">
        <v>148</v>
      </c>
      <c r="B38" s="19" t="s">
        <v>13</v>
      </c>
      <c r="C38" s="2"/>
      <c r="D38" s="8">
        <v>27.59266666666667</v>
      </c>
      <c r="E38" s="9">
        <v>0.46328551311971833</v>
      </c>
      <c r="F38" s="8">
        <v>26.7265</v>
      </c>
      <c r="G38" s="9">
        <v>0.20859650044980654</v>
      </c>
      <c r="H38" s="8">
        <v>27.343999999999998</v>
      </c>
      <c r="I38" s="9">
        <v>0.2856711395996934</v>
      </c>
      <c r="J38" s="8">
        <v>28.2</v>
      </c>
      <c r="K38" s="9">
        <v>0.2</v>
      </c>
      <c r="L38" s="5"/>
      <c r="M38" s="8">
        <v>28.258714285714287</v>
      </c>
      <c r="N38" s="9">
        <v>0.9950947857632104</v>
      </c>
      <c r="O38" s="8">
        <v>26.8415</v>
      </c>
      <c r="P38" s="9">
        <v>0.3867874093092007</v>
      </c>
      <c r="Q38" s="8">
        <v>27.563</v>
      </c>
      <c r="R38" s="9">
        <v>0.09050966799187816</v>
      </c>
      <c r="S38" s="10">
        <v>28.2865</v>
      </c>
      <c r="T38" s="9">
        <v>1.2452840037516673</v>
      </c>
      <c r="U38" s="5"/>
      <c r="V38" s="11">
        <f t="shared" si="4"/>
        <v>0.8660476190476174</v>
      </c>
      <c r="W38" s="11">
        <f t="shared" si="5"/>
        <v>0.5149999999999985</v>
      </c>
      <c r="X38" s="11">
        <f t="shared" si="6"/>
        <v>0.4190000000000012</v>
      </c>
      <c r="Y38" s="11">
        <f t="shared" si="7"/>
        <v>0.2865000000000009</v>
      </c>
      <c r="Z38" s="5"/>
    </row>
    <row r="39" spans="1:26" ht="12.75">
      <c r="A39" s="19" t="s">
        <v>150</v>
      </c>
      <c r="B39" s="19" t="s">
        <v>13</v>
      </c>
      <c r="C39" s="2"/>
      <c r="D39" s="8">
        <v>27.2465</v>
      </c>
      <c r="E39" s="9">
        <v>0.5297220969526479</v>
      </c>
      <c r="F39" s="8">
        <v>26.366999999999997</v>
      </c>
      <c r="G39" s="9">
        <v>0.1329360748630701</v>
      </c>
      <c r="H39" s="8">
        <v>26.015</v>
      </c>
      <c r="I39" s="9">
        <v>0.09758073580374474</v>
      </c>
      <c r="J39" s="8">
        <v>26.284750000000003</v>
      </c>
      <c r="K39" s="9">
        <v>0.35940880275782416</v>
      </c>
      <c r="L39" s="5"/>
      <c r="M39" s="8">
        <v>27.264000000000003</v>
      </c>
      <c r="N39" s="9">
        <v>0.38392782059713915</v>
      </c>
      <c r="O39" s="8">
        <v>26.4125</v>
      </c>
      <c r="P39" s="9">
        <v>0.38113055505948273</v>
      </c>
      <c r="Q39" s="8">
        <v>25.655</v>
      </c>
      <c r="R39" s="9">
        <v>0.2828427124744904</v>
      </c>
      <c r="S39" s="10">
        <v>26.10425</v>
      </c>
      <c r="T39" s="9">
        <v>0.6716321072579857</v>
      </c>
      <c r="U39" s="5"/>
      <c r="V39" s="11">
        <f t="shared" si="4"/>
        <v>0.21750000000000186</v>
      </c>
      <c r="W39" s="11">
        <f t="shared" si="5"/>
        <v>0.4455000000000041</v>
      </c>
      <c r="X39" s="11">
        <f t="shared" si="6"/>
        <v>-0.15999999999999942</v>
      </c>
      <c r="Y39" s="11">
        <f t="shared" si="7"/>
        <v>0.019499999999997908</v>
      </c>
      <c r="Z39" s="5"/>
    </row>
    <row r="40" spans="1:26" ht="12.75">
      <c r="A40" s="19" t="s">
        <v>152</v>
      </c>
      <c r="B40" s="19" t="s">
        <v>13</v>
      </c>
      <c r="C40" s="2"/>
      <c r="D40" s="8">
        <v>27.465</v>
      </c>
      <c r="E40" s="9">
        <v>0.24545142085508098</v>
      </c>
      <c r="F40" s="8">
        <v>27.248</v>
      </c>
      <c r="G40" s="9">
        <v>0.20930360723097688</v>
      </c>
      <c r="H40" s="8">
        <v>26.142999999999997</v>
      </c>
      <c r="I40" s="9">
        <v>0.141421356237309</v>
      </c>
      <c r="J40" s="8">
        <v>25.65</v>
      </c>
      <c r="K40" s="9">
        <v>0.512892288887192</v>
      </c>
      <c r="L40" s="5"/>
      <c r="M40" s="8">
        <v>27.134428571428572</v>
      </c>
      <c r="N40" s="9">
        <v>0.2840607868260567</v>
      </c>
      <c r="O40" s="8">
        <v>26.9895</v>
      </c>
      <c r="P40" s="9">
        <v>0.3132483040653413</v>
      </c>
      <c r="Q40" s="8">
        <v>26.671999999999997</v>
      </c>
      <c r="R40" s="9">
        <v>0.25738686835207214</v>
      </c>
      <c r="S40" s="10">
        <v>25.68775</v>
      </c>
      <c r="T40" s="9">
        <v>0.47725903605928693</v>
      </c>
      <c r="U40" s="5"/>
      <c r="V40" s="11">
        <f t="shared" si="4"/>
        <v>-0.13057142857142806</v>
      </c>
      <c r="W40" s="11">
        <f t="shared" si="5"/>
        <v>0.14149999999999852</v>
      </c>
      <c r="X40" s="11">
        <f t="shared" si="6"/>
        <v>0.7289999999999999</v>
      </c>
      <c r="Y40" s="11">
        <f t="shared" si="7"/>
        <v>0.23775000000000263</v>
      </c>
      <c r="Z40" s="5"/>
    </row>
    <row r="41" spans="1:26" ht="12.75">
      <c r="A41" s="19" t="s">
        <v>154</v>
      </c>
      <c r="B41" s="19" t="s">
        <v>13</v>
      </c>
      <c r="C41" s="2"/>
      <c r="D41" s="8">
        <v>26.80883333333333</v>
      </c>
      <c r="E41" s="9">
        <v>0.37933437316813085</v>
      </c>
      <c r="F41" s="8">
        <v>26.156</v>
      </c>
      <c r="G41" s="9">
        <v>0.3676955262175425</v>
      </c>
      <c r="H41" s="8">
        <v>25.763</v>
      </c>
      <c r="I41" s="9">
        <v>0.065053823869164</v>
      </c>
      <c r="J41" s="8">
        <v>25.81875</v>
      </c>
      <c r="K41" s="9">
        <v>0.48559158507947037</v>
      </c>
      <c r="L41" s="5"/>
      <c r="M41" s="8">
        <v>26.980285714285714</v>
      </c>
      <c r="N41" s="9">
        <v>0.29746486673038586</v>
      </c>
      <c r="O41" s="8">
        <v>26.5285</v>
      </c>
      <c r="P41" s="9">
        <v>0.3500178566871368</v>
      </c>
      <c r="Q41" s="8">
        <v>25.64</v>
      </c>
      <c r="R41" s="9">
        <v>0.1230365799264589</v>
      </c>
      <c r="S41" s="10">
        <v>25.728250000000003</v>
      </c>
      <c r="T41" s="9">
        <v>0.32247587119014826</v>
      </c>
      <c r="U41" s="5"/>
      <c r="V41" s="11">
        <f t="shared" si="4"/>
        <v>0.3714523809523847</v>
      </c>
      <c r="W41" s="11">
        <f t="shared" si="5"/>
        <v>0.7725000000000023</v>
      </c>
      <c r="X41" s="11">
        <f t="shared" si="6"/>
        <v>0.0769999999999989</v>
      </c>
      <c r="Y41" s="11">
        <f t="shared" si="7"/>
        <v>0.10950000000000132</v>
      </c>
      <c r="Z41" s="5"/>
    </row>
    <row r="42" spans="1:26" ht="12.75">
      <c r="A42" s="19" t="s">
        <v>156</v>
      </c>
      <c r="B42" s="19" t="s">
        <v>157</v>
      </c>
      <c r="C42" s="2"/>
      <c r="D42" s="8">
        <v>27.101166666666668</v>
      </c>
      <c r="E42" s="9">
        <v>0.7852969926510495</v>
      </c>
      <c r="F42" s="8">
        <v>25.9405</v>
      </c>
      <c r="G42" s="9">
        <v>0.38961583643412534</v>
      </c>
      <c r="H42" s="8">
        <v>25.7985</v>
      </c>
      <c r="I42" s="9">
        <v>0.05444722215136539</v>
      </c>
      <c r="J42" s="8">
        <v>25.374250000000004</v>
      </c>
      <c r="K42" s="9">
        <v>0.39035072370855084</v>
      </c>
      <c r="L42" s="5"/>
      <c r="M42" s="8">
        <v>26.207285714285714</v>
      </c>
      <c r="N42" s="9">
        <v>0.7485436745128674</v>
      </c>
      <c r="O42" s="8">
        <v>24.531</v>
      </c>
      <c r="P42" s="9">
        <v>0.34506810921897735</v>
      </c>
      <c r="Q42" s="8">
        <v>24.746499999999997</v>
      </c>
      <c r="R42" s="9">
        <v>0.13930003589374929</v>
      </c>
      <c r="S42" s="10">
        <v>24.584000000000003</v>
      </c>
      <c r="T42" s="9">
        <v>0.21827963716242227</v>
      </c>
      <c r="U42" s="5"/>
      <c r="V42" s="11">
        <f t="shared" si="4"/>
        <v>-0.6938809523809539</v>
      </c>
      <c r="W42" s="11">
        <f t="shared" si="5"/>
        <v>-1.0095000000000014</v>
      </c>
      <c r="X42" s="11">
        <f t="shared" si="6"/>
        <v>-0.8520000000000032</v>
      </c>
      <c r="Y42" s="11">
        <f t="shared" si="7"/>
        <v>-0.5902500000000004</v>
      </c>
      <c r="Z42" s="5"/>
    </row>
    <row r="43" spans="1:27" ht="12.75">
      <c r="A43" s="19" t="s">
        <v>159</v>
      </c>
      <c r="B43" s="19" t="s">
        <v>160</v>
      </c>
      <c r="C43" s="2"/>
      <c r="D43" s="8">
        <v>31.4278</v>
      </c>
      <c r="E43" s="9">
        <v>1.1480525684826322</v>
      </c>
      <c r="F43" s="8">
        <v>28.5315</v>
      </c>
      <c r="G43" s="9">
        <v>0.16475588001646596</v>
      </c>
      <c r="H43" s="8">
        <v>27.1465</v>
      </c>
      <c r="I43" s="9">
        <v>0.1407142494561216</v>
      </c>
      <c r="J43" s="8">
        <v>25.439</v>
      </c>
      <c r="K43" s="9">
        <v>0.1449051413856663</v>
      </c>
      <c r="L43" s="5"/>
      <c r="M43" s="8">
        <v>36.364428571428576</v>
      </c>
      <c r="N43" s="9">
        <v>0.9706752961787538</v>
      </c>
      <c r="O43" s="8">
        <v>33.900999999999996</v>
      </c>
      <c r="P43" s="9">
        <v>0.4751757569580312</v>
      </c>
      <c r="Q43" s="8">
        <v>33.554</v>
      </c>
      <c r="R43" s="9">
        <v>0.9036824663560312</v>
      </c>
      <c r="S43" s="10">
        <v>33.9375</v>
      </c>
      <c r="T43" s="9">
        <v>0.37730922331677175</v>
      </c>
      <c r="U43" s="5"/>
      <c r="V43" s="11">
        <f t="shared" si="4"/>
        <v>5.136628571428575</v>
      </c>
      <c r="W43" s="11">
        <f t="shared" si="5"/>
        <v>5.769499999999995</v>
      </c>
      <c r="X43" s="11">
        <f t="shared" si="6"/>
        <v>6.607500000000003</v>
      </c>
      <c r="Y43" s="11">
        <f t="shared" si="7"/>
        <v>8.6985</v>
      </c>
      <c r="Z43" s="5"/>
      <c r="AA43" t="s">
        <v>53</v>
      </c>
    </row>
    <row r="44" spans="1:26" ht="12.75">
      <c r="A44" s="19" t="s">
        <v>162</v>
      </c>
      <c r="B44" s="19" t="s">
        <v>206</v>
      </c>
      <c r="C44" s="2"/>
      <c r="D44" s="8">
        <v>28.0635</v>
      </c>
      <c r="E44" s="9">
        <v>0.6029735483419745</v>
      </c>
      <c r="F44" s="8">
        <v>27.929499999999997</v>
      </c>
      <c r="G44" s="9">
        <v>0.46881179592698724</v>
      </c>
      <c r="H44" s="8">
        <v>28.045</v>
      </c>
      <c r="I44" s="9">
        <v>0.42002142802455333</v>
      </c>
      <c r="J44" s="8">
        <v>27.805750000000003</v>
      </c>
      <c r="K44" s="9">
        <v>0.32231457847901895</v>
      </c>
      <c r="L44" s="5"/>
      <c r="M44" s="8">
        <v>27.802714285714284</v>
      </c>
      <c r="N44" s="9">
        <v>0.5517312270833102</v>
      </c>
      <c r="O44" s="8">
        <v>27.506</v>
      </c>
      <c r="P44" s="9">
        <v>0.299813275223052</v>
      </c>
      <c r="Q44" s="8">
        <v>29.508499999999998</v>
      </c>
      <c r="R44" s="9">
        <v>2.5279067427419846</v>
      </c>
      <c r="S44" s="10">
        <v>27.610249999999997</v>
      </c>
      <c r="T44" s="9">
        <v>0.22739104533839155</v>
      </c>
      <c r="U44" s="5"/>
      <c r="V44" s="11">
        <f t="shared" si="4"/>
        <v>-0.06078571428571705</v>
      </c>
      <c r="W44" s="11">
        <f t="shared" si="5"/>
        <v>-0.02349999999999708</v>
      </c>
      <c r="X44" s="11">
        <f t="shared" si="6"/>
        <v>1.6634999999999962</v>
      </c>
      <c r="Y44" s="11">
        <f t="shared" si="7"/>
        <v>0.004499999999993787</v>
      </c>
      <c r="Z44" s="5"/>
    </row>
    <row r="45" spans="1:26" ht="12.75">
      <c r="A45" s="19" t="s">
        <v>163</v>
      </c>
      <c r="B45" s="19" t="s">
        <v>164</v>
      </c>
      <c r="C45" s="2"/>
      <c r="D45" s="8">
        <v>23.383333333333336</v>
      </c>
      <c r="E45" s="9">
        <v>0.22492635831865307</v>
      </c>
      <c r="F45" s="8">
        <v>23.4865</v>
      </c>
      <c r="G45" s="9">
        <v>0.3514320702498293</v>
      </c>
      <c r="H45" s="8">
        <v>22.982</v>
      </c>
      <c r="I45" s="9">
        <v>0.06081118318204204</v>
      </c>
      <c r="J45" s="8">
        <v>22.483</v>
      </c>
      <c r="K45" s="9">
        <v>0.15638574103812045</v>
      </c>
      <c r="L45" s="5"/>
      <c r="M45" s="8">
        <v>22.887285714285717</v>
      </c>
      <c r="N45" s="9">
        <v>0.2309246718768994</v>
      </c>
      <c r="O45" s="8">
        <v>22.698999999999998</v>
      </c>
      <c r="P45" s="9">
        <v>0.5176021638287955</v>
      </c>
      <c r="Q45" s="8">
        <v>22.715</v>
      </c>
      <c r="R45" s="9">
        <v>0.09616652224137244</v>
      </c>
      <c r="S45" s="10">
        <v>22.495</v>
      </c>
      <c r="T45" s="9">
        <v>0.3469337112473849</v>
      </c>
      <c r="U45" s="5"/>
      <c r="V45" s="11">
        <f t="shared" si="4"/>
        <v>-0.2960476190476193</v>
      </c>
      <c r="W45" s="11">
        <f t="shared" si="5"/>
        <v>-0.3875000000000014</v>
      </c>
      <c r="X45" s="11">
        <f t="shared" si="6"/>
        <v>-0.06699999999999945</v>
      </c>
      <c r="Y45" s="11">
        <f t="shared" si="7"/>
        <v>0.21200000000000047</v>
      </c>
      <c r="Z45" s="5"/>
    </row>
    <row r="46" spans="1:26" ht="12.75">
      <c r="A46" s="19" t="s">
        <v>165</v>
      </c>
      <c r="B46" s="19" t="s">
        <v>166</v>
      </c>
      <c r="C46" s="2"/>
      <c r="D46" s="8">
        <v>26.4575</v>
      </c>
      <c r="E46" s="9">
        <v>0.6684240420571507</v>
      </c>
      <c r="F46" s="8">
        <v>26.262</v>
      </c>
      <c r="G46" s="9">
        <v>0.4497199128347044</v>
      </c>
      <c r="H46" s="8">
        <v>24.754499999999997</v>
      </c>
      <c r="I46" s="9">
        <v>0.2835498192561996</v>
      </c>
      <c r="J46" s="8">
        <v>24.05225</v>
      </c>
      <c r="K46" s="9">
        <v>0.3222152812950402</v>
      </c>
      <c r="L46" s="5"/>
      <c r="M46" s="8">
        <v>26.073428571428572</v>
      </c>
      <c r="N46" s="9">
        <v>0.5324323852827966</v>
      </c>
      <c r="O46" s="8">
        <v>25.7155</v>
      </c>
      <c r="P46" s="9">
        <v>0.33870414818832056</v>
      </c>
      <c r="Q46" s="8">
        <v>24.6555</v>
      </c>
      <c r="R46" s="9">
        <v>0.16192745289143684</v>
      </c>
      <c r="S46" s="10">
        <v>23.656000000000002</v>
      </c>
      <c r="T46" s="9">
        <v>0.45612443477606873</v>
      </c>
      <c r="U46" s="5"/>
      <c r="V46" s="11">
        <f t="shared" si="4"/>
        <v>-0.18407142857142772</v>
      </c>
      <c r="W46" s="11">
        <f t="shared" si="5"/>
        <v>-0.14650000000000174</v>
      </c>
      <c r="X46" s="11">
        <f t="shared" si="6"/>
        <v>0.10100000000000336</v>
      </c>
      <c r="Y46" s="11">
        <f t="shared" si="7"/>
        <v>-0.19624999999999843</v>
      </c>
      <c r="Z46" s="5"/>
    </row>
    <row r="47" spans="1:26" ht="12.75">
      <c r="A47" s="19" t="s">
        <v>167</v>
      </c>
      <c r="B47" s="19" t="s">
        <v>166</v>
      </c>
      <c r="C47" s="2"/>
      <c r="D47" s="8">
        <v>25.97633333333333</v>
      </c>
      <c r="E47" s="9">
        <v>0.18318588009693876</v>
      </c>
      <c r="F47" s="8">
        <v>26.630499999999998</v>
      </c>
      <c r="G47" s="9">
        <v>0.33304729393923554</v>
      </c>
      <c r="H47" s="8">
        <v>25.5155</v>
      </c>
      <c r="I47" s="9">
        <v>0.10818733752154085</v>
      </c>
      <c r="J47" s="8">
        <v>25.326</v>
      </c>
      <c r="K47" s="9">
        <v>0.3694462071806259</v>
      </c>
      <c r="L47" s="5"/>
      <c r="M47" s="8">
        <v>24.56657142857143</v>
      </c>
      <c r="N47" s="9">
        <v>0.3228705433377241</v>
      </c>
      <c r="O47" s="8">
        <v>24.9565</v>
      </c>
      <c r="P47" s="9">
        <v>0.417900107681669</v>
      </c>
      <c r="Q47" s="8">
        <v>24.8925</v>
      </c>
      <c r="R47" s="9">
        <v>0.05727564927611001</v>
      </c>
      <c r="S47" s="10">
        <v>25.048250000000003</v>
      </c>
      <c r="T47" s="9">
        <v>0.19327490137107187</v>
      </c>
      <c r="U47" s="5"/>
      <c r="V47" s="11">
        <f t="shared" si="4"/>
        <v>-1.2097619047619006</v>
      </c>
      <c r="W47" s="11">
        <f t="shared" si="5"/>
        <v>-1.2739999999999996</v>
      </c>
      <c r="X47" s="11">
        <f t="shared" si="6"/>
        <v>-0.4230000000000011</v>
      </c>
      <c r="Y47" s="11">
        <f t="shared" si="7"/>
        <v>-0.07774999999999749</v>
      </c>
      <c r="Z47" s="5"/>
    </row>
    <row r="48" spans="1:26" ht="12.75">
      <c r="A48" s="19" t="s">
        <v>168</v>
      </c>
      <c r="B48" s="19" t="s">
        <v>166</v>
      </c>
      <c r="C48" s="2"/>
      <c r="D48" s="8">
        <v>25.706999999999997</v>
      </c>
      <c r="E48" s="9">
        <v>0.45402731195396084</v>
      </c>
      <c r="F48" s="8">
        <v>25.2965</v>
      </c>
      <c r="G48" s="9">
        <v>0.1605132393283979</v>
      </c>
      <c r="H48" s="8">
        <v>24.296</v>
      </c>
      <c r="I48" s="9">
        <v>0.2220315292928806</v>
      </c>
      <c r="J48" s="8">
        <v>24.6785</v>
      </c>
      <c r="K48" s="9">
        <v>0.15438992842799115</v>
      </c>
      <c r="L48" s="5"/>
      <c r="M48" s="8">
        <v>25.452428571428573</v>
      </c>
      <c r="N48" s="9">
        <v>0.34663684460943917</v>
      </c>
      <c r="O48" s="8">
        <v>24.89</v>
      </c>
      <c r="P48" s="9">
        <v>0.2658721497261763</v>
      </c>
      <c r="Q48" s="8">
        <v>24.124499999999998</v>
      </c>
      <c r="R48" s="9">
        <v>0.29203510063033644</v>
      </c>
      <c r="S48" s="10">
        <v>24.259249999999998</v>
      </c>
      <c r="T48" s="9">
        <v>0.20543414394949805</v>
      </c>
      <c r="U48" s="5"/>
      <c r="V48" s="11">
        <f aca="true" t="shared" si="8" ref="V48:V69">M48-D48+0.2</f>
        <v>-0.054571428571424</v>
      </c>
      <c r="W48" s="11">
        <f aca="true" t="shared" si="9" ref="W48:W69">O48-F48+0.4</f>
        <v>-0.0065000000000011715</v>
      </c>
      <c r="X48" s="11">
        <f aca="true" t="shared" si="10" ref="X48:X69">Q48-H48+0.2</f>
        <v>0.02849999999999825</v>
      </c>
      <c r="Y48" s="11">
        <f aca="true" t="shared" si="11" ref="Y48:Y69">S48-J48+0.2</f>
        <v>-0.21925000000000167</v>
      </c>
      <c r="Z48" s="5"/>
    </row>
    <row r="49" spans="1:26" ht="12.75">
      <c r="A49" s="19" t="s">
        <v>46</v>
      </c>
      <c r="B49" s="19" t="s">
        <v>125</v>
      </c>
      <c r="C49" s="2"/>
      <c r="D49" s="8">
        <v>28.200999999999997</v>
      </c>
      <c r="E49" s="9">
        <v>0.9962409347141024</v>
      </c>
      <c r="F49" s="8">
        <v>27.7175</v>
      </c>
      <c r="G49" s="9">
        <v>0.28496403281780175</v>
      </c>
      <c r="H49" s="8">
        <v>25.215</v>
      </c>
      <c r="I49" s="9">
        <v>0.27860007178755264</v>
      </c>
      <c r="J49" s="8">
        <v>27.740499999999997</v>
      </c>
      <c r="K49" s="9">
        <v>1.3093132742014708</v>
      </c>
      <c r="L49" s="5"/>
      <c r="M49" s="8">
        <v>27.625428571428575</v>
      </c>
      <c r="N49" s="9">
        <v>0.8411656635105504</v>
      </c>
      <c r="O49" s="8">
        <v>27.1355</v>
      </c>
      <c r="P49" s="9">
        <v>0.5678067452927517</v>
      </c>
      <c r="Q49" s="8">
        <v>24.886499999999998</v>
      </c>
      <c r="R49" s="9">
        <v>0.07848885271170723</v>
      </c>
      <c r="S49" s="10">
        <v>25.88475</v>
      </c>
      <c r="T49" s="9">
        <v>0.658938303257627</v>
      </c>
      <c r="U49" s="5"/>
      <c r="V49" s="11">
        <f t="shared" si="8"/>
        <v>-0.37557142857142195</v>
      </c>
      <c r="W49" s="11">
        <f t="shared" si="9"/>
        <v>-0.18200000000000072</v>
      </c>
      <c r="X49" s="11">
        <f t="shared" si="10"/>
        <v>-0.12850000000000178</v>
      </c>
      <c r="Y49" s="11">
        <f t="shared" si="11"/>
        <v>-1.655749999999997</v>
      </c>
      <c r="Z49" s="5"/>
    </row>
    <row r="50" spans="1:26" ht="12.75">
      <c r="A50" s="19" t="s">
        <v>47</v>
      </c>
      <c r="B50" s="19" t="s">
        <v>13</v>
      </c>
      <c r="C50" s="2"/>
      <c r="D50" s="8">
        <v>31.995333333333335</v>
      </c>
      <c r="E50" s="9">
        <v>1.5276174477488162</v>
      </c>
      <c r="F50" s="8">
        <v>30.984499999999997</v>
      </c>
      <c r="G50" s="9">
        <v>0.7516545084013245</v>
      </c>
      <c r="H50" s="8">
        <v>30.468500000000002</v>
      </c>
      <c r="I50" s="9">
        <v>0.0657609306503489</v>
      </c>
      <c r="J50" s="8">
        <v>32.232</v>
      </c>
      <c r="K50" s="9">
        <v>0.2925636682846768</v>
      </c>
      <c r="L50" s="5"/>
      <c r="M50" s="8">
        <v>32.438</v>
      </c>
      <c r="N50" s="9">
        <v>0.6273775350045186</v>
      </c>
      <c r="O50" s="8">
        <v>30.337</v>
      </c>
      <c r="P50" s="9">
        <v>0.3874945160901436</v>
      </c>
      <c r="Q50" s="8">
        <v>29.8995</v>
      </c>
      <c r="R50" s="9">
        <v>0.20718228688772228</v>
      </c>
      <c r="S50" s="10">
        <v>30.10475</v>
      </c>
      <c r="T50" s="9">
        <v>0.5221237281523421</v>
      </c>
      <c r="U50" s="5"/>
      <c r="V50" s="11">
        <f t="shared" si="8"/>
        <v>0.6426666666666676</v>
      </c>
      <c r="W50" s="11">
        <f t="shared" si="9"/>
        <v>-0.24749999999999728</v>
      </c>
      <c r="X50" s="11">
        <f t="shared" si="10"/>
        <v>-0.3690000000000026</v>
      </c>
      <c r="Y50" s="11">
        <f t="shared" si="11"/>
        <v>-1.9272500000000001</v>
      </c>
      <c r="Z50" s="5"/>
    </row>
    <row r="51" spans="1:26" ht="12.75">
      <c r="A51" s="19" t="s">
        <v>48</v>
      </c>
      <c r="B51" s="19" t="s">
        <v>49</v>
      </c>
      <c r="C51" s="2"/>
      <c r="D51" s="8">
        <v>33.3844</v>
      </c>
      <c r="E51" s="9">
        <v>1.7497712136162544</v>
      </c>
      <c r="F51" s="8">
        <v>33.73</v>
      </c>
      <c r="G51" s="9">
        <v>0.4087077195253142</v>
      </c>
      <c r="H51" s="8">
        <v>33.1255</v>
      </c>
      <c r="I51" s="9">
        <v>0.4461843789287523</v>
      </c>
      <c r="J51" s="8">
        <v>28.43175</v>
      </c>
      <c r="K51" s="9">
        <v>0.19222041384812344</v>
      </c>
      <c r="L51" s="5"/>
      <c r="M51" s="8">
        <v>33.993857142857145</v>
      </c>
      <c r="N51" s="9">
        <v>1.0639110366367206</v>
      </c>
      <c r="O51" s="8">
        <v>32.921</v>
      </c>
      <c r="P51" s="9">
        <v>1.1200571413994629</v>
      </c>
      <c r="Q51" s="8">
        <v>32.837</v>
      </c>
      <c r="R51" s="9">
        <v>1.6136176746676187</v>
      </c>
      <c r="S51" s="10">
        <v>28.5275</v>
      </c>
      <c r="T51" s="9">
        <v>0.6347792923527412</v>
      </c>
      <c r="U51" s="5"/>
      <c r="V51" s="11">
        <f t="shared" si="8"/>
        <v>0.8094571428571455</v>
      </c>
      <c r="W51" s="11">
        <f t="shared" si="9"/>
        <v>-0.4089999999999975</v>
      </c>
      <c r="X51" s="11">
        <f t="shared" si="10"/>
        <v>-0.08849999999999908</v>
      </c>
      <c r="Y51" s="11">
        <f t="shared" si="11"/>
        <v>0.2957499999999989</v>
      </c>
      <c r="Z51" s="5"/>
    </row>
    <row r="52" spans="1:26" ht="12.75">
      <c r="A52" s="19" t="s">
        <v>50</v>
      </c>
      <c r="B52" s="19" t="s">
        <v>206</v>
      </c>
      <c r="C52" s="2"/>
      <c r="D52" s="8">
        <v>31.235</v>
      </c>
      <c r="E52" s="9">
        <v>1.4146678762169465</v>
      </c>
      <c r="F52" s="8">
        <v>27.311</v>
      </c>
      <c r="G52" s="9">
        <v>0.4115361466506824</v>
      </c>
      <c r="H52" s="8">
        <v>26.5595</v>
      </c>
      <c r="I52" s="9">
        <v>0.12940054095713807</v>
      </c>
      <c r="J52" s="8">
        <v>26.02925</v>
      </c>
      <c r="K52" s="9">
        <v>0.08880702393392115</v>
      </c>
      <c r="L52" s="5"/>
      <c r="M52" s="8">
        <v>30.47542857142857</v>
      </c>
      <c r="N52" s="9">
        <v>0.42529178459117356</v>
      </c>
      <c r="O52" s="8">
        <v>26.6405</v>
      </c>
      <c r="P52" s="9">
        <v>0.5762920266670308</v>
      </c>
      <c r="Q52" s="8">
        <v>25.537</v>
      </c>
      <c r="R52" s="9">
        <v>0.12869343417595067</v>
      </c>
      <c r="S52" s="10">
        <v>25.08275</v>
      </c>
      <c r="T52" s="9">
        <v>0.2471926121470133</v>
      </c>
      <c r="U52" s="5"/>
      <c r="V52" s="11">
        <f t="shared" si="8"/>
        <v>-0.5595714285714302</v>
      </c>
      <c r="W52" s="11">
        <f t="shared" si="9"/>
        <v>-0.2705000000000005</v>
      </c>
      <c r="X52" s="11">
        <f t="shared" si="10"/>
        <v>-0.8225000000000009</v>
      </c>
      <c r="Y52" s="11">
        <f t="shared" si="11"/>
        <v>-0.7465000000000004</v>
      </c>
      <c r="Z52" s="5"/>
    </row>
    <row r="53" spans="1:26" ht="12.75">
      <c r="A53" s="19" t="s">
        <v>51</v>
      </c>
      <c r="B53" s="19" t="s">
        <v>52</v>
      </c>
      <c r="C53" s="2"/>
      <c r="D53" s="8">
        <v>28.2835</v>
      </c>
      <c r="E53" s="9">
        <v>0.2565000000003625</v>
      </c>
      <c r="F53" s="8">
        <v>28.6275</v>
      </c>
      <c r="G53" s="9">
        <v>0.37123106012308443</v>
      </c>
      <c r="H53" s="8">
        <v>28.163</v>
      </c>
      <c r="I53" s="9">
        <v>0.011313708498986027</v>
      </c>
      <c r="J53" s="8">
        <v>27.16375</v>
      </c>
      <c r="K53" s="9">
        <v>0.896028563997917</v>
      </c>
      <c r="L53" s="5"/>
      <c r="M53" s="8">
        <v>27.651</v>
      </c>
      <c r="N53" s="9">
        <v>0.31067622098503556</v>
      </c>
      <c r="O53" s="8">
        <v>27.88</v>
      </c>
      <c r="P53" s="9">
        <v>0.280014285349612</v>
      </c>
      <c r="Q53" s="8">
        <v>27.383499999999998</v>
      </c>
      <c r="R53" s="9">
        <v>0.14778531726798816</v>
      </c>
      <c r="S53" s="10">
        <v>27.0125</v>
      </c>
      <c r="T53" s="9">
        <v>0.31691047631790253</v>
      </c>
      <c r="U53" s="5"/>
      <c r="V53" s="11">
        <f t="shared" si="8"/>
        <v>-0.4325000000000003</v>
      </c>
      <c r="W53" s="11">
        <f t="shared" si="9"/>
        <v>-0.34750000000000225</v>
      </c>
      <c r="X53" s="11">
        <f t="shared" si="10"/>
        <v>-0.5795000000000023</v>
      </c>
      <c r="Y53" s="11">
        <f t="shared" si="11"/>
        <v>0.048749999999999016</v>
      </c>
      <c r="Z53" s="5"/>
    </row>
    <row r="54" spans="1:27" ht="12.75">
      <c r="A54" s="19" t="s">
        <v>185</v>
      </c>
      <c r="B54" s="19" t="s">
        <v>166</v>
      </c>
      <c r="C54" s="2"/>
      <c r="D54" s="8">
        <v>30.1844</v>
      </c>
      <c r="E54" s="9">
        <v>1.090617623184136</v>
      </c>
      <c r="F54" s="8">
        <v>29.026</v>
      </c>
      <c r="G54" s="9">
        <v>0.43133513652382055</v>
      </c>
      <c r="H54" s="8">
        <v>26.717000000000002</v>
      </c>
      <c r="I54" s="9">
        <v>0.22344574285423646</v>
      </c>
      <c r="J54" s="8">
        <v>28.296750000000003</v>
      </c>
      <c r="K54" s="9">
        <v>0.9040664729431706</v>
      </c>
      <c r="L54" s="5"/>
      <c r="M54" s="8">
        <v>28.01571428571429</v>
      </c>
      <c r="N54" s="9">
        <v>1.1541785841373933</v>
      </c>
      <c r="O54" s="8">
        <v>27.3875</v>
      </c>
      <c r="P54" s="9">
        <v>0.4673975823642993</v>
      </c>
      <c r="Q54" s="8">
        <v>25.936500000000002</v>
      </c>
      <c r="R54" s="9">
        <v>0.38254476862156117</v>
      </c>
      <c r="S54" s="10">
        <v>26.141</v>
      </c>
      <c r="T54" s="9">
        <v>0.27941456654975844</v>
      </c>
      <c r="U54" s="5"/>
      <c r="V54" s="11">
        <f t="shared" si="8"/>
        <v>-1.9686857142857115</v>
      </c>
      <c r="W54" s="11">
        <f t="shared" si="9"/>
        <v>-1.2385000000000006</v>
      </c>
      <c r="X54" s="11">
        <f t="shared" si="10"/>
        <v>-0.5805</v>
      </c>
      <c r="Y54" s="11">
        <f t="shared" si="11"/>
        <v>-1.9557500000000048</v>
      </c>
      <c r="Z54" s="5"/>
      <c r="AA54" t="s">
        <v>53</v>
      </c>
    </row>
    <row r="55" spans="1:27" ht="12.75">
      <c r="A55" s="19" t="s">
        <v>186</v>
      </c>
      <c r="B55" s="19" t="s">
        <v>166</v>
      </c>
      <c r="C55" s="2"/>
      <c r="D55" s="8">
        <v>28.650166666666667</v>
      </c>
      <c r="E55" s="9">
        <v>0.9778395403471775</v>
      </c>
      <c r="F55" s="8">
        <v>28.048000000000002</v>
      </c>
      <c r="G55" s="9">
        <v>0.2602152954762676</v>
      </c>
      <c r="H55" s="8">
        <v>27.88</v>
      </c>
      <c r="I55" s="9">
        <v>0.2404163056039883</v>
      </c>
      <c r="J55" s="8">
        <v>27.1715</v>
      </c>
      <c r="K55" s="9">
        <v>0.5924122297858678</v>
      </c>
      <c r="L55" s="5"/>
      <c r="M55" s="8">
        <v>29.899571428571424</v>
      </c>
      <c r="N55" s="9">
        <v>0.8285203432529111</v>
      </c>
      <c r="O55" s="8">
        <v>29.31</v>
      </c>
      <c r="P55" s="9">
        <v>0.6802367235014478</v>
      </c>
      <c r="Q55" s="8">
        <v>29.6355</v>
      </c>
      <c r="R55" s="9">
        <v>0.2580939751331272</v>
      </c>
      <c r="S55" s="10">
        <v>29.519750000000002</v>
      </c>
      <c r="T55" s="9">
        <v>0.4038504519004227</v>
      </c>
      <c r="U55" s="5"/>
      <c r="V55" s="11">
        <f t="shared" si="8"/>
        <v>1.4494047619047563</v>
      </c>
      <c r="W55" s="11">
        <f t="shared" si="9"/>
        <v>1.6619999999999968</v>
      </c>
      <c r="X55" s="11">
        <f t="shared" si="10"/>
        <v>1.9555000000000013</v>
      </c>
      <c r="Y55" s="11">
        <f t="shared" si="11"/>
        <v>2.5482500000000003</v>
      </c>
      <c r="Z55" s="5"/>
      <c r="AA55" t="s">
        <v>53</v>
      </c>
    </row>
    <row r="56" spans="1:26" ht="12.75">
      <c r="A56" s="19" t="s">
        <v>187</v>
      </c>
      <c r="B56" s="19" t="s">
        <v>206</v>
      </c>
      <c r="C56" s="2"/>
      <c r="D56" s="8">
        <v>24.430333333333333</v>
      </c>
      <c r="E56" s="9">
        <v>0.2630693191286092</v>
      </c>
      <c r="F56" s="8">
        <v>24.7685</v>
      </c>
      <c r="G56" s="9">
        <v>0.036062445840515295</v>
      </c>
      <c r="H56" s="8">
        <v>24.8345</v>
      </c>
      <c r="I56" s="9">
        <v>0.2736503243192905</v>
      </c>
      <c r="J56" s="8">
        <v>25.24</v>
      </c>
      <c r="K56" s="9">
        <v>0.8623065000333698</v>
      </c>
      <c r="L56" s="5"/>
      <c r="M56" s="8">
        <v>24.37742857142857</v>
      </c>
      <c r="N56" s="9">
        <v>0.32216271715787376</v>
      </c>
      <c r="O56" s="8">
        <v>24.4625</v>
      </c>
      <c r="P56" s="9">
        <v>0.08555992052357131</v>
      </c>
      <c r="Q56" s="8">
        <v>24.43</v>
      </c>
      <c r="R56" s="9">
        <v>0.20506096654414135</v>
      </c>
      <c r="S56" s="10">
        <v>24.715249999999997</v>
      </c>
      <c r="T56" s="9">
        <v>0.26075215723026934</v>
      </c>
      <c r="U56" s="5"/>
      <c r="V56" s="11">
        <f t="shared" si="8"/>
        <v>0.1470952380952369</v>
      </c>
      <c r="W56" s="11">
        <f t="shared" si="9"/>
        <v>0.09399999999999908</v>
      </c>
      <c r="X56" s="11">
        <f t="shared" si="10"/>
        <v>-0.20449999999999874</v>
      </c>
      <c r="Y56" s="11">
        <f t="shared" si="11"/>
        <v>-0.3247500000000009</v>
      </c>
      <c r="Z56" s="5"/>
    </row>
    <row r="57" spans="1:27" ht="12.75">
      <c r="A57" s="19" t="s">
        <v>188</v>
      </c>
      <c r="B57" s="19" t="s">
        <v>189</v>
      </c>
      <c r="C57" s="2"/>
      <c r="D57" s="8">
        <v>27.574000000000005</v>
      </c>
      <c r="E57" s="9">
        <v>1.0468107119562302</v>
      </c>
      <c r="F57" s="8">
        <v>25.95</v>
      </c>
      <c r="G57" s="9">
        <v>0.4384062043356105</v>
      </c>
      <c r="H57" s="8">
        <v>25.2725</v>
      </c>
      <c r="I57" s="9">
        <v>0.048790367901871114</v>
      </c>
      <c r="J57" s="8">
        <v>25.550749999999997</v>
      </c>
      <c r="K57" s="9">
        <v>0.44896624316356687</v>
      </c>
      <c r="L57" s="5"/>
      <c r="M57" s="8">
        <v>27.893714285714285</v>
      </c>
      <c r="N57" s="9">
        <v>0.7354865666999109</v>
      </c>
      <c r="O57" s="8">
        <v>26.3575</v>
      </c>
      <c r="P57" s="9">
        <v>0.4051721856195739</v>
      </c>
      <c r="Q57" s="8">
        <v>26.863500000000002</v>
      </c>
      <c r="R57" s="9">
        <v>0.1223294731452715</v>
      </c>
      <c r="S57" s="10">
        <v>26.548250000000003</v>
      </c>
      <c r="T57" s="9">
        <v>0.21762970270576348</v>
      </c>
      <c r="U57" s="5"/>
      <c r="V57" s="11">
        <f t="shared" si="8"/>
        <v>0.51971428571428</v>
      </c>
      <c r="W57" s="11">
        <f t="shared" si="9"/>
        <v>0.8075000000000024</v>
      </c>
      <c r="X57" s="11">
        <f t="shared" si="10"/>
        <v>1.791000000000001</v>
      </c>
      <c r="Y57" s="11">
        <f t="shared" si="11"/>
        <v>1.1975000000000058</v>
      </c>
      <c r="Z57" s="5"/>
      <c r="AA57" t="s">
        <v>53</v>
      </c>
    </row>
    <row r="58" spans="1:26" ht="12.75">
      <c r="A58" s="19" t="s">
        <v>190</v>
      </c>
      <c r="B58" s="19" t="s">
        <v>191</v>
      </c>
      <c r="C58" s="2"/>
      <c r="D58" s="8">
        <v>25.58383333333333</v>
      </c>
      <c r="E58" s="9">
        <v>0.6629209354567539</v>
      </c>
      <c r="F58" s="8">
        <v>24.918</v>
      </c>
      <c r="G58" s="9">
        <v>0.36062445840511553</v>
      </c>
      <c r="H58" s="8">
        <v>24.4125</v>
      </c>
      <c r="I58" s="9">
        <v>0.03323401871576816</v>
      </c>
      <c r="J58" s="8">
        <v>24.628999999999998</v>
      </c>
      <c r="K58" s="9">
        <v>0.3375322206843383</v>
      </c>
      <c r="L58" s="5"/>
      <c r="M58" s="8">
        <v>25.198</v>
      </c>
      <c r="N58" s="9">
        <v>0.31622279668424697</v>
      </c>
      <c r="O58" s="8">
        <v>24.696</v>
      </c>
      <c r="P58" s="9">
        <v>0.34931074990651645</v>
      </c>
      <c r="Q58" s="8">
        <v>24.174</v>
      </c>
      <c r="R58" s="9">
        <v>0.04101219330881964</v>
      </c>
      <c r="S58" s="10">
        <v>23.90075</v>
      </c>
      <c r="T58" s="9">
        <v>0.19274902723474804</v>
      </c>
      <c r="U58" s="5"/>
      <c r="V58" s="11">
        <f t="shared" si="8"/>
        <v>-0.18583333333333057</v>
      </c>
      <c r="W58" s="11">
        <f t="shared" si="9"/>
        <v>0.17800000000000227</v>
      </c>
      <c r="X58" s="11">
        <f t="shared" si="10"/>
        <v>-0.03850000000000192</v>
      </c>
      <c r="Y58" s="11">
        <f t="shared" si="11"/>
        <v>-0.5282499999999992</v>
      </c>
      <c r="Z58" s="5"/>
    </row>
    <row r="59" spans="1:26" ht="12.75">
      <c r="A59" s="19" t="s">
        <v>192</v>
      </c>
      <c r="B59" s="19" t="s">
        <v>166</v>
      </c>
      <c r="C59" s="2"/>
      <c r="D59" s="8">
        <v>27.87933333333333</v>
      </c>
      <c r="E59" s="9">
        <v>0.6271461286390181</v>
      </c>
      <c r="F59" s="8">
        <v>27.8625</v>
      </c>
      <c r="G59" s="9">
        <v>0.036062445840515295</v>
      </c>
      <c r="H59" s="8">
        <v>27.412</v>
      </c>
      <c r="I59" s="9">
        <v>0.18243354954640137</v>
      </c>
      <c r="J59" s="8">
        <v>27.56275</v>
      </c>
      <c r="K59" s="9">
        <v>0.19479267825075483</v>
      </c>
      <c r="L59" s="5"/>
      <c r="M59" s="8">
        <v>26.713857142857144</v>
      </c>
      <c r="N59" s="9">
        <v>0.5979836186411946</v>
      </c>
      <c r="O59" s="8">
        <v>27.1555</v>
      </c>
      <c r="P59" s="9">
        <v>0.3146625176281275</v>
      </c>
      <c r="Q59" s="8">
        <v>27.0525</v>
      </c>
      <c r="R59" s="9">
        <v>0.10818733752154336</v>
      </c>
      <c r="S59" s="10">
        <v>26.565</v>
      </c>
      <c r="T59" s="9">
        <v>0.1418714206596946</v>
      </c>
      <c r="U59" s="5"/>
      <c r="V59" s="11">
        <f t="shared" si="8"/>
        <v>-0.9654761904761877</v>
      </c>
      <c r="W59" s="11">
        <f t="shared" si="9"/>
        <v>-0.3070000000000007</v>
      </c>
      <c r="X59" s="11">
        <f t="shared" si="10"/>
        <v>-0.15950000000000059</v>
      </c>
      <c r="Y59" s="11">
        <f t="shared" si="11"/>
        <v>-0.79775</v>
      </c>
      <c r="Z59" s="5"/>
    </row>
    <row r="60" spans="1:27" ht="12.75">
      <c r="A60" s="19" t="s">
        <v>193</v>
      </c>
      <c r="B60" s="19" t="s">
        <v>194</v>
      </c>
      <c r="C60" s="2"/>
      <c r="D60" s="8">
        <v>28.717333333333332</v>
      </c>
      <c r="E60" s="9">
        <v>0.4721167934596932</v>
      </c>
      <c r="F60" s="8">
        <v>27.8365</v>
      </c>
      <c r="G60" s="9">
        <v>0.07141778489984066</v>
      </c>
      <c r="H60" s="8">
        <v>26.806</v>
      </c>
      <c r="I60" s="9">
        <v>0.046669047558311395</v>
      </c>
      <c r="J60" s="8">
        <v>25.802</v>
      </c>
      <c r="K60" s="9">
        <v>0.5811690803888883</v>
      </c>
      <c r="L60" s="5"/>
      <c r="M60" s="8">
        <v>31.11285714285714</v>
      </c>
      <c r="N60" s="9">
        <v>0.5176083540316615</v>
      </c>
      <c r="O60" s="8">
        <v>32.7715</v>
      </c>
      <c r="P60" s="9">
        <v>1.1221784617428134</v>
      </c>
      <c r="Q60" s="8">
        <v>33.937</v>
      </c>
      <c r="R60" s="9">
        <v>0.8768124086717396</v>
      </c>
      <c r="S60" s="10">
        <v>32.5745</v>
      </c>
      <c r="T60" s="9">
        <v>0.846466331285378</v>
      </c>
      <c r="U60" s="5"/>
      <c r="V60" s="11">
        <f t="shared" si="8"/>
        <v>2.595523809523809</v>
      </c>
      <c r="W60" s="11">
        <f t="shared" si="9"/>
        <v>5.335000000000003</v>
      </c>
      <c r="X60" s="11">
        <f t="shared" si="10"/>
        <v>7.330999999999997</v>
      </c>
      <c r="Y60" s="11">
        <f t="shared" si="11"/>
        <v>6.972500000000001</v>
      </c>
      <c r="Z60" s="5"/>
      <c r="AA60" t="s">
        <v>53</v>
      </c>
    </row>
    <row r="61" spans="1:26" ht="12.75">
      <c r="A61" s="19" t="s">
        <v>195</v>
      </c>
      <c r="B61" s="19" t="s">
        <v>196</v>
      </c>
      <c r="C61" s="2"/>
      <c r="D61" s="8">
        <v>22.36233333333333</v>
      </c>
      <c r="E61" s="9">
        <v>0.4061288793804567</v>
      </c>
      <c r="F61" s="8">
        <v>22.107999999999997</v>
      </c>
      <c r="G61" s="9">
        <v>0.19091883092052217</v>
      </c>
      <c r="H61" s="8">
        <v>21.861499999999996</v>
      </c>
      <c r="I61" s="9">
        <v>0.2467802666343404</v>
      </c>
      <c r="J61" s="8">
        <v>21.19825</v>
      </c>
      <c r="K61" s="9">
        <v>0.41198384373657665</v>
      </c>
      <c r="L61" s="5"/>
      <c r="M61" s="8">
        <v>21.85757142857143</v>
      </c>
      <c r="N61" s="9">
        <v>0.5696020809409686</v>
      </c>
      <c r="O61" s="8">
        <v>21.264000000000003</v>
      </c>
      <c r="P61" s="9">
        <v>0.47093311627009027</v>
      </c>
      <c r="Q61" s="8">
        <v>20.996000000000002</v>
      </c>
      <c r="R61" s="9">
        <v>0.05656854249492511</v>
      </c>
      <c r="S61" s="10">
        <v>21.0725</v>
      </c>
      <c r="T61" s="9">
        <v>0.21865097758783622</v>
      </c>
      <c r="U61" s="5"/>
      <c r="V61" s="11">
        <f t="shared" si="8"/>
        <v>-0.3047619047618994</v>
      </c>
      <c r="W61" s="11">
        <f t="shared" si="9"/>
        <v>-0.44399999999999407</v>
      </c>
      <c r="X61" s="11">
        <f t="shared" si="10"/>
        <v>-0.6654999999999938</v>
      </c>
      <c r="Y61" s="11">
        <f t="shared" si="11"/>
        <v>0.07424999999999998</v>
      </c>
      <c r="Z61" s="5"/>
    </row>
    <row r="62" spans="1:27" ht="12.75">
      <c r="A62" s="19" t="s">
        <v>0</v>
      </c>
      <c r="B62" s="19" t="s">
        <v>209</v>
      </c>
      <c r="C62" s="2"/>
      <c r="D62" s="8">
        <v>28.94</v>
      </c>
      <c r="E62" s="9" t="e">
        <v>#DIV/0!</v>
      </c>
      <c r="F62" s="8">
        <v>26.759</v>
      </c>
      <c r="G62" s="9">
        <v>0.14707821048680075</v>
      </c>
      <c r="H62" s="8">
        <v>24.595499999999998</v>
      </c>
      <c r="I62" s="9">
        <v>0.1223294731452715</v>
      </c>
      <c r="J62" s="8">
        <v>26.418999999999997</v>
      </c>
      <c r="K62" s="9">
        <v>0.041999999999999815</v>
      </c>
      <c r="L62" s="5"/>
      <c r="M62" s="8">
        <v>35.6425</v>
      </c>
      <c r="N62" s="9">
        <v>0.4385000000000708</v>
      </c>
      <c r="O62" s="8">
        <v>32.7015</v>
      </c>
      <c r="P62" s="9">
        <v>1.0415682886876114</v>
      </c>
      <c r="Q62" s="8">
        <v>32.301</v>
      </c>
      <c r="R62" s="9">
        <v>0.1484924240491756</v>
      </c>
      <c r="S62" s="10">
        <v>32.7005</v>
      </c>
      <c r="T62" s="9">
        <v>0.952731467938346</v>
      </c>
      <c r="U62" s="5"/>
      <c r="V62" s="11">
        <f t="shared" si="8"/>
        <v>6.902499999999997</v>
      </c>
      <c r="W62" s="11">
        <f t="shared" si="9"/>
        <v>6.342500000000003</v>
      </c>
      <c r="X62" s="11">
        <f t="shared" si="10"/>
        <v>7.905500000000004</v>
      </c>
      <c r="Y62" s="11">
        <f t="shared" si="11"/>
        <v>6.481500000000001</v>
      </c>
      <c r="Z62" s="5"/>
      <c r="AA62" t="s">
        <v>53</v>
      </c>
    </row>
    <row r="63" spans="1:27" ht="12.75">
      <c r="A63" s="19" t="s">
        <v>227</v>
      </c>
      <c r="B63" s="19" t="s">
        <v>160</v>
      </c>
      <c r="C63" s="2"/>
      <c r="D63" s="8">
        <v>29.553</v>
      </c>
      <c r="E63" s="9" t="e">
        <v>#DIV/0!</v>
      </c>
      <c r="F63" s="8">
        <v>25.8805</v>
      </c>
      <c r="G63" s="9">
        <v>0.09263098833543788</v>
      </c>
      <c r="H63" s="8">
        <v>24.486</v>
      </c>
      <c r="I63" s="9">
        <v>0.05656854249492511</v>
      </c>
      <c r="J63" s="8">
        <v>22.372</v>
      </c>
      <c r="K63" s="9">
        <v>0.05900000000000105</v>
      </c>
      <c r="L63" s="5"/>
      <c r="M63" s="8">
        <v>35.6635</v>
      </c>
      <c r="N63" s="9">
        <v>0.3935000000000019</v>
      </c>
      <c r="O63" s="8">
        <v>33.518</v>
      </c>
      <c r="P63" s="9" t="e">
        <v>#DIV/0!</v>
      </c>
      <c r="Q63" s="8">
        <v>34.7085</v>
      </c>
      <c r="R63" s="9">
        <v>1.313097292663502</v>
      </c>
      <c r="S63" s="10">
        <v>34.52775</v>
      </c>
      <c r="T63" s="9">
        <v>0.4826708894269444</v>
      </c>
      <c r="U63" s="5"/>
      <c r="V63" s="11">
        <f t="shared" si="8"/>
        <v>6.310499999999998</v>
      </c>
      <c r="W63" s="11">
        <f t="shared" si="9"/>
        <v>8.0375</v>
      </c>
      <c r="X63" s="11">
        <f t="shared" si="10"/>
        <v>10.4225</v>
      </c>
      <c r="Y63" s="11">
        <f t="shared" si="11"/>
        <v>12.355749999999997</v>
      </c>
      <c r="Z63" s="5"/>
      <c r="AA63" t="s">
        <v>53</v>
      </c>
    </row>
    <row r="64" spans="1:26" ht="12.75">
      <c r="A64" s="19" t="s">
        <v>197</v>
      </c>
      <c r="B64" s="19" t="s">
        <v>52</v>
      </c>
      <c r="C64" s="2"/>
      <c r="D64" s="8">
        <v>26.448400000000003</v>
      </c>
      <c r="E64" s="9">
        <v>0.1750037142453079</v>
      </c>
      <c r="F64" s="8">
        <v>26.7365</v>
      </c>
      <c r="G64" s="9">
        <v>0.09828784258492965</v>
      </c>
      <c r="H64" s="8">
        <v>26.6065</v>
      </c>
      <c r="I64" s="9">
        <v>0.22132442251078638</v>
      </c>
      <c r="J64" s="8">
        <v>25.10025</v>
      </c>
      <c r="K64" s="9">
        <v>0.6036594134940062</v>
      </c>
      <c r="L64" s="5"/>
      <c r="M64" s="8">
        <v>26.018571428571427</v>
      </c>
      <c r="N64" s="9">
        <v>0.49429108172150726</v>
      </c>
      <c r="O64" s="8">
        <v>26.002000000000002</v>
      </c>
      <c r="P64" s="9">
        <v>0.16263455967241605</v>
      </c>
      <c r="Q64" s="8">
        <v>26.3615</v>
      </c>
      <c r="R64" s="9">
        <v>0.18172644276497146</v>
      </c>
      <c r="S64" s="10">
        <v>25.24775</v>
      </c>
      <c r="T64" s="9">
        <v>0.27920187588929013</v>
      </c>
      <c r="U64" s="5"/>
      <c r="V64" s="11">
        <f t="shared" si="8"/>
        <v>-0.2298285714285761</v>
      </c>
      <c r="W64" s="11">
        <f t="shared" si="9"/>
        <v>-0.334499999999997</v>
      </c>
      <c r="X64" s="11">
        <f t="shared" si="10"/>
        <v>-0.045000000000000984</v>
      </c>
      <c r="Y64" s="11">
        <f t="shared" si="11"/>
        <v>0.34750000000000086</v>
      </c>
      <c r="Z64" s="5"/>
    </row>
    <row r="65" spans="1:26" ht="12.75">
      <c r="A65" s="19" t="s">
        <v>198</v>
      </c>
      <c r="B65" s="19" t="s">
        <v>199</v>
      </c>
      <c r="C65" s="2"/>
      <c r="D65" s="8">
        <v>28.9558</v>
      </c>
      <c r="E65" s="9">
        <v>0.8199123123846797</v>
      </c>
      <c r="F65" s="8">
        <v>27.8455</v>
      </c>
      <c r="G65" s="9">
        <v>0.01343502884254575</v>
      </c>
      <c r="H65" s="8">
        <v>27.2525</v>
      </c>
      <c r="I65" s="9">
        <v>0.4122432534313949</v>
      </c>
      <c r="J65" s="8">
        <v>26.68175</v>
      </c>
      <c r="K65" s="9">
        <v>1.4610075932383737</v>
      </c>
      <c r="L65" s="5"/>
      <c r="M65" s="8">
        <v>27.97585714285714</v>
      </c>
      <c r="N65" s="9">
        <v>0.6858172244164952</v>
      </c>
      <c r="O65" s="8">
        <v>27.049500000000002</v>
      </c>
      <c r="P65" s="9">
        <v>0.16899852070265262</v>
      </c>
      <c r="Q65" s="8">
        <v>26.608</v>
      </c>
      <c r="R65" s="9">
        <v>0.387494516090437</v>
      </c>
      <c r="S65" s="10">
        <v>26.21125</v>
      </c>
      <c r="T65" s="9">
        <v>0.7734973739450894</v>
      </c>
      <c r="U65" s="5"/>
      <c r="V65" s="11">
        <f t="shared" si="8"/>
        <v>-0.7799428571428593</v>
      </c>
      <c r="W65" s="11">
        <f t="shared" si="9"/>
        <v>-0.39599999999999935</v>
      </c>
      <c r="X65" s="11">
        <f t="shared" si="10"/>
        <v>-0.44450000000000073</v>
      </c>
      <c r="Y65" s="11">
        <f t="shared" si="11"/>
        <v>-0.27050000000000124</v>
      </c>
      <c r="Z65" s="5"/>
    </row>
    <row r="66" spans="1:27" ht="12.75">
      <c r="A66" s="19" t="s">
        <v>200</v>
      </c>
      <c r="B66" s="19" t="s">
        <v>164</v>
      </c>
      <c r="C66" s="2"/>
      <c r="D66" s="8">
        <v>31.5202</v>
      </c>
      <c r="E66" s="9">
        <v>0.912871130006811</v>
      </c>
      <c r="F66" s="8">
        <v>30.644</v>
      </c>
      <c r="G66" s="9">
        <v>0.2404163056039883</v>
      </c>
      <c r="H66" s="8">
        <v>29.9675</v>
      </c>
      <c r="I66" s="9">
        <v>0.06717514421272372</v>
      </c>
      <c r="J66" s="8">
        <v>31.0255</v>
      </c>
      <c r="K66" s="9">
        <v>0.5038990474291253</v>
      </c>
      <c r="L66" s="5"/>
      <c r="M66" s="8">
        <v>29.87042857142857</v>
      </c>
      <c r="N66" s="9">
        <v>0.4041155623769419</v>
      </c>
      <c r="O66" s="8">
        <v>29.214</v>
      </c>
      <c r="P66" s="9">
        <v>0.8598418459229081</v>
      </c>
      <c r="Q66" s="8">
        <v>28.6235</v>
      </c>
      <c r="R66" s="9">
        <v>0.11667261889577973</v>
      </c>
      <c r="S66" s="10">
        <v>29.178250000000002</v>
      </c>
      <c r="T66" s="9">
        <v>0.19891251217497255</v>
      </c>
      <c r="U66" s="5"/>
      <c r="V66" s="11">
        <f t="shared" si="8"/>
        <v>-1.4497714285714303</v>
      </c>
      <c r="W66" s="11">
        <f t="shared" si="9"/>
        <v>-1.0299999999999998</v>
      </c>
      <c r="X66" s="11">
        <f t="shared" si="10"/>
        <v>-1.1440000000000012</v>
      </c>
      <c r="Y66" s="11">
        <f t="shared" si="11"/>
        <v>-1.647249999999999</v>
      </c>
      <c r="Z66" s="5"/>
      <c r="AA66" t="s">
        <v>53</v>
      </c>
    </row>
    <row r="67" spans="1:26" ht="12.75">
      <c r="A67" s="19" t="s">
        <v>91</v>
      </c>
      <c r="B67" s="19" t="s">
        <v>199</v>
      </c>
      <c r="C67" s="2"/>
      <c r="D67" s="8">
        <v>29.608666666666664</v>
      </c>
      <c r="E67" s="9">
        <v>0.6068099098290467</v>
      </c>
      <c r="F67" s="8">
        <v>28.897</v>
      </c>
      <c r="G67" s="9" t="e">
        <v>#DIV/0!</v>
      </c>
      <c r="H67" s="8">
        <v>28.4085</v>
      </c>
      <c r="I67" s="9">
        <v>0.031819805153395844</v>
      </c>
      <c r="J67" s="8">
        <v>29.1665</v>
      </c>
      <c r="K67" s="9">
        <v>0.7618649814767035</v>
      </c>
      <c r="L67" s="5"/>
      <c r="M67" s="8">
        <v>29.147142857142857</v>
      </c>
      <c r="N67" s="9">
        <v>0.388427021485842</v>
      </c>
      <c r="O67" s="8">
        <v>28.53</v>
      </c>
      <c r="P67" s="9">
        <v>0.40587929240100806</v>
      </c>
      <c r="Q67" s="8">
        <v>28.12</v>
      </c>
      <c r="R67" s="9">
        <v>0.012727922061358338</v>
      </c>
      <c r="S67" s="10">
        <v>28.416</v>
      </c>
      <c r="T67" s="9">
        <v>0.22198648607481655</v>
      </c>
      <c r="U67" s="5"/>
      <c r="V67" s="11">
        <f t="shared" si="8"/>
        <v>-0.26152380952380766</v>
      </c>
      <c r="W67" s="11">
        <f t="shared" si="9"/>
        <v>0.033000000000002694</v>
      </c>
      <c r="X67" s="11">
        <f t="shared" si="10"/>
        <v>-0.08849999999999908</v>
      </c>
      <c r="Y67" s="11">
        <f t="shared" si="11"/>
        <v>-0.5504999999999989</v>
      </c>
      <c r="Z67" s="5"/>
    </row>
    <row r="68" spans="1:27" ht="12.75">
      <c r="A68" s="19" t="s">
        <v>96</v>
      </c>
      <c r="B68" s="19" t="s">
        <v>97</v>
      </c>
      <c r="C68" s="2"/>
      <c r="D68" s="8">
        <v>31.269</v>
      </c>
      <c r="E68" s="9" t="e">
        <v>#DIV/0!</v>
      </c>
      <c r="F68" s="8">
        <v>29.408</v>
      </c>
      <c r="G68" s="9">
        <v>0.15556349186104218</v>
      </c>
      <c r="H68" s="8">
        <v>29.239</v>
      </c>
      <c r="I68" s="9">
        <v>0.48366103833123736</v>
      </c>
      <c r="J68" s="8">
        <v>29.135</v>
      </c>
      <c r="K68" s="9">
        <v>0.22400000000042922</v>
      </c>
      <c r="L68" s="5"/>
      <c r="M68" s="8">
        <v>37.701</v>
      </c>
      <c r="N68" s="9">
        <v>0</v>
      </c>
      <c r="O68" s="8">
        <v>34.941500000000005</v>
      </c>
      <c r="P68" s="9">
        <v>2.0428314908479344</v>
      </c>
      <c r="Q68" s="8">
        <v>35.5045</v>
      </c>
      <c r="R68" s="9">
        <v>1.27491352647919</v>
      </c>
      <c r="S68" s="10">
        <v>30.917333333333332</v>
      </c>
      <c r="T68" s="9">
        <v>0.924122045811994</v>
      </c>
      <c r="U68" s="5"/>
      <c r="V68" s="11">
        <f t="shared" si="8"/>
        <v>6.632000000000002</v>
      </c>
      <c r="W68" s="11">
        <f t="shared" si="9"/>
        <v>5.933500000000004</v>
      </c>
      <c r="X68" s="11">
        <f t="shared" si="10"/>
        <v>6.4655</v>
      </c>
      <c r="Y68" s="11">
        <f t="shared" si="11"/>
        <v>1.9823333333333302</v>
      </c>
      <c r="Z68" s="5"/>
      <c r="AA68" t="s">
        <v>53</v>
      </c>
    </row>
    <row r="69" spans="1:27" ht="12.75">
      <c r="A69" s="19" t="s">
        <v>226</v>
      </c>
      <c r="B69" s="19" t="s">
        <v>194</v>
      </c>
      <c r="C69" s="2"/>
      <c r="D69" s="8">
        <v>28.114</v>
      </c>
      <c r="E69" s="9" t="e">
        <v>#DIV/0!</v>
      </c>
      <c r="F69" s="8">
        <v>27.423499999999997</v>
      </c>
      <c r="G69" s="9">
        <v>0.024748737341529263</v>
      </c>
      <c r="H69" s="8">
        <v>25.508999999999997</v>
      </c>
      <c r="I69" s="9">
        <v>0.0014142135623723114</v>
      </c>
      <c r="J69" s="8">
        <v>24.9025</v>
      </c>
      <c r="K69" s="9">
        <v>0.025500000000000966</v>
      </c>
      <c r="L69" s="5"/>
      <c r="M69" s="8">
        <v>30.3485</v>
      </c>
      <c r="N69" s="9">
        <v>0.010500000000000398</v>
      </c>
      <c r="O69" s="8">
        <v>31.8265</v>
      </c>
      <c r="P69" s="9">
        <v>0.11667261889577973</v>
      </c>
      <c r="Q69" s="8">
        <v>31.643500000000003</v>
      </c>
      <c r="R69" s="9">
        <v>0.43628488399188214</v>
      </c>
      <c r="S69" s="10">
        <v>30.961750000000002</v>
      </c>
      <c r="T69" s="9">
        <v>0.6558682699293027</v>
      </c>
      <c r="U69" s="5"/>
      <c r="V69" s="11">
        <f t="shared" si="8"/>
        <v>2.4345000000000008</v>
      </c>
      <c r="W69" s="11">
        <f t="shared" si="9"/>
        <v>4.803000000000003</v>
      </c>
      <c r="X69" s="11">
        <f t="shared" si="10"/>
        <v>6.3345000000000065</v>
      </c>
      <c r="Y69" s="11">
        <f t="shared" si="11"/>
        <v>6.259250000000002</v>
      </c>
      <c r="Z69" s="5"/>
      <c r="AA69" t="s">
        <v>53</v>
      </c>
    </row>
    <row r="70" spans="1:26" ht="12.75">
      <c r="A70" s="19" t="s">
        <v>2</v>
      </c>
      <c r="B70" s="19" t="s">
        <v>3</v>
      </c>
      <c r="C70" s="2"/>
      <c r="D70" s="8">
        <v>25.700166666666664</v>
      </c>
      <c r="E70" s="9">
        <v>0.2891224077563235</v>
      </c>
      <c r="F70" s="8">
        <v>24.747999999999998</v>
      </c>
      <c r="G70" s="9">
        <v>0.08061017305526695</v>
      </c>
      <c r="H70" s="8">
        <v>25.7765</v>
      </c>
      <c r="I70" s="9">
        <v>0.5904341622905278</v>
      </c>
      <c r="J70" s="8">
        <v>24.92625</v>
      </c>
      <c r="K70" s="9">
        <v>0.5185365826053461</v>
      </c>
      <c r="L70" s="5"/>
      <c r="M70" s="8">
        <v>25.219142857142856</v>
      </c>
      <c r="N70" s="9">
        <v>0.6665530583471426</v>
      </c>
      <c r="O70" s="8">
        <v>24.0125</v>
      </c>
      <c r="P70" s="9">
        <v>0.06717514421272121</v>
      </c>
      <c r="Q70" s="8">
        <v>24.868000000000002</v>
      </c>
      <c r="R70" s="9">
        <v>0.031112698372208432</v>
      </c>
      <c r="S70" s="10">
        <v>24.45625</v>
      </c>
      <c r="T70" s="9">
        <v>0.2239457244510815</v>
      </c>
      <c r="U70" s="5"/>
      <c r="V70" s="11">
        <f aca="true" t="shared" si="12" ref="V70:V76">M70-D70+0.2</f>
        <v>-0.2810238095238084</v>
      </c>
      <c r="W70" s="11">
        <f aca="true" t="shared" si="13" ref="W70:W76">O70-F70+0.2</f>
        <v>-0.5354999999999983</v>
      </c>
      <c r="X70" s="11">
        <f aca="true" t="shared" si="14" ref="X70:X76">Q70-H70+0.2</f>
        <v>-0.7084999999999966</v>
      </c>
      <c r="Y70" s="11">
        <f aca="true" t="shared" si="15" ref="Y70:Y76">S70-J70+0.2</f>
        <v>-0.26999999999999885</v>
      </c>
      <c r="Z70" s="5"/>
    </row>
    <row r="71" spans="1:26" ht="12.75">
      <c r="A71" s="19" t="s">
        <v>4</v>
      </c>
      <c r="B71" s="19" t="s">
        <v>5</v>
      </c>
      <c r="C71" s="2"/>
      <c r="D71" s="8">
        <v>24.82183333333333</v>
      </c>
      <c r="E71" s="9">
        <v>0.32803744704963256</v>
      </c>
      <c r="F71" s="8">
        <v>23.9755</v>
      </c>
      <c r="G71" s="9">
        <v>0.09828784258493216</v>
      </c>
      <c r="H71" s="8">
        <v>24.1825</v>
      </c>
      <c r="I71" s="9">
        <v>0.17748380207716266</v>
      </c>
      <c r="J71" s="8">
        <v>23.484750000000002</v>
      </c>
      <c r="K71" s="9">
        <v>0.23378342007038422</v>
      </c>
      <c r="L71" s="5"/>
      <c r="M71" s="8">
        <v>24.303428571428572</v>
      </c>
      <c r="N71" s="9">
        <v>0.7070370483609871</v>
      </c>
      <c r="O71" s="8">
        <v>23.1355</v>
      </c>
      <c r="P71" s="9">
        <v>0.18172644276497146</v>
      </c>
      <c r="Q71" s="8">
        <v>23.6545</v>
      </c>
      <c r="R71" s="9">
        <v>0.11808683245815205</v>
      </c>
      <c r="S71" s="10">
        <v>23.255</v>
      </c>
      <c r="T71" s="9">
        <v>0.2235665449033016</v>
      </c>
      <c r="U71" s="5"/>
      <c r="V71" s="11">
        <f t="shared" si="12"/>
        <v>-0.31840476190475825</v>
      </c>
      <c r="W71" s="11">
        <f t="shared" si="13"/>
        <v>-0.6399999999999999</v>
      </c>
      <c r="X71" s="11">
        <f t="shared" si="14"/>
        <v>-0.32800000000000223</v>
      </c>
      <c r="Y71" s="11">
        <f t="shared" si="15"/>
        <v>-0.029750000000002774</v>
      </c>
      <c r="Z71" s="5"/>
    </row>
    <row r="72" spans="1:26" ht="12.75">
      <c r="A72" s="19" t="s">
        <v>6</v>
      </c>
      <c r="B72" s="19" t="s">
        <v>7</v>
      </c>
      <c r="C72" s="2"/>
      <c r="D72" s="8">
        <v>25.957666666666668</v>
      </c>
      <c r="E72" s="9">
        <v>0.35134123963257763</v>
      </c>
      <c r="F72" s="8">
        <v>25.810499999999998</v>
      </c>
      <c r="G72" s="9">
        <v>0.04454772721475167</v>
      </c>
      <c r="H72" s="8">
        <v>25.657999999999998</v>
      </c>
      <c r="I72" s="9">
        <v>0.11172287142747288</v>
      </c>
      <c r="J72" s="8">
        <v>25.790750000000003</v>
      </c>
      <c r="K72" s="9">
        <v>0.509796221543346</v>
      </c>
      <c r="L72" s="5"/>
      <c r="M72" s="8">
        <v>25.344428571428573</v>
      </c>
      <c r="N72" s="9">
        <v>0.19320740679554793</v>
      </c>
      <c r="O72" s="8">
        <v>25.2185</v>
      </c>
      <c r="P72" s="9">
        <v>0.14071424945612412</v>
      </c>
      <c r="Q72" s="8">
        <v>25.4585</v>
      </c>
      <c r="R72" s="9">
        <v>0.22273863607317693</v>
      </c>
      <c r="S72" s="10">
        <v>25.708999999999996</v>
      </c>
      <c r="T72" s="9">
        <v>0.19224333538564792</v>
      </c>
      <c r="U72" s="5"/>
      <c r="V72" s="11">
        <f t="shared" si="12"/>
        <v>-0.41323809523809557</v>
      </c>
      <c r="W72" s="11">
        <f t="shared" si="13"/>
        <v>-0.39199999999999874</v>
      </c>
      <c r="X72" s="11">
        <f t="shared" si="14"/>
        <v>0.0005000000000031091</v>
      </c>
      <c r="Y72" s="11">
        <f t="shared" si="15"/>
        <v>0.11824999999999336</v>
      </c>
      <c r="Z72" s="5"/>
    </row>
    <row r="73" spans="1:26" ht="12.75">
      <c r="A73" s="19" t="s">
        <v>8</v>
      </c>
      <c r="B73" s="19" t="s">
        <v>9</v>
      </c>
      <c r="C73" s="2"/>
      <c r="D73" s="8">
        <v>22.025333333333332</v>
      </c>
      <c r="E73" s="9">
        <v>0.5506209827701943</v>
      </c>
      <c r="F73" s="8">
        <v>20.5935</v>
      </c>
      <c r="G73" s="9">
        <v>0.10394469683442391</v>
      </c>
      <c r="H73" s="8">
        <v>20.7835</v>
      </c>
      <c r="I73" s="9">
        <v>0.5225519112967904</v>
      </c>
      <c r="J73" s="8">
        <v>20.33475</v>
      </c>
      <c r="K73" s="9">
        <v>0.5790329761766284</v>
      </c>
      <c r="L73" s="5"/>
      <c r="M73" s="8">
        <v>21.411714285714286</v>
      </c>
      <c r="N73" s="9">
        <v>0.9108167001238142</v>
      </c>
      <c r="O73" s="8">
        <v>19.7865</v>
      </c>
      <c r="P73" s="9">
        <v>0.21283914113700833</v>
      </c>
      <c r="Q73" s="8">
        <v>19.950499999999998</v>
      </c>
      <c r="R73" s="9">
        <v>0.24395183950978913</v>
      </c>
      <c r="S73" s="10">
        <v>20.4065</v>
      </c>
      <c r="T73" s="9">
        <v>0.24352669258231113</v>
      </c>
      <c r="U73" s="5"/>
      <c r="V73" s="11">
        <f t="shared" si="12"/>
        <v>-0.4136190476190464</v>
      </c>
      <c r="W73" s="11">
        <f t="shared" si="13"/>
        <v>-0.6069999999999987</v>
      </c>
      <c r="X73" s="11">
        <f t="shared" si="14"/>
        <v>-0.633000000000002</v>
      </c>
      <c r="Y73" s="11">
        <f t="shared" si="15"/>
        <v>0.27175000000000155</v>
      </c>
      <c r="Z73" s="5"/>
    </row>
    <row r="74" spans="1:26" ht="12.75">
      <c r="A74" s="19" t="s">
        <v>105</v>
      </c>
      <c r="B74" s="19" t="s">
        <v>106</v>
      </c>
      <c r="C74" s="2"/>
      <c r="D74" s="8">
        <v>23.865</v>
      </c>
      <c r="E74" s="9">
        <v>0.30512554793075825</v>
      </c>
      <c r="F74" s="8">
        <v>23.705</v>
      </c>
      <c r="G74" s="9" t="e">
        <v>#DIV/0!</v>
      </c>
      <c r="H74" s="8">
        <v>22.69</v>
      </c>
      <c r="I74" s="9">
        <v>0.5331585130144647</v>
      </c>
      <c r="J74" s="8">
        <v>22.36525</v>
      </c>
      <c r="K74" s="9">
        <v>0.29413464178846144</v>
      </c>
      <c r="L74" s="5"/>
      <c r="M74" s="8">
        <v>23.751142857142856</v>
      </c>
      <c r="N74" s="9">
        <v>0.35866236752366687</v>
      </c>
      <c r="O74" s="8">
        <v>23.1315</v>
      </c>
      <c r="P74" s="9">
        <v>0.023334523779156954</v>
      </c>
      <c r="Q74" s="8">
        <v>22.59</v>
      </c>
      <c r="R74" s="9">
        <v>0.019798989873222407</v>
      </c>
      <c r="S74" s="10">
        <v>22.7125</v>
      </c>
      <c r="T74" s="9">
        <v>0.2447340393161773</v>
      </c>
      <c r="U74" s="5"/>
      <c r="V74" s="11">
        <f t="shared" si="12"/>
        <v>0.08614285714285758</v>
      </c>
      <c r="W74" s="11">
        <f t="shared" si="13"/>
        <v>-0.3734999999999992</v>
      </c>
      <c r="X74" s="11">
        <f t="shared" si="14"/>
        <v>0.09999999999999859</v>
      </c>
      <c r="Y74" s="11">
        <f t="shared" si="15"/>
        <v>0.5472499999999989</v>
      </c>
      <c r="Z74" s="5"/>
    </row>
    <row r="75" spans="1:26" ht="12.75">
      <c r="A75" s="19" t="s">
        <v>107</v>
      </c>
      <c r="B75" s="19" t="s">
        <v>108</v>
      </c>
      <c r="C75" s="2"/>
      <c r="D75" s="8">
        <v>24.721</v>
      </c>
      <c r="E75" s="9">
        <v>0.7315003759398042</v>
      </c>
      <c r="F75" s="8">
        <v>24.088</v>
      </c>
      <c r="G75" s="9">
        <v>0.1484924240491756</v>
      </c>
      <c r="H75" s="8">
        <v>23.477999999999998</v>
      </c>
      <c r="I75" s="9">
        <v>0.25738686835207214</v>
      </c>
      <c r="J75" s="8">
        <v>23.20275</v>
      </c>
      <c r="K75" s="9">
        <v>0.42188527765229317</v>
      </c>
      <c r="L75" s="5"/>
      <c r="M75" s="8">
        <v>25.04285714285714</v>
      </c>
      <c r="N75" s="9">
        <v>0.3664468110192314</v>
      </c>
      <c r="O75" s="8">
        <v>24.099</v>
      </c>
      <c r="P75" s="9">
        <v>0.14283556979968132</v>
      </c>
      <c r="Q75" s="8">
        <v>23.741500000000002</v>
      </c>
      <c r="R75" s="9">
        <v>0.036062445840512776</v>
      </c>
      <c r="S75" s="10">
        <v>23.63975</v>
      </c>
      <c r="T75" s="9">
        <v>0.2195955088342813</v>
      </c>
      <c r="U75" s="5"/>
      <c r="V75" s="11">
        <f t="shared" si="12"/>
        <v>0.5218571428571408</v>
      </c>
      <c r="W75" s="11">
        <f t="shared" si="13"/>
        <v>0.21099999999999924</v>
      </c>
      <c r="X75" s="11">
        <f t="shared" si="14"/>
        <v>0.4635000000000041</v>
      </c>
      <c r="Y75" s="11">
        <f t="shared" si="15"/>
        <v>0.6369999999999976</v>
      </c>
      <c r="Z75" s="5"/>
    </row>
    <row r="76" spans="1:26" ht="12.75">
      <c r="A76" s="19" t="s">
        <v>109</v>
      </c>
      <c r="B76" s="19" t="s">
        <v>110</v>
      </c>
      <c r="C76" s="2"/>
      <c r="D76" s="8">
        <v>26.198666666666668</v>
      </c>
      <c r="E76" s="9">
        <v>0.3890746286598207</v>
      </c>
      <c r="F76" s="8">
        <v>25.7075</v>
      </c>
      <c r="G76" s="9">
        <v>0.11101576464628798</v>
      </c>
      <c r="H76" s="8">
        <v>25.2365</v>
      </c>
      <c r="I76" s="9">
        <v>0.05868986283848232</v>
      </c>
      <c r="J76" s="8">
        <v>25.672</v>
      </c>
      <c r="K76" s="9">
        <v>0.8867398152782999</v>
      </c>
      <c r="L76" s="5"/>
      <c r="M76" s="8">
        <v>26.221285714285717</v>
      </c>
      <c r="N76" s="9">
        <v>0.4464532336044554</v>
      </c>
      <c r="O76" s="8">
        <v>25.2055</v>
      </c>
      <c r="P76" s="9">
        <v>0.11525840533340743</v>
      </c>
      <c r="Q76" s="8">
        <v>24.714</v>
      </c>
      <c r="R76" s="9">
        <v>0.02687005768508899</v>
      </c>
      <c r="S76" s="10">
        <v>24.76025</v>
      </c>
      <c r="T76" s="9">
        <v>0.3148621722279488</v>
      </c>
      <c r="U76" s="5"/>
      <c r="V76" s="11">
        <f t="shared" si="12"/>
        <v>0.22261904761904888</v>
      </c>
      <c r="W76" s="11">
        <f t="shared" si="13"/>
        <v>-0.3019999999999989</v>
      </c>
      <c r="X76" s="11">
        <f t="shared" si="14"/>
        <v>-0.32250000000000084</v>
      </c>
      <c r="Y76" s="11">
        <f t="shared" si="15"/>
        <v>-0.7117500000000014</v>
      </c>
      <c r="Z76" s="5"/>
    </row>
    <row r="77" spans="1:27" ht="12.75">
      <c r="A77" s="20" t="s">
        <v>225</v>
      </c>
      <c r="B77" s="20" t="s">
        <v>82</v>
      </c>
      <c r="C77" s="2"/>
      <c r="D77" s="21">
        <v>28.905</v>
      </c>
      <c r="E77" s="22">
        <v>0.07099999999923899</v>
      </c>
      <c r="F77" s="8">
        <v>28.866500000000002</v>
      </c>
      <c r="G77" s="9">
        <v>0.30052038200387415</v>
      </c>
      <c r="H77" s="8">
        <v>29.2</v>
      </c>
      <c r="I77" s="9">
        <v>0.2</v>
      </c>
      <c r="J77" s="21">
        <v>27.686</v>
      </c>
      <c r="K77" s="19">
        <v>0.2</v>
      </c>
      <c r="L77" s="5"/>
      <c r="M77" s="21">
        <v>32.89</v>
      </c>
      <c r="N77" s="19">
        <v>1.5686538815175377</v>
      </c>
      <c r="O77" s="8">
        <v>33.976</v>
      </c>
      <c r="P77" s="9">
        <v>1.1144002871504146</v>
      </c>
      <c r="Q77" s="8">
        <v>35</v>
      </c>
      <c r="R77" s="9">
        <v>0.1</v>
      </c>
      <c r="S77" s="21">
        <v>37.169</v>
      </c>
      <c r="T77" s="19">
        <v>0.3139554108480948</v>
      </c>
      <c r="U77" s="5"/>
      <c r="V77" s="11">
        <f>M77-D77</f>
        <v>3.9849999999999994</v>
      </c>
      <c r="W77" s="11">
        <f>O77-F77</f>
        <v>5.109499999999997</v>
      </c>
      <c r="X77" s="11">
        <f>Q77-H77</f>
        <v>5.800000000000001</v>
      </c>
      <c r="Y77" s="11">
        <f>S77-J77</f>
        <v>9.482999999999997</v>
      </c>
      <c r="Z77" s="5"/>
      <c r="AA77" t="s">
        <v>53</v>
      </c>
    </row>
    <row r="78" spans="1:26" ht="12.75">
      <c r="A78" s="18"/>
      <c r="B78" s="18"/>
      <c r="C78" s="2"/>
      <c r="D78" s="3"/>
      <c r="E78" s="4"/>
      <c r="F78" s="3"/>
      <c r="G78" s="4"/>
      <c r="H78" s="3"/>
      <c r="I78" s="4"/>
      <c r="J78" s="3"/>
      <c r="K78" s="5"/>
      <c r="L78" s="5"/>
      <c r="M78" s="3"/>
      <c r="N78" s="4"/>
      <c r="O78" s="3"/>
      <c r="P78" s="4"/>
      <c r="Q78" s="3"/>
      <c r="R78" s="4"/>
      <c r="S78" s="1"/>
      <c r="T78" s="4"/>
      <c r="U78" s="5"/>
      <c r="W78" s="6"/>
      <c r="X78" s="6"/>
      <c r="Z78" s="5"/>
    </row>
    <row r="79" spans="1:26" ht="12.75">
      <c r="A79" s="18"/>
      <c r="B79" s="18"/>
      <c r="C79" s="2"/>
      <c r="D79" s="3" t="s">
        <v>69</v>
      </c>
      <c r="E79" s="4"/>
      <c r="F79" s="3" t="s">
        <v>70</v>
      </c>
      <c r="G79" s="4"/>
      <c r="H79" s="3" t="s">
        <v>71</v>
      </c>
      <c r="I79" s="4"/>
      <c r="J79" s="3" t="s">
        <v>72</v>
      </c>
      <c r="K79" s="5"/>
      <c r="L79" s="5"/>
      <c r="M79" s="3" t="s">
        <v>73</v>
      </c>
      <c r="N79" s="4"/>
      <c r="O79" s="3" t="s">
        <v>74</v>
      </c>
      <c r="P79" s="4"/>
      <c r="Q79" s="3" t="s">
        <v>75</v>
      </c>
      <c r="R79" s="4"/>
      <c r="S79" s="1" t="s">
        <v>76</v>
      </c>
      <c r="T79" s="4"/>
      <c r="U79" s="5"/>
      <c r="W79" s="6"/>
      <c r="X79" s="6"/>
      <c r="Z79" s="5"/>
    </row>
    <row r="80" spans="1:26" ht="12.75">
      <c r="A80" s="19" t="s">
        <v>33</v>
      </c>
      <c r="B80" s="19" t="s">
        <v>34</v>
      </c>
      <c r="C80" s="2"/>
      <c r="D80" s="8">
        <v>23.061500000000002</v>
      </c>
      <c r="E80" s="9">
        <v>0.03323401871576816</v>
      </c>
      <c r="F80" s="8">
        <v>23.876</v>
      </c>
      <c r="G80" s="9">
        <v>0.711349421873695</v>
      </c>
      <c r="H80" s="8">
        <v>23.381999999999998</v>
      </c>
      <c r="I80" s="9">
        <v>0.13435028842544494</v>
      </c>
      <c r="J80" s="8">
        <v>21.3065</v>
      </c>
      <c r="K80" s="9">
        <v>0.028991378028648707</v>
      </c>
      <c r="L80" s="5"/>
      <c r="M80" s="8">
        <v>21.807000000000002</v>
      </c>
      <c r="N80" s="9">
        <v>0.031112698372208432</v>
      </c>
      <c r="O80" s="8">
        <v>24.683</v>
      </c>
      <c r="P80" s="9">
        <v>1.3618876605652896</v>
      </c>
      <c r="Q80" s="8">
        <v>23.648000000000003</v>
      </c>
      <c r="R80" s="9">
        <v>0.28991378028597814</v>
      </c>
      <c r="S80" s="10">
        <v>22.428</v>
      </c>
      <c r="T80" s="9">
        <v>0.049497474683058526</v>
      </c>
      <c r="U80" s="5"/>
      <c r="V80" s="11">
        <f aca="true" t="shared" si="16" ref="V80:V117">M80-D80-0.4</f>
        <v>-1.6545</v>
      </c>
      <c r="W80" s="11">
        <f aca="true" t="shared" si="17" ref="W80:W117">O80-F80-0.4</f>
        <v>0.4069999999999986</v>
      </c>
      <c r="X80" s="11">
        <f aca="true" t="shared" si="18" ref="X80:X117">Q80-H80-0.4</f>
        <v>-0.13399999999999468</v>
      </c>
      <c r="Y80" s="11">
        <f aca="true" t="shared" si="19" ref="Y80:Y117">S80-J80</f>
        <v>1.121500000000001</v>
      </c>
      <c r="Z80" s="5"/>
    </row>
    <row r="81" spans="1:26" ht="12.75">
      <c r="A81" s="19" t="s">
        <v>35</v>
      </c>
      <c r="B81" s="19" t="s">
        <v>34</v>
      </c>
      <c r="C81" s="2"/>
      <c r="D81" s="8">
        <v>24.508000000000003</v>
      </c>
      <c r="E81" s="9">
        <v>0.052325901807805664</v>
      </c>
      <c r="F81" s="8">
        <v>25.024</v>
      </c>
      <c r="G81" s="9">
        <v>0.1767766952966369</v>
      </c>
      <c r="H81" s="8">
        <v>24.749000000000002</v>
      </c>
      <c r="I81" s="9">
        <v>0.052325901807805664</v>
      </c>
      <c r="J81" s="8">
        <v>24.7155</v>
      </c>
      <c r="K81" s="9">
        <v>0.25526554800888157</v>
      </c>
      <c r="L81" s="5"/>
      <c r="M81" s="8">
        <v>24.863500000000002</v>
      </c>
      <c r="N81" s="9">
        <v>0.20011121907584742</v>
      </c>
      <c r="O81" s="8">
        <v>25.869500000000002</v>
      </c>
      <c r="P81" s="9">
        <v>1.0740952006222897</v>
      </c>
      <c r="Q81" s="8">
        <v>25.293999999999997</v>
      </c>
      <c r="R81" s="9">
        <v>0.07636753236814751</v>
      </c>
      <c r="S81" s="10">
        <v>24.813499999999998</v>
      </c>
      <c r="T81" s="9">
        <v>0.04454772721475167</v>
      </c>
      <c r="U81" s="5"/>
      <c r="V81" s="11">
        <f t="shared" si="16"/>
        <v>-0.04450000000000076</v>
      </c>
      <c r="W81" s="11">
        <f t="shared" si="17"/>
        <v>0.44550000000000123</v>
      </c>
      <c r="X81" s="11">
        <f t="shared" si="18"/>
        <v>0.14499999999999458</v>
      </c>
      <c r="Y81" s="11">
        <f t="shared" si="19"/>
        <v>0.09799999999999898</v>
      </c>
      <c r="Z81" s="5"/>
    </row>
    <row r="82" spans="1:26" ht="12.75">
      <c r="A82" s="19" t="s">
        <v>36</v>
      </c>
      <c r="B82" s="19" t="s">
        <v>37</v>
      </c>
      <c r="C82" s="2"/>
      <c r="D82" s="8">
        <v>24.966</v>
      </c>
      <c r="E82" s="9">
        <v>0.009899494936611204</v>
      </c>
      <c r="F82" s="8">
        <v>24.677</v>
      </c>
      <c r="G82" s="9">
        <v>0.06929646455628094</v>
      </c>
      <c r="H82" s="8">
        <v>25.2165</v>
      </c>
      <c r="I82" s="9">
        <v>0.23263813101027442</v>
      </c>
      <c r="J82" s="8">
        <v>24.9685</v>
      </c>
      <c r="K82" s="9">
        <v>0.19304015126449578</v>
      </c>
      <c r="L82" s="5"/>
      <c r="M82" s="8">
        <v>25.0695</v>
      </c>
      <c r="N82" s="9">
        <v>0.09263098833543788</v>
      </c>
      <c r="O82" s="8">
        <v>25.436500000000002</v>
      </c>
      <c r="P82" s="9">
        <v>0.6979143930309861</v>
      </c>
      <c r="Q82" s="8">
        <v>25.494</v>
      </c>
      <c r="R82" s="9">
        <v>0.09758073580374223</v>
      </c>
      <c r="S82" s="10">
        <v>25.453000000000003</v>
      </c>
      <c r="T82" s="9">
        <v>0.31395541084628426</v>
      </c>
      <c r="U82" s="5"/>
      <c r="V82" s="11">
        <f t="shared" si="16"/>
        <v>-0.29649999999999965</v>
      </c>
      <c r="W82" s="11">
        <f t="shared" si="17"/>
        <v>0.3595000000000027</v>
      </c>
      <c r="X82" s="11">
        <f t="shared" si="18"/>
        <v>-0.12250000000000016</v>
      </c>
      <c r="Y82" s="11">
        <f t="shared" si="19"/>
        <v>0.48450000000000415</v>
      </c>
      <c r="Z82" s="5"/>
    </row>
    <row r="83" spans="1:26" ht="12.75">
      <c r="A83" s="19" t="s">
        <v>38</v>
      </c>
      <c r="B83" s="19" t="s">
        <v>39</v>
      </c>
      <c r="C83" s="2"/>
      <c r="D83" s="8"/>
      <c r="E83" s="9"/>
      <c r="F83" s="8"/>
      <c r="G83" s="9"/>
      <c r="H83" s="8"/>
      <c r="I83" s="9"/>
      <c r="J83" s="8">
        <v>32.174</v>
      </c>
      <c r="K83" s="9">
        <v>0.6717514421276127</v>
      </c>
      <c r="L83" s="5"/>
      <c r="M83" s="8"/>
      <c r="N83" s="9"/>
      <c r="O83" s="8"/>
      <c r="P83" s="9"/>
      <c r="Q83" s="8"/>
      <c r="R83" s="9"/>
      <c r="S83" s="10">
        <v>30.0945</v>
      </c>
      <c r="T83" s="9">
        <v>0.5762920266670308</v>
      </c>
      <c r="U83" s="5"/>
      <c r="V83" s="11">
        <f t="shared" si="16"/>
        <v>-0.4</v>
      </c>
      <c r="W83" s="11">
        <f t="shared" si="17"/>
        <v>-0.4</v>
      </c>
      <c r="X83" s="11">
        <f t="shared" si="18"/>
        <v>-0.4</v>
      </c>
      <c r="Y83" s="11">
        <f t="shared" si="19"/>
        <v>-2.0794999999999995</v>
      </c>
      <c r="Z83" s="5"/>
    </row>
    <row r="84" spans="1:26" ht="12.75">
      <c r="A84" s="19" t="s">
        <v>40</v>
      </c>
      <c r="B84" s="19" t="s">
        <v>41</v>
      </c>
      <c r="C84" s="2"/>
      <c r="D84" s="8">
        <v>23.0125</v>
      </c>
      <c r="E84" s="9">
        <v>0.1407142494561216</v>
      </c>
      <c r="F84" s="8">
        <v>23.312</v>
      </c>
      <c r="G84" s="9">
        <v>0.1230365799264589</v>
      </c>
      <c r="H84" s="8">
        <v>22.253999999999998</v>
      </c>
      <c r="I84" s="9">
        <v>0.19657568517010268</v>
      </c>
      <c r="J84" s="8">
        <v>22.1685</v>
      </c>
      <c r="K84" s="9">
        <v>0.2255670631981422</v>
      </c>
      <c r="L84" s="5"/>
      <c r="M84" s="8">
        <v>23.697</v>
      </c>
      <c r="N84" s="9">
        <v>0.06081118318204204</v>
      </c>
      <c r="O84" s="8">
        <v>24.1515</v>
      </c>
      <c r="P84" s="9">
        <v>0.9312596308226668</v>
      </c>
      <c r="Q84" s="8">
        <v>23.064</v>
      </c>
      <c r="R84" s="9">
        <v>0.028284271247461298</v>
      </c>
      <c r="S84" s="10">
        <v>22.465</v>
      </c>
      <c r="T84" s="9">
        <v>0.18384776310861664</v>
      </c>
      <c r="U84" s="5"/>
      <c r="V84" s="11">
        <f t="shared" si="16"/>
        <v>0.28449999999999986</v>
      </c>
      <c r="W84" s="11">
        <f t="shared" si="17"/>
        <v>0.43949999999999745</v>
      </c>
      <c r="X84" s="11">
        <f t="shared" si="18"/>
        <v>0.41000000000000225</v>
      </c>
      <c r="Y84" s="11">
        <f t="shared" si="19"/>
        <v>0.2964999999999982</v>
      </c>
      <c r="Z84" s="5"/>
    </row>
    <row r="85" spans="1:26" ht="12.75">
      <c r="A85" s="19" t="s">
        <v>42</v>
      </c>
      <c r="B85" s="19" t="s">
        <v>41</v>
      </c>
      <c r="C85" s="2"/>
      <c r="D85" s="8">
        <v>22.889</v>
      </c>
      <c r="E85" s="9">
        <v>0.5543717164503414</v>
      </c>
      <c r="F85" s="8">
        <v>24.1545</v>
      </c>
      <c r="G85" s="9">
        <v>0.21001071401295332</v>
      </c>
      <c r="H85" s="8">
        <v>24.1575</v>
      </c>
      <c r="I85" s="9">
        <v>0.33870414818832056</v>
      </c>
      <c r="J85" s="8">
        <v>24.795</v>
      </c>
      <c r="K85" s="9">
        <v>0.3705239533413072</v>
      </c>
      <c r="L85" s="5"/>
      <c r="M85" s="8">
        <v>23.188499999999998</v>
      </c>
      <c r="N85" s="9">
        <v>0.16051323932981446</v>
      </c>
      <c r="O85" s="8">
        <v>24.61</v>
      </c>
      <c r="P85" s="9">
        <v>1.2374368670764582</v>
      </c>
      <c r="Q85" s="8">
        <v>24.290999999999997</v>
      </c>
      <c r="R85" s="9">
        <v>0.10465180361560882</v>
      </c>
      <c r="S85" s="10">
        <v>25.111</v>
      </c>
      <c r="T85" s="9">
        <v>0.05232590180780315</v>
      </c>
      <c r="U85" s="5"/>
      <c r="V85" s="11">
        <f t="shared" si="16"/>
        <v>-0.1005000000000017</v>
      </c>
      <c r="W85" s="11">
        <f t="shared" si="17"/>
        <v>0.05550000000000066</v>
      </c>
      <c r="X85" s="11">
        <f t="shared" si="18"/>
        <v>-0.26650000000000207</v>
      </c>
      <c r="Y85" s="11">
        <f t="shared" si="19"/>
        <v>0.31599999999999895</v>
      </c>
      <c r="Z85" s="5"/>
    </row>
    <row r="86" spans="1:26" ht="12.75">
      <c r="A86" s="19" t="s">
        <v>43</v>
      </c>
      <c r="B86" s="19" t="s">
        <v>44</v>
      </c>
      <c r="C86" s="2"/>
      <c r="D86" s="8">
        <v>20.9565</v>
      </c>
      <c r="E86" s="9">
        <v>0.32739043968974424</v>
      </c>
      <c r="F86" s="8">
        <v>21.8175</v>
      </c>
      <c r="G86" s="9">
        <v>0.24536605307161116</v>
      </c>
      <c r="H86" s="8">
        <v>21.014000000000003</v>
      </c>
      <c r="I86" s="9">
        <v>0.18667619023297316</v>
      </c>
      <c r="J86" s="8">
        <v>20.092</v>
      </c>
      <c r="K86" s="9">
        <v>0.028284271247461298</v>
      </c>
      <c r="L86" s="5"/>
      <c r="M86" s="8">
        <v>22.0885</v>
      </c>
      <c r="N86" s="9">
        <v>0.13930003589375178</v>
      </c>
      <c r="O86" s="8">
        <v>22.5425</v>
      </c>
      <c r="P86" s="9">
        <v>0.4560838738654426</v>
      </c>
      <c r="Q86" s="8">
        <v>21.259500000000003</v>
      </c>
      <c r="R86" s="9">
        <v>0.3090056633781497</v>
      </c>
      <c r="S86" s="10">
        <v>20.811</v>
      </c>
      <c r="T86" s="9">
        <v>0.17819090885928163</v>
      </c>
      <c r="U86" s="5"/>
      <c r="V86" s="11">
        <f t="shared" si="16"/>
        <v>0.7320000000000014</v>
      </c>
      <c r="W86" s="11">
        <f t="shared" si="17"/>
        <v>0.3250000000000014</v>
      </c>
      <c r="X86" s="11">
        <f t="shared" si="18"/>
        <v>-0.1545000000000002</v>
      </c>
      <c r="Y86" s="11">
        <f t="shared" si="19"/>
        <v>0.7190000000000012</v>
      </c>
      <c r="Z86" s="5"/>
    </row>
    <row r="87" spans="1:26" ht="12.75">
      <c r="A87" s="19" t="s">
        <v>45</v>
      </c>
      <c r="B87" s="19" t="s">
        <v>134</v>
      </c>
      <c r="C87" s="2"/>
      <c r="D87" s="8">
        <v>28.575</v>
      </c>
      <c r="E87" s="9">
        <v>0.22910259710452738</v>
      </c>
      <c r="F87" s="8">
        <v>27.4205</v>
      </c>
      <c r="G87" s="9">
        <v>0.25243712088366643</v>
      </c>
      <c r="H87" s="8">
        <v>27.906</v>
      </c>
      <c r="I87" s="9">
        <v>0.5883128419471636</v>
      </c>
      <c r="J87" s="8">
        <v>27.214</v>
      </c>
      <c r="K87" s="9">
        <v>0.039597979746447326</v>
      </c>
      <c r="L87" s="5"/>
      <c r="M87" s="8">
        <v>28.7475</v>
      </c>
      <c r="N87" s="9">
        <v>0.303348809128637</v>
      </c>
      <c r="O87" s="8">
        <v>28.5385</v>
      </c>
      <c r="P87" s="9">
        <v>0.6088189386017921</v>
      </c>
      <c r="Q87" s="8">
        <v>28.079</v>
      </c>
      <c r="R87" s="9">
        <v>0.12869343417595316</v>
      </c>
      <c r="S87" s="10">
        <v>27.1615</v>
      </c>
      <c r="T87" s="9">
        <v>0.023334523779156954</v>
      </c>
      <c r="U87" s="5"/>
      <c r="V87" s="11">
        <f t="shared" si="16"/>
        <v>-0.2275000000000006</v>
      </c>
      <c r="W87" s="11">
        <f t="shared" si="17"/>
        <v>0.7179999999999985</v>
      </c>
      <c r="X87" s="11">
        <f t="shared" si="18"/>
        <v>-0.2269999999999982</v>
      </c>
      <c r="Y87" s="11">
        <f t="shared" si="19"/>
        <v>-0.05249999999999844</v>
      </c>
      <c r="Z87" s="5"/>
    </row>
    <row r="88" spans="1:25" s="5" customFormat="1" ht="12.75">
      <c r="A88" s="19" t="s">
        <v>135</v>
      </c>
      <c r="B88" s="19" t="s">
        <v>136</v>
      </c>
      <c r="C88" s="2"/>
      <c r="D88" s="8">
        <v>25.6385</v>
      </c>
      <c r="E88" s="9">
        <v>0.21566756826204206</v>
      </c>
      <c r="F88" s="8">
        <v>25.2115</v>
      </c>
      <c r="G88" s="9">
        <v>0.17041273426548048</v>
      </c>
      <c r="H88" s="8">
        <v>26.2285</v>
      </c>
      <c r="I88" s="9">
        <v>0.5197234841722045</v>
      </c>
      <c r="J88" s="8">
        <v>24.6645</v>
      </c>
      <c r="K88" s="9">
        <v>0.24112341238468715</v>
      </c>
      <c r="M88" s="8">
        <v>25.9765</v>
      </c>
      <c r="N88" s="9">
        <v>0.08980256121069076</v>
      </c>
      <c r="O88" s="8">
        <v>25.941499999999998</v>
      </c>
      <c r="P88" s="9">
        <v>1.1108647532440852</v>
      </c>
      <c r="Q88" s="8">
        <v>25.954</v>
      </c>
      <c r="R88" s="9">
        <v>0.22061731572996893</v>
      </c>
      <c r="S88" s="10">
        <v>25.098</v>
      </c>
      <c r="T88" s="9">
        <v>0.16829141392274452</v>
      </c>
      <c r="V88" s="11">
        <f t="shared" si="16"/>
        <v>-0.061999999999999056</v>
      </c>
      <c r="W88" s="11">
        <f t="shared" si="17"/>
        <v>0.32999999999999685</v>
      </c>
      <c r="X88" s="11">
        <f t="shared" si="18"/>
        <v>-0.6744999999999998</v>
      </c>
      <c r="Y88" s="11">
        <f t="shared" si="19"/>
        <v>0.43349999999999866</v>
      </c>
    </row>
    <row r="89" spans="1:26" ht="12.75">
      <c r="A89" s="19" t="s">
        <v>137</v>
      </c>
      <c r="B89" s="19" t="s">
        <v>138</v>
      </c>
      <c r="C89" s="2"/>
      <c r="D89" s="8">
        <v>26.5225</v>
      </c>
      <c r="E89" s="9">
        <v>0.13930003589374929</v>
      </c>
      <c r="F89" s="8">
        <v>27.2545</v>
      </c>
      <c r="G89" s="9">
        <v>0.13364318164425754</v>
      </c>
      <c r="H89" s="8">
        <v>26.579</v>
      </c>
      <c r="I89" s="9">
        <v>0.5897270555094405</v>
      </c>
      <c r="J89" s="8">
        <v>25.142000000000003</v>
      </c>
      <c r="K89" s="9">
        <v>0.2531442276645296</v>
      </c>
      <c r="L89" s="5"/>
      <c r="M89" s="8">
        <v>26.515500000000003</v>
      </c>
      <c r="N89" s="9">
        <v>0.22132442251078638</v>
      </c>
      <c r="O89" s="8">
        <v>27.5925</v>
      </c>
      <c r="P89" s="9">
        <v>0.6413458505359154</v>
      </c>
      <c r="Q89" s="8">
        <v>26.363</v>
      </c>
      <c r="R89" s="9">
        <v>0.009899494936611204</v>
      </c>
      <c r="S89" s="10">
        <v>25.939</v>
      </c>
      <c r="T89" s="9">
        <v>0.15273506473629503</v>
      </c>
      <c r="U89" s="5"/>
      <c r="V89" s="11">
        <f t="shared" si="16"/>
        <v>-0.4069999999999979</v>
      </c>
      <c r="W89" s="11">
        <f t="shared" si="17"/>
        <v>-0.061999999999999056</v>
      </c>
      <c r="X89" s="11">
        <f t="shared" si="18"/>
        <v>-0.6160000000000011</v>
      </c>
      <c r="Y89" s="11">
        <f t="shared" si="19"/>
        <v>0.796999999999997</v>
      </c>
      <c r="Z89" s="5"/>
    </row>
    <row r="90" spans="1:26" ht="12.75">
      <c r="A90" s="19" t="s">
        <v>139</v>
      </c>
      <c r="B90" s="19" t="s">
        <v>140</v>
      </c>
      <c r="C90" s="2"/>
      <c r="D90" s="8">
        <v>22.2125</v>
      </c>
      <c r="E90" s="9">
        <v>0.04454772721475167</v>
      </c>
      <c r="F90" s="8">
        <v>22.976</v>
      </c>
      <c r="G90" s="9">
        <v>0.6165971131945492</v>
      </c>
      <c r="H90" s="8">
        <v>22.65</v>
      </c>
      <c r="I90" s="9">
        <v>0.48931789258117153</v>
      </c>
      <c r="J90" s="8">
        <v>23.003500000000003</v>
      </c>
      <c r="K90" s="9">
        <v>0.3401183617504732</v>
      </c>
      <c r="L90" s="5"/>
      <c r="M90" s="8">
        <v>23.12</v>
      </c>
      <c r="N90" s="9">
        <v>0.420021428024824</v>
      </c>
      <c r="O90" s="8">
        <v>23.9015</v>
      </c>
      <c r="P90" s="9">
        <v>0.5126524163603534</v>
      </c>
      <c r="Q90" s="8">
        <v>23.261499999999998</v>
      </c>
      <c r="R90" s="9">
        <v>0.47588286373880645</v>
      </c>
      <c r="S90" s="10">
        <v>22.752000000000002</v>
      </c>
      <c r="T90" s="9">
        <v>0.33516861428228745</v>
      </c>
      <c r="U90" s="5"/>
      <c r="V90" s="11">
        <f t="shared" si="16"/>
        <v>0.5075000000000024</v>
      </c>
      <c r="W90" s="11">
        <f t="shared" si="17"/>
        <v>0.5254999999999995</v>
      </c>
      <c r="X90" s="11">
        <f t="shared" si="18"/>
        <v>0.21149999999999947</v>
      </c>
      <c r="Y90" s="11">
        <f t="shared" si="19"/>
        <v>-0.25150000000000006</v>
      </c>
      <c r="Z90" s="5"/>
    </row>
    <row r="91" spans="1:26" ht="12.75">
      <c r="A91" s="19" t="s">
        <v>141</v>
      </c>
      <c r="B91" s="19" t="s">
        <v>142</v>
      </c>
      <c r="C91" s="2"/>
      <c r="D91" s="8">
        <v>34.457</v>
      </c>
      <c r="E91" s="9">
        <v>0.7749890321802873</v>
      </c>
      <c r="F91" s="8">
        <v>32.1775</v>
      </c>
      <c r="G91" s="9">
        <v>0.04313351365237936</v>
      </c>
      <c r="H91" s="8">
        <v>32.945499999999996</v>
      </c>
      <c r="I91" s="9">
        <v>0.7587255762135507</v>
      </c>
      <c r="J91" s="8">
        <v>33.772</v>
      </c>
      <c r="K91" s="9">
        <v>0.9531799410393991</v>
      </c>
      <c r="L91" s="5"/>
      <c r="M91" s="8">
        <v>32.243</v>
      </c>
      <c r="N91" s="9">
        <v>0.3181980515342036</v>
      </c>
      <c r="O91" s="8">
        <v>33.482</v>
      </c>
      <c r="P91" s="9">
        <v>1.1129860735876314</v>
      </c>
      <c r="Q91" s="8">
        <v>32.802</v>
      </c>
      <c r="R91" s="9">
        <v>0.43699199077291123</v>
      </c>
      <c r="S91" s="10">
        <v>32.703500000000005</v>
      </c>
      <c r="T91" s="9">
        <v>0.10677312395917105</v>
      </c>
      <c r="U91" s="5"/>
      <c r="V91" s="11">
        <f t="shared" si="16"/>
        <v>-2.6139999999999985</v>
      </c>
      <c r="W91" s="11">
        <f t="shared" si="17"/>
        <v>0.9044999999999973</v>
      </c>
      <c r="X91" s="11">
        <f t="shared" si="18"/>
        <v>-0.543499999999996</v>
      </c>
      <c r="Y91" s="11">
        <f t="shared" si="19"/>
        <v>-1.0684999999999931</v>
      </c>
      <c r="Z91" s="5"/>
    </row>
    <row r="92" spans="1:26" ht="12.75">
      <c r="A92" s="19" t="s">
        <v>143</v>
      </c>
      <c r="B92" s="19" t="s">
        <v>144</v>
      </c>
      <c r="C92" s="2"/>
      <c r="D92" s="8">
        <v>22.677999999999997</v>
      </c>
      <c r="E92" s="9">
        <v>0.17819090885928163</v>
      </c>
      <c r="F92" s="8">
        <v>22.6495</v>
      </c>
      <c r="G92" s="9">
        <v>0.20718228688772228</v>
      </c>
      <c r="H92" s="8">
        <v>22.2455</v>
      </c>
      <c r="I92" s="9">
        <v>0.3387041481884884</v>
      </c>
      <c r="J92" s="8">
        <v>21.954</v>
      </c>
      <c r="K92" s="9">
        <v>0.24748737341523652</v>
      </c>
      <c r="L92" s="5"/>
      <c r="M92" s="8">
        <v>22.974</v>
      </c>
      <c r="N92" s="9">
        <v>0.1400071426749367</v>
      </c>
      <c r="O92" s="8">
        <v>23.484499999999997</v>
      </c>
      <c r="P92" s="9">
        <v>0.7445834405895326</v>
      </c>
      <c r="Q92" s="8">
        <v>22.7845</v>
      </c>
      <c r="R92" s="9">
        <v>0.2453660530713795</v>
      </c>
      <c r="S92" s="10">
        <v>22.2975</v>
      </c>
      <c r="T92" s="9">
        <v>0.2411234123844514</v>
      </c>
      <c r="U92" s="5"/>
      <c r="V92" s="11">
        <f t="shared" si="16"/>
        <v>-0.1039999999999971</v>
      </c>
      <c r="W92" s="11">
        <f t="shared" si="17"/>
        <v>0.4349999999999973</v>
      </c>
      <c r="X92" s="11">
        <f t="shared" si="18"/>
        <v>0.13900000000000146</v>
      </c>
      <c r="Y92" s="11">
        <f t="shared" si="19"/>
        <v>0.3434999999999988</v>
      </c>
      <c r="Z92" s="5"/>
    </row>
    <row r="93" spans="1:26" ht="12.75">
      <c r="A93" s="19" t="s">
        <v>145</v>
      </c>
      <c r="B93" s="19" t="s">
        <v>144</v>
      </c>
      <c r="C93" s="2"/>
      <c r="D93" s="8">
        <v>25.33</v>
      </c>
      <c r="E93" s="9">
        <v>0.21071782079356968</v>
      </c>
      <c r="F93" s="8">
        <v>25.136</v>
      </c>
      <c r="G93" s="9">
        <v>0.06505382386916149</v>
      </c>
      <c r="H93" s="8">
        <v>24.5385</v>
      </c>
      <c r="I93" s="9">
        <v>0.3556747109368475</v>
      </c>
      <c r="J93" s="8">
        <v>24.5835</v>
      </c>
      <c r="K93" s="9">
        <v>0.038890872965259914</v>
      </c>
      <c r="L93" s="5"/>
      <c r="M93" s="8">
        <v>25.810499999999998</v>
      </c>
      <c r="N93" s="9">
        <v>0.1223294731452715</v>
      </c>
      <c r="O93" s="8">
        <v>25.6755</v>
      </c>
      <c r="P93" s="9">
        <v>0.8845905832643536</v>
      </c>
      <c r="Q93" s="8">
        <v>24.741999999999997</v>
      </c>
      <c r="R93" s="9">
        <v>0.03535533905932788</v>
      </c>
      <c r="S93" s="10">
        <v>24.423499999999997</v>
      </c>
      <c r="T93" s="9">
        <v>0.5267945519840321</v>
      </c>
      <c r="U93" s="5"/>
      <c r="V93" s="11">
        <f t="shared" si="16"/>
        <v>0.08049999999999924</v>
      </c>
      <c r="W93" s="11">
        <f t="shared" si="17"/>
        <v>0.1395000000000003</v>
      </c>
      <c r="X93" s="11">
        <f t="shared" si="18"/>
        <v>-0.19650000000000178</v>
      </c>
      <c r="Y93" s="11">
        <f t="shared" si="19"/>
        <v>-0.1600000000000037</v>
      </c>
      <c r="Z93" s="5"/>
    </row>
    <row r="94" spans="1:26" ht="12.75">
      <c r="A94" s="19" t="s">
        <v>146</v>
      </c>
      <c r="B94" s="19" t="s">
        <v>144</v>
      </c>
      <c r="C94" s="2"/>
      <c r="D94" s="8">
        <v>29.3855</v>
      </c>
      <c r="E94" s="9">
        <v>0.048790367901873626</v>
      </c>
      <c r="F94" s="8">
        <v>29.011000000000003</v>
      </c>
      <c r="G94" s="9">
        <v>0.22061731572996893</v>
      </c>
      <c r="H94" s="8">
        <v>27.804000000000002</v>
      </c>
      <c r="I94" s="9">
        <v>0.5190163773906689</v>
      </c>
      <c r="J94" s="8">
        <v>23.297</v>
      </c>
      <c r="K94" s="9">
        <v>0.5218448045157018</v>
      </c>
      <c r="L94" s="5"/>
      <c r="M94" s="8">
        <v>29.0975</v>
      </c>
      <c r="N94" s="9">
        <v>0.11101576464628798</v>
      </c>
      <c r="O94" s="8">
        <v>30.0125</v>
      </c>
      <c r="P94" s="9">
        <v>1.1801612178002818</v>
      </c>
      <c r="Q94" s="8">
        <v>28.6085</v>
      </c>
      <c r="R94" s="9">
        <v>0.290620887067241</v>
      </c>
      <c r="S94" s="10">
        <v>24.874499999999998</v>
      </c>
      <c r="T94" s="9">
        <v>0.0940452018978102</v>
      </c>
      <c r="U94" s="5"/>
      <c r="V94" s="11">
        <f t="shared" si="16"/>
        <v>-0.6880000000000003</v>
      </c>
      <c r="W94" s="11">
        <f t="shared" si="17"/>
        <v>0.6014999999999965</v>
      </c>
      <c r="X94" s="11">
        <f t="shared" si="18"/>
        <v>0.4044999999999973</v>
      </c>
      <c r="Y94" s="11">
        <f t="shared" si="19"/>
        <v>1.577499999999997</v>
      </c>
      <c r="Z94" s="5"/>
    </row>
    <row r="95" spans="1:26" ht="12.75">
      <c r="A95" s="19" t="s">
        <v>147</v>
      </c>
      <c r="B95" s="19" t="s">
        <v>144</v>
      </c>
      <c r="C95" s="2"/>
      <c r="D95" s="8">
        <v>29.782</v>
      </c>
      <c r="E95" s="9">
        <v>0.10889444430273078</v>
      </c>
      <c r="F95" s="8">
        <v>29.798499999999997</v>
      </c>
      <c r="G95" s="9">
        <v>0.46032651455264173</v>
      </c>
      <c r="H95" s="8">
        <v>28.0255</v>
      </c>
      <c r="I95" s="9">
        <v>0.019091883092037507</v>
      </c>
      <c r="J95" s="8">
        <v>23.461</v>
      </c>
      <c r="K95" s="9">
        <v>0.046669047558311395</v>
      </c>
      <c r="L95" s="5"/>
      <c r="M95" s="8">
        <v>29.744</v>
      </c>
      <c r="N95" s="9">
        <v>0.1131370849898477</v>
      </c>
      <c r="O95" s="8">
        <v>30.3715</v>
      </c>
      <c r="P95" s="9">
        <v>1.1858180720498115</v>
      </c>
      <c r="Q95" s="8">
        <v>29.232</v>
      </c>
      <c r="R95" s="9">
        <v>0.6222539674442589</v>
      </c>
      <c r="S95" s="10">
        <v>25.168</v>
      </c>
      <c r="T95" s="9">
        <v>0.141421356237309</v>
      </c>
      <c r="U95" s="5"/>
      <c r="V95" s="11">
        <f t="shared" si="16"/>
        <v>-0.4380000000000003</v>
      </c>
      <c r="W95" s="11">
        <f t="shared" si="17"/>
        <v>0.17300000000000393</v>
      </c>
      <c r="X95" s="11">
        <f t="shared" si="18"/>
        <v>0.8064999999999983</v>
      </c>
      <c r="Y95" s="11">
        <f t="shared" si="19"/>
        <v>1.7070000000000007</v>
      </c>
      <c r="Z95" s="5"/>
    </row>
    <row r="96" spans="1:26" ht="12.75">
      <c r="A96" s="19" t="s">
        <v>42</v>
      </c>
      <c r="B96" s="19" t="s">
        <v>54</v>
      </c>
      <c r="C96" s="2"/>
      <c r="D96" s="8">
        <v>22.1645</v>
      </c>
      <c r="E96" s="9">
        <v>0.4702260094889373</v>
      </c>
      <c r="F96" s="8">
        <v>22.670499999999997</v>
      </c>
      <c r="G96" s="9">
        <v>0.2467802666343404</v>
      </c>
      <c r="H96" s="8">
        <v>23.0165</v>
      </c>
      <c r="I96" s="9">
        <v>0.10677312395916853</v>
      </c>
      <c r="J96" s="8">
        <v>23.0945</v>
      </c>
      <c r="K96" s="9">
        <v>0.023334523779156954</v>
      </c>
      <c r="L96" s="5"/>
      <c r="M96" s="8">
        <v>22.293</v>
      </c>
      <c r="N96" s="9">
        <v>0.019798989873222407</v>
      </c>
      <c r="O96" s="8">
        <v>23.233</v>
      </c>
      <c r="P96" s="9">
        <v>0.6689230150025465</v>
      </c>
      <c r="Q96" s="8">
        <v>23.719</v>
      </c>
      <c r="R96" s="9">
        <v>0.7665037508059341</v>
      </c>
      <c r="S96" s="10">
        <v>23.9025</v>
      </c>
      <c r="T96" s="9">
        <v>0.3698168465602929</v>
      </c>
      <c r="U96" s="5"/>
      <c r="V96" s="11">
        <f t="shared" si="16"/>
        <v>-0.2715000000000011</v>
      </c>
      <c r="W96" s="11">
        <f t="shared" si="17"/>
        <v>0.16250000000000353</v>
      </c>
      <c r="X96" s="11">
        <f t="shared" si="18"/>
        <v>0.30250000000000055</v>
      </c>
      <c r="Y96" s="11">
        <f t="shared" si="19"/>
        <v>0.8079999999999998</v>
      </c>
      <c r="Z96" s="5"/>
    </row>
    <row r="97" spans="1:26" ht="12.75">
      <c r="A97" s="19" t="s">
        <v>42</v>
      </c>
      <c r="B97" s="19" t="s">
        <v>55</v>
      </c>
      <c r="C97" s="2"/>
      <c r="D97" s="8">
        <v>22.5325</v>
      </c>
      <c r="E97" s="9">
        <v>0.50416713498596</v>
      </c>
      <c r="F97" s="8">
        <v>23.1645</v>
      </c>
      <c r="G97" s="9">
        <v>0.449012806053469</v>
      </c>
      <c r="H97" s="8">
        <v>23.256999999999998</v>
      </c>
      <c r="I97" s="9">
        <v>0.2870853531620672</v>
      </c>
      <c r="J97" s="8">
        <v>23.695</v>
      </c>
      <c r="K97" s="9">
        <v>0.2687005768510113</v>
      </c>
      <c r="L97" s="5"/>
      <c r="M97" s="8">
        <v>22.6055</v>
      </c>
      <c r="N97" s="9">
        <v>0.1421284630184964</v>
      </c>
      <c r="O97" s="8">
        <v>23.7855</v>
      </c>
      <c r="P97" s="9">
        <v>0.8053946237716222</v>
      </c>
      <c r="Q97" s="8">
        <v>24.189</v>
      </c>
      <c r="R97" s="9">
        <v>0.36062445840511553</v>
      </c>
      <c r="S97" s="10">
        <v>24.3425</v>
      </c>
      <c r="T97" s="9">
        <v>0.05868986283848483</v>
      </c>
      <c r="U97" s="5"/>
      <c r="V97" s="11">
        <f t="shared" si="16"/>
        <v>-0.3269999999999996</v>
      </c>
      <c r="W97" s="11">
        <f t="shared" si="17"/>
        <v>0.22099999999999864</v>
      </c>
      <c r="X97" s="11">
        <f t="shared" si="18"/>
        <v>0.5320000000000021</v>
      </c>
      <c r="Y97" s="11">
        <f t="shared" si="19"/>
        <v>0.6475000000000009</v>
      </c>
      <c r="Z97" s="5"/>
    </row>
    <row r="98" spans="1:26" ht="12.75">
      <c r="A98" s="19" t="s">
        <v>42</v>
      </c>
      <c r="B98" s="19" t="s">
        <v>56</v>
      </c>
      <c r="C98" s="2"/>
      <c r="D98" s="8">
        <v>24.927999999999997</v>
      </c>
      <c r="E98" s="9">
        <v>0.02687005768508899</v>
      </c>
      <c r="F98" s="8">
        <v>24.494500000000002</v>
      </c>
      <c r="G98" s="9">
        <v>0.06010407640085463</v>
      </c>
      <c r="H98" s="8">
        <v>25.6635</v>
      </c>
      <c r="I98" s="9">
        <v>0.12515790027001863</v>
      </c>
      <c r="J98" s="8">
        <v>26.3315</v>
      </c>
      <c r="K98" s="9">
        <v>0.05161879502661574</v>
      </c>
      <c r="L98" s="5"/>
      <c r="M98" s="8">
        <v>25.326</v>
      </c>
      <c r="N98" s="9">
        <v>0.0070710678118640685</v>
      </c>
      <c r="O98" s="8">
        <v>24.958</v>
      </c>
      <c r="P98" s="9">
        <v>0.5557859300128302</v>
      </c>
      <c r="Q98" s="8">
        <v>25.878999999999998</v>
      </c>
      <c r="R98" s="9">
        <v>0.15556349186104218</v>
      </c>
      <c r="S98" s="10">
        <v>27.024</v>
      </c>
      <c r="T98" s="9">
        <v>0.25173001410212265</v>
      </c>
      <c r="U98" s="5"/>
      <c r="V98" s="11">
        <f t="shared" si="16"/>
        <v>-0.001999999999996782</v>
      </c>
      <c r="W98" s="11">
        <f t="shared" si="17"/>
        <v>0.06349999999999623</v>
      </c>
      <c r="X98" s="11">
        <f t="shared" si="18"/>
        <v>-0.18450000000000133</v>
      </c>
      <c r="Y98" s="11">
        <f t="shared" si="19"/>
        <v>0.6925000000000026</v>
      </c>
      <c r="Z98" s="5"/>
    </row>
    <row r="99" spans="1:26" ht="12.75">
      <c r="A99" s="19" t="s">
        <v>43</v>
      </c>
      <c r="B99" s="19" t="s">
        <v>57</v>
      </c>
      <c r="C99" s="2"/>
      <c r="D99" s="8">
        <v>30.462</v>
      </c>
      <c r="E99" s="9">
        <v>0.34506810921897735</v>
      </c>
      <c r="F99" s="8">
        <v>29.36</v>
      </c>
      <c r="G99" s="9">
        <v>0.07919595949289465</v>
      </c>
      <c r="H99" s="8">
        <v>29.365</v>
      </c>
      <c r="I99" s="9">
        <v>0.5232590180779854</v>
      </c>
      <c r="J99" s="8">
        <v>27.1305</v>
      </c>
      <c r="K99" s="9">
        <v>0.21991020894888963</v>
      </c>
      <c r="L99" s="5"/>
      <c r="M99" s="8">
        <v>30.536</v>
      </c>
      <c r="N99" s="9">
        <v>0.3676955262166149</v>
      </c>
      <c r="O99" s="8">
        <v>30.582</v>
      </c>
      <c r="P99" s="9">
        <v>0.7396336931212006</v>
      </c>
      <c r="Q99" s="8">
        <v>30.1715</v>
      </c>
      <c r="R99" s="9">
        <v>0.041719300090007044</v>
      </c>
      <c r="S99" s="10">
        <v>26.412</v>
      </c>
      <c r="T99" s="9">
        <v>0.38183766184074663</v>
      </c>
      <c r="U99" s="5"/>
      <c r="V99" s="11">
        <f t="shared" si="16"/>
        <v>-0.3259999999999984</v>
      </c>
      <c r="W99" s="11">
        <f t="shared" si="17"/>
        <v>0.8220000000000013</v>
      </c>
      <c r="X99" s="11">
        <f t="shared" si="18"/>
        <v>0.4065000000000033</v>
      </c>
      <c r="Y99" s="11">
        <f t="shared" si="19"/>
        <v>-0.7185000000000024</v>
      </c>
      <c r="Z99" s="5"/>
    </row>
    <row r="100" spans="1:26" ht="12.75">
      <c r="A100" s="19" t="s">
        <v>43</v>
      </c>
      <c r="B100" s="19" t="s">
        <v>58</v>
      </c>
      <c r="C100" s="2"/>
      <c r="D100" s="8">
        <v>23.110500000000002</v>
      </c>
      <c r="E100" s="9">
        <v>0.2015254326380469</v>
      </c>
      <c r="F100" s="8">
        <v>23.3595</v>
      </c>
      <c r="G100" s="9">
        <v>0.08131727983645437</v>
      </c>
      <c r="H100" s="8">
        <v>22.636000000000003</v>
      </c>
      <c r="I100" s="9">
        <v>0.0933380951166253</v>
      </c>
      <c r="J100" s="8">
        <v>21.646</v>
      </c>
      <c r="K100" s="9">
        <v>0.3846660889653232</v>
      </c>
      <c r="L100" s="5"/>
      <c r="M100" s="8">
        <v>23.816499999999998</v>
      </c>
      <c r="N100" s="9">
        <v>0.016263455967290372</v>
      </c>
      <c r="O100" s="8">
        <v>23.649</v>
      </c>
      <c r="P100" s="9">
        <v>0.22768838354174198</v>
      </c>
      <c r="Q100" s="8">
        <v>23.1225</v>
      </c>
      <c r="R100" s="9">
        <v>0.1576848122036301</v>
      </c>
      <c r="S100" s="10">
        <v>22.315</v>
      </c>
      <c r="T100" s="9">
        <v>0.03535533905932788</v>
      </c>
      <c r="U100" s="5"/>
      <c r="V100" s="11">
        <f t="shared" si="16"/>
        <v>0.30599999999999594</v>
      </c>
      <c r="W100" s="11">
        <f t="shared" si="17"/>
        <v>-0.11049999999999971</v>
      </c>
      <c r="X100" s="11">
        <f t="shared" si="18"/>
        <v>0.08649999999999591</v>
      </c>
      <c r="Y100" s="11">
        <f t="shared" si="19"/>
        <v>0.6690000000000005</v>
      </c>
      <c r="Z100" s="5"/>
    </row>
    <row r="101" spans="1:26" ht="12.75">
      <c r="A101" s="19" t="s">
        <v>135</v>
      </c>
      <c r="B101" s="19" t="s">
        <v>59</v>
      </c>
      <c r="C101" s="2"/>
      <c r="D101" s="8">
        <v>25.7395</v>
      </c>
      <c r="E101" s="9">
        <v>0.11525840533340743</v>
      </c>
      <c r="F101" s="8">
        <v>25.061999999999998</v>
      </c>
      <c r="G101" s="9">
        <v>0.16687720036055376</v>
      </c>
      <c r="H101" s="8">
        <v>25.332</v>
      </c>
      <c r="I101" s="9">
        <v>0.2842569260373019</v>
      </c>
      <c r="J101" s="8">
        <v>24.310499999999998</v>
      </c>
      <c r="K101" s="9">
        <v>0.18879751057738234</v>
      </c>
      <c r="L101" s="5"/>
      <c r="M101" s="8">
        <v>26.192999999999998</v>
      </c>
      <c r="N101" s="9">
        <v>0.05656854249492511</v>
      </c>
      <c r="O101" s="8">
        <v>26.0675</v>
      </c>
      <c r="P101" s="9">
        <v>0.7134707422172845</v>
      </c>
      <c r="Q101" s="8">
        <v>26.325</v>
      </c>
      <c r="R101" s="9">
        <v>0.7495331880575542</v>
      </c>
      <c r="S101" s="10">
        <v>24.7875</v>
      </c>
      <c r="T101" s="9">
        <v>0.06858935777509352</v>
      </c>
      <c r="U101" s="5"/>
      <c r="V101" s="11">
        <f t="shared" si="16"/>
        <v>0.053499999999998216</v>
      </c>
      <c r="W101" s="11">
        <f t="shared" si="17"/>
        <v>0.6055000000000014</v>
      </c>
      <c r="X101" s="11">
        <f t="shared" si="18"/>
        <v>0.5929999999999985</v>
      </c>
      <c r="Y101" s="11">
        <f t="shared" si="19"/>
        <v>0.47700000000000387</v>
      </c>
      <c r="Z101" s="5"/>
    </row>
    <row r="102" spans="1:26" ht="12.75">
      <c r="A102" s="19" t="s">
        <v>139</v>
      </c>
      <c r="B102" s="19" t="s">
        <v>60</v>
      </c>
      <c r="C102" s="2"/>
      <c r="D102" s="8">
        <v>30.6425</v>
      </c>
      <c r="E102" s="9">
        <v>0.14071424945612412</v>
      </c>
      <c r="F102" s="8">
        <v>31.857999999999997</v>
      </c>
      <c r="G102" s="9">
        <v>0.11737972567696715</v>
      </c>
      <c r="H102" s="8">
        <v>32.5435</v>
      </c>
      <c r="I102" s="9">
        <v>0.7714534982742742</v>
      </c>
      <c r="J102" s="8">
        <v>29.2265</v>
      </c>
      <c r="K102" s="9">
        <v>0.26799347006938556</v>
      </c>
      <c r="L102" s="5"/>
      <c r="M102" s="8">
        <v>31.113500000000002</v>
      </c>
      <c r="N102" s="9">
        <v>0.5267945519838163</v>
      </c>
      <c r="O102" s="8">
        <v>32.8065</v>
      </c>
      <c r="P102" s="9">
        <v>1.0429825022501227</v>
      </c>
      <c r="Q102" s="8">
        <v>32.3925</v>
      </c>
      <c r="R102" s="9">
        <v>0.4801255044259145</v>
      </c>
      <c r="S102" s="10">
        <v>28.1815</v>
      </c>
      <c r="T102" s="9">
        <v>0.263750829382283</v>
      </c>
      <c r="U102" s="5"/>
      <c r="V102" s="11">
        <f t="shared" si="16"/>
        <v>0.07100000000000362</v>
      </c>
      <c r="W102" s="11">
        <f t="shared" si="17"/>
        <v>0.5485000000000028</v>
      </c>
      <c r="X102" s="11">
        <f t="shared" si="18"/>
        <v>-0.5510000000000034</v>
      </c>
      <c r="Y102" s="11">
        <f t="shared" si="19"/>
        <v>-1.0450000000000017</v>
      </c>
      <c r="Z102" s="5"/>
    </row>
    <row r="103" spans="1:26" ht="12.75">
      <c r="A103" s="19" t="s">
        <v>61</v>
      </c>
      <c r="B103" s="19" t="s">
        <v>62</v>
      </c>
      <c r="C103" s="2"/>
      <c r="D103" s="8">
        <v>25.527</v>
      </c>
      <c r="E103" s="9">
        <v>0.2602152954762676</v>
      </c>
      <c r="F103" s="8">
        <v>25.561999999999998</v>
      </c>
      <c r="G103" s="9">
        <v>0.06363961030678918</v>
      </c>
      <c r="H103" s="8">
        <v>25.189</v>
      </c>
      <c r="I103" s="9">
        <v>0.07071067811865576</v>
      </c>
      <c r="J103" s="8">
        <v>24.7905</v>
      </c>
      <c r="K103" s="9">
        <v>0.24395183950885707</v>
      </c>
      <c r="L103" s="5"/>
      <c r="M103" s="8">
        <v>26.863500000000002</v>
      </c>
      <c r="N103" s="9">
        <v>0.027577164466273885</v>
      </c>
      <c r="O103" s="8">
        <v>26.1665</v>
      </c>
      <c r="P103" s="9">
        <v>0.3867874093092007</v>
      </c>
      <c r="Q103" s="8">
        <v>26.2315</v>
      </c>
      <c r="R103" s="9">
        <v>0.038890872965259914</v>
      </c>
      <c r="S103" s="10">
        <v>25.628</v>
      </c>
      <c r="T103" s="9">
        <v>0.04666904755831391</v>
      </c>
      <c r="U103" s="5"/>
      <c r="V103" s="11">
        <f t="shared" si="16"/>
        <v>0.9365000000000009</v>
      </c>
      <c r="W103" s="11">
        <f t="shared" si="17"/>
        <v>0.20450000000000157</v>
      </c>
      <c r="X103" s="11">
        <f t="shared" si="18"/>
        <v>0.6425000000000004</v>
      </c>
      <c r="Y103" s="11">
        <f t="shared" si="19"/>
        <v>0.8374999999999986</v>
      </c>
      <c r="Z103" s="5"/>
    </row>
    <row r="104" spans="1:26" ht="12.75">
      <c r="A104" s="19" t="s">
        <v>63</v>
      </c>
      <c r="B104" s="19" t="s">
        <v>64</v>
      </c>
      <c r="C104" s="2"/>
      <c r="D104" s="8">
        <v>21.777</v>
      </c>
      <c r="E104" s="9">
        <v>0.29557063453595084</v>
      </c>
      <c r="F104" s="8">
        <v>22.1645</v>
      </c>
      <c r="G104" s="9">
        <v>0.25667976157079136</v>
      </c>
      <c r="H104" s="8">
        <v>21.7055</v>
      </c>
      <c r="I104" s="9">
        <v>0.09970205614730196</v>
      </c>
      <c r="J104" s="8">
        <v>21.241500000000002</v>
      </c>
      <c r="K104" s="9">
        <v>0.09828784258492965</v>
      </c>
      <c r="L104" s="5"/>
      <c r="M104" s="8">
        <v>22.666</v>
      </c>
      <c r="N104" s="9">
        <v>0.1513208511737263</v>
      </c>
      <c r="O104" s="8">
        <v>23.086</v>
      </c>
      <c r="P104" s="9">
        <v>0.4483056992723574</v>
      </c>
      <c r="Q104" s="8">
        <v>22.703000000000003</v>
      </c>
      <c r="R104" s="9">
        <v>0.1909188309199267</v>
      </c>
      <c r="S104" s="10">
        <v>21.734499999999997</v>
      </c>
      <c r="T104" s="9">
        <v>0.016263455967290372</v>
      </c>
      <c r="U104" s="5"/>
      <c r="V104" s="11">
        <f t="shared" si="16"/>
        <v>0.4889999999999993</v>
      </c>
      <c r="W104" s="11">
        <f t="shared" si="17"/>
        <v>0.5214999999999982</v>
      </c>
      <c r="X104" s="11">
        <f t="shared" si="18"/>
        <v>0.5975000000000023</v>
      </c>
      <c r="Y104" s="11">
        <f t="shared" si="19"/>
        <v>0.492999999999995</v>
      </c>
      <c r="Z104" s="5"/>
    </row>
    <row r="105" spans="1:26" ht="12.75">
      <c r="A105" s="19" t="s">
        <v>63</v>
      </c>
      <c r="B105" s="19" t="s">
        <v>65</v>
      </c>
      <c r="C105" s="2"/>
      <c r="D105" s="8">
        <v>24.6535</v>
      </c>
      <c r="E105" s="9">
        <v>0.3061772362540762</v>
      </c>
      <c r="F105" s="8">
        <v>24.5935</v>
      </c>
      <c r="G105" s="9">
        <v>0.21991020894888963</v>
      </c>
      <c r="H105" s="8">
        <v>23.958</v>
      </c>
      <c r="I105" s="9">
        <v>0.1315218613006978</v>
      </c>
      <c r="J105" s="8">
        <v>23.7665</v>
      </c>
      <c r="K105" s="9">
        <v>0.12232947314527401</v>
      </c>
      <c r="L105" s="5"/>
      <c r="M105" s="8">
        <v>24.872</v>
      </c>
      <c r="N105" s="9">
        <v>0.1852619766701934</v>
      </c>
      <c r="O105" s="8">
        <v>25.713</v>
      </c>
      <c r="P105" s="9">
        <v>1.0960155108391818</v>
      </c>
      <c r="Q105" s="8">
        <v>25.1935</v>
      </c>
      <c r="R105" s="9">
        <v>0.9609581156325023</v>
      </c>
      <c r="S105" s="10">
        <v>24.038</v>
      </c>
      <c r="T105" s="9">
        <v>0.12445079348883373</v>
      </c>
      <c r="U105" s="5"/>
      <c r="V105" s="11">
        <f t="shared" si="16"/>
        <v>-0.18150000000000122</v>
      </c>
      <c r="W105" s="11">
        <f t="shared" si="17"/>
        <v>0.7195000000000021</v>
      </c>
      <c r="X105" s="11">
        <f t="shared" si="18"/>
        <v>0.8355000000000018</v>
      </c>
      <c r="Y105" s="11">
        <f t="shared" si="19"/>
        <v>0.27149999999999963</v>
      </c>
      <c r="Z105" s="5"/>
    </row>
    <row r="106" spans="1:26" ht="12.75">
      <c r="A106" s="19" t="s">
        <v>66</v>
      </c>
      <c r="B106" s="19" t="s">
        <v>67</v>
      </c>
      <c r="C106" s="2"/>
      <c r="D106" s="8">
        <v>24.5285</v>
      </c>
      <c r="E106" s="9">
        <v>0.0374766594028876</v>
      </c>
      <c r="F106" s="8">
        <v>25.4525</v>
      </c>
      <c r="G106" s="9">
        <v>0.20718228688717355</v>
      </c>
      <c r="H106" s="8">
        <v>24.911</v>
      </c>
      <c r="I106" s="9">
        <v>0.2743574311000405</v>
      </c>
      <c r="J106" s="8">
        <v>24.565</v>
      </c>
      <c r="K106" s="9">
        <v>0.07071067811865325</v>
      </c>
      <c r="L106" s="5"/>
      <c r="M106" s="8">
        <v>25.2945</v>
      </c>
      <c r="N106" s="9">
        <v>0.0742462120245878</v>
      </c>
      <c r="O106" s="8">
        <v>26.0935</v>
      </c>
      <c r="P106" s="9">
        <v>0.828022040769395</v>
      </c>
      <c r="Q106" s="8">
        <v>25.285</v>
      </c>
      <c r="R106" s="9">
        <v>0.3973940110269639</v>
      </c>
      <c r="S106" s="10">
        <v>24.801000000000002</v>
      </c>
      <c r="T106" s="9">
        <v>0.13010764773832548</v>
      </c>
      <c r="U106" s="5"/>
      <c r="V106" s="11">
        <f t="shared" si="16"/>
        <v>0.3659999999999982</v>
      </c>
      <c r="W106" s="11">
        <f t="shared" si="17"/>
        <v>0.24099999999999822</v>
      </c>
      <c r="X106" s="11">
        <f t="shared" si="18"/>
        <v>-0.026000000000001244</v>
      </c>
      <c r="Y106" s="11">
        <f t="shared" si="19"/>
        <v>0.23600000000000065</v>
      </c>
      <c r="Z106" s="5"/>
    </row>
    <row r="107" spans="1:26" ht="12.75">
      <c r="A107" s="19" t="s">
        <v>169</v>
      </c>
      <c r="B107" s="19" t="s">
        <v>170</v>
      </c>
      <c r="C107" s="2"/>
      <c r="D107" s="8">
        <v>18.426499999999997</v>
      </c>
      <c r="E107" s="9">
        <v>0.23405234457321708</v>
      </c>
      <c r="F107" s="8">
        <v>19.1</v>
      </c>
      <c r="G107" s="9">
        <v>0.48224682476913855</v>
      </c>
      <c r="H107" s="8">
        <v>18.415999999999997</v>
      </c>
      <c r="I107" s="9">
        <v>0.2531442276649787</v>
      </c>
      <c r="J107" s="8">
        <v>18.4775</v>
      </c>
      <c r="K107" s="9">
        <v>0.30476302269155303</v>
      </c>
      <c r="L107" s="5"/>
      <c r="M107" s="8">
        <v>19.686500000000002</v>
      </c>
      <c r="N107" s="9">
        <v>0.1803122292020849</v>
      </c>
      <c r="O107" s="8">
        <v>20.1675</v>
      </c>
      <c r="P107" s="9">
        <v>0.6031620843521373</v>
      </c>
      <c r="Q107" s="8">
        <v>19.4405</v>
      </c>
      <c r="R107" s="9">
        <v>0.09970205614730196</v>
      </c>
      <c r="S107" s="10">
        <v>18.8675</v>
      </c>
      <c r="T107" s="9">
        <v>0.20152543263861103</v>
      </c>
      <c r="U107" s="5"/>
      <c r="V107" s="11">
        <f t="shared" si="16"/>
        <v>0.8600000000000051</v>
      </c>
      <c r="W107" s="11">
        <f t="shared" si="17"/>
        <v>0.667499999999999</v>
      </c>
      <c r="X107" s="11">
        <f t="shared" si="18"/>
        <v>0.6245000000000033</v>
      </c>
      <c r="Y107" s="11">
        <f t="shared" si="19"/>
        <v>0.39000000000000057</v>
      </c>
      <c r="Z107" s="5"/>
    </row>
    <row r="108" spans="1:26" ht="12.75">
      <c r="A108" s="19" t="s">
        <v>171</v>
      </c>
      <c r="B108" s="19" t="s">
        <v>172</v>
      </c>
      <c r="C108" s="2"/>
      <c r="D108" s="8">
        <v>21.3065</v>
      </c>
      <c r="E108" s="9">
        <v>0.6625590539718407</v>
      </c>
      <c r="F108" s="8">
        <v>20.373</v>
      </c>
      <c r="G108" s="9">
        <v>0.5755849198858036</v>
      </c>
      <c r="H108" s="8">
        <v>20.8525</v>
      </c>
      <c r="I108" s="9">
        <v>0.24536605307161116</v>
      </c>
      <c r="J108" s="8">
        <v>20.3365</v>
      </c>
      <c r="K108" s="9">
        <v>0.43769909755445735</v>
      </c>
      <c r="L108" s="5"/>
      <c r="M108" s="8">
        <v>22.446</v>
      </c>
      <c r="N108" s="9">
        <v>0.18526197667080704</v>
      </c>
      <c r="O108" s="8">
        <v>21.602</v>
      </c>
      <c r="P108" s="9">
        <v>0.8174154390516716</v>
      </c>
      <c r="Q108" s="8">
        <v>21.861</v>
      </c>
      <c r="R108" s="9">
        <v>0.523259018078094</v>
      </c>
      <c r="S108" s="10">
        <v>20.954</v>
      </c>
      <c r="T108" s="9">
        <v>0.13576450198781725</v>
      </c>
      <c r="U108" s="5"/>
      <c r="V108" s="11">
        <f t="shared" si="16"/>
        <v>0.7395000000000017</v>
      </c>
      <c r="W108" s="11">
        <f t="shared" si="17"/>
        <v>0.8289999999999992</v>
      </c>
      <c r="X108" s="11">
        <f t="shared" si="18"/>
        <v>0.6085000000000015</v>
      </c>
      <c r="Y108" s="11">
        <f t="shared" si="19"/>
        <v>0.6174999999999997</v>
      </c>
      <c r="Z108" s="5"/>
    </row>
    <row r="109" spans="1:26" ht="12.75">
      <c r="A109" s="19" t="s">
        <v>171</v>
      </c>
      <c r="B109" s="19" t="s">
        <v>173</v>
      </c>
      <c r="C109" s="2"/>
      <c r="D109" s="8">
        <v>21.1475</v>
      </c>
      <c r="E109" s="9">
        <v>0.17465537495277003</v>
      </c>
      <c r="F109" s="8">
        <v>21.1375</v>
      </c>
      <c r="G109" s="9">
        <v>0.40375797205753844</v>
      </c>
      <c r="H109" s="8">
        <v>21.1565</v>
      </c>
      <c r="I109" s="9">
        <v>0.3457752159999423</v>
      </c>
      <c r="J109" s="8">
        <v>20.735</v>
      </c>
      <c r="K109" s="9">
        <v>0.2375878784785371</v>
      </c>
      <c r="L109" s="5"/>
      <c r="M109" s="8">
        <v>22.4595</v>
      </c>
      <c r="N109" s="9">
        <v>0.28496403281840016</v>
      </c>
      <c r="O109" s="8">
        <v>22.0105</v>
      </c>
      <c r="P109" s="9">
        <v>0.8068088373338094</v>
      </c>
      <c r="Q109" s="8">
        <v>21.9825</v>
      </c>
      <c r="R109" s="9">
        <v>0.047376154339496296</v>
      </c>
      <c r="S109" s="10">
        <v>21.2225</v>
      </c>
      <c r="T109" s="9">
        <v>0.18879751057678018</v>
      </c>
      <c r="U109" s="5"/>
      <c r="V109" s="11">
        <f t="shared" si="16"/>
        <v>0.9119999999999976</v>
      </c>
      <c r="W109" s="11">
        <f t="shared" si="17"/>
        <v>0.4730000000000011</v>
      </c>
      <c r="X109" s="11">
        <f t="shared" si="18"/>
        <v>0.4260000000000005</v>
      </c>
      <c r="Y109" s="11">
        <f t="shared" si="19"/>
        <v>0.4875000000000007</v>
      </c>
      <c r="Z109" s="5"/>
    </row>
    <row r="110" spans="1:27" ht="12.75">
      <c r="A110" s="19" t="s">
        <v>174</v>
      </c>
      <c r="B110" s="19" t="s">
        <v>175</v>
      </c>
      <c r="C110" s="2"/>
      <c r="D110" s="8">
        <v>22.283499999999997</v>
      </c>
      <c r="E110" s="9">
        <v>0.0657609306503489</v>
      </c>
      <c r="F110" s="8">
        <v>22.732</v>
      </c>
      <c r="G110" s="9">
        <v>0.1541492782987756</v>
      </c>
      <c r="H110" s="8">
        <v>21.485</v>
      </c>
      <c r="I110" s="9">
        <v>0.2418305191658537</v>
      </c>
      <c r="J110" s="8">
        <v>23.741999999999997</v>
      </c>
      <c r="K110" s="9">
        <v>0.1838477631095442</v>
      </c>
      <c r="L110" s="5"/>
      <c r="M110" s="8">
        <v>24.941</v>
      </c>
      <c r="N110" s="9">
        <v>0.3535533905932738</v>
      </c>
      <c r="O110" s="8">
        <v>25.2115</v>
      </c>
      <c r="P110" s="9">
        <v>0.6045762979143288</v>
      </c>
      <c r="Q110" s="8">
        <v>23.7755</v>
      </c>
      <c r="R110" s="9">
        <v>0.457498087427605</v>
      </c>
      <c r="S110" s="10">
        <v>23.662999999999997</v>
      </c>
      <c r="T110" s="9">
        <v>0.2489015869781603</v>
      </c>
      <c r="U110" s="5"/>
      <c r="V110" s="11">
        <f t="shared" si="16"/>
        <v>2.2575000000000025</v>
      </c>
      <c r="W110" s="11">
        <f t="shared" si="17"/>
        <v>2.0795000000000017</v>
      </c>
      <c r="X110" s="11">
        <f t="shared" si="18"/>
        <v>1.8905000000000016</v>
      </c>
      <c r="Y110" s="11">
        <f t="shared" si="19"/>
        <v>-0.07900000000000063</v>
      </c>
      <c r="Z110" s="5"/>
      <c r="AA110" t="s">
        <v>53</v>
      </c>
    </row>
    <row r="111" spans="1:27" ht="12.75">
      <c r="A111" s="19" t="s">
        <v>1</v>
      </c>
      <c r="B111" s="19" t="s">
        <v>175</v>
      </c>
      <c r="C111" s="2"/>
      <c r="D111" s="8">
        <v>22.705</v>
      </c>
      <c r="E111" s="9">
        <v>0.065053823869164</v>
      </c>
      <c r="F111" s="8">
        <v>23.0185</v>
      </c>
      <c r="G111" s="9">
        <v>0.16192745289143684</v>
      </c>
      <c r="H111" s="8">
        <v>21.683500000000002</v>
      </c>
      <c r="I111" s="9">
        <v>0.2453660530713795</v>
      </c>
      <c r="J111" s="8">
        <v>23.9925</v>
      </c>
      <c r="K111" s="9">
        <v>0.48578235867524666</v>
      </c>
      <c r="L111" s="5"/>
      <c r="M111" s="8">
        <v>25.1</v>
      </c>
      <c r="N111" s="9">
        <v>0.3210264786585665</v>
      </c>
      <c r="O111" s="8">
        <v>25.764499999999998</v>
      </c>
      <c r="P111" s="9">
        <v>0.5366940469206634</v>
      </c>
      <c r="Q111" s="8">
        <v>23.871499999999997</v>
      </c>
      <c r="R111" s="9">
        <v>0.1223294731452715</v>
      </c>
      <c r="S111" s="10">
        <v>23.9155</v>
      </c>
      <c r="T111" s="9">
        <v>0.5126524163601316</v>
      </c>
      <c r="U111" s="5"/>
      <c r="V111" s="11">
        <f t="shared" si="16"/>
        <v>1.9950000000000032</v>
      </c>
      <c r="W111" s="11">
        <f t="shared" si="17"/>
        <v>2.3459999999999988</v>
      </c>
      <c r="X111" s="11">
        <f t="shared" si="18"/>
        <v>1.7879999999999954</v>
      </c>
      <c r="Y111" s="11">
        <f t="shared" si="19"/>
        <v>-0.07699999999999818</v>
      </c>
      <c r="Z111" s="5"/>
      <c r="AA111" t="s">
        <v>53</v>
      </c>
    </row>
    <row r="112" spans="1:26" ht="12.75">
      <c r="A112" s="19" t="s">
        <v>176</v>
      </c>
      <c r="B112" s="19" t="s">
        <v>177</v>
      </c>
      <c r="C112" s="2"/>
      <c r="D112" s="8">
        <v>27.316499999999998</v>
      </c>
      <c r="E112" s="9">
        <v>0.0374766594028876</v>
      </c>
      <c r="F112" s="8">
        <v>28.093</v>
      </c>
      <c r="G112" s="9">
        <v>0.24748737341569588</v>
      </c>
      <c r="H112" s="8">
        <v>27.4345</v>
      </c>
      <c r="I112" s="9">
        <v>0.012020815280173439</v>
      </c>
      <c r="J112" s="8">
        <v>27.3815</v>
      </c>
      <c r="K112" s="9">
        <v>0.22839549032301362</v>
      </c>
      <c r="L112" s="5"/>
      <c r="M112" s="8">
        <v>27.764499999999998</v>
      </c>
      <c r="N112" s="9">
        <v>0.5946768029780635</v>
      </c>
      <c r="O112" s="8">
        <v>28.7195</v>
      </c>
      <c r="P112" s="9">
        <v>0.4136574669940525</v>
      </c>
      <c r="Q112" s="8">
        <v>27.955</v>
      </c>
      <c r="R112" s="9">
        <v>0.22627416997993396</v>
      </c>
      <c r="S112" s="10">
        <v>27.203</v>
      </c>
      <c r="T112" s="9">
        <v>0.34506810921897735</v>
      </c>
      <c r="U112" s="5"/>
      <c r="V112" s="11">
        <f t="shared" si="16"/>
        <v>0.048000000000000376</v>
      </c>
      <c r="W112" s="11">
        <f t="shared" si="17"/>
        <v>0.22650000000000003</v>
      </c>
      <c r="X112" s="11">
        <f t="shared" si="18"/>
        <v>0.12049999999999839</v>
      </c>
      <c r="Y112" s="11">
        <f t="shared" si="19"/>
        <v>-0.17849999999999966</v>
      </c>
      <c r="Z112" s="5"/>
    </row>
    <row r="113" spans="1:27" ht="12.75">
      <c r="A113" s="19" t="s">
        <v>178</v>
      </c>
      <c r="B113" s="19" t="s">
        <v>177</v>
      </c>
      <c r="C113" s="2"/>
      <c r="D113" s="8">
        <v>21.028</v>
      </c>
      <c r="E113" s="9">
        <v>0.5147737367040338</v>
      </c>
      <c r="F113" s="8">
        <v>21.5415</v>
      </c>
      <c r="G113" s="9">
        <v>0.4334564568673485</v>
      </c>
      <c r="H113" s="8">
        <v>20.755</v>
      </c>
      <c r="I113" s="9">
        <v>0.19233304448258773</v>
      </c>
      <c r="J113" s="8">
        <v>21.941499999999998</v>
      </c>
      <c r="K113" s="9">
        <v>0.6399316369739184</v>
      </c>
      <c r="L113" s="5"/>
      <c r="M113" s="8">
        <v>22.77</v>
      </c>
      <c r="N113" s="9">
        <v>0.6759940828143104</v>
      </c>
      <c r="O113" s="8">
        <v>23.4215</v>
      </c>
      <c r="P113" s="9">
        <v>0.166170093578935</v>
      </c>
      <c r="Q113" s="8">
        <v>21.8705</v>
      </c>
      <c r="R113" s="9">
        <v>0.21991020894914812</v>
      </c>
      <c r="S113" s="10">
        <v>21.536</v>
      </c>
      <c r="T113" s="9">
        <v>0.20364675298116458</v>
      </c>
      <c r="U113" s="5"/>
      <c r="V113" s="11">
        <f t="shared" si="16"/>
        <v>1.342000000000001</v>
      </c>
      <c r="W113" s="11">
        <f t="shared" si="17"/>
        <v>1.4800000000000026</v>
      </c>
      <c r="X113" s="11">
        <f t="shared" si="18"/>
        <v>0.7155000000000008</v>
      </c>
      <c r="Y113" s="11">
        <f t="shared" si="19"/>
        <v>-0.4054999999999964</v>
      </c>
      <c r="Z113" s="5"/>
      <c r="AA113" t="s">
        <v>53</v>
      </c>
    </row>
    <row r="114" spans="1:26" ht="12.75">
      <c r="A114" s="19" t="s">
        <v>179</v>
      </c>
      <c r="B114" s="19" t="s">
        <v>177</v>
      </c>
      <c r="C114" s="2"/>
      <c r="D114" s="8">
        <v>27.9895</v>
      </c>
      <c r="E114" s="9">
        <v>0.3146625176281275</v>
      </c>
      <c r="F114" s="8">
        <v>26.97</v>
      </c>
      <c r="G114" s="9">
        <v>0.031112698372208432</v>
      </c>
      <c r="H114" s="8">
        <v>25.9055</v>
      </c>
      <c r="I114" s="9">
        <v>0.29203510063033644</v>
      </c>
      <c r="J114" s="8">
        <v>27.047</v>
      </c>
      <c r="K114" s="9">
        <v>0.03818376618407501</v>
      </c>
      <c r="L114" s="5"/>
      <c r="M114" s="8">
        <v>28.810499999999998</v>
      </c>
      <c r="N114" s="9">
        <v>0.14354267658086872</v>
      </c>
      <c r="O114" s="8">
        <v>28.284</v>
      </c>
      <c r="P114" s="9">
        <v>0.10040916292848936</v>
      </c>
      <c r="Q114" s="8">
        <v>27.8575</v>
      </c>
      <c r="R114" s="9">
        <v>0.20293964620022392</v>
      </c>
      <c r="S114" s="10">
        <v>26.8345</v>
      </c>
      <c r="T114" s="9">
        <v>0.2397091988225757</v>
      </c>
      <c r="U114" s="5"/>
      <c r="V114" s="11">
        <f t="shared" si="16"/>
        <v>0.42099999999999793</v>
      </c>
      <c r="W114" s="11">
        <f t="shared" si="17"/>
        <v>0.914</v>
      </c>
      <c r="X114" s="11">
        <f t="shared" si="18"/>
        <v>1.5520000000000018</v>
      </c>
      <c r="Y114" s="11">
        <f t="shared" si="19"/>
        <v>-0.21250000000000213</v>
      </c>
      <c r="Z114" s="5"/>
    </row>
    <row r="115" spans="1:26" ht="12.75">
      <c r="A115" s="19" t="s">
        <v>180</v>
      </c>
      <c r="B115" s="19" t="s">
        <v>181</v>
      </c>
      <c r="C115" s="2"/>
      <c r="D115" s="8">
        <v>24.591</v>
      </c>
      <c r="E115" s="9">
        <v>0.311126983721764</v>
      </c>
      <c r="F115" s="8">
        <v>25.4315</v>
      </c>
      <c r="G115" s="9">
        <v>0.1506137443927353</v>
      </c>
      <c r="H115" s="8">
        <v>24.548000000000002</v>
      </c>
      <c r="I115" s="9">
        <v>0.01979898987322492</v>
      </c>
      <c r="J115" s="8">
        <v>25.587</v>
      </c>
      <c r="K115" s="9">
        <v>0.05091168824543335</v>
      </c>
      <c r="L115" s="5"/>
      <c r="M115" s="8">
        <v>24.9185</v>
      </c>
      <c r="N115" s="9">
        <v>0.5536646096688367</v>
      </c>
      <c r="O115" s="8">
        <v>25.8095</v>
      </c>
      <c r="P115" s="9">
        <v>0.8138799051457797</v>
      </c>
      <c r="Q115" s="8">
        <v>25.0245</v>
      </c>
      <c r="R115" s="9">
        <v>0.3090056633787016</v>
      </c>
      <c r="S115" s="10">
        <v>25.604</v>
      </c>
      <c r="T115" s="9">
        <v>0.0933380951166253</v>
      </c>
      <c r="U115" s="5"/>
      <c r="V115" s="11">
        <f t="shared" si="16"/>
        <v>-0.07249999999999945</v>
      </c>
      <c r="W115" s="11">
        <f t="shared" si="17"/>
        <v>-0.02199999999999991</v>
      </c>
      <c r="X115" s="11">
        <f t="shared" si="18"/>
        <v>0.0764999999999979</v>
      </c>
      <c r="Y115" s="11">
        <f t="shared" si="19"/>
        <v>0.01699999999999946</v>
      </c>
      <c r="Z115" s="5"/>
    </row>
    <row r="116" spans="1:26" ht="12.75">
      <c r="A116" s="19" t="s">
        <v>182</v>
      </c>
      <c r="B116" s="19" t="s">
        <v>183</v>
      </c>
      <c r="C116" s="2"/>
      <c r="D116" s="8">
        <v>31.819499999999998</v>
      </c>
      <c r="E116" s="9">
        <v>0.31324830406570425</v>
      </c>
      <c r="F116" s="8">
        <v>31.6905</v>
      </c>
      <c r="G116" s="9">
        <v>0.34860364312475334</v>
      </c>
      <c r="H116" s="8">
        <v>29.9595</v>
      </c>
      <c r="I116" s="9">
        <v>0.13788582233137697</v>
      </c>
      <c r="J116" s="8">
        <v>30.488</v>
      </c>
      <c r="K116" s="9">
        <v>0.18384776310830744</v>
      </c>
      <c r="L116" s="5"/>
      <c r="M116" s="8">
        <v>31.4645</v>
      </c>
      <c r="N116" s="9">
        <v>0.028991378028648707</v>
      </c>
      <c r="O116" s="8">
        <v>33.670500000000004</v>
      </c>
      <c r="P116" s="9">
        <v>0.572049385979335</v>
      </c>
      <c r="Q116" s="8">
        <v>30.3525</v>
      </c>
      <c r="R116" s="9">
        <v>0.2637508293831451</v>
      </c>
      <c r="S116" s="10">
        <v>29.5265</v>
      </c>
      <c r="T116" s="9">
        <v>0.3372899346264918</v>
      </c>
      <c r="U116" s="5"/>
      <c r="V116" s="11">
        <f t="shared" si="16"/>
        <v>-0.7549999999999969</v>
      </c>
      <c r="W116" s="11">
        <f t="shared" si="17"/>
        <v>1.580000000000004</v>
      </c>
      <c r="X116" s="11">
        <f t="shared" si="18"/>
        <v>-0.00699999999999934</v>
      </c>
      <c r="Y116" s="11">
        <f t="shared" si="19"/>
        <v>-0.9615000000000009</v>
      </c>
      <c r="Z116" s="5"/>
    </row>
    <row r="117" spans="1:26" ht="12.75">
      <c r="A117" s="19" t="s">
        <v>36</v>
      </c>
      <c r="B117" s="19" t="s">
        <v>184</v>
      </c>
      <c r="C117" s="2"/>
      <c r="D117" s="8">
        <v>23.945999999999998</v>
      </c>
      <c r="E117" s="9">
        <v>0.2390020920409186</v>
      </c>
      <c r="F117" s="8">
        <v>23.765500000000003</v>
      </c>
      <c r="G117" s="9">
        <v>0.3655742058733709</v>
      </c>
      <c r="H117" s="8">
        <v>24.191499999999998</v>
      </c>
      <c r="I117" s="9">
        <v>0.20576807332561742</v>
      </c>
      <c r="J117" s="8">
        <v>23.92</v>
      </c>
      <c r="K117" s="9">
        <v>0.016970562748475273</v>
      </c>
      <c r="L117" s="5"/>
      <c r="M117" s="8">
        <v>24.363</v>
      </c>
      <c r="N117" s="9">
        <v>0.36062445840511553</v>
      </c>
      <c r="O117" s="8">
        <v>24.12</v>
      </c>
      <c r="P117" s="9">
        <v>0.2</v>
      </c>
      <c r="Q117" s="8">
        <v>24.852</v>
      </c>
      <c r="R117" s="9">
        <v>0.4949747468307027</v>
      </c>
      <c r="S117" s="10">
        <v>24.334</v>
      </c>
      <c r="T117" s="9">
        <v>0.18526197667080704</v>
      </c>
      <c r="U117" s="5"/>
      <c r="V117" s="11">
        <f t="shared" si="16"/>
        <v>0.01700000000000157</v>
      </c>
      <c r="W117" s="11">
        <f t="shared" si="17"/>
        <v>-0.04550000000000198</v>
      </c>
      <c r="X117" s="11">
        <f t="shared" si="18"/>
        <v>0.2605000000000025</v>
      </c>
      <c r="Y117" s="11">
        <f t="shared" si="19"/>
        <v>0.4139999999999979</v>
      </c>
      <c r="Z117" s="5"/>
    </row>
    <row r="118" spans="1:26" ht="12.75">
      <c r="A118" s="19"/>
      <c r="B118" s="19"/>
      <c r="C118" s="2"/>
      <c r="D118" s="8"/>
      <c r="E118" s="9"/>
      <c r="F118" s="8"/>
      <c r="G118" s="9"/>
      <c r="H118" s="8"/>
      <c r="I118" s="9"/>
      <c r="J118" s="8"/>
      <c r="K118" s="9"/>
      <c r="L118" s="5"/>
      <c r="M118" s="8"/>
      <c r="N118" s="9"/>
      <c r="O118" s="8"/>
      <c r="P118" s="9"/>
      <c r="Q118" s="8"/>
      <c r="R118" s="9"/>
      <c r="S118" s="10"/>
      <c r="T118" s="9"/>
      <c r="U118" s="5"/>
      <c r="Z118" s="5"/>
    </row>
    <row r="119" spans="1:26" ht="12.75">
      <c r="A119" s="19"/>
      <c r="B119" s="19"/>
      <c r="C119" s="2"/>
      <c r="D119" s="8"/>
      <c r="E119" s="9"/>
      <c r="F119" s="8"/>
      <c r="G119" s="9"/>
      <c r="H119" s="8"/>
      <c r="I119" s="9"/>
      <c r="J119" s="8"/>
      <c r="K119" s="9"/>
      <c r="L119" s="5"/>
      <c r="M119" s="8"/>
      <c r="N119" s="9"/>
      <c r="O119" s="8"/>
      <c r="P119" s="9"/>
      <c r="Q119" s="8"/>
      <c r="R119" s="9"/>
      <c r="S119" s="10"/>
      <c r="T119" s="9"/>
      <c r="U119" s="5"/>
      <c r="Z119" s="5"/>
    </row>
    <row r="120" spans="1:26" ht="12.75">
      <c r="A120" s="19"/>
      <c r="B120" s="19"/>
      <c r="C120" s="2"/>
      <c r="D120" s="8"/>
      <c r="E120" s="9"/>
      <c r="F120" s="8"/>
      <c r="G120" s="9"/>
      <c r="H120" s="8"/>
      <c r="I120" s="9"/>
      <c r="J120" s="8"/>
      <c r="K120" s="9"/>
      <c r="L120" s="5"/>
      <c r="M120" s="8"/>
      <c r="N120" s="9"/>
      <c r="O120" s="8"/>
      <c r="P120" s="9"/>
      <c r="Q120" s="8"/>
      <c r="R120" s="9"/>
      <c r="S120" s="10"/>
      <c r="T120" s="9"/>
      <c r="U120" s="5"/>
      <c r="Z120" s="5"/>
    </row>
    <row r="121" spans="1:26" ht="12.75">
      <c r="A121" s="19"/>
      <c r="B121" s="19"/>
      <c r="C121" s="2"/>
      <c r="D121" s="8"/>
      <c r="E121" s="9"/>
      <c r="F121" s="8"/>
      <c r="G121" s="9"/>
      <c r="H121" s="8"/>
      <c r="I121" s="9"/>
      <c r="J121" s="8"/>
      <c r="K121" s="9"/>
      <c r="L121" s="5"/>
      <c r="M121" s="8"/>
      <c r="N121" s="9"/>
      <c r="O121" s="8"/>
      <c r="P121" s="9"/>
      <c r="Q121" s="8"/>
      <c r="R121" s="9"/>
      <c r="S121" s="10"/>
      <c r="T121" s="9"/>
      <c r="U121" s="5"/>
      <c r="Z121" s="5"/>
    </row>
    <row r="122" spans="1:26" ht="12.75">
      <c r="A122" s="19"/>
      <c r="B122" s="19"/>
      <c r="C122" s="2"/>
      <c r="D122" s="8"/>
      <c r="E122" s="9"/>
      <c r="F122" s="8"/>
      <c r="G122" s="9"/>
      <c r="H122" s="8"/>
      <c r="I122" s="9"/>
      <c r="J122" s="8"/>
      <c r="K122" s="9"/>
      <c r="L122" s="5"/>
      <c r="M122" s="8"/>
      <c r="N122" s="9"/>
      <c r="O122" s="8"/>
      <c r="P122" s="9"/>
      <c r="Q122" s="8"/>
      <c r="R122" s="9"/>
      <c r="S122" s="10"/>
      <c r="T122" s="9"/>
      <c r="U122" s="5"/>
      <c r="Z122" s="5"/>
    </row>
    <row r="123" spans="1:26" ht="12.75">
      <c r="A123" s="19"/>
      <c r="B123" s="19"/>
      <c r="C123" s="2"/>
      <c r="D123" s="8"/>
      <c r="E123" s="9"/>
      <c r="F123" s="8"/>
      <c r="G123" s="9"/>
      <c r="H123" s="8"/>
      <c r="I123" s="9"/>
      <c r="J123" s="8"/>
      <c r="K123" s="9"/>
      <c r="L123" s="5"/>
      <c r="M123" s="8"/>
      <c r="N123" s="9"/>
      <c r="O123" s="8"/>
      <c r="P123" s="9"/>
      <c r="Q123" s="8"/>
      <c r="R123" s="9"/>
      <c r="S123" s="10"/>
      <c r="T123" s="9"/>
      <c r="U123" s="5"/>
      <c r="Z123" s="5"/>
    </row>
    <row r="124" spans="1:26" ht="12.75">
      <c r="A124" s="19"/>
      <c r="B124" s="19"/>
      <c r="C124" s="2"/>
      <c r="D124" s="8"/>
      <c r="E124" s="9"/>
      <c r="F124" s="8"/>
      <c r="G124" s="9"/>
      <c r="H124" s="8"/>
      <c r="I124" s="9"/>
      <c r="J124" s="8"/>
      <c r="K124" s="9"/>
      <c r="L124" s="5"/>
      <c r="M124" s="8"/>
      <c r="N124" s="9"/>
      <c r="O124" s="8"/>
      <c r="P124" s="9"/>
      <c r="Q124" s="8"/>
      <c r="R124" s="9"/>
      <c r="S124" s="10"/>
      <c r="T124" s="9"/>
      <c r="U124" s="5"/>
      <c r="Z124" s="5"/>
    </row>
    <row r="125" spans="1:26" ht="12.75">
      <c r="A125" s="19"/>
      <c r="B125" s="19"/>
      <c r="C125" s="2"/>
      <c r="D125" s="8"/>
      <c r="E125" s="9"/>
      <c r="F125" s="8"/>
      <c r="G125" s="9"/>
      <c r="H125" s="8"/>
      <c r="I125" s="9"/>
      <c r="J125" s="8"/>
      <c r="K125" s="9"/>
      <c r="L125" s="5"/>
      <c r="M125" s="8"/>
      <c r="N125" s="9"/>
      <c r="O125" s="8"/>
      <c r="P125" s="9"/>
      <c r="Q125" s="8"/>
      <c r="R125" s="9"/>
      <c r="S125" s="10"/>
      <c r="T125" s="9"/>
      <c r="U125" s="5"/>
      <c r="Z125" s="5"/>
    </row>
    <row r="126" spans="1:26" ht="12.75">
      <c r="A126" s="19"/>
      <c r="B126" s="19"/>
      <c r="C126" s="2"/>
      <c r="D126" s="8"/>
      <c r="E126" s="9"/>
      <c r="F126" s="8"/>
      <c r="G126" s="9"/>
      <c r="H126" s="8"/>
      <c r="I126" s="9"/>
      <c r="J126" s="8"/>
      <c r="K126" s="9"/>
      <c r="L126" s="5"/>
      <c r="M126" s="8"/>
      <c r="N126" s="9"/>
      <c r="O126" s="8"/>
      <c r="P126" s="9"/>
      <c r="Q126" s="8"/>
      <c r="R126" s="9"/>
      <c r="S126" s="10"/>
      <c r="T126" s="9"/>
      <c r="U126" s="5"/>
      <c r="Z126" s="5"/>
    </row>
    <row r="127" spans="1:26" ht="12.75">
      <c r="A127" s="19"/>
      <c r="B127" s="19"/>
      <c r="C127" s="2"/>
      <c r="D127" s="8"/>
      <c r="E127" s="9"/>
      <c r="F127" s="8"/>
      <c r="G127" s="9"/>
      <c r="H127" s="8"/>
      <c r="I127" s="9"/>
      <c r="J127" s="8"/>
      <c r="K127" s="9"/>
      <c r="L127" s="5"/>
      <c r="M127" s="8"/>
      <c r="N127" s="9"/>
      <c r="O127" s="8"/>
      <c r="P127" s="9"/>
      <c r="Q127" s="8"/>
      <c r="R127" s="9"/>
      <c r="S127" s="10"/>
      <c r="T127" s="9"/>
      <c r="U127" s="5"/>
      <c r="Z127" s="5"/>
    </row>
    <row r="128" spans="1:26" ht="12.75">
      <c r="A128" s="19"/>
      <c r="B128" s="19"/>
      <c r="C128" s="2"/>
      <c r="D128" s="8"/>
      <c r="E128" s="9"/>
      <c r="F128" s="8"/>
      <c r="G128" s="9"/>
      <c r="H128" s="8"/>
      <c r="I128" s="9"/>
      <c r="J128" s="8"/>
      <c r="K128" s="9"/>
      <c r="L128" s="5"/>
      <c r="M128" s="8"/>
      <c r="N128" s="9"/>
      <c r="O128" s="8"/>
      <c r="P128" s="9"/>
      <c r="Q128" s="8"/>
      <c r="R128" s="9"/>
      <c r="S128" s="10"/>
      <c r="T128" s="9"/>
      <c r="U128" s="5"/>
      <c r="Z128" s="5"/>
    </row>
    <row r="129" spans="1:26" ht="12.75">
      <c r="A129" s="19"/>
      <c r="B129" s="19"/>
      <c r="C129" s="2"/>
      <c r="D129" s="8"/>
      <c r="E129" s="9"/>
      <c r="F129" s="8"/>
      <c r="G129" s="9"/>
      <c r="H129" s="8"/>
      <c r="I129" s="9"/>
      <c r="J129" s="8"/>
      <c r="K129" s="9"/>
      <c r="L129" s="5"/>
      <c r="M129" s="8"/>
      <c r="N129" s="9"/>
      <c r="O129" s="8"/>
      <c r="P129" s="9"/>
      <c r="Q129" s="8"/>
      <c r="R129" s="9"/>
      <c r="S129" s="10"/>
      <c r="T129" s="9"/>
      <c r="U129" s="5"/>
      <c r="Z129" s="5"/>
    </row>
    <row r="130" spans="1:26" ht="12.75">
      <c r="A130" s="19"/>
      <c r="B130" s="19"/>
      <c r="C130" s="2"/>
      <c r="D130" s="8"/>
      <c r="E130" s="9"/>
      <c r="F130" s="8"/>
      <c r="G130" s="9"/>
      <c r="H130" s="8"/>
      <c r="I130" s="9"/>
      <c r="J130" s="8"/>
      <c r="K130" s="9"/>
      <c r="L130" s="5"/>
      <c r="M130" s="8"/>
      <c r="N130" s="9"/>
      <c r="O130" s="8"/>
      <c r="P130" s="9"/>
      <c r="Q130" s="8"/>
      <c r="R130" s="9"/>
      <c r="S130" s="10"/>
      <c r="T130" s="9"/>
      <c r="U130" s="5"/>
      <c r="Z130" s="5"/>
    </row>
    <row r="131" spans="1:26" ht="12.75">
      <c r="A131" s="19"/>
      <c r="B131" s="19"/>
      <c r="C131" s="2"/>
      <c r="D131" s="8"/>
      <c r="E131" s="9"/>
      <c r="F131" s="8"/>
      <c r="G131" s="9"/>
      <c r="H131" s="8"/>
      <c r="I131" s="9"/>
      <c r="J131" s="8"/>
      <c r="K131" s="9"/>
      <c r="L131" s="5"/>
      <c r="M131" s="8"/>
      <c r="N131" s="9"/>
      <c r="O131" s="8"/>
      <c r="P131" s="9"/>
      <c r="Q131" s="8"/>
      <c r="R131" s="9"/>
      <c r="S131" s="10"/>
      <c r="T131" s="9"/>
      <c r="U131" s="5"/>
      <c r="Z131" s="5"/>
    </row>
    <row r="132" spans="1:26" ht="12.75">
      <c r="A132" s="19"/>
      <c r="B132" s="19"/>
      <c r="C132" s="2"/>
      <c r="D132" s="8"/>
      <c r="E132" s="9"/>
      <c r="F132" s="8"/>
      <c r="G132" s="9"/>
      <c r="H132" s="8"/>
      <c r="I132" s="9"/>
      <c r="J132" s="8"/>
      <c r="K132" s="9"/>
      <c r="L132" s="5"/>
      <c r="M132" s="8"/>
      <c r="N132" s="9"/>
      <c r="O132" s="8"/>
      <c r="P132" s="9"/>
      <c r="Q132" s="8"/>
      <c r="R132" s="9"/>
      <c r="S132" s="10"/>
      <c r="T132" s="9"/>
      <c r="U132" s="5"/>
      <c r="Z132" s="5"/>
    </row>
    <row r="133" spans="1:26" ht="12.75">
      <c r="A133" s="19"/>
      <c r="B133" s="19"/>
      <c r="C133" s="2"/>
      <c r="D133" s="8"/>
      <c r="E133" s="9"/>
      <c r="F133" s="8"/>
      <c r="G133" s="9"/>
      <c r="H133" s="8"/>
      <c r="I133" s="9"/>
      <c r="J133" s="8"/>
      <c r="K133" s="9"/>
      <c r="L133" s="5"/>
      <c r="M133" s="8"/>
      <c r="N133" s="9"/>
      <c r="O133" s="8"/>
      <c r="P133" s="9"/>
      <c r="Q133" s="8"/>
      <c r="R133" s="9"/>
      <c r="S133" s="10"/>
      <c r="T133" s="9"/>
      <c r="U133" s="5"/>
      <c r="Z133" s="5"/>
    </row>
    <row r="134" spans="1:26" ht="12.75">
      <c r="A134" s="19"/>
      <c r="B134" s="19"/>
      <c r="C134" s="2"/>
      <c r="D134" s="8"/>
      <c r="E134" s="9"/>
      <c r="F134" s="8"/>
      <c r="G134" s="9"/>
      <c r="H134" s="8"/>
      <c r="I134" s="9"/>
      <c r="J134" s="8"/>
      <c r="K134" s="9"/>
      <c r="L134" s="5"/>
      <c r="M134" s="8"/>
      <c r="N134" s="9"/>
      <c r="O134" s="8"/>
      <c r="P134" s="9"/>
      <c r="Q134" s="8"/>
      <c r="R134" s="9"/>
      <c r="S134" s="10"/>
      <c r="T134" s="9"/>
      <c r="U134" s="5"/>
      <c r="Z134" s="5"/>
    </row>
    <row r="135" spans="1:26" ht="12.75">
      <c r="A135" s="19"/>
      <c r="B135" s="19"/>
      <c r="C135" s="2"/>
      <c r="D135" s="8"/>
      <c r="E135" s="9"/>
      <c r="F135" s="8"/>
      <c r="G135" s="9"/>
      <c r="H135" s="8"/>
      <c r="I135" s="9"/>
      <c r="J135" s="8"/>
      <c r="K135" s="9"/>
      <c r="L135" s="5"/>
      <c r="M135" s="8"/>
      <c r="N135" s="9"/>
      <c r="O135" s="8"/>
      <c r="P135" s="9"/>
      <c r="Q135" s="8"/>
      <c r="R135" s="9"/>
      <c r="S135" s="10"/>
      <c r="T135" s="9"/>
      <c r="U135" s="5"/>
      <c r="Z135" s="5"/>
    </row>
    <row r="136" spans="1:26" ht="12.75">
      <c r="A136" s="19"/>
      <c r="B136" s="19"/>
      <c r="C136" s="2"/>
      <c r="D136" s="8"/>
      <c r="E136" s="9"/>
      <c r="F136" s="8"/>
      <c r="G136" s="9"/>
      <c r="H136" s="8"/>
      <c r="I136" s="9"/>
      <c r="J136" s="8"/>
      <c r="K136" s="9"/>
      <c r="L136" s="5"/>
      <c r="M136" s="8"/>
      <c r="N136" s="9"/>
      <c r="O136" s="8"/>
      <c r="P136" s="9"/>
      <c r="Q136" s="8"/>
      <c r="R136" s="9"/>
      <c r="S136" s="10"/>
      <c r="T136" s="9"/>
      <c r="U136" s="5"/>
      <c r="Z136" s="5"/>
    </row>
    <row r="137" spans="1:26" ht="12.75">
      <c r="A137" s="19"/>
      <c r="B137" s="19"/>
      <c r="C137" s="2"/>
      <c r="D137" s="8"/>
      <c r="E137" s="9"/>
      <c r="F137" s="8"/>
      <c r="G137" s="9"/>
      <c r="H137" s="8"/>
      <c r="I137" s="9"/>
      <c r="J137" s="8"/>
      <c r="K137" s="9"/>
      <c r="L137" s="5"/>
      <c r="M137" s="8"/>
      <c r="N137" s="9"/>
      <c r="O137" s="8"/>
      <c r="P137" s="9"/>
      <c r="Q137" s="8"/>
      <c r="R137" s="9"/>
      <c r="S137" s="10"/>
      <c r="T137" s="9"/>
      <c r="U137" s="5"/>
      <c r="Z137" s="5"/>
    </row>
    <row r="138" spans="1:26" ht="12.75">
      <c r="A138" s="19"/>
      <c r="B138" s="19"/>
      <c r="C138" s="2"/>
      <c r="D138" s="8"/>
      <c r="E138" s="9"/>
      <c r="F138" s="8"/>
      <c r="G138" s="9"/>
      <c r="H138" s="8"/>
      <c r="I138" s="9"/>
      <c r="J138" s="8"/>
      <c r="K138" s="9"/>
      <c r="L138" s="5"/>
      <c r="M138" s="8"/>
      <c r="N138" s="9"/>
      <c r="O138" s="8"/>
      <c r="P138" s="9"/>
      <c r="Q138" s="8"/>
      <c r="R138" s="9"/>
      <c r="S138" s="10"/>
      <c r="T138" s="9"/>
      <c r="U138" s="5"/>
      <c r="Z138" s="5"/>
    </row>
    <row r="139" spans="1:26" ht="12.75">
      <c r="A139" s="19"/>
      <c r="B139" s="19"/>
      <c r="C139" s="2"/>
      <c r="D139" s="8"/>
      <c r="E139" s="9"/>
      <c r="F139" s="8"/>
      <c r="G139" s="9"/>
      <c r="H139" s="8"/>
      <c r="I139" s="9"/>
      <c r="J139" s="8"/>
      <c r="K139" s="9"/>
      <c r="L139" s="5"/>
      <c r="M139" s="8"/>
      <c r="N139" s="9"/>
      <c r="O139" s="8"/>
      <c r="P139" s="9"/>
      <c r="Q139" s="8"/>
      <c r="R139" s="9"/>
      <c r="S139" s="10"/>
      <c r="T139" s="9"/>
      <c r="U139" s="5"/>
      <c r="Z139" s="5"/>
    </row>
    <row r="140" spans="1:26" ht="12.75">
      <c r="A140" s="19"/>
      <c r="B140" s="19"/>
      <c r="C140" s="2"/>
      <c r="D140" s="8"/>
      <c r="E140" s="9"/>
      <c r="F140" s="8"/>
      <c r="G140" s="9"/>
      <c r="H140" s="8"/>
      <c r="I140" s="9"/>
      <c r="J140" s="8"/>
      <c r="K140" s="9"/>
      <c r="L140" s="5"/>
      <c r="M140" s="8"/>
      <c r="N140" s="9"/>
      <c r="O140" s="8"/>
      <c r="P140" s="9"/>
      <c r="Q140" s="8"/>
      <c r="R140" s="9"/>
      <c r="S140" s="10"/>
      <c r="T140" s="9"/>
      <c r="U140" s="5"/>
      <c r="Z140" s="5"/>
    </row>
    <row r="141" spans="1:26" ht="12.75">
      <c r="A141" s="19"/>
      <c r="B141" s="19"/>
      <c r="C141" s="2"/>
      <c r="D141" s="8"/>
      <c r="E141" s="9"/>
      <c r="F141" s="8"/>
      <c r="G141" s="9"/>
      <c r="H141" s="8"/>
      <c r="I141" s="9"/>
      <c r="J141" s="8"/>
      <c r="K141" s="9"/>
      <c r="L141" s="5"/>
      <c r="M141" s="8"/>
      <c r="N141" s="9"/>
      <c r="O141" s="8"/>
      <c r="P141" s="9"/>
      <c r="Q141" s="8"/>
      <c r="R141" s="9"/>
      <c r="S141" s="10"/>
      <c r="T141" s="9"/>
      <c r="U141" s="5"/>
      <c r="Z141" s="5"/>
    </row>
    <row r="142" spans="1:26" ht="12.75">
      <c r="A142" s="19"/>
      <c r="B142" s="19"/>
      <c r="C142" s="2"/>
      <c r="D142" s="8"/>
      <c r="E142" s="9"/>
      <c r="F142" s="8"/>
      <c r="G142" s="9"/>
      <c r="H142" s="8"/>
      <c r="I142" s="9"/>
      <c r="J142" s="8"/>
      <c r="K142" s="9"/>
      <c r="L142" s="5"/>
      <c r="M142" s="8"/>
      <c r="N142" s="9"/>
      <c r="O142" s="8"/>
      <c r="P142" s="9"/>
      <c r="Q142" s="8"/>
      <c r="R142" s="9"/>
      <c r="S142" s="10"/>
      <c r="T142" s="9"/>
      <c r="U142" s="5"/>
      <c r="Z142" s="5"/>
    </row>
    <row r="143" spans="1:26" ht="12.75">
      <c r="A143" s="19"/>
      <c r="B143" s="19"/>
      <c r="C143" s="2"/>
      <c r="D143" s="8"/>
      <c r="E143" s="9"/>
      <c r="F143" s="8"/>
      <c r="G143" s="9"/>
      <c r="H143" s="8"/>
      <c r="I143" s="9"/>
      <c r="J143" s="8"/>
      <c r="K143" s="9"/>
      <c r="L143" s="5"/>
      <c r="M143" s="8"/>
      <c r="N143" s="9"/>
      <c r="O143" s="8"/>
      <c r="P143" s="9"/>
      <c r="Q143" s="8"/>
      <c r="R143" s="9"/>
      <c r="S143" s="10"/>
      <c r="T143" s="9"/>
      <c r="U143" s="5"/>
      <c r="Z143" s="5"/>
    </row>
    <row r="144" spans="1:26" ht="12.75">
      <c r="A144" s="19"/>
      <c r="B144" s="19"/>
      <c r="C144" s="2"/>
      <c r="D144" s="8"/>
      <c r="E144" s="9"/>
      <c r="F144" s="8"/>
      <c r="G144" s="9"/>
      <c r="H144" s="8"/>
      <c r="I144" s="9"/>
      <c r="J144" s="8"/>
      <c r="K144" s="9"/>
      <c r="L144" s="5"/>
      <c r="M144" s="8"/>
      <c r="N144" s="9"/>
      <c r="O144" s="8"/>
      <c r="P144" s="9"/>
      <c r="Q144" s="8"/>
      <c r="R144" s="9"/>
      <c r="S144" s="10"/>
      <c r="T144" s="9"/>
      <c r="U144" s="5"/>
      <c r="Z144" s="5"/>
    </row>
    <row r="145" spans="1:26" ht="12.75">
      <c r="A145" s="19"/>
      <c r="B145" s="19"/>
      <c r="C145" s="2"/>
      <c r="D145" s="8"/>
      <c r="E145" s="9"/>
      <c r="F145" s="8"/>
      <c r="G145" s="9"/>
      <c r="H145" s="8"/>
      <c r="I145" s="9"/>
      <c r="J145" s="8"/>
      <c r="K145" s="9"/>
      <c r="L145" s="5"/>
      <c r="M145" s="8"/>
      <c r="N145" s="9"/>
      <c r="O145" s="8"/>
      <c r="P145" s="9"/>
      <c r="Q145" s="8"/>
      <c r="R145" s="9"/>
      <c r="S145" s="10"/>
      <c r="T145" s="9"/>
      <c r="U145" s="5"/>
      <c r="Z145" s="5"/>
    </row>
    <row r="146" spans="1:26" ht="12.75">
      <c r="A146" s="19"/>
      <c r="B146" s="19"/>
      <c r="C146" s="2"/>
      <c r="D146" s="8"/>
      <c r="E146" s="9"/>
      <c r="F146" s="8"/>
      <c r="G146" s="9"/>
      <c r="H146" s="8"/>
      <c r="I146" s="9"/>
      <c r="J146" s="8"/>
      <c r="K146" s="9"/>
      <c r="L146" s="5"/>
      <c r="M146" s="8"/>
      <c r="N146" s="9"/>
      <c r="O146" s="8"/>
      <c r="P146" s="9"/>
      <c r="Q146" s="8"/>
      <c r="R146" s="9"/>
      <c r="S146" s="10"/>
      <c r="T146" s="9"/>
      <c r="U146" s="5"/>
      <c r="Z146" s="5"/>
    </row>
    <row r="147" spans="1:26" ht="12.75">
      <c r="A147" s="19"/>
      <c r="B147" s="19"/>
      <c r="C147" s="2"/>
      <c r="D147" s="8"/>
      <c r="E147" s="9"/>
      <c r="F147" s="8"/>
      <c r="G147" s="9"/>
      <c r="H147" s="8"/>
      <c r="I147" s="9"/>
      <c r="J147" s="8"/>
      <c r="K147" s="9"/>
      <c r="L147" s="5"/>
      <c r="M147" s="8"/>
      <c r="N147" s="9"/>
      <c r="O147" s="8"/>
      <c r="P147" s="9"/>
      <c r="Q147" s="8"/>
      <c r="R147" s="9"/>
      <c r="S147" s="10"/>
      <c r="T147" s="9"/>
      <c r="U147" s="5"/>
      <c r="Z147" s="5"/>
    </row>
    <row r="148" spans="1:26" ht="12.75">
      <c r="A148" s="19"/>
      <c r="B148" s="19"/>
      <c r="C148" s="2"/>
      <c r="D148" s="8"/>
      <c r="E148" s="9"/>
      <c r="F148" s="8"/>
      <c r="G148" s="9"/>
      <c r="H148" s="8"/>
      <c r="I148" s="9"/>
      <c r="J148" s="8"/>
      <c r="K148" s="9"/>
      <c r="L148" s="5"/>
      <c r="M148" s="8"/>
      <c r="N148" s="9"/>
      <c r="O148" s="8"/>
      <c r="P148" s="9"/>
      <c r="Q148" s="8"/>
      <c r="R148" s="9"/>
      <c r="S148" s="10"/>
      <c r="T148" s="9"/>
      <c r="U148" s="5"/>
      <c r="Z148" s="5"/>
    </row>
    <row r="149" spans="1:26" ht="12.75">
      <c r="A149" s="19"/>
      <c r="B149" s="19"/>
      <c r="C149" s="2"/>
      <c r="D149" s="8"/>
      <c r="E149" s="9"/>
      <c r="F149" s="8"/>
      <c r="G149" s="9"/>
      <c r="H149" s="8"/>
      <c r="I149" s="9"/>
      <c r="J149" s="8"/>
      <c r="K149" s="9"/>
      <c r="L149" s="5"/>
      <c r="M149" s="8"/>
      <c r="N149" s="9"/>
      <c r="O149" s="8"/>
      <c r="P149" s="9"/>
      <c r="Q149" s="8"/>
      <c r="R149" s="9"/>
      <c r="S149" s="10"/>
      <c r="T149" s="9"/>
      <c r="U149" s="5"/>
      <c r="Z149" s="5"/>
    </row>
    <row r="150" spans="1:26" ht="12.75">
      <c r="A150" s="19"/>
      <c r="B150" s="19"/>
      <c r="C150" s="2"/>
      <c r="D150" s="8"/>
      <c r="E150" s="9"/>
      <c r="F150" s="8"/>
      <c r="G150" s="9"/>
      <c r="H150" s="8"/>
      <c r="I150" s="9"/>
      <c r="J150" s="8"/>
      <c r="K150" s="9"/>
      <c r="L150" s="5"/>
      <c r="M150" s="8"/>
      <c r="N150" s="9"/>
      <c r="O150" s="8"/>
      <c r="P150" s="9"/>
      <c r="Q150" s="8"/>
      <c r="R150" s="9"/>
      <c r="S150" s="10"/>
      <c r="T150" s="9"/>
      <c r="U150" s="5"/>
      <c r="Z150" s="5"/>
    </row>
    <row r="151" spans="1:26" ht="12.75">
      <c r="A151" s="19"/>
      <c r="B151" s="19"/>
      <c r="C151" s="2"/>
      <c r="D151" s="8"/>
      <c r="E151" s="9"/>
      <c r="F151" s="8"/>
      <c r="G151" s="9"/>
      <c r="H151" s="8"/>
      <c r="I151" s="9"/>
      <c r="J151" s="8"/>
      <c r="K151" s="9"/>
      <c r="L151" s="5"/>
      <c r="M151" s="8"/>
      <c r="N151" s="9"/>
      <c r="O151" s="8"/>
      <c r="P151" s="9"/>
      <c r="Q151" s="8"/>
      <c r="R151" s="9"/>
      <c r="S151" s="10"/>
      <c r="T151" s="9"/>
      <c r="U151" s="5"/>
      <c r="Z151" s="5"/>
    </row>
    <row r="152" spans="1:26" ht="12.75">
      <c r="A152" s="19"/>
      <c r="B152" s="19"/>
      <c r="C152" s="2"/>
      <c r="D152" s="8"/>
      <c r="E152" s="9"/>
      <c r="F152" s="8"/>
      <c r="G152" s="9"/>
      <c r="H152" s="8"/>
      <c r="I152" s="9"/>
      <c r="J152" s="8"/>
      <c r="K152" s="9"/>
      <c r="L152" s="5"/>
      <c r="M152" s="8"/>
      <c r="N152" s="9"/>
      <c r="O152" s="8"/>
      <c r="P152" s="9"/>
      <c r="Q152" s="8"/>
      <c r="R152" s="9"/>
      <c r="S152" s="10"/>
      <c r="T152" s="9"/>
      <c r="U152" s="5"/>
      <c r="Z152" s="5"/>
    </row>
    <row r="153" spans="1:26" ht="12.75">
      <c r="A153" s="19"/>
      <c r="B153" s="19"/>
      <c r="C153" s="2"/>
      <c r="D153" s="8"/>
      <c r="E153" s="9"/>
      <c r="F153" s="8"/>
      <c r="G153" s="9"/>
      <c r="H153" s="8"/>
      <c r="I153" s="9"/>
      <c r="J153" s="8"/>
      <c r="K153" s="9"/>
      <c r="L153" s="5"/>
      <c r="M153" s="8"/>
      <c r="N153" s="9"/>
      <c r="O153" s="8"/>
      <c r="P153" s="9"/>
      <c r="Q153" s="8"/>
      <c r="R153" s="9"/>
      <c r="S153" s="10"/>
      <c r="T153" s="9"/>
      <c r="U153" s="5"/>
      <c r="Z153" s="5"/>
    </row>
    <row r="154" spans="1:26" ht="12.75">
      <c r="A154" s="19"/>
      <c r="B154" s="19"/>
      <c r="C154" s="2"/>
      <c r="D154" s="8"/>
      <c r="E154" s="9"/>
      <c r="F154" s="8"/>
      <c r="G154" s="9"/>
      <c r="H154" s="8"/>
      <c r="I154" s="9"/>
      <c r="J154" s="8"/>
      <c r="K154" s="9"/>
      <c r="L154" s="5"/>
      <c r="M154" s="8"/>
      <c r="N154" s="9"/>
      <c r="O154" s="8"/>
      <c r="P154" s="9"/>
      <c r="Q154" s="8"/>
      <c r="R154" s="9"/>
      <c r="S154" s="10"/>
      <c r="T154" s="9"/>
      <c r="U154" s="5"/>
      <c r="Z154" s="5"/>
    </row>
    <row r="155" spans="1:26" ht="12.75">
      <c r="A155" s="19"/>
      <c r="B155" s="19"/>
      <c r="C155" s="2"/>
      <c r="D155" s="8"/>
      <c r="E155" s="9"/>
      <c r="F155" s="8"/>
      <c r="G155" s="9"/>
      <c r="H155" s="8"/>
      <c r="I155" s="9"/>
      <c r="J155" s="8"/>
      <c r="K155" s="9"/>
      <c r="L155" s="5"/>
      <c r="M155" s="8"/>
      <c r="N155" s="9"/>
      <c r="O155" s="8"/>
      <c r="P155" s="9"/>
      <c r="Q155" s="8"/>
      <c r="R155" s="9"/>
      <c r="S155" s="10"/>
      <c r="T155" s="9"/>
      <c r="U155" s="5"/>
      <c r="Z155" s="5"/>
    </row>
    <row r="156" spans="1:26" ht="12.75">
      <c r="A156" s="19"/>
      <c r="B156" s="19"/>
      <c r="C156" s="2"/>
      <c r="D156" s="8"/>
      <c r="E156" s="9"/>
      <c r="F156" s="8"/>
      <c r="G156" s="9"/>
      <c r="H156" s="8"/>
      <c r="I156" s="9"/>
      <c r="J156" s="8"/>
      <c r="K156" s="9"/>
      <c r="L156" s="5"/>
      <c r="M156" s="8"/>
      <c r="N156" s="9"/>
      <c r="O156" s="8"/>
      <c r="P156" s="9"/>
      <c r="Q156" s="8"/>
      <c r="R156" s="9"/>
      <c r="S156" s="10"/>
      <c r="T156" s="9"/>
      <c r="U156" s="5"/>
      <c r="Z156" s="5"/>
    </row>
    <row r="157" spans="1:26" ht="12.75">
      <c r="A157" s="19"/>
      <c r="B157" s="19"/>
      <c r="C157" s="2"/>
      <c r="D157" s="8"/>
      <c r="E157" s="9"/>
      <c r="F157" s="8"/>
      <c r="G157" s="9"/>
      <c r="H157" s="8"/>
      <c r="I157" s="9"/>
      <c r="J157" s="8"/>
      <c r="K157" s="9"/>
      <c r="L157" s="5"/>
      <c r="M157" s="8"/>
      <c r="N157" s="9"/>
      <c r="O157" s="8"/>
      <c r="P157" s="9"/>
      <c r="Q157" s="8"/>
      <c r="R157" s="9"/>
      <c r="S157" s="10"/>
      <c r="T157" s="9"/>
      <c r="U157" s="5"/>
      <c r="Z157" s="5"/>
    </row>
    <row r="158" spans="1:26" ht="12.75">
      <c r="A158" s="19"/>
      <c r="B158" s="19"/>
      <c r="C158" s="2"/>
      <c r="D158" s="8"/>
      <c r="E158" s="9"/>
      <c r="F158" s="8"/>
      <c r="G158" s="9"/>
      <c r="H158" s="8"/>
      <c r="I158" s="9"/>
      <c r="J158" s="8"/>
      <c r="K158" s="9"/>
      <c r="L158" s="5"/>
      <c r="M158" s="8"/>
      <c r="N158" s="9"/>
      <c r="O158" s="8"/>
      <c r="P158" s="9"/>
      <c r="Q158" s="8"/>
      <c r="R158" s="9"/>
      <c r="S158" s="10"/>
      <c r="T158" s="9"/>
      <c r="U158" s="5"/>
      <c r="Z158" s="5"/>
    </row>
    <row r="159" spans="1:26" ht="12.75">
      <c r="A159" s="19"/>
      <c r="B159" s="19"/>
      <c r="C159" s="2"/>
      <c r="D159" s="8"/>
      <c r="E159" s="9"/>
      <c r="F159" s="8"/>
      <c r="G159" s="9"/>
      <c r="H159" s="8"/>
      <c r="I159" s="9"/>
      <c r="J159" s="8"/>
      <c r="K159" s="9"/>
      <c r="L159" s="5"/>
      <c r="M159" s="8"/>
      <c r="N159" s="9"/>
      <c r="O159" s="8"/>
      <c r="P159" s="9"/>
      <c r="Q159" s="8"/>
      <c r="R159" s="9"/>
      <c r="S159" s="10"/>
      <c r="T159" s="9"/>
      <c r="U159" s="5"/>
      <c r="Z159" s="5"/>
    </row>
    <row r="160" spans="1:26" ht="12.75">
      <c r="A160" s="19"/>
      <c r="B160" s="19"/>
      <c r="C160" s="2"/>
      <c r="D160" s="8"/>
      <c r="E160" s="9"/>
      <c r="F160" s="8"/>
      <c r="G160" s="9"/>
      <c r="H160" s="8"/>
      <c r="I160" s="9"/>
      <c r="J160" s="8"/>
      <c r="K160" s="9"/>
      <c r="L160" s="5"/>
      <c r="M160" s="8"/>
      <c r="N160" s="9"/>
      <c r="O160" s="8"/>
      <c r="P160" s="9"/>
      <c r="Q160" s="8"/>
      <c r="R160" s="9"/>
      <c r="S160" s="10"/>
      <c r="T160" s="9"/>
      <c r="U160" s="5"/>
      <c r="Z160" s="5"/>
    </row>
    <row r="161" spans="1:26" ht="12.75">
      <c r="A161" s="19"/>
      <c r="B161" s="19"/>
      <c r="C161" s="2"/>
      <c r="D161" s="8"/>
      <c r="E161" s="9"/>
      <c r="F161" s="8"/>
      <c r="G161" s="9"/>
      <c r="H161" s="8"/>
      <c r="I161" s="9"/>
      <c r="J161" s="8"/>
      <c r="K161" s="9"/>
      <c r="L161" s="5"/>
      <c r="M161" s="8"/>
      <c r="N161" s="9"/>
      <c r="O161" s="8"/>
      <c r="P161" s="9"/>
      <c r="Q161" s="8"/>
      <c r="R161" s="9"/>
      <c r="S161" s="10"/>
      <c r="T161" s="9"/>
      <c r="U161" s="5"/>
      <c r="Z161" s="5"/>
    </row>
    <row r="162" spans="1:26" ht="12.75">
      <c r="A162" s="19"/>
      <c r="B162" s="19"/>
      <c r="C162" s="2"/>
      <c r="D162" s="8"/>
      <c r="E162" s="9"/>
      <c r="F162" s="8"/>
      <c r="G162" s="9"/>
      <c r="H162" s="8"/>
      <c r="I162" s="9"/>
      <c r="J162" s="8"/>
      <c r="K162" s="9"/>
      <c r="L162" s="5"/>
      <c r="M162" s="8"/>
      <c r="N162" s="9"/>
      <c r="O162" s="8"/>
      <c r="P162" s="9"/>
      <c r="Q162" s="8"/>
      <c r="R162" s="9"/>
      <c r="S162" s="10"/>
      <c r="T162" s="9"/>
      <c r="U162" s="5"/>
      <c r="Z162" s="5"/>
    </row>
    <row r="163" spans="1:26" ht="12.75">
      <c r="A163" s="19"/>
      <c r="B163" s="19"/>
      <c r="C163" s="2"/>
      <c r="D163" s="8"/>
      <c r="E163" s="9"/>
      <c r="F163" s="8"/>
      <c r="G163" s="9"/>
      <c r="H163" s="8"/>
      <c r="I163" s="9"/>
      <c r="J163" s="8"/>
      <c r="K163" s="9"/>
      <c r="L163" s="5"/>
      <c r="M163" s="8"/>
      <c r="N163" s="9"/>
      <c r="O163" s="8"/>
      <c r="P163" s="9"/>
      <c r="Q163" s="8"/>
      <c r="R163" s="9"/>
      <c r="S163" s="10"/>
      <c r="T163" s="9"/>
      <c r="U163" s="5"/>
      <c r="Z163" s="5"/>
    </row>
    <row r="164" spans="1:26" ht="12.75">
      <c r="A164" s="18"/>
      <c r="B164" s="18"/>
      <c r="C164" s="2"/>
      <c r="D164" s="3"/>
      <c r="E164" s="4"/>
      <c r="F164" s="3"/>
      <c r="G164" s="4"/>
      <c r="H164" s="3"/>
      <c r="I164" s="4"/>
      <c r="J164" s="3"/>
      <c r="K164" s="5"/>
      <c r="L164" s="5"/>
      <c r="M164" s="3"/>
      <c r="N164" s="4"/>
      <c r="O164" s="3"/>
      <c r="P164" s="4"/>
      <c r="Q164" s="3"/>
      <c r="R164" s="4"/>
      <c r="S164" s="1"/>
      <c r="T164" s="4"/>
      <c r="U164" s="5"/>
      <c r="V164" s="6"/>
      <c r="W164" s="6"/>
      <c r="X164" s="6"/>
      <c r="Y164" s="6"/>
      <c r="Z164" s="5"/>
    </row>
    <row r="165" spans="1:26" ht="12.75">
      <c r="A165" s="18"/>
      <c r="B165" s="18"/>
      <c r="C165" s="2"/>
      <c r="D165" s="3"/>
      <c r="E165" s="4"/>
      <c r="F165" s="3"/>
      <c r="G165" s="4"/>
      <c r="H165" s="3"/>
      <c r="I165" s="4"/>
      <c r="J165" s="3"/>
      <c r="K165" s="5"/>
      <c r="L165" s="5"/>
      <c r="M165" s="3"/>
      <c r="N165" s="4"/>
      <c r="O165" s="3"/>
      <c r="P165" s="4"/>
      <c r="Q165" s="3"/>
      <c r="R165" s="4"/>
      <c r="S165" s="1"/>
      <c r="T165" s="4"/>
      <c r="U165" s="5"/>
      <c r="V165" s="6"/>
      <c r="W165" s="6"/>
      <c r="X165" s="6"/>
      <c r="Y165" s="6"/>
      <c r="Z165" s="5"/>
    </row>
  </sheetData>
  <conditionalFormatting sqref="V3:Y65536">
    <cfRule type="cellIs" priority="1" dxfId="0" operator="greaterThan" stopIfTrue="1">
      <formula>1</formula>
    </cfRule>
    <cfRule type="cellIs" priority="2" dxfId="1" operator="lessThan" stopIfTrue="1">
      <formula>-1</formula>
    </cfRule>
    <cfRule type="cellIs" priority="3" dxfId="2" operator="between" stopIfTrue="1">
      <formula>-1</formula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zoomScale="150" zoomScaleNormal="150" workbookViewId="0" topLeftCell="A13">
      <selection activeCell="G51" sqref="G51"/>
    </sheetView>
  </sheetViews>
  <sheetFormatPr defaultColWidth="11.00390625" defaultRowHeight="12.75"/>
  <cols>
    <col min="2" max="2" width="6.25390625" style="0" customWidth="1"/>
  </cols>
  <sheetData>
    <row r="1" spans="1:26" s="5" customFormat="1" ht="12.75">
      <c r="A1" s="1" t="s">
        <v>68</v>
      </c>
      <c r="B1" s="2"/>
      <c r="C1" s="2"/>
      <c r="D1" s="2"/>
      <c r="E1" s="3" t="s">
        <v>69</v>
      </c>
      <c r="F1" s="4"/>
      <c r="G1" s="3" t="s">
        <v>70</v>
      </c>
      <c r="H1" s="4"/>
      <c r="I1" s="3" t="s">
        <v>71</v>
      </c>
      <c r="J1" s="4"/>
      <c r="K1" s="3" t="s">
        <v>72</v>
      </c>
      <c r="N1" s="3" t="s">
        <v>73</v>
      </c>
      <c r="O1" s="4"/>
      <c r="P1" s="3" t="s">
        <v>74</v>
      </c>
      <c r="Q1" s="4"/>
      <c r="R1" s="3" t="s">
        <v>75</v>
      </c>
      <c r="S1" s="4"/>
      <c r="T1" s="1" t="s">
        <v>76</v>
      </c>
      <c r="U1" s="4"/>
      <c r="W1" s="11"/>
      <c r="X1" s="6"/>
      <c r="Y1" s="6"/>
      <c r="Z1" s="11"/>
    </row>
    <row r="2" spans="1:27" ht="10.5" customHeight="1">
      <c r="A2" s="5" t="s">
        <v>77</v>
      </c>
      <c r="B2" s="16" t="s">
        <v>111</v>
      </c>
      <c r="C2" s="7" t="s">
        <v>112</v>
      </c>
      <c r="D2" s="2"/>
      <c r="E2" s="8">
        <v>25.500500000000002</v>
      </c>
      <c r="F2" s="9">
        <v>0.05020458146424594</v>
      </c>
      <c r="G2" s="8">
        <v>25.2125</v>
      </c>
      <c r="H2" s="9">
        <v>0.038890872965259914</v>
      </c>
      <c r="I2" s="8">
        <v>25.1185</v>
      </c>
      <c r="J2" s="9">
        <v>0.09687362902255733</v>
      </c>
      <c r="K2" s="8">
        <v>25.128</v>
      </c>
      <c r="L2" s="9">
        <v>0.2390020920409186</v>
      </c>
      <c r="M2" s="5"/>
      <c r="N2" s="8">
        <v>25.612000000000002</v>
      </c>
      <c r="O2" s="9">
        <v>0.275771644662152</v>
      </c>
      <c r="P2" s="8">
        <v>25.1845</v>
      </c>
      <c r="Q2" s="9">
        <v>0.6880148980945952</v>
      </c>
      <c r="R2" s="8">
        <v>24.5835</v>
      </c>
      <c r="S2" s="9">
        <v>0.014849242404918061</v>
      </c>
      <c r="T2" s="10">
        <v>24.698999999999998</v>
      </c>
      <c r="U2" s="9">
        <v>0.07353910524340289</v>
      </c>
      <c r="V2" s="5"/>
      <c r="W2" s="11">
        <f aca="true" t="shared" si="0" ref="W2:W48">N2-E2-0.4</f>
        <v>-0.28850000000000053</v>
      </c>
      <c r="X2" s="11">
        <f>P2-G2-0.4</f>
        <v>-0.4279999999999987</v>
      </c>
      <c r="Y2" s="11">
        <f>R2-I2-0.4</f>
        <v>-0.9350000000000002</v>
      </c>
      <c r="Z2" s="11">
        <f aca="true" t="shared" si="1" ref="Z2:Z48">T2-K2</f>
        <v>-0.42900000000000205</v>
      </c>
      <c r="AA2" s="5"/>
    </row>
    <row r="3" spans="1:27" ht="10.5" customHeight="1">
      <c r="A3" s="5" t="s">
        <v>80</v>
      </c>
      <c r="B3" s="16" t="s">
        <v>113</v>
      </c>
      <c r="C3" s="7" t="s">
        <v>114</v>
      </c>
      <c r="D3" s="2"/>
      <c r="E3" s="8">
        <v>25.8075</v>
      </c>
      <c r="F3" s="9">
        <v>0.3005203820046307</v>
      </c>
      <c r="G3" s="8">
        <v>28.305</v>
      </c>
      <c r="H3" s="9">
        <v>0.13293607486307263</v>
      </c>
      <c r="I3" s="8">
        <v>25.924</v>
      </c>
      <c r="J3" s="9">
        <v>0.42709249583681885</v>
      </c>
      <c r="K3" s="8">
        <v>25.875500000000002</v>
      </c>
      <c r="L3" s="9">
        <v>0.06293250352560428</v>
      </c>
      <c r="M3" s="5"/>
      <c r="N3" s="8">
        <v>25.939</v>
      </c>
      <c r="O3" s="9">
        <v>0.05091168824543335</v>
      </c>
      <c r="P3" s="8">
        <v>28.5035</v>
      </c>
      <c r="Q3" s="9">
        <v>0.6385174234115591</v>
      </c>
      <c r="R3" s="8">
        <v>25.826</v>
      </c>
      <c r="S3" s="9">
        <v>0.06363961030678918</v>
      </c>
      <c r="T3" s="10">
        <v>25.9085</v>
      </c>
      <c r="U3" s="9">
        <v>0.09263098833543788</v>
      </c>
      <c r="V3" s="5"/>
      <c r="W3" s="11">
        <f t="shared" si="0"/>
        <v>-0.26850000000000096</v>
      </c>
      <c r="X3" s="11">
        <f aca="true" t="shared" si="2" ref="X3:X48">P3-G3-0.4</f>
        <v>-0.2015000000000008</v>
      </c>
      <c r="Y3" s="11">
        <f aca="true" t="shared" si="3" ref="Y3:Y48">R3-I3-0.4</f>
        <v>-0.497999999999999</v>
      </c>
      <c r="Z3" s="11">
        <f t="shared" si="1"/>
        <v>0.0329999999999977</v>
      </c>
      <c r="AA3" s="5"/>
    </row>
    <row r="4" spans="1:27" ht="10.5" customHeight="1">
      <c r="A4" s="5" t="s">
        <v>83</v>
      </c>
      <c r="B4" s="16" t="s">
        <v>31</v>
      </c>
      <c r="C4" s="7" t="s">
        <v>32</v>
      </c>
      <c r="D4" s="2"/>
      <c r="E4" s="8">
        <v>24.326500000000003</v>
      </c>
      <c r="F4" s="9">
        <v>0.3372899346258177</v>
      </c>
      <c r="G4" s="8">
        <v>24.7075</v>
      </c>
      <c r="H4" s="9">
        <v>0.4051721856198545</v>
      </c>
      <c r="I4" s="8">
        <v>24.4295</v>
      </c>
      <c r="J4" s="9">
        <v>0.6441742776611263</v>
      </c>
      <c r="K4" s="8">
        <v>23.4175</v>
      </c>
      <c r="L4" s="9">
        <v>0.30193459556645225</v>
      </c>
      <c r="M4" s="5"/>
      <c r="N4" s="8">
        <v>25.191000000000003</v>
      </c>
      <c r="O4" s="9">
        <v>0.05656854249492511</v>
      </c>
      <c r="P4" s="8">
        <v>25.219</v>
      </c>
      <c r="Q4" s="9">
        <v>0.5501290757630231</v>
      </c>
      <c r="R4" s="8">
        <v>24.5155</v>
      </c>
      <c r="S4" s="9">
        <v>0.17889801564043295</v>
      </c>
      <c r="T4" s="10">
        <v>23.5855</v>
      </c>
      <c r="U4" s="9">
        <v>0.18031222920240014</v>
      </c>
      <c r="V4" s="5"/>
      <c r="W4" s="11">
        <f t="shared" si="0"/>
        <v>0.4644999999999996</v>
      </c>
      <c r="X4" s="11">
        <f t="shared" si="2"/>
        <v>0.1115000000000016</v>
      </c>
      <c r="Y4" s="11">
        <f t="shared" si="3"/>
        <v>-0.3140000000000015</v>
      </c>
      <c r="Z4" s="11">
        <f t="shared" si="1"/>
        <v>0.16799999999999926</v>
      </c>
      <c r="AA4" s="5"/>
    </row>
    <row r="5" spans="1:27" ht="10.5" customHeight="1">
      <c r="A5" s="5" t="s">
        <v>85</v>
      </c>
      <c r="B5" s="16" t="s">
        <v>33</v>
      </c>
      <c r="C5" s="7" t="s">
        <v>34</v>
      </c>
      <c r="D5" s="2"/>
      <c r="E5" s="8">
        <v>23.061500000000002</v>
      </c>
      <c r="F5" s="9">
        <v>0.03323401871576816</v>
      </c>
      <c r="G5" s="8">
        <v>23.876</v>
      </c>
      <c r="H5" s="9">
        <v>0.711349421873695</v>
      </c>
      <c r="I5" s="8">
        <v>23.381999999999998</v>
      </c>
      <c r="J5" s="9">
        <v>0.13435028842544494</v>
      </c>
      <c r="K5" s="8">
        <v>21.3065</v>
      </c>
      <c r="L5" s="9">
        <v>0.028991378028648707</v>
      </c>
      <c r="M5" s="5"/>
      <c r="N5" s="8">
        <v>21.807000000000002</v>
      </c>
      <c r="O5" s="9">
        <v>0.031112698372208432</v>
      </c>
      <c r="P5" s="8">
        <v>24.683</v>
      </c>
      <c r="Q5" s="9">
        <v>1.3618876605652896</v>
      </c>
      <c r="R5" s="8">
        <v>23.648000000000003</v>
      </c>
      <c r="S5" s="9">
        <v>0.28991378028597814</v>
      </c>
      <c r="T5" s="10">
        <v>22.428</v>
      </c>
      <c r="U5" s="9">
        <v>0.049497474683058526</v>
      </c>
      <c r="V5" s="5"/>
      <c r="W5" s="11">
        <f t="shared" si="0"/>
        <v>-1.6545</v>
      </c>
      <c r="X5" s="11">
        <f t="shared" si="2"/>
        <v>0.4069999999999986</v>
      </c>
      <c r="Y5" s="11">
        <f t="shared" si="3"/>
        <v>-0.13399999999999468</v>
      </c>
      <c r="Z5" s="11">
        <f t="shared" si="1"/>
        <v>1.121500000000001</v>
      </c>
      <c r="AA5" s="5"/>
    </row>
    <row r="6" spans="1:27" ht="10.5" customHeight="1">
      <c r="A6" s="5" t="s">
        <v>94</v>
      </c>
      <c r="B6" s="16" t="s">
        <v>35</v>
      </c>
      <c r="C6" s="7" t="s">
        <v>34</v>
      </c>
      <c r="D6" s="2"/>
      <c r="E6" s="8">
        <v>24.508000000000003</v>
      </c>
      <c r="F6" s="9">
        <v>0.052325901807805664</v>
      </c>
      <c r="G6" s="8">
        <v>25.024</v>
      </c>
      <c r="H6" s="9">
        <v>0.1767766952966369</v>
      </c>
      <c r="I6" s="8">
        <v>24.749000000000002</v>
      </c>
      <c r="J6" s="9">
        <v>0.052325901807805664</v>
      </c>
      <c r="K6" s="8">
        <v>24.7155</v>
      </c>
      <c r="L6" s="9">
        <v>0.25526554800888157</v>
      </c>
      <c r="M6" s="5"/>
      <c r="N6" s="8">
        <v>24.863500000000002</v>
      </c>
      <c r="O6" s="9">
        <v>0.20011121907584742</v>
      </c>
      <c r="P6" s="8">
        <v>25.869500000000002</v>
      </c>
      <c r="Q6" s="9">
        <v>1.0740952006222897</v>
      </c>
      <c r="R6" s="8">
        <v>25.293999999999997</v>
      </c>
      <c r="S6" s="9">
        <v>0.07636753236814751</v>
      </c>
      <c r="T6" s="10">
        <v>24.813499999999998</v>
      </c>
      <c r="U6" s="9">
        <v>0.04454772721475167</v>
      </c>
      <c r="V6" s="5"/>
      <c r="W6" s="11">
        <f t="shared" si="0"/>
        <v>-0.04450000000000076</v>
      </c>
      <c r="X6" s="11">
        <f t="shared" si="2"/>
        <v>0.44550000000000123</v>
      </c>
      <c r="Y6" s="11">
        <f t="shared" si="3"/>
        <v>0.14499999999999458</v>
      </c>
      <c r="Z6" s="11">
        <f t="shared" si="1"/>
        <v>0.09799999999999898</v>
      </c>
      <c r="AA6" s="5"/>
    </row>
    <row r="7" spans="1:27" ht="10.5" customHeight="1">
      <c r="A7" s="5" t="s">
        <v>95</v>
      </c>
      <c r="B7" s="16" t="s">
        <v>36</v>
      </c>
      <c r="C7" s="7" t="s">
        <v>37</v>
      </c>
      <c r="D7" s="2"/>
      <c r="E7" s="8">
        <v>24.966</v>
      </c>
      <c r="F7" s="9">
        <v>0.009899494936611204</v>
      </c>
      <c r="G7" s="8">
        <v>24.677</v>
      </c>
      <c r="H7" s="9">
        <v>0.06929646455628094</v>
      </c>
      <c r="I7" s="8">
        <v>25.2165</v>
      </c>
      <c r="J7" s="9">
        <v>0.23263813101027442</v>
      </c>
      <c r="K7" s="8">
        <v>24.9685</v>
      </c>
      <c r="L7" s="9">
        <v>0.19304015126449578</v>
      </c>
      <c r="M7" s="5"/>
      <c r="N7" s="8">
        <v>25.0695</v>
      </c>
      <c r="O7" s="9">
        <v>0.09263098833543788</v>
      </c>
      <c r="P7" s="8">
        <v>25.436500000000002</v>
      </c>
      <c r="Q7" s="9">
        <v>0.6979143930309861</v>
      </c>
      <c r="R7" s="8">
        <v>25.494</v>
      </c>
      <c r="S7" s="9">
        <v>0.09758073580374223</v>
      </c>
      <c r="T7" s="10">
        <v>25.453000000000003</v>
      </c>
      <c r="U7" s="9">
        <v>0.31395541084628426</v>
      </c>
      <c r="V7" s="5"/>
      <c r="W7" s="11">
        <f t="shared" si="0"/>
        <v>-0.29649999999999965</v>
      </c>
      <c r="X7" s="11">
        <f t="shared" si="2"/>
        <v>0.3595000000000027</v>
      </c>
      <c r="Y7" s="11">
        <f t="shared" si="3"/>
        <v>-0.12250000000000016</v>
      </c>
      <c r="Z7" s="11">
        <f t="shared" si="1"/>
        <v>0.48450000000000415</v>
      </c>
      <c r="AA7" s="5"/>
    </row>
    <row r="8" spans="1:27" ht="10.5" customHeight="1">
      <c r="A8" s="5" t="s">
        <v>98</v>
      </c>
      <c r="B8" s="16" t="s">
        <v>38</v>
      </c>
      <c r="C8" s="7" t="s">
        <v>39</v>
      </c>
      <c r="D8" s="2"/>
      <c r="E8" s="8"/>
      <c r="F8" s="9"/>
      <c r="G8" s="8"/>
      <c r="H8" s="9"/>
      <c r="I8" s="8"/>
      <c r="J8" s="9"/>
      <c r="K8" s="8">
        <v>32.174</v>
      </c>
      <c r="L8" s="9">
        <v>0.6717514421276127</v>
      </c>
      <c r="M8" s="5"/>
      <c r="N8" s="8"/>
      <c r="O8" s="9"/>
      <c r="P8" s="8"/>
      <c r="Q8" s="9"/>
      <c r="R8" s="8"/>
      <c r="S8" s="9"/>
      <c r="T8" s="10">
        <v>30.0945</v>
      </c>
      <c r="U8" s="9">
        <v>0.5762920266670308</v>
      </c>
      <c r="V8" s="5"/>
      <c r="W8" s="11">
        <f t="shared" si="0"/>
        <v>-0.4</v>
      </c>
      <c r="X8" s="11">
        <f t="shared" si="2"/>
        <v>-0.4</v>
      </c>
      <c r="Y8" s="11">
        <f t="shared" si="3"/>
        <v>-0.4</v>
      </c>
      <c r="Z8" s="11">
        <f t="shared" si="1"/>
        <v>-2.0794999999999995</v>
      </c>
      <c r="AA8" s="5"/>
    </row>
    <row r="9" spans="1:27" ht="10.5" customHeight="1">
      <c r="A9" s="5" t="s">
        <v>100</v>
      </c>
      <c r="B9" s="16" t="s">
        <v>40</v>
      </c>
      <c r="C9" s="7" t="s">
        <v>41</v>
      </c>
      <c r="D9" s="2"/>
      <c r="E9" s="8">
        <v>23.0125</v>
      </c>
      <c r="F9" s="9">
        <v>0.1407142494561216</v>
      </c>
      <c r="G9" s="8">
        <v>23.312</v>
      </c>
      <c r="H9" s="9">
        <v>0.1230365799264589</v>
      </c>
      <c r="I9" s="8">
        <v>22.253999999999998</v>
      </c>
      <c r="J9" s="9">
        <v>0.19657568517010268</v>
      </c>
      <c r="K9" s="8">
        <v>22.1685</v>
      </c>
      <c r="L9" s="9">
        <v>0.2255670631981422</v>
      </c>
      <c r="M9" s="5"/>
      <c r="N9" s="8">
        <v>23.697</v>
      </c>
      <c r="O9" s="9">
        <v>0.06081118318204204</v>
      </c>
      <c r="P9" s="8">
        <v>24.1515</v>
      </c>
      <c r="Q9" s="9">
        <v>0.9312596308226668</v>
      </c>
      <c r="R9" s="8">
        <v>23.064</v>
      </c>
      <c r="S9" s="9">
        <v>0.028284271247461298</v>
      </c>
      <c r="T9" s="10">
        <v>22.465</v>
      </c>
      <c r="U9" s="9">
        <v>0.18384776310861664</v>
      </c>
      <c r="V9" s="5"/>
      <c r="W9" s="11">
        <f t="shared" si="0"/>
        <v>0.28449999999999986</v>
      </c>
      <c r="X9" s="11">
        <f t="shared" si="2"/>
        <v>0.43949999999999745</v>
      </c>
      <c r="Y9" s="11">
        <f t="shared" si="3"/>
        <v>0.41000000000000225</v>
      </c>
      <c r="Z9" s="11">
        <f t="shared" si="1"/>
        <v>0.2964999999999982</v>
      </c>
      <c r="AA9" s="5"/>
    </row>
    <row r="10" spans="1:27" ht="10.5" customHeight="1">
      <c r="A10" s="5" t="s">
        <v>102</v>
      </c>
      <c r="B10" s="16" t="s">
        <v>42</v>
      </c>
      <c r="C10" s="7" t="s">
        <v>41</v>
      </c>
      <c r="D10" s="2"/>
      <c r="E10" s="8">
        <v>22.889</v>
      </c>
      <c r="F10" s="9">
        <v>0.5543717164503414</v>
      </c>
      <c r="G10" s="8">
        <v>24.1545</v>
      </c>
      <c r="H10" s="9">
        <v>0.21001071401295332</v>
      </c>
      <c r="I10" s="8">
        <v>24.1575</v>
      </c>
      <c r="J10" s="9">
        <v>0.33870414818832056</v>
      </c>
      <c r="K10" s="8">
        <v>24.795</v>
      </c>
      <c r="L10" s="9">
        <v>0.3705239533413072</v>
      </c>
      <c r="M10" s="5"/>
      <c r="N10" s="8">
        <v>23.188499999999998</v>
      </c>
      <c r="O10" s="9">
        <v>0.16051323932981446</v>
      </c>
      <c r="P10" s="8">
        <v>24.61</v>
      </c>
      <c r="Q10" s="9">
        <v>1.2374368670764582</v>
      </c>
      <c r="R10" s="8">
        <v>24.290999999999997</v>
      </c>
      <c r="S10" s="9">
        <v>0.10465180361560882</v>
      </c>
      <c r="T10" s="10">
        <v>25.111</v>
      </c>
      <c r="U10" s="9">
        <v>0.05232590180780315</v>
      </c>
      <c r="V10" s="5"/>
      <c r="W10" s="11">
        <f t="shared" si="0"/>
        <v>-0.1005000000000017</v>
      </c>
      <c r="X10" s="11">
        <f t="shared" si="2"/>
        <v>0.05550000000000066</v>
      </c>
      <c r="Y10" s="11">
        <f t="shared" si="3"/>
        <v>-0.26650000000000207</v>
      </c>
      <c r="Z10" s="11">
        <f t="shared" si="1"/>
        <v>0.31599999999999895</v>
      </c>
      <c r="AA10" s="5"/>
    </row>
    <row r="11" spans="1:27" ht="10.5" customHeight="1">
      <c r="A11" s="5" t="s">
        <v>104</v>
      </c>
      <c r="B11" s="16" t="s">
        <v>43</v>
      </c>
      <c r="C11" s="7" t="s">
        <v>44</v>
      </c>
      <c r="D11" s="2"/>
      <c r="E11" s="8">
        <v>20.9565</v>
      </c>
      <c r="F11" s="9">
        <v>0.32739043968974424</v>
      </c>
      <c r="G11" s="8">
        <v>21.8175</v>
      </c>
      <c r="H11" s="9">
        <v>0.24536605307161116</v>
      </c>
      <c r="I11" s="8">
        <v>21.014000000000003</v>
      </c>
      <c r="J11" s="9">
        <v>0.18667619023297316</v>
      </c>
      <c r="K11" s="8">
        <v>20.092</v>
      </c>
      <c r="L11" s="9">
        <v>0.028284271247461298</v>
      </c>
      <c r="M11" s="5"/>
      <c r="N11" s="8">
        <v>22.0885</v>
      </c>
      <c r="O11" s="9">
        <v>0.13930003589375178</v>
      </c>
      <c r="P11" s="8">
        <v>22.5425</v>
      </c>
      <c r="Q11" s="9">
        <v>0.4560838738654426</v>
      </c>
      <c r="R11" s="8">
        <v>21.259500000000003</v>
      </c>
      <c r="S11" s="9">
        <v>0.3090056633781497</v>
      </c>
      <c r="T11" s="10">
        <v>20.811</v>
      </c>
      <c r="U11" s="9">
        <v>0.17819090885928163</v>
      </c>
      <c r="V11" s="5"/>
      <c r="W11" s="11">
        <f t="shared" si="0"/>
        <v>0.7320000000000014</v>
      </c>
      <c r="X11" s="11">
        <f t="shared" si="2"/>
        <v>0.3250000000000014</v>
      </c>
      <c r="Y11" s="11">
        <f t="shared" si="3"/>
        <v>-0.1545000000000002</v>
      </c>
      <c r="Z11" s="11">
        <f t="shared" si="1"/>
        <v>0.7190000000000012</v>
      </c>
      <c r="AA11" s="5"/>
    </row>
    <row r="12" spans="1:27" ht="10.5" customHeight="1">
      <c r="A12" s="5" t="s">
        <v>202</v>
      </c>
      <c r="B12" s="16" t="s">
        <v>45</v>
      </c>
      <c r="C12" s="7" t="s">
        <v>134</v>
      </c>
      <c r="D12" s="2"/>
      <c r="E12" s="8">
        <v>28.575</v>
      </c>
      <c r="F12" s="9">
        <v>0.22910259710452738</v>
      </c>
      <c r="G12" s="8">
        <v>27.4205</v>
      </c>
      <c r="H12" s="9">
        <v>0.25243712088366643</v>
      </c>
      <c r="I12" s="8">
        <v>27.906</v>
      </c>
      <c r="J12" s="9">
        <v>0.5883128419471636</v>
      </c>
      <c r="K12" s="8">
        <v>27.214</v>
      </c>
      <c r="L12" s="9">
        <v>0.039597979746447326</v>
      </c>
      <c r="M12" s="5"/>
      <c r="N12" s="8">
        <v>28.7475</v>
      </c>
      <c r="O12" s="9">
        <v>0.303348809128637</v>
      </c>
      <c r="P12" s="8">
        <v>28.5385</v>
      </c>
      <c r="Q12" s="9">
        <v>0.6088189386017921</v>
      </c>
      <c r="R12" s="8">
        <v>28.079</v>
      </c>
      <c r="S12" s="9">
        <v>0.12869343417595316</v>
      </c>
      <c r="T12" s="10">
        <v>27.1615</v>
      </c>
      <c r="U12" s="9">
        <v>0.023334523779156954</v>
      </c>
      <c r="V12" s="5"/>
      <c r="W12" s="11">
        <f t="shared" si="0"/>
        <v>-0.2275000000000006</v>
      </c>
      <c r="X12" s="11">
        <f t="shared" si="2"/>
        <v>0.7179999999999985</v>
      </c>
      <c r="Y12" s="11">
        <f t="shared" si="3"/>
        <v>-0.2269999999999982</v>
      </c>
      <c r="Z12" s="11">
        <f t="shared" si="1"/>
        <v>-0.05249999999999844</v>
      </c>
      <c r="AA12" s="5"/>
    </row>
    <row r="13" spans="1:27" ht="10.5" customHeight="1">
      <c r="A13" s="5" t="s">
        <v>204</v>
      </c>
      <c r="B13" s="16"/>
      <c r="C13" s="7"/>
      <c r="D13" s="2"/>
      <c r="E13" s="8">
        <v>21.09</v>
      </c>
      <c r="F13" s="9">
        <v>0.16263455967311508</v>
      </c>
      <c r="G13" s="8"/>
      <c r="H13" s="9"/>
      <c r="I13" s="8"/>
      <c r="J13" s="9"/>
      <c r="K13" s="8">
        <v>23.1055</v>
      </c>
      <c r="L13" s="9">
        <v>0.08697413408594613</v>
      </c>
      <c r="M13" s="5"/>
      <c r="N13" s="8">
        <v>21.0875</v>
      </c>
      <c r="O13" s="9">
        <v>0.15061374439338476</v>
      </c>
      <c r="P13" s="8"/>
      <c r="Q13" s="9"/>
      <c r="R13" s="8"/>
      <c r="S13" s="9"/>
      <c r="T13" s="10">
        <v>22.7745</v>
      </c>
      <c r="U13" s="9">
        <v>0.09828784258493216</v>
      </c>
      <c r="V13" s="5"/>
      <c r="W13" s="11">
        <f t="shared" si="0"/>
        <v>-0.4025000000000013</v>
      </c>
      <c r="X13" s="11">
        <f t="shared" si="2"/>
        <v>-0.4</v>
      </c>
      <c r="Y13" s="11">
        <f t="shared" si="3"/>
        <v>-0.4</v>
      </c>
      <c r="Z13" s="11">
        <f t="shared" si="1"/>
        <v>-0.3309999999999995</v>
      </c>
      <c r="AA13" s="5"/>
    </row>
    <row r="14" spans="1:27" ht="10.5" customHeight="1">
      <c r="A14" s="5" t="s">
        <v>207</v>
      </c>
      <c r="B14" s="16" t="s">
        <v>135</v>
      </c>
      <c r="C14" s="7" t="s">
        <v>136</v>
      </c>
      <c r="D14" s="2"/>
      <c r="E14" s="8">
        <v>25.6385</v>
      </c>
      <c r="F14" s="9">
        <v>0.21566756826204206</v>
      </c>
      <c r="G14" s="8">
        <v>25.2115</v>
      </c>
      <c r="H14" s="9">
        <v>0.17041273426548048</v>
      </c>
      <c r="I14" s="8">
        <v>26.2285</v>
      </c>
      <c r="J14" s="9">
        <v>0.5197234841722045</v>
      </c>
      <c r="K14" s="8">
        <v>24.6645</v>
      </c>
      <c r="L14" s="9">
        <v>0.24112341238468715</v>
      </c>
      <c r="M14" s="5"/>
      <c r="N14" s="8">
        <v>25.9765</v>
      </c>
      <c r="O14" s="9">
        <v>0.08980256121069076</v>
      </c>
      <c r="P14" s="8">
        <v>25.941499999999998</v>
      </c>
      <c r="Q14" s="9">
        <v>1.1108647532440852</v>
      </c>
      <c r="R14" s="8">
        <v>25.954</v>
      </c>
      <c r="S14" s="9">
        <v>0.22061731572996893</v>
      </c>
      <c r="T14" s="10">
        <v>25.098</v>
      </c>
      <c r="U14" s="9">
        <v>0.16829141392274452</v>
      </c>
      <c r="V14" s="5"/>
      <c r="W14" s="11">
        <f t="shared" si="0"/>
        <v>-0.061999999999999056</v>
      </c>
      <c r="X14" s="11">
        <f t="shared" si="2"/>
        <v>0.32999999999999685</v>
      </c>
      <c r="Y14" s="11">
        <f t="shared" si="3"/>
        <v>-0.6744999999999998</v>
      </c>
      <c r="Z14" s="11">
        <f t="shared" si="1"/>
        <v>0.43349999999999866</v>
      </c>
      <c r="AA14" s="5"/>
    </row>
    <row r="15" spans="1:27" ht="10.5" customHeight="1">
      <c r="A15" s="5" t="s">
        <v>210</v>
      </c>
      <c r="B15" s="16" t="s">
        <v>137</v>
      </c>
      <c r="C15" s="7" t="s">
        <v>138</v>
      </c>
      <c r="D15" s="2"/>
      <c r="E15" s="8">
        <v>26.5225</v>
      </c>
      <c r="F15" s="9">
        <v>0.13930003589374929</v>
      </c>
      <c r="G15" s="8">
        <v>27.2545</v>
      </c>
      <c r="H15" s="9">
        <v>0.13364318164425754</v>
      </c>
      <c r="I15" s="8">
        <v>26.579</v>
      </c>
      <c r="J15" s="9">
        <v>0.5897270555094405</v>
      </c>
      <c r="K15" s="8">
        <v>25.142000000000003</v>
      </c>
      <c r="L15" s="9">
        <v>0.2531442276645296</v>
      </c>
      <c r="M15" s="5"/>
      <c r="N15" s="8">
        <v>26.515500000000003</v>
      </c>
      <c r="O15" s="9">
        <v>0.22132442251078638</v>
      </c>
      <c r="P15" s="8">
        <v>27.5925</v>
      </c>
      <c r="Q15" s="9">
        <v>0.6413458505359154</v>
      </c>
      <c r="R15" s="8">
        <v>26.363</v>
      </c>
      <c r="S15" s="9">
        <v>0.009899494936611204</v>
      </c>
      <c r="T15" s="10">
        <v>25.939</v>
      </c>
      <c r="U15" s="9">
        <v>0.15273506473629503</v>
      </c>
      <c r="V15" s="5"/>
      <c r="W15" s="11">
        <f t="shared" si="0"/>
        <v>-0.4069999999999979</v>
      </c>
      <c r="X15" s="11">
        <f t="shared" si="2"/>
        <v>-0.061999999999999056</v>
      </c>
      <c r="Y15" s="11">
        <f t="shared" si="3"/>
        <v>-0.6160000000000011</v>
      </c>
      <c r="Z15" s="11">
        <f t="shared" si="1"/>
        <v>0.796999999999997</v>
      </c>
      <c r="AA15" s="5"/>
    </row>
    <row r="16" spans="1:27" ht="10.5" customHeight="1">
      <c r="A16" s="5" t="s">
        <v>212</v>
      </c>
      <c r="B16" s="16" t="s">
        <v>139</v>
      </c>
      <c r="C16" s="7" t="s">
        <v>140</v>
      </c>
      <c r="D16" s="2"/>
      <c r="E16" s="8">
        <v>22.2125</v>
      </c>
      <c r="F16" s="9">
        <v>0.04454772721475167</v>
      </c>
      <c r="G16" s="8">
        <v>22.976</v>
      </c>
      <c r="H16" s="9">
        <v>0.6165971131945492</v>
      </c>
      <c r="I16" s="8">
        <v>22.65</v>
      </c>
      <c r="J16" s="9">
        <v>0.48931789258117153</v>
      </c>
      <c r="K16" s="8">
        <v>23.003500000000003</v>
      </c>
      <c r="L16" s="9">
        <v>0.3401183617504732</v>
      </c>
      <c r="M16" s="5"/>
      <c r="N16" s="8">
        <v>23.12</v>
      </c>
      <c r="O16" s="9">
        <v>0.420021428024824</v>
      </c>
      <c r="P16" s="8">
        <v>23.9015</v>
      </c>
      <c r="Q16" s="9">
        <v>0.5126524163603534</v>
      </c>
      <c r="R16" s="8">
        <v>23.261499999999998</v>
      </c>
      <c r="S16" s="9">
        <v>0.47588286373880645</v>
      </c>
      <c r="T16" s="10">
        <v>22.752000000000002</v>
      </c>
      <c r="U16" s="9">
        <v>0.33516861428228745</v>
      </c>
      <c r="V16" s="5"/>
      <c r="W16" s="11">
        <f t="shared" si="0"/>
        <v>0.5075000000000024</v>
      </c>
      <c r="X16" s="11">
        <f t="shared" si="2"/>
        <v>0.5254999999999995</v>
      </c>
      <c r="Y16" s="11">
        <f t="shared" si="3"/>
        <v>0.21149999999999947</v>
      </c>
      <c r="Z16" s="11">
        <f t="shared" si="1"/>
        <v>-0.25150000000000006</v>
      </c>
      <c r="AA16" s="5"/>
    </row>
    <row r="17" spans="1:27" ht="10.5" customHeight="1">
      <c r="A17" s="5" t="s">
        <v>214</v>
      </c>
      <c r="B17" s="16" t="s">
        <v>141</v>
      </c>
      <c r="C17" s="7" t="s">
        <v>142</v>
      </c>
      <c r="D17" s="2"/>
      <c r="E17" s="8">
        <v>34.457</v>
      </c>
      <c r="F17" s="9">
        <v>0.7749890321802873</v>
      </c>
      <c r="G17" s="8">
        <v>32.1775</v>
      </c>
      <c r="H17" s="9">
        <v>0.04313351365237936</v>
      </c>
      <c r="I17" s="8">
        <v>32.945499999999996</v>
      </c>
      <c r="J17" s="9">
        <v>0.7587255762135507</v>
      </c>
      <c r="K17" s="8">
        <v>33.772</v>
      </c>
      <c r="L17" s="9">
        <v>0.9531799410393991</v>
      </c>
      <c r="M17" s="5"/>
      <c r="N17" s="8">
        <v>32.243</v>
      </c>
      <c r="O17" s="9">
        <v>0.3181980515342036</v>
      </c>
      <c r="P17" s="8">
        <v>33.482</v>
      </c>
      <c r="Q17" s="9">
        <v>1.1129860735876314</v>
      </c>
      <c r="R17" s="8">
        <v>32.802</v>
      </c>
      <c r="S17" s="9">
        <v>0.43699199077291123</v>
      </c>
      <c r="T17" s="10">
        <v>32.703500000000005</v>
      </c>
      <c r="U17" s="9">
        <v>0.10677312395917105</v>
      </c>
      <c r="V17" s="5"/>
      <c r="W17" s="11">
        <f t="shared" si="0"/>
        <v>-2.6139999999999985</v>
      </c>
      <c r="X17" s="11">
        <f t="shared" si="2"/>
        <v>0.9044999999999973</v>
      </c>
      <c r="Y17" s="11">
        <f t="shared" si="3"/>
        <v>-0.543499999999996</v>
      </c>
      <c r="Z17" s="11">
        <f t="shared" si="1"/>
        <v>-1.0684999999999931</v>
      </c>
      <c r="AA17" s="5"/>
    </row>
    <row r="18" spans="1:27" ht="10.5" customHeight="1">
      <c r="A18" s="5" t="s">
        <v>216</v>
      </c>
      <c r="B18" s="16" t="s">
        <v>143</v>
      </c>
      <c r="C18" s="7" t="s">
        <v>144</v>
      </c>
      <c r="D18" s="2"/>
      <c r="E18" s="8">
        <v>22.677999999999997</v>
      </c>
      <c r="F18" s="9">
        <v>0.17819090885928163</v>
      </c>
      <c r="G18" s="8">
        <v>22.6495</v>
      </c>
      <c r="H18" s="9">
        <v>0.20718228688772228</v>
      </c>
      <c r="I18" s="8">
        <v>22.2455</v>
      </c>
      <c r="J18" s="9">
        <v>0.3387041481884884</v>
      </c>
      <c r="K18" s="8">
        <v>21.954</v>
      </c>
      <c r="L18" s="9">
        <v>0.24748737341523652</v>
      </c>
      <c r="M18" s="5"/>
      <c r="N18" s="8">
        <v>22.974</v>
      </c>
      <c r="O18" s="9">
        <v>0.1400071426749367</v>
      </c>
      <c r="P18" s="8">
        <v>23.484499999999997</v>
      </c>
      <c r="Q18" s="9">
        <v>0.7445834405895326</v>
      </c>
      <c r="R18" s="8">
        <v>22.7845</v>
      </c>
      <c r="S18" s="9">
        <v>0.2453660530713795</v>
      </c>
      <c r="T18" s="10">
        <v>22.2975</v>
      </c>
      <c r="U18" s="9">
        <v>0.2411234123844514</v>
      </c>
      <c r="V18" s="5"/>
      <c r="W18" s="11">
        <f t="shared" si="0"/>
        <v>-0.1039999999999971</v>
      </c>
      <c r="X18" s="11">
        <f t="shared" si="2"/>
        <v>0.4349999999999973</v>
      </c>
      <c r="Y18" s="11">
        <f t="shared" si="3"/>
        <v>0.13900000000000146</v>
      </c>
      <c r="Z18" s="11">
        <f t="shared" si="1"/>
        <v>0.3434999999999988</v>
      </c>
      <c r="AA18" s="5"/>
    </row>
    <row r="19" spans="1:27" ht="10.5" customHeight="1">
      <c r="A19" s="5" t="s">
        <v>218</v>
      </c>
      <c r="B19" s="16" t="s">
        <v>145</v>
      </c>
      <c r="C19" s="7" t="s">
        <v>144</v>
      </c>
      <c r="D19" s="2"/>
      <c r="E19" s="8">
        <v>25.33</v>
      </c>
      <c r="F19" s="9">
        <v>0.21071782079356968</v>
      </c>
      <c r="G19" s="8">
        <v>25.136</v>
      </c>
      <c r="H19" s="9">
        <v>0.06505382386916149</v>
      </c>
      <c r="I19" s="8">
        <v>24.5385</v>
      </c>
      <c r="J19" s="9">
        <v>0.3556747109368475</v>
      </c>
      <c r="K19" s="8">
        <v>24.5835</v>
      </c>
      <c r="L19" s="9">
        <v>0.038890872965259914</v>
      </c>
      <c r="M19" s="5"/>
      <c r="N19" s="8">
        <v>25.810499999999998</v>
      </c>
      <c r="O19" s="9">
        <v>0.1223294731452715</v>
      </c>
      <c r="P19" s="8">
        <v>25.6755</v>
      </c>
      <c r="Q19" s="9">
        <v>0.8845905832643536</v>
      </c>
      <c r="R19" s="8">
        <v>24.741999999999997</v>
      </c>
      <c r="S19" s="9">
        <v>0.03535533905932788</v>
      </c>
      <c r="T19" s="10">
        <v>24.423499999999997</v>
      </c>
      <c r="U19" s="9">
        <v>0.5267945519840321</v>
      </c>
      <c r="V19" s="5"/>
      <c r="W19" s="11">
        <f t="shared" si="0"/>
        <v>0.08049999999999924</v>
      </c>
      <c r="X19" s="11">
        <f t="shared" si="2"/>
        <v>0.1395000000000003</v>
      </c>
      <c r="Y19" s="11">
        <f t="shared" si="3"/>
        <v>-0.19650000000000178</v>
      </c>
      <c r="Z19" s="11">
        <f t="shared" si="1"/>
        <v>-0.1600000000000037</v>
      </c>
      <c r="AA19" s="5"/>
    </row>
    <row r="20" spans="1:27" ht="10.5" customHeight="1">
      <c r="A20" s="5" t="s">
        <v>220</v>
      </c>
      <c r="B20" s="16" t="s">
        <v>146</v>
      </c>
      <c r="C20" s="7" t="s">
        <v>144</v>
      </c>
      <c r="D20" s="2"/>
      <c r="E20" s="8">
        <v>29.3855</v>
      </c>
      <c r="F20" s="9">
        <v>0.048790367901873626</v>
      </c>
      <c r="G20" s="8">
        <v>29.011000000000003</v>
      </c>
      <c r="H20" s="9">
        <v>0.22061731572996893</v>
      </c>
      <c r="I20" s="8">
        <v>27.804000000000002</v>
      </c>
      <c r="J20" s="9">
        <v>0.5190163773906689</v>
      </c>
      <c r="K20" s="8">
        <v>23.297</v>
      </c>
      <c r="L20" s="9">
        <v>0.5218448045157018</v>
      </c>
      <c r="M20" s="5"/>
      <c r="N20" s="8">
        <v>29.0975</v>
      </c>
      <c r="O20" s="9">
        <v>0.11101576464628798</v>
      </c>
      <c r="P20" s="8">
        <v>30.0125</v>
      </c>
      <c r="Q20" s="9">
        <v>1.1801612178002818</v>
      </c>
      <c r="R20" s="8">
        <v>28.6085</v>
      </c>
      <c r="S20" s="9">
        <v>0.290620887067241</v>
      </c>
      <c r="T20" s="10">
        <v>24.874499999999998</v>
      </c>
      <c r="U20" s="9">
        <v>0.0940452018978102</v>
      </c>
      <c r="V20" s="5"/>
      <c r="W20" s="11">
        <f t="shared" si="0"/>
        <v>-0.6880000000000003</v>
      </c>
      <c r="X20" s="11">
        <f t="shared" si="2"/>
        <v>0.6014999999999965</v>
      </c>
      <c r="Y20" s="11">
        <f t="shared" si="3"/>
        <v>0.4044999999999973</v>
      </c>
      <c r="Z20" s="11">
        <f t="shared" si="1"/>
        <v>1.577499999999997</v>
      </c>
      <c r="AA20" s="5"/>
    </row>
    <row r="21" spans="1:27" ht="10.5" customHeight="1">
      <c r="A21" s="5" t="s">
        <v>222</v>
      </c>
      <c r="B21" s="16" t="s">
        <v>147</v>
      </c>
      <c r="C21" s="7" t="s">
        <v>144</v>
      </c>
      <c r="D21" s="2"/>
      <c r="E21" s="8">
        <v>29.782</v>
      </c>
      <c r="F21" s="9">
        <v>0.10889444430273078</v>
      </c>
      <c r="G21" s="8">
        <v>29.798499999999997</v>
      </c>
      <c r="H21" s="9">
        <v>0.46032651455264173</v>
      </c>
      <c r="I21" s="8">
        <v>28.0255</v>
      </c>
      <c r="J21" s="9">
        <v>0.019091883092037507</v>
      </c>
      <c r="K21" s="8">
        <v>23.461</v>
      </c>
      <c r="L21" s="9">
        <v>0.046669047558311395</v>
      </c>
      <c r="M21" s="5"/>
      <c r="N21" s="8">
        <v>29.744</v>
      </c>
      <c r="O21" s="9">
        <v>0.1131370849898477</v>
      </c>
      <c r="P21" s="8">
        <v>30.3715</v>
      </c>
      <c r="Q21" s="9">
        <v>1.1858180720498115</v>
      </c>
      <c r="R21" s="8">
        <v>29.232</v>
      </c>
      <c r="S21" s="9">
        <v>0.6222539674442589</v>
      </c>
      <c r="T21" s="10">
        <v>25.168</v>
      </c>
      <c r="U21" s="9">
        <v>0.141421356237309</v>
      </c>
      <c r="V21" s="5"/>
      <c r="W21" s="11">
        <f t="shared" si="0"/>
        <v>-0.4380000000000003</v>
      </c>
      <c r="X21" s="11">
        <f t="shared" si="2"/>
        <v>0.17300000000000393</v>
      </c>
      <c r="Y21" s="11">
        <f t="shared" si="3"/>
        <v>0.8064999999999983</v>
      </c>
      <c r="Z21" s="11">
        <f t="shared" si="1"/>
        <v>1.7070000000000007</v>
      </c>
      <c r="AA21" s="5"/>
    </row>
    <row r="22" spans="1:27" ht="10.5" customHeight="1">
      <c r="A22" s="5" t="s">
        <v>224</v>
      </c>
      <c r="B22" s="16"/>
      <c r="C22" s="7"/>
      <c r="D22" s="2"/>
      <c r="E22" s="8"/>
      <c r="F22" s="9"/>
      <c r="G22" s="8"/>
      <c r="H22" s="9"/>
      <c r="I22" s="8"/>
      <c r="J22" s="9"/>
      <c r="K22" s="8"/>
      <c r="L22" s="9"/>
      <c r="M22" s="5"/>
      <c r="N22" s="8"/>
      <c r="O22" s="9"/>
      <c r="P22" s="8"/>
      <c r="Q22" s="9"/>
      <c r="R22" s="8"/>
      <c r="S22" s="9"/>
      <c r="T22" s="10"/>
      <c r="U22" s="9"/>
      <c r="V22" s="5"/>
      <c r="W22" s="11"/>
      <c r="X22" s="11">
        <f t="shared" si="2"/>
        <v>-0.4</v>
      </c>
      <c r="Y22" s="11">
        <f t="shared" si="3"/>
        <v>-0.4</v>
      </c>
      <c r="Z22" s="11"/>
      <c r="AA22" s="5"/>
    </row>
    <row r="23" spans="1:27" ht="10.5" customHeight="1">
      <c r="A23" s="5" t="s">
        <v>116</v>
      </c>
      <c r="B23" s="16"/>
      <c r="C23" s="7"/>
      <c r="D23" s="2"/>
      <c r="E23" s="8"/>
      <c r="F23" s="9"/>
      <c r="G23" s="8"/>
      <c r="H23" s="9"/>
      <c r="I23" s="8"/>
      <c r="J23" s="9"/>
      <c r="K23" s="8"/>
      <c r="L23" s="9"/>
      <c r="M23" s="5"/>
      <c r="N23" s="8"/>
      <c r="O23" s="9"/>
      <c r="P23" s="8"/>
      <c r="Q23" s="9"/>
      <c r="R23" s="8"/>
      <c r="S23" s="9"/>
      <c r="T23" s="10"/>
      <c r="U23" s="9"/>
      <c r="V23" s="5"/>
      <c r="W23" s="11"/>
      <c r="X23" s="11">
        <f t="shared" si="2"/>
        <v>-0.4</v>
      </c>
      <c r="Y23" s="11">
        <f t="shared" si="3"/>
        <v>-0.4</v>
      </c>
      <c r="Z23" s="11"/>
      <c r="AA23" s="5"/>
    </row>
    <row r="24" spans="1:27" ht="10.5" customHeight="1">
      <c r="A24" s="5" t="s">
        <v>118</v>
      </c>
      <c r="B24" s="16"/>
      <c r="C24" s="7"/>
      <c r="D24" s="2"/>
      <c r="E24" s="8"/>
      <c r="F24" s="9"/>
      <c r="G24" s="8"/>
      <c r="H24" s="9"/>
      <c r="I24" s="8"/>
      <c r="J24" s="9"/>
      <c r="K24" s="8"/>
      <c r="L24" s="9"/>
      <c r="M24" s="5"/>
      <c r="N24" s="8"/>
      <c r="O24" s="9"/>
      <c r="P24" s="8"/>
      <c r="Q24" s="9"/>
      <c r="R24" s="8"/>
      <c r="S24" s="9"/>
      <c r="T24" s="10"/>
      <c r="U24" s="9"/>
      <c r="V24" s="5"/>
      <c r="W24" s="11"/>
      <c r="X24" s="11">
        <f t="shared" si="2"/>
        <v>-0.4</v>
      </c>
      <c r="Y24" s="11">
        <f t="shared" si="3"/>
        <v>-0.4</v>
      </c>
      <c r="Z24" s="11"/>
      <c r="AA24" s="5"/>
    </row>
    <row r="25" spans="1:27" ht="10.5" customHeight="1">
      <c r="A25" s="5" t="s">
        <v>120</v>
      </c>
      <c r="B25" s="16"/>
      <c r="C25" s="7"/>
      <c r="D25" s="2"/>
      <c r="E25" s="8"/>
      <c r="F25" s="9"/>
      <c r="G25" s="8"/>
      <c r="H25" s="9"/>
      <c r="I25" s="8"/>
      <c r="J25" s="9"/>
      <c r="K25" s="8"/>
      <c r="L25" s="9"/>
      <c r="M25" s="5"/>
      <c r="N25" s="8"/>
      <c r="O25" s="9"/>
      <c r="P25" s="8"/>
      <c r="Q25" s="9"/>
      <c r="R25" s="8"/>
      <c r="S25" s="9"/>
      <c r="T25" s="10"/>
      <c r="U25" s="9"/>
      <c r="V25" s="5"/>
      <c r="W25" s="11"/>
      <c r="X25" s="11">
        <f t="shared" si="2"/>
        <v>-0.4</v>
      </c>
      <c r="Y25" s="11">
        <f t="shared" si="3"/>
        <v>-0.4</v>
      </c>
      <c r="Z25" s="11"/>
      <c r="AA25" s="5"/>
    </row>
    <row r="26" spans="1:27" ht="10.5" customHeight="1">
      <c r="A26" s="5" t="s">
        <v>121</v>
      </c>
      <c r="B26" s="16"/>
      <c r="C26" s="7"/>
      <c r="D26" s="2"/>
      <c r="E26" s="8"/>
      <c r="F26" s="9"/>
      <c r="G26" s="8"/>
      <c r="H26" s="9"/>
      <c r="I26" s="8"/>
      <c r="J26" s="9"/>
      <c r="K26" s="8"/>
      <c r="L26" s="9"/>
      <c r="M26" s="5"/>
      <c r="N26" s="8"/>
      <c r="O26" s="9"/>
      <c r="P26" s="8"/>
      <c r="Q26" s="9"/>
      <c r="R26" s="8"/>
      <c r="S26" s="9"/>
      <c r="T26" s="10"/>
      <c r="U26" s="9"/>
      <c r="V26" s="5"/>
      <c r="W26" s="11"/>
      <c r="X26" s="11">
        <f t="shared" si="2"/>
        <v>-0.4</v>
      </c>
      <c r="Y26" s="11">
        <f t="shared" si="3"/>
        <v>-0.4</v>
      </c>
      <c r="Z26" s="11"/>
      <c r="AA26" s="5"/>
    </row>
    <row r="27" spans="1:27" ht="10.5" customHeight="1">
      <c r="A27" s="5" t="s">
        <v>123</v>
      </c>
      <c r="B27" s="16" t="s">
        <v>42</v>
      </c>
      <c r="C27" s="7" t="s">
        <v>54</v>
      </c>
      <c r="D27" s="2"/>
      <c r="E27" s="8">
        <v>22.1645</v>
      </c>
      <c r="F27" s="9">
        <v>0.4702260094889373</v>
      </c>
      <c r="G27" s="8">
        <v>22.670499999999997</v>
      </c>
      <c r="H27" s="9">
        <v>0.2467802666343404</v>
      </c>
      <c r="I27" s="8">
        <v>23.0165</v>
      </c>
      <c r="J27" s="9">
        <v>0.10677312395916853</v>
      </c>
      <c r="K27" s="8">
        <v>23.0945</v>
      </c>
      <c r="L27" s="9">
        <v>0.023334523779156954</v>
      </c>
      <c r="M27" s="5"/>
      <c r="N27" s="8">
        <v>22.293</v>
      </c>
      <c r="O27" s="9">
        <v>0.019798989873222407</v>
      </c>
      <c r="P27" s="8">
        <v>23.233</v>
      </c>
      <c r="Q27" s="9">
        <v>0.6689230150025465</v>
      </c>
      <c r="R27" s="8">
        <v>23.719</v>
      </c>
      <c r="S27" s="9">
        <v>0.7665037508059341</v>
      </c>
      <c r="T27" s="10">
        <v>23.9025</v>
      </c>
      <c r="U27" s="9">
        <v>0.3698168465602929</v>
      </c>
      <c r="V27" s="5"/>
      <c r="W27" s="11">
        <f t="shared" si="0"/>
        <v>-0.2715000000000011</v>
      </c>
      <c r="X27" s="11">
        <f t="shared" si="2"/>
        <v>0.16250000000000353</v>
      </c>
      <c r="Y27" s="11">
        <f t="shared" si="3"/>
        <v>0.30250000000000055</v>
      </c>
      <c r="Z27" s="11">
        <f t="shared" si="1"/>
        <v>0.8079999999999998</v>
      </c>
      <c r="AA27" s="5"/>
    </row>
    <row r="28" spans="1:27" ht="10.5" customHeight="1">
      <c r="A28" s="5" t="s">
        <v>126</v>
      </c>
      <c r="B28" s="16" t="s">
        <v>42</v>
      </c>
      <c r="C28" s="7" t="s">
        <v>55</v>
      </c>
      <c r="D28" s="2"/>
      <c r="E28" s="8">
        <v>22.5325</v>
      </c>
      <c r="F28" s="9">
        <v>0.50416713498596</v>
      </c>
      <c r="G28" s="8">
        <v>23.1645</v>
      </c>
      <c r="H28" s="9">
        <v>0.449012806053469</v>
      </c>
      <c r="I28" s="8">
        <v>23.256999999999998</v>
      </c>
      <c r="J28" s="9">
        <v>0.2870853531620672</v>
      </c>
      <c r="K28" s="8">
        <v>23.695</v>
      </c>
      <c r="L28" s="9">
        <v>0.2687005768510113</v>
      </c>
      <c r="M28" s="5"/>
      <c r="N28" s="8">
        <v>22.6055</v>
      </c>
      <c r="O28" s="9">
        <v>0.1421284630184964</v>
      </c>
      <c r="P28" s="8">
        <v>23.7855</v>
      </c>
      <c r="Q28" s="9">
        <v>0.8053946237716222</v>
      </c>
      <c r="R28" s="8">
        <v>24.189</v>
      </c>
      <c r="S28" s="9">
        <v>0.36062445840511553</v>
      </c>
      <c r="T28" s="10">
        <v>24.3425</v>
      </c>
      <c r="U28" s="9">
        <v>0.05868986283848483</v>
      </c>
      <c r="V28" s="5"/>
      <c r="W28" s="11">
        <f t="shared" si="0"/>
        <v>-0.3269999999999996</v>
      </c>
      <c r="X28" s="11">
        <f t="shared" si="2"/>
        <v>0.22099999999999864</v>
      </c>
      <c r="Y28" s="11">
        <f t="shared" si="3"/>
        <v>0.5320000000000021</v>
      </c>
      <c r="Z28" s="11">
        <f t="shared" si="1"/>
        <v>0.6475000000000009</v>
      </c>
      <c r="AA28" s="5"/>
    </row>
    <row r="29" spans="1:27" ht="10.5" customHeight="1">
      <c r="A29" s="5" t="s">
        <v>129</v>
      </c>
      <c r="B29" s="16" t="s">
        <v>42</v>
      </c>
      <c r="C29" s="7" t="s">
        <v>56</v>
      </c>
      <c r="D29" s="2"/>
      <c r="E29" s="8">
        <v>24.927999999999997</v>
      </c>
      <c r="F29" s="9">
        <v>0.02687005768508899</v>
      </c>
      <c r="G29" s="8">
        <v>24.494500000000002</v>
      </c>
      <c r="H29" s="9">
        <v>0.06010407640085463</v>
      </c>
      <c r="I29" s="8">
        <v>25.6635</v>
      </c>
      <c r="J29" s="9">
        <v>0.12515790027001863</v>
      </c>
      <c r="K29" s="8">
        <v>26.3315</v>
      </c>
      <c r="L29" s="9">
        <v>0.05161879502661574</v>
      </c>
      <c r="M29" s="5"/>
      <c r="N29" s="8">
        <v>25.326</v>
      </c>
      <c r="O29" s="9">
        <v>0.0070710678118640685</v>
      </c>
      <c r="P29" s="8">
        <v>24.958</v>
      </c>
      <c r="Q29" s="9">
        <v>0.5557859300128302</v>
      </c>
      <c r="R29" s="8">
        <v>25.878999999999998</v>
      </c>
      <c r="S29" s="9">
        <v>0.15556349186104218</v>
      </c>
      <c r="T29" s="10">
        <v>27.024</v>
      </c>
      <c r="U29" s="9">
        <v>0.25173001410212265</v>
      </c>
      <c r="V29" s="5"/>
      <c r="W29" s="11">
        <f t="shared" si="0"/>
        <v>-0.001999999999996782</v>
      </c>
      <c r="X29" s="11">
        <f t="shared" si="2"/>
        <v>0.06349999999999623</v>
      </c>
      <c r="Y29" s="11">
        <f t="shared" si="3"/>
        <v>-0.18450000000000133</v>
      </c>
      <c r="Z29" s="11">
        <f t="shared" si="1"/>
        <v>0.6925000000000026</v>
      </c>
      <c r="AA29" s="5"/>
    </row>
    <row r="30" spans="1:27" ht="10.5" customHeight="1">
      <c r="A30" s="5" t="s">
        <v>131</v>
      </c>
      <c r="B30" s="16" t="s">
        <v>43</v>
      </c>
      <c r="C30" s="7" t="s">
        <v>57</v>
      </c>
      <c r="D30" s="2"/>
      <c r="E30" s="8">
        <v>30.462</v>
      </c>
      <c r="F30" s="9">
        <v>0.34506810921897735</v>
      </c>
      <c r="G30" s="8">
        <v>29.36</v>
      </c>
      <c r="H30" s="9">
        <v>0.07919595949289465</v>
      </c>
      <c r="I30" s="8">
        <v>29.365</v>
      </c>
      <c r="J30" s="9">
        <v>0.5232590180779854</v>
      </c>
      <c r="K30" s="8">
        <v>27.1305</v>
      </c>
      <c r="L30" s="9">
        <v>0.21991020894888963</v>
      </c>
      <c r="M30" s="5"/>
      <c r="N30" s="8">
        <v>30.536</v>
      </c>
      <c r="O30" s="9">
        <v>0.3676955262166149</v>
      </c>
      <c r="P30" s="8">
        <v>30.582</v>
      </c>
      <c r="Q30" s="9">
        <v>0.7396336931212006</v>
      </c>
      <c r="R30" s="8">
        <v>30.1715</v>
      </c>
      <c r="S30" s="9">
        <v>0.041719300090007044</v>
      </c>
      <c r="T30" s="10">
        <v>26.412</v>
      </c>
      <c r="U30" s="9">
        <v>0.38183766184074663</v>
      </c>
      <c r="V30" s="5"/>
      <c r="W30" s="11">
        <f t="shared" si="0"/>
        <v>-0.3259999999999984</v>
      </c>
      <c r="X30" s="11">
        <f t="shared" si="2"/>
        <v>0.8220000000000013</v>
      </c>
      <c r="Y30" s="11">
        <f t="shared" si="3"/>
        <v>0.4065000000000033</v>
      </c>
      <c r="Z30" s="11">
        <f t="shared" si="1"/>
        <v>-0.7185000000000024</v>
      </c>
      <c r="AA30" s="5"/>
    </row>
    <row r="31" spans="1:27" ht="10.5" customHeight="1">
      <c r="A31" s="5" t="s">
        <v>132</v>
      </c>
      <c r="B31" s="16" t="s">
        <v>43</v>
      </c>
      <c r="C31" s="7" t="s">
        <v>58</v>
      </c>
      <c r="D31" s="2"/>
      <c r="E31" s="8">
        <v>23.110500000000002</v>
      </c>
      <c r="F31" s="9">
        <v>0.2015254326380469</v>
      </c>
      <c r="G31" s="8">
        <v>23.3595</v>
      </c>
      <c r="H31" s="9">
        <v>0.08131727983645437</v>
      </c>
      <c r="I31" s="8">
        <v>22.636000000000003</v>
      </c>
      <c r="J31" s="9">
        <v>0.0933380951166253</v>
      </c>
      <c r="K31" s="8">
        <v>21.646</v>
      </c>
      <c r="L31" s="9">
        <v>0.3846660889653232</v>
      </c>
      <c r="M31" s="5"/>
      <c r="N31" s="8">
        <v>23.816499999999998</v>
      </c>
      <c r="O31" s="9">
        <v>0.016263455967290372</v>
      </c>
      <c r="P31" s="8">
        <v>23.649</v>
      </c>
      <c r="Q31" s="9">
        <v>0.22768838354174198</v>
      </c>
      <c r="R31" s="8">
        <v>23.1225</v>
      </c>
      <c r="S31" s="9">
        <v>0.1576848122036301</v>
      </c>
      <c r="T31" s="10">
        <v>22.315</v>
      </c>
      <c r="U31" s="9">
        <v>0.03535533905932788</v>
      </c>
      <c r="V31" s="5"/>
      <c r="W31" s="11">
        <f t="shared" si="0"/>
        <v>0.30599999999999594</v>
      </c>
      <c r="X31" s="11">
        <f t="shared" si="2"/>
        <v>-0.11049999999999971</v>
      </c>
      <c r="Y31" s="11">
        <f t="shared" si="3"/>
        <v>0.08649999999999591</v>
      </c>
      <c r="Z31" s="11">
        <f t="shared" si="1"/>
        <v>0.6690000000000005</v>
      </c>
      <c r="AA31" s="5"/>
    </row>
    <row r="32" spans="1:27" ht="10.5" customHeight="1">
      <c r="A32" s="5" t="s">
        <v>133</v>
      </c>
      <c r="B32" s="16" t="s">
        <v>135</v>
      </c>
      <c r="C32" s="7" t="s">
        <v>59</v>
      </c>
      <c r="D32" s="2"/>
      <c r="E32" s="8">
        <v>25.7395</v>
      </c>
      <c r="F32" s="9">
        <v>0.11525840533340743</v>
      </c>
      <c r="G32" s="8">
        <v>25.061999999999998</v>
      </c>
      <c r="H32" s="9">
        <v>0.16687720036055376</v>
      </c>
      <c r="I32" s="8">
        <v>25.332</v>
      </c>
      <c r="J32" s="9">
        <v>0.2842569260373019</v>
      </c>
      <c r="K32" s="8">
        <v>24.310499999999998</v>
      </c>
      <c r="L32" s="9">
        <v>0.18879751057738234</v>
      </c>
      <c r="M32" s="5"/>
      <c r="N32" s="8">
        <v>26.192999999999998</v>
      </c>
      <c r="O32" s="9">
        <v>0.05656854249492511</v>
      </c>
      <c r="P32" s="8">
        <v>26.0675</v>
      </c>
      <c r="Q32" s="9">
        <v>0.7134707422172845</v>
      </c>
      <c r="R32" s="8">
        <v>26.325</v>
      </c>
      <c r="S32" s="9">
        <v>0.7495331880575542</v>
      </c>
      <c r="T32" s="10">
        <v>24.7875</v>
      </c>
      <c r="U32" s="9">
        <v>0.06858935777509352</v>
      </c>
      <c r="V32" s="5"/>
      <c r="W32" s="11">
        <f t="shared" si="0"/>
        <v>0.053499999999998216</v>
      </c>
      <c r="X32" s="11">
        <f t="shared" si="2"/>
        <v>0.6055000000000014</v>
      </c>
      <c r="Y32" s="11">
        <f t="shared" si="3"/>
        <v>0.5929999999999985</v>
      </c>
      <c r="Z32" s="11">
        <f t="shared" si="1"/>
        <v>0.47700000000000387</v>
      </c>
      <c r="AA32" s="5"/>
    </row>
    <row r="33" spans="1:27" ht="10.5" customHeight="1">
      <c r="A33" s="5" t="s">
        <v>10</v>
      </c>
      <c r="B33" s="16" t="s">
        <v>139</v>
      </c>
      <c r="C33" s="7" t="s">
        <v>60</v>
      </c>
      <c r="D33" s="2"/>
      <c r="E33" s="8">
        <v>30.6425</v>
      </c>
      <c r="F33" s="9">
        <v>0.14071424945612412</v>
      </c>
      <c r="G33" s="8">
        <v>31.857999999999997</v>
      </c>
      <c r="H33" s="9">
        <v>0.11737972567696715</v>
      </c>
      <c r="I33" s="8">
        <v>32.5435</v>
      </c>
      <c r="J33" s="9">
        <v>0.7714534982742742</v>
      </c>
      <c r="K33" s="8">
        <v>29.2265</v>
      </c>
      <c r="L33" s="9">
        <v>0.26799347006938556</v>
      </c>
      <c r="M33" s="5"/>
      <c r="N33" s="8">
        <v>31.113500000000002</v>
      </c>
      <c r="O33" s="9">
        <v>0.5267945519838163</v>
      </c>
      <c r="P33" s="8">
        <v>32.8065</v>
      </c>
      <c r="Q33" s="9">
        <v>1.0429825022501227</v>
      </c>
      <c r="R33" s="8">
        <v>32.3925</v>
      </c>
      <c r="S33" s="9">
        <v>0.4801255044259145</v>
      </c>
      <c r="T33" s="10">
        <v>28.1815</v>
      </c>
      <c r="U33" s="9">
        <v>0.263750829382283</v>
      </c>
      <c r="V33" s="5"/>
      <c r="W33" s="11">
        <f t="shared" si="0"/>
        <v>0.07100000000000362</v>
      </c>
      <c r="X33" s="11">
        <f t="shared" si="2"/>
        <v>0.5485000000000028</v>
      </c>
      <c r="Y33" s="11">
        <f t="shared" si="3"/>
        <v>-0.5510000000000034</v>
      </c>
      <c r="Z33" s="11">
        <f t="shared" si="1"/>
        <v>-1.0450000000000017</v>
      </c>
      <c r="AA33" s="5"/>
    </row>
    <row r="34" spans="1:27" ht="10.5" customHeight="1">
      <c r="A34" s="5" t="s">
        <v>11</v>
      </c>
      <c r="B34" s="16" t="s">
        <v>61</v>
      </c>
      <c r="C34" s="7" t="s">
        <v>62</v>
      </c>
      <c r="D34" s="2"/>
      <c r="E34" s="8">
        <v>25.527</v>
      </c>
      <c r="F34" s="9">
        <v>0.2602152954762676</v>
      </c>
      <c r="G34" s="8">
        <v>25.561999999999998</v>
      </c>
      <c r="H34" s="9">
        <v>0.06363961030678918</v>
      </c>
      <c r="I34" s="8">
        <v>25.189</v>
      </c>
      <c r="J34" s="9">
        <v>0.07071067811865576</v>
      </c>
      <c r="K34" s="8">
        <v>24.7905</v>
      </c>
      <c r="L34" s="9">
        <v>0.24395183950885707</v>
      </c>
      <c r="M34" s="5"/>
      <c r="N34" s="8">
        <v>26.863500000000002</v>
      </c>
      <c r="O34" s="9">
        <v>0.027577164466273885</v>
      </c>
      <c r="P34" s="8">
        <v>26.1665</v>
      </c>
      <c r="Q34" s="9">
        <v>0.3867874093092007</v>
      </c>
      <c r="R34" s="8">
        <v>26.2315</v>
      </c>
      <c r="S34" s="9">
        <v>0.038890872965259914</v>
      </c>
      <c r="T34" s="10">
        <v>25.628</v>
      </c>
      <c r="U34" s="9">
        <v>0.04666904755831391</v>
      </c>
      <c r="V34" s="5"/>
      <c r="W34" s="11">
        <f t="shared" si="0"/>
        <v>0.9365000000000009</v>
      </c>
      <c r="X34" s="11">
        <f t="shared" si="2"/>
        <v>0.20450000000000157</v>
      </c>
      <c r="Y34" s="11">
        <f t="shared" si="3"/>
        <v>0.6425000000000004</v>
      </c>
      <c r="Z34" s="11">
        <f t="shared" si="1"/>
        <v>0.8374999999999986</v>
      </c>
      <c r="AA34" s="5"/>
    </row>
    <row r="35" spans="1:27" ht="10.5" customHeight="1">
      <c r="A35" s="5" t="s">
        <v>14</v>
      </c>
      <c r="B35" s="16" t="s">
        <v>63</v>
      </c>
      <c r="C35" s="7" t="s">
        <v>64</v>
      </c>
      <c r="D35" s="2"/>
      <c r="E35" s="8">
        <v>21.777</v>
      </c>
      <c r="F35" s="9">
        <v>0.29557063453595084</v>
      </c>
      <c r="G35" s="8">
        <v>22.1645</v>
      </c>
      <c r="H35" s="9">
        <v>0.25667976157079136</v>
      </c>
      <c r="I35" s="8">
        <v>21.7055</v>
      </c>
      <c r="J35" s="9">
        <v>0.09970205614730196</v>
      </c>
      <c r="K35" s="8">
        <v>21.241500000000002</v>
      </c>
      <c r="L35" s="9">
        <v>0.09828784258492965</v>
      </c>
      <c r="M35" s="5"/>
      <c r="N35" s="8">
        <v>22.666</v>
      </c>
      <c r="O35" s="9">
        <v>0.1513208511737263</v>
      </c>
      <c r="P35" s="8">
        <v>23.086</v>
      </c>
      <c r="Q35" s="9">
        <v>0.4483056992723574</v>
      </c>
      <c r="R35" s="8">
        <v>22.703000000000003</v>
      </c>
      <c r="S35" s="9">
        <v>0.1909188309199267</v>
      </c>
      <c r="T35" s="10">
        <v>21.734499999999997</v>
      </c>
      <c r="U35" s="9">
        <v>0.016263455967290372</v>
      </c>
      <c r="V35" s="5"/>
      <c r="W35" s="11">
        <f t="shared" si="0"/>
        <v>0.4889999999999993</v>
      </c>
      <c r="X35" s="11">
        <f t="shared" si="2"/>
        <v>0.5214999999999982</v>
      </c>
      <c r="Y35" s="11">
        <f t="shared" si="3"/>
        <v>0.5975000000000023</v>
      </c>
      <c r="Z35" s="11">
        <f t="shared" si="1"/>
        <v>0.492999999999995</v>
      </c>
      <c r="AA35" s="5"/>
    </row>
    <row r="36" spans="1:27" ht="10.5" customHeight="1">
      <c r="A36" s="5" t="s">
        <v>17</v>
      </c>
      <c r="B36" s="16" t="s">
        <v>63</v>
      </c>
      <c r="C36" s="7" t="s">
        <v>65</v>
      </c>
      <c r="D36" s="2"/>
      <c r="E36" s="8">
        <v>24.6535</v>
      </c>
      <c r="F36" s="9">
        <v>0.3061772362540762</v>
      </c>
      <c r="G36" s="8">
        <v>24.5935</v>
      </c>
      <c r="H36" s="9">
        <v>0.21991020894888963</v>
      </c>
      <c r="I36" s="8">
        <v>23.958</v>
      </c>
      <c r="J36" s="9">
        <v>0.1315218613006978</v>
      </c>
      <c r="K36" s="8">
        <v>23.7665</v>
      </c>
      <c r="L36" s="9">
        <v>0.12232947314527401</v>
      </c>
      <c r="M36" s="5"/>
      <c r="N36" s="8">
        <v>24.872</v>
      </c>
      <c r="O36" s="9">
        <v>0.1852619766701934</v>
      </c>
      <c r="P36" s="8">
        <v>25.713</v>
      </c>
      <c r="Q36" s="9">
        <v>1.0960155108391818</v>
      </c>
      <c r="R36" s="8">
        <v>25.1935</v>
      </c>
      <c r="S36" s="9">
        <v>0.9609581156325023</v>
      </c>
      <c r="T36" s="10">
        <v>24.038</v>
      </c>
      <c r="U36" s="9">
        <v>0.12445079348883373</v>
      </c>
      <c r="V36" s="5"/>
      <c r="W36" s="11">
        <f t="shared" si="0"/>
        <v>-0.18150000000000122</v>
      </c>
      <c r="X36" s="11">
        <f t="shared" si="2"/>
        <v>0.7195000000000021</v>
      </c>
      <c r="Y36" s="11">
        <f t="shared" si="3"/>
        <v>0.8355000000000018</v>
      </c>
      <c r="Z36" s="11">
        <f t="shared" si="1"/>
        <v>0.27149999999999963</v>
      </c>
      <c r="AA36" s="5"/>
    </row>
    <row r="37" spans="1:27" ht="10.5" customHeight="1">
      <c r="A37" s="5" t="s">
        <v>20</v>
      </c>
      <c r="B37" s="16" t="s">
        <v>66</v>
      </c>
      <c r="C37" s="7" t="s">
        <v>67</v>
      </c>
      <c r="D37" s="2"/>
      <c r="E37" s="8">
        <v>24.5285</v>
      </c>
      <c r="F37" s="9">
        <v>0.0374766594028876</v>
      </c>
      <c r="G37" s="8">
        <v>25.4525</v>
      </c>
      <c r="H37" s="9">
        <v>0.20718228688717355</v>
      </c>
      <c r="I37" s="8">
        <v>24.911</v>
      </c>
      <c r="J37" s="9">
        <v>0.2743574311000405</v>
      </c>
      <c r="K37" s="8">
        <v>24.565</v>
      </c>
      <c r="L37" s="9">
        <v>0.07071067811865325</v>
      </c>
      <c r="M37" s="5"/>
      <c r="N37" s="8">
        <v>25.2945</v>
      </c>
      <c r="O37" s="9">
        <v>0.0742462120245878</v>
      </c>
      <c r="P37" s="8">
        <v>26.0935</v>
      </c>
      <c r="Q37" s="9">
        <v>0.828022040769395</v>
      </c>
      <c r="R37" s="8">
        <v>25.285</v>
      </c>
      <c r="S37" s="9">
        <v>0.3973940110269639</v>
      </c>
      <c r="T37" s="10">
        <v>24.801000000000002</v>
      </c>
      <c r="U37" s="9">
        <v>0.13010764773832548</v>
      </c>
      <c r="V37" s="5"/>
      <c r="W37" s="11">
        <f t="shared" si="0"/>
        <v>0.3659999999999982</v>
      </c>
      <c r="X37" s="11">
        <f t="shared" si="2"/>
        <v>0.24099999999999822</v>
      </c>
      <c r="Y37" s="11">
        <f t="shared" si="3"/>
        <v>-0.026000000000001244</v>
      </c>
      <c r="Z37" s="11">
        <f t="shared" si="1"/>
        <v>0.23600000000000065</v>
      </c>
      <c r="AA37" s="5"/>
    </row>
    <row r="38" spans="1:27" ht="10.5" customHeight="1">
      <c r="A38" s="5" t="s">
        <v>22</v>
      </c>
      <c r="B38" s="16" t="s">
        <v>169</v>
      </c>
      <c r="C38" s="7" t="s">
        <v>170</v>
      </c>
      <c r="D38" s="2"/>
      <c r="E38" s="8">
        <v>18.426499999999997</v>
      </c>
      <c r="F38" s="9">
        <v>0.23405234457321708</v>
      </c>
      <c r="G38" s="8">
        <v>19.1</v>
      </c>
      <c r="H38" s="9">
        <v>0.48224682476913855</v>
      </c>
      <c r="I38" s="8">
        <v>18.415999999999997</v>
      </c>
      <c r="J38" s="9">
        <v>0.2531442276649787</v>
      </c>
      <c r="K38" s="8">
        <v>18.4775</v>
      </c>
      <c r="L38" s="9">
        <v>0.30476302269155303</v>
      </c>
      <c r="M38" s="5"/>
      <c r="N38" s="8">
        <v>19.686500000000002</v>
      </c>
      <c r="O38" s="9">
        <v>0.1803122292020849</v>
      </c>
      <c r="P38" s="8">
        <v>20.1675</v>
      </c>
      <c r="Q38" s="9">
        <v>0.6031620843521373</v>
      </c>
      <c r="R38" s="8">
        <v>19.4405</v>
      </c>
      <c r="S38" s="9">
        <v>0.09970205614730196</v>
      </c>
      <c r="T38" s="10">
        <v>18.8675</v>
      </c>
      <c r="U38" s="9">
        <v>0.20152543263861103</v>
      </c>
      <c r="V38" s="5"/>
      <c r="W38" s="11">
        <f t="shared" si="0"/>
        <v>0.8600000000000051</v>
      </c>
      <c r="X38" s="11">
        <f t="shared" si="2"/>
        <v>0.667499999999999</v>
      </c>
      <c r="Y38" s="11">
        <f t="shared" si="3"/>
        <v>0.6245000000000033</v>
      </c>
      <c r="Z38" s="11">
        <f t="shared" si="1"/>
        <v>0.39000000000000057</v>
      </c>
      <c r="AA38" s="5"/>
    </row>
    <row r="39" spans="1:27" ht="10.5" customHeight="1">
      <c r="A39" s="5" t="s">
        <v>24</v>
      </c>
      <c r="B39" s="16" t="s">
        <v>171</v>
      </c>
      <c r="C39" s="7" t="s">
        <v>172</v>
      </c>
      <c r="D39" s="2"/>
      <c r="E39" s="8">
        <v>21.3065</v>
      </c>
      <c r="F39" s="9">
        <v>0.6625590539718407</v>
      </c>
      <c r="G39" s="8">
        <v>20.373</v>
      </c>
      <c r="H39" s="9">
        <v>0.5755849198858036</v>
      </c>
      <c r="I39" s="8">
        <v>20.8525</v>
      </c>
      <c r="J39" s="9">
        <v>0.24536605307161116</v>
      </c>
      <c r="K39" s="8">
        <v>20.3365</v>
      </c>
      <c r="L39" s="9">
        <v>0.43769909755445735</v>
      </c>
      <c r="M39" s="5"/>
      <c r="N39" s="8">
        <v>22.446</v>
      </c>
      <c r="O39" s="9">
        <v>0.18526197667080704</v>
      </c>
      <c r="P39" s="8">
        <v>21.602</v>
      </c>
      <c r="Q39" s="9">
        <v>0.8174154390516716</v>
      </c>
      <c r="R39" s="8">
        <v>21.861</v>
      </c>
      <c r="S39" s="9">
        <v>0.523259018078094</v>
      </c>
      <c r="T39" s="10">
        <v>20.954</v>
      </c>
      <c r="U39" s="9">
        <v>0.13576450198781725</v>
      </c>
      <c r="V39" s="5"/>
      <c r="W39" s="11">
        <f t="shared" si="0"/>
        <v>0.7395000000000017</v>
      </c>
      <c r="X39" s="11">
        <f t="shared" si="2"/>
        <v>0.8289999999999992</v>
      </c>
      <c r="Y39" s="11">
        <f t="shared" si="3"/>
        <v>0.6085000000000015</v>
      </c>
      <c r="Z39" s="11">
        <f t="shared" si="1"/>
        <v>0.6174999999999997</v>
      </c>
      <c r="AA39" s="5"/>
    </row>
    <row r="40" spans="1:27" ht="10.5" customHeight="1">
      <c r="A40" s="5" t="s">
        <v>26</v>
      </c>
      <c r="B40" s="16" t="s">
        <v>171</v>
      </c>
      <c r="C40" s="7" t="s">
        <v>173</v>
      </c>
      <c r="D40" s="2"/>
      <c r="E40" s="8">
        <v>21.1475</v>
      </c>
      <c r="F40" s="9">
        <v>0.17465537495277003</v>
      </c>
      <c r="G40" s="8">
        <v>21.1375</v>
      </c>
      <c r="H40" s="9">
        <v>0.40375797205753844</v>
      </c>
      <c r="I40" s="8">
        <v>21.1565</v>
      </c>
      <c r="J40" s="9">
        <v>0.3457752159999423</v>
      </c>
      <c r="K40" s="8">
        <v>20.735</v>
      </c>
      <c r="L40" s="9">
        <v>0.2375878784785371</v>
      </c>
      <c r="M40" s="5"/>
      <c r="N40" s="8">
        <v>22.4595</v>
      </c>
      <c r="O40" s="9">
        <v>0.28496403281840016</v>
      </c>
      <c r="P40" s="8">
        <v>22.0105</v>
      </c>
      <c r="Q40" s="9">
        <v>0.8068088373338094</v>
      </c>
      <c r="R40" s="8">
        <v>21.9825</v>
      </c>
      <c r="S40" s="9">
        <v>0.047376154339496296</v>
      </c>
      <c r="T40" s="10">
        <v>21.2225</v>
      </c>
      <c r="U40" s="9">
        <v>0.18879751057678018</v>
      </c>
      <c r="V40" s="5"/>
      <c r="W40" s="11">
        <f t="shared" si="0"/>
        <v>0.9119999999999976</v>
      </c>
      <c r="X40" s="11">
        <f t="shared" si="2"/>
        <v>0.4730000000000011</v>
      </c>
      <c r="Y40" s="11">
        <f t="shared" si="3"/>
        <v>0.4260000000000005</v>
      </c>
      <c r="Z40" s="11">
        <f t="shared" si="1"/>
        <v>0.4875000000000007</v>
      </c>
      <c r="AA40" s="5"/>
    </row>
    <row r="41" spans="1:28" ht="10.5" customHeight="1">
      <c r="A41" s="5" t="s">
        <v>28</v>
      </c>
      <c r="B41" s="17" t="s">
        <v>174</v>
      </c>
      <c r="C41" s="7" t="s">
        <v>175</v>
      </c>
      <c r="D41" s="2"/>
      <c r="E41" s="8">
        <v>22.283499999999997</v>
      </c>
      <c r="F41" s="9">
        <v>0.0657609306503489</v>
      </c>
      <c r="G41" s="8">
        <v>22.732</v>
      </c>
      <c r="H41" s="9">
        <v>0.1541492782987756</v>
      </c>
      <c r="I41" s="8">
        <v>21.485</v>
      </c>
      <c r="J41" s="9">
        <v>0.2418305191658537</v>
      </c>
      <c r="K41" s="8">
        <v>23.741999999999997</v>
      </c>
      <c r="L41" s="9">
        <v>0.1838477631095442</v>
      </c>
      <c r="M41" s="5"/>
      <c r="N41" s="8">
        <v>24.941</v>
      </c>
      <c r="O41" s="9">
        <v>0.3535533905932738</v>
      </c>
      <c r="P41" s="8">
        <v>25.2115</v>
      </c>
      <c r="Q41" s="9">
        <v>0.6045762979143288</v>
      </c>
      <c r="R41" s="8">
        <v>23.7755</v>
      </c>
      <c r="S41" s="9">
        <v>0.457498087427605</v>
      </c>
      <c r="T41" s="10">
        <v>23.662999999999997</v>
      </c>
      <c r="U41" s="9">
        <v>0.2489015869781603</v>
      </c>
      <c r="V41" s="5"/>
      <c r="W41" s="11">
        <f t="shared" si="0"/>
        <v>2.2575000000000025</v>
      </c>
      <c r="X41" s="11">
        <f t="shared" si="2"/>
        <v>2.0795000000000017</v>
      </c>
      <c r="Y41" s="11">
        <f t="shared" si="3"/>
        <v>1.8905000000000016</v>
      </c>
      <c r="Z41" s="11">
        <f t="shared" si="1"/>
        <v>-0.07900000000000063</v>
      </c>
      <c r="AA41" s="5"/>
      <c r="AB41" t="s">
        <v>53</v>
      </c>
    </row>
    <row r="42" spans="1:28" ht="10.5" customHeight="1">
      <c r="A42" s="5" t="s">
        <v>30</v>
      </c>
      <c r="B42" s="16" t="s">
        <v>174</v>
      </c>
      <c r="C42" s="7" t="s">
        <v>175</v>
      </c>
      <c r="D42" s="2"/>
      <c r="E42" s="8">
        <v>22.705</v>
      </c>
      <c r="F42" s="9">
        <v>0.065053823869164</v>
      </c>
      <c r="G42" s="8">
        <v>23.0185</v>
      </c>
      <c r="H42" s="9">
        <v>0.16192745289143684</v>
      </c>
      <c r="I42" s="8">
        <v>21.683500000000002</v>
      </c>
      <c r="J42" s="9">
        <v>0.2453660530713795</v>
      </c>
      <c r="K42" s="8">
        <v>23.9925</v>
      </c>
      <c r="L42" s="9">
        <v>0.48578235867524666</v>
      </c>
      <c r="M42" s="5"/>
      <c r="N42" s="8">
        <v>25.1</v>
      </c>
      <c r="O42" s="9">
        <v>0.3210264786585665</v>
      </c>
      <c r="P42" s="8">
        <v>25.764499999999998</v>
      </c>
      <c r="Q42" s="9">
        <v>0.5366940469206634</v>
      </c>
      <c r="R42" s="8">
        <v>23.871499999999997</v>
      </c>
      <c r="S42" s="9">
        <v>0.1223294731452715</v>
      </c>
      <c r="T42" s="10">
        <v>23.9155</v>
      </c>
      <c r="U42" s="9">
        <v>0.5126524163601316</v>
      </c>
      <c r="V42" s="5"/>
      <c r="W42" s="11">
        <f t="shared" si="0"/>
        <v>1.9950000000000032</v>
      </c>
      <c r="X42" s="11">
        <f t="shared" si="2"/>
        <v>2.3459999999999988</v>
      </c>
      <c r="Y42" s="11">
        <f t="shared" si="3"/>
        <v>1.7879999999999954</v>
      </c>
      <c r="Z42" s="11">
        <f t="shared" si="1"/>
        <v>-0.07699999999999818</v>
      </c>
      <c r="AA42" s="5"/>
      <c r="AB42" t="s">
        <v>53</v>
      </c>
    </row>
    <row r="43" spans="1:27" ht="10.5" customHeight="1">
      <c r="A43" s="5" t="s">
        <v>149</v>
      </c>
      <c r="B43" s="16" t="s">
        <v>176</v>
      </c>
      <c r="C43" s="7" t="s">
        <v>177</v>
      </c>
      <c r="D43" s="2"/>
      <c r="E43" s="8">
        <v>27.316499999999998</v>
      </c>
      <c r="F43" s="9">
        <v>0.0374766594028876</v>
      </c>
      <c r="G43" s="8">
        <v>28.093</v>
      </c>
      <c r="H43" s="9">
        <v>0.24748737341569588</v>
      </c>
      <c r="I43" s="8">
        <v>27.4345</v>
      </c>
      <c r="J43" s="9">
        <v>0.012020815280173439</v>
      </c>
      <c r="K43" s="8">
        <v>27.3815</v>
      </c>
      <c r="L43" s="9">
        <v>0.22839549032301362</v>
      </c>
      <c r="M43" s="5"/>
      <c r="N43" s="8">
        <v>27.764499999999998</v>
      </c>
      <c r="O43" s="9">
        <v>0.5946768029780635</v>
      </c>
      <c r="P43" s="8">
        <v>28.7195</v>
      </c>
      <c r="Q43" s="9">
        <v>0.4136574669940525</v>
      </c>
      <c r="R43" s="8">
        <v>27.955</v>
      </c>
      <c r="S43" s="9">
        <v>0.22627416997993396</v>
      </c>
      <c r="T43" s="10">
        <v>27.203</v>
      </c>
      <c r="U43" s="9">
        <v>0.34506810921897735</v>
      </c>
      <c r="V43" s="5"/>
      <c r="W43" s="11">
        <f t="shared" si="0"/>
        <v>0.048000000000000376</v>
      </c>
      <c r="X43" s="11">
        <f t="shared" si="2"/>
        <v>0.22650000000000003</v>
      </c>
      <c r="Y43" s="11">
        <f t="shared" si="3"/>
        <v>0.12049999999999839</v>
      </c>
      <c r="Z43" s="11">
        <f t="shared" si="1"/>
        <v>-0.17849999999999966</v>
      </c>
      <c r="AA43" s="5"/>
    </row>
    <row r="44" spans="1:27" ht="10.5" customHeight="1">
      <c r="A44" s="5" t="s">
        <v>151</v>
      </c>
      <c r="B44" s="17" t="s">
        <v>178</v>
      </c>
      <c r="C44" s="7" t="s">
        <v>177</v>
      </c>
      <c r="D44" s="2"/>
      <c r="E44" s="8">
        <v>21.028</v>
      </c>
      <c r="F44" s="9">
        <v>0.5147737367040338</v>
      </c>
      <c r="G44" s="8">
        <v>21.5415</v>
      </c>
      <c r="H44" s="9">
        <v>0.4334564568673485</v>
      </c>
      <c r="I44" s="8">
        <v>20.755</v>
      </c>
      <c r="J44" s="9">
        <v>0.19233304448258773</v>
      </c>
      <c r="K44" s="8">
        <v>21.941499999999998</v>
      </c>
      <c r="L44" s="9">
        <v>0.6399316369739184</v>
      </c>
      <c r="M44" s="5"/>
      <c r="N44" s="8">
        <v>22.77</v>
      </c>
      <c r="O44" s="9">
        <v>0.6759940828143104</v>
      </c>
      <c r="P44" s="8">
        <v>23.4215</v>
      </c>
      <c r="Q44" s="9">
        <v>0.166170093578935</v>
      </c>
      <c r="R44" s="8">
        <v>21.8705</v>
      </c>
      <c r="S44" s="9">
        <v>0.21991020894914812</v>
      </c>
      <c r="T44" s="10">
        <v>21.536</v>
      </c>
      <c r="U44" s="9">
        <v>0.20364675298116458</v>
      </c>
      <c r="V44" s="5"/>
      <c r="W44" s="11">
        <f t="shared" si="0"/>
        <v>1.342000000000001</v>
      </c>
      <c r="X44" s="11">
        <f t="shared" si="2"/>
        <v>1.4800000000000026</v>
      </c>
      <c r="Y44" s="11">
        <f t="shared" si="3"/>
        <v>0.7155000000000008</v>
      </c>
      <c r="Z44" s="11">
        <f t="shared" si="1"/>
        <v>-0.4054999999999964</v>
      </c>
      <c r="AA44" s="5"/>
    </row>
    <row r="45" spans="1:27" ht="10.5" customHeight="1">
      <c r="A45" s="5" t="s">
        <v>153</v>
      </c>
      <c r="B45" s="16" t="s">
        <v>179</v>
      </c>
      <c r="C45" s="7" t="s">
        <v>177</v>
      </c>
      <c r="D45" s="2"/>
      <c r="E45" s="8">
        <v>27.9895</v>
      </c>
      <c r="F45" s="9">
        <v>0.3146625176281275</v>
      </c>
      <c r="G45" s="8">
        <v>26.97</v>
      </c>
      <c r="H45" s="9">
        <v>0.031112698372208432</v>
      </c>
      <c r="I45" s="8">
        <v>25.9055</v>
      </c>
      <c r="J45" s="9">
        <v>0.29203510063033644</v>
      </c>
      <c r="K45" s="8">
        <v>27.047</v>
      </c>
      <c r="L45" s="9">
        <v>0.03818376618407501</v>
      </c>
      <c r="M45" s="5"/>
      <c r="N45" s="8">
        <v>28.810499999999998</v>
      </c>
      <c r="O45" s="9">
        <v>0.14354267658086872</v>
      </c>
      <c r="P45" s="8">
        <v>28.284</v>
      </c>
      <c r="Q45" s="9">
        <v>0.10040916292848936</v>
      </c>
      <c r="R45" s="8">
        <v>27.8575</v>
      </c>
      <c r="S45" s="9">
        <v>0.20293964620022392</v>
      </c>
      <c r="T45" s="10">
        <v>26.8345</v>
      </c>
      <c r="U45" s="9">
        <v>0.2397091988225757</v>
      </c>
      <c r="V45" s="5"/>
      <c r="W45" s="11">
        <f t="shared" si="0"/>
        <v>0.42099999999999793</v>
      </c>
      <c r="X45" s="11">
        <f t="shared" si="2"/>
        <v>0.914</v>
      </c>
      <c r="Y45" s="11">
        <f t="shared" si="3"/>
        <v>1.5520000000000018</v>
      </c>
      <c r="Z45" s="11">
        <f t="shared" si="1"/>
        <v>-0.21250000000000213</v>
      </c>
      <c r="AA45" s="5"/>
    </row>
    <row r="46" spans="1:27" ht="10.5" customHeight="1">
      <c r="A46" s="5" t="s">
        <v>155</v>
      </c>
      <c r="B46" s="16" t="s">
        <v>180</v>
      </c>
      <c r="C46" s="7" t="s">
        <v>181</v>
      </c>
      <c r="D46" s="2"/>
      <c r="E46" s="8">
        <v>24.591</v>
      </c>
      <c r="F46" s="9">
        <v>0.311126983721764</v>
      </c>
      <c r="G46" s="8">
        <v>25.4315</v>
      </c>
      <c r="H46" s="9">
        <v>0.1506137443927353</v>
      </c>
      <c r="I46" s="8">
        <v>24.548000000000002</v>
      </c>
      <c r="J46" s="9">
        <v>0.01979898987322492</v>
      </c>
      <c r="K46" s="8">
        <v>25.587</v>
      </c>
      <c r="L46" s="9">
        <v>0.05091168824543335</v>
      </c>
      <c r="M46" s="5"/>
      <c r="N46" s="8">
        <v>24.9185</v>
      </c>
      <c r="O46" s="9">
        <v>0.5536646096688367</v>
      </c>
      <c r="P46" s="8">
        <v>25.8095</v>
      </c>
      <c r="Q46" s="9">
        <v>0.8138799051457797</v>
      </c>
      <c r="R46" s="8">
        <v>25.0245</v>
      </c>
      <c r="S46" s="9">
        <v>0.3090056633787016</v>
      </c>
      <c r="T46" s="10">
        <v>25.604</v>
      </c>
      <c r="U46" s="9">
        <v>0.0933380951166253</v>
      </c>
      <c r="V46" s="5"/>
      <c r="W46" s="11">
        <f t="shared" si="0"/>
        <v>-0.07249999999999945</v>
      </c>
      <c r="X46" s="11">
        <f t="shared" si="2"/>
        <v>-0.02199999999999991</v>
      </c>
      <c r="Y46" s="11">
        <f t="shared" si="3"/>
        <v>0.0764999999999979</v>
      </c>
      <c r="Z46" s="11">
        <f t="shared" si="1"/>
        <v>0.01699999999999946</v>
      </c>
      <c r="AA46" s="5"/>
    </row>
    <row r="47" spans="1:27" ht="10.5" customHeight="1">
      <c r="A47" s="5" t="s">
        <v>158</v>
      </c>
      <c r="B47" s="16" t="s">
        <v>182</v>
      </c>
      <c r="C47" s="7" t="s">
        <v>183</v>
      </c>
      <c r="D47" s="2"/>
      <c r="E47" s="8">
        <v>31.819499999999998</v>
      </c>
      <c r="F47" s="9">
        <v>0.31324830406570425</v>
      </c>
      <c r="G47" s="8">
        <v>31.6905</v>
      </c>
      <c r="H47" s="9">
        <v>0.34860364312475334</v>
      </c>
      <c r="I47" s="8">
        <v>29.9595</v>
      </c>
      <c r="J47" s="9">
        <v>0.13788582233137697</v>
      </c>
      <c r="K47" s="8">
        <v>30.488</v>
      </c>
      <c r="L47" s="9">
        <v>0.18384776310830744</v>
      </c>
      <c r="M47" s="5"/>
      <c r="N47" s="8">
        <v>31.4645</v>
      </c>
      <c r="O47" s="9">
        <v>0.028991378028648707</v>
      </c>
      <c r="P47" s="8">
        <v>33.670500000000004</v>
      </c>
      <c r="Q47" s="9">
        <v>0.572049385979335</v>
      </c>
      <c r="R47" s="8">
        <v>30.3525</v>
      </c>
      <c r="S47" s="9">
        <v>0.2637508293831451</v>
      </c>
      <c r="T47" s="10">
        <v>29.5265</v>
      </c>
      <c r="U47" s="9">
        <v>0.3372899346264918</v>
      </c>
      <c r="V47" s="5"/>
      <c r="W47" s="11">
        <f t="shared" si="0"/>
        <v>-0.7549999999999969</v>
      </c>
      <c r="X47" s="11">
        <f t="shared" si="2"/>
        <v>1.580000000000004</v>
      </c>
      <c r="Y47" s="11">
        <f t="shared" si="3"/>
        <v>-0.00699999999999934</v>
      </c>
      <c r="Z47" s="11">
        <f t="shared" si="1"/>
        <v>-0.9615000000000009</v>
      </c>
      <c r="AA47" s="5"/>
    </row>
    <row r="48" spans="1:27" ht="10.5" customHeight="1">
      <c r="A48" s="5" t="s">
        <v>161</v>
      </c>
      <c r="B48" s="16" t="s">
        <v>36</v>
      </c>
      <c r="C48" s="7" t="s">
        <v>184</v>
      </c>
      <c r="D48" s="2"/>
      <c r="E48" s="8">
        <v>23.945999999999998</v>
      </c>
      <c r="F48" s="9">
        <v>0.2390020920409186</v>
      </c>
      <c r="G48" s="8">
        <v>23.765500000000003</v>
      </c>
      <c r="H48" s="9">
        <v>0.3655742058733709</v>
      </c>
      <c r="I48" s="8">
        <v>24.191499999999998</v>
      </c>
      <c r="J48" s="9">
        <v>0.20576807332561742</v>
      </c>
      <c r="K48" s="8">
        <v>23.92</v>
      </c>
      <c r="L48" s="9">
        <v>0.016970562748475273</v>
      </c>
      <c r="M48" s="5"/>
      <c r="N48" s="8">
        <v>24.363</v>
      </c>
      <c r="O48" s="9">
        <v>0.36062445840511553</v>
      </c>
      <c r="P48" s="8">
        <v>24.12</v>
      </c>
      <c r="Q48" s="9">
        <v>0.2</v>
      </c>
      <c r="R48" s="8">
        <v>24.852</v>
      </c>
      <c r="S48" s="9">
        <v>0.4949747468307027</v>
      </c>
      <c r="T48" s="10">
        <v>24.334</v>
      </c>
      <c r="U48" s="9">
        <v>0.18526197667080704</v>
      </c>
      <c r="V48" s="5"/>
      <c r="W48" s="11">
        <f t="shared" si="0"/>
        <v>0.01700000000000157</v>
      </c>
      <c r="X48" s="11">
        <f t="shared" si="2"/>
        <v>-0.04550000000000198</v>
      </c>
      <c r="Y48" s="11">
        <f t="shared" si="3"/>
        <v>0.2605000000000025</v>
      </c>
      <c r="Z48" s="11">
        <f t="shared" si="1"/>
        <v>0.4139999999999979</v>
      </c>
      <c r="AA48" s="5"/>
    </row>
    <row r="49" spans="1:27" ht="10.5" customHeight="1">
      <c r="A49" s="5"/>
      <c r="B49" s="16"/>
      <c r="C49" s="7"/>
      <c r="D49" s="2"/>
      <c r="E49" s="8"/>
      <c r="F49" s="9"/>
      <c r="G49" s="8"/>
      <c r="H49" s="9"/>
      <c r="I49" s="8"/>
      <c r="J49" s="9"/>
      <c r="K49" s="8"/>
      <c r="L49" s="9"/>
      <c r="M49" s="5"/>
      <c r="N49" s="8"/>
      <c r="O49" s="9"/>
      <c r="P49" s="8"/>
      <c r="Q49" s="9"/>
      <c r="R49" s="8"/>
      <c r="S49" s="9"/>
      <c r="T49" s="10"/>
      <c r="U49" s="9"/>
      <c r="V49" s="5"/>
      <c r="W49" s="11"/>
      <c r="X49" s="11"/>
      <c r="Y49" s="11"/>
      <c r="Z49" s="11"/>
      <c r="AA49" s="5"/>
    </row>
  </sheetData>
  <conditionalFormatting sqref="W1:Z49">
    <cfRule type="cellIs" priority="1" dxfId="0" operator="greaterThan" stopIfTrue="1">
      <formula>1</formula>
    </cfRule>
    <cfRule type="cellIs" priority="2" dxfId="1" operator="lessThan" stopIfTrue="1">
      <formula>-1</formula>
    </cfRule>
    <cfRule type="cellIs" priority="3" dxfId="2" operator="between" stopIfTrue="1">
      <formula>-1</formula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California-San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Van Gilst</dc:creator>
  <cp:keywords/>
  <dc:description/>
  <cp:lastModifiedBy>Marc Van Gilst</cp:lastModifiedBy>
  <dcterms:created xsi:type="dcterms:W3CDTF">2004-07-13T17:26:17Z</dcterms:created>
  <cp:category/>
  <cp:version/>
  <cp:contentType/>
  <cp:contentStatus/>
</cp:coreProperties>
</file>