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usratlocal/Desktop/Spastin PLOS Biology/Revision/Raw Data/"/>
    </mc:Choice>
  </mc:AlternateContent>
  <xr:revisionPtr revIDLastSave="0" documentId="13_ncr:1_{0383F98C-87F0-A444-B4C4-81C0C0D00F80}" xr6:coauthVersionLast="45" xr6:coauthVersionMax="45" xr10:uidLastSave="{00000000-0000-0000-0000-000000000000}"/>
  <bookViews>
    <workbookView xWindow="14040" yWindow="3460" windowWidth="27840" windowHeight="17060" xr2:uid="{53A79A9B-91BA-6F49-8D01-3C5A3B889A97}"/>
  </bookViews>
  <sheets>
    <sheet name="Legend" sheetId="11" r:id="rId1"/>
    <sheet name="Fig 4C" sheetId="8" r:id="rId2"/>
    <sheet name="Fig 4F" sheetId="9" r:id="rId3"/>
    <sheet name="Fig 4G" sheetId="10" r:id="rId4"/>
    <sheet name="Fig 4J" sheetId="4" r:id="rId5"/>
    <sheet name="Fig 4K" sheetId="5" r:id="rId6"/>
    <sheet name="Fig 4L" sheetId="6" r:id="rId7"/>
    <sheet name="Fig 4M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9" l="1"/>
  <c r="C14" i="9"/>
  <c r="B15" i="9"/>
  <c r="B16" i="9" s="1"/>
  <c r="C15" i="9"/>
  <c r="C16" i="9" s="1"/>
  <c r="B17" i="9"/>
  <c r="C17" i="9"/>
  <c r="L20" i="6" l="1"/>
  <c r="L21" i="6" s="1"/>
  <c r="K20" i="6"/>
  <c r="K21" i="6" s="1"/>
  <c r="J20" i="6"/>
  <c r="J21" i="6" s="1"/>
  <c r="I20" i="6"/>
  <c r="I21" i="6" s="1"/>
  <c r="H20" i="6"/>
  <c r="H21" i="6" s="1"/>
  <c r="F20" i="6"/>
  <c r="F21" i="6" s="1"/>
  <c r="E20" i="6"/>
  <c r="E21" i="6" s="1"/>
  <c r="D20" i="6"/>
  <c r="D21" i="6" s="1"/>
  <c r="C20" i="6"/>
  <c r="C21" i="6" s="1"/>
  <c r="B20" i="6"/>
  <c r="B21" i="6" s="1"/>
  <c r="L19" i="6"/>
  <c r="K19" i="6"/>
  <c r="J19" i="6"/>
  <c r="I19" i="6"/>
  <c r="H19" i="6"/>
  <c r="F19" i="6"/>
  <c r="E19" i="6"/>
  <c r="D19" i="6"/>
  <c r="C19" i="6"/>
  <c r="B19" i="6"/>
  <c r="N19" i="4"/>
  <c r="O19" i="4"/>
  <c r="P19" i="4"/>
  <c r="Q19" i="4"/>
  <c r="R19" i="4"/>
  <c r="S19" i="4"/>
  <c r="T19" i="4"/>
  <c r="U19" i="4"/>
  <c r="V19" i="4"/>
  <c r="N20" i="4"/>
  <c r="O20" i="4"/>
  <c r="P20" i="4"/>
  <c r="P21" i="4" s="1"/>
  <c r="Q20" i="4"/>
  <c r="R20" i="4"/>
  <c r="S20" i="4"/>
  <c r="S21" i="4" s="1"/>
  <c r="T20" i="4"/>
  <c r="T21" i="4" s="1"/>
  <c r="U20" i="4"/>
  <c r="V20" i="4"/>
  <c r="V21" i="4" s="1"/>
  <c r="N21" i="4"/>
  <c r="O21" i="4"/>
  <c r="Q21" i="4"/>
  <c r="R21" i="4"/>
  <c r="U21" i="4"/>
  <c r="M20" i="4"/>
  <c r="M21" i="4" s="1"/>
  <c r="M19" i="4"/>
  <c r="B19" i="4"/>
  <c r="C19" i="4"/>
  <c r="D19" i="4"/>
  <c r="E19" i="4"/>
  <c r="F19" i="4"/>
  <c r="G19" i="4"/>
  <c r="H19" i="4"/>
  <c r="I19" i="4"/>
  <c r="J19" i="4"/>
  <c r="K19" i="4"/>
  <c r="C20" i="4"/>
  <c r="C21" i="4" s="1"/>
  <c r="D20" i="4"/>
  <c r="D21" i="4" s="1"/>
  <c r="E20" i="4"/>
  <c r="E21" i="4" s="1"/>
  <c r="F20" i="4"/>
  <c r="F21" i="4" s="1"/>
  <c r="G20" i="4"/>
  <c r="G21" i="4" s="1"/>
  <c r="H20" i="4"/>
  <c r="I20" i="4"/>
  <c r="I21" i="4" s="1"/>
  <c r="J20" i="4"/>
  <c r="J21" i="4" s="1"/>
  <c r="K20" i="4"/>
  <c r="K21" i="4" s="1"/>
  <c r="H21" i="4"/>
  <c r="B20" i="4"/>
  <c r="B21" i="4" s="1"/>
  <c r="C19" i="7" l="1"/>
  <c r="C20" i="7" s="1"/>
  <c r="C18" i="7"/>
  <c r="B19" i="7"/>
  <c r="B20" i="7" s="1"/>
  <c r="B18" i="7"/>
  <c r="C19" i="5"/>
  <c r="C20" i="5" s="1"/>
  <c r="C18" i="5"/>
  <c r="B19" i="5"/>
  <c r="B20" i="5" s="1"/>
  <c r="B18" i="5"/>
</calcChain>
</file>

<file path=xl/sharedStrings.xml><?xml version="1.0" encoding="utf-8"?>
<sst xmlns="http://schemas.openxmlformats.org/spreadsheetml/2006/main" count="167" uniqueCount="36">
  <si>
    <t xml:space="preserve"> +/+</t>
  </si>
  <si>
    <t xml:space="preserve"> -/-</t>
  </si>
  <si>
    <t>mean</t>
  </si>
  <si>
    <t>SD</t>
  </si>
  <si>
    <t>s.e.m.</t>
  </si>
  <si>
    <t>IEI</t>
  </si>
  <si>
    <t>n.d.</t>
  </si>
  <si>
    <t>(Time of theta burst)</t>
  </si>
  <si>
    <t>not determined</t>
  </si>
  <si>
    <t>(p=  )</t>
  </si>
  <si>
    <t>Time (min)</t>
  </si>
  <si>
    <t>T-test</t>
  </si>
  <si>
    <t>S.E.M.</t>
  </si>
  <si>
    <t>Mean</t>
  </si>
  <si>
    <t>Recording #</t>
  </si>
  <si>
    <t>Spastin KO</t>
  </si>
  <si>
    <t>Wild type</t>
  </si>
  <si>
    <t>Local field potential (% of control)</t>
  </si>
  <si>
    <t>Fig. 4C</t>
  </si>
  <si>
    <t>T-test (p=)</t>
  </si>
  <si>
    <t>Number of cells investigated (n=)</t>
  </si>
  <si>
    <t>Standard error of the mean</t>
  </si>
  <si>
    <t>Standard deviation</t>
  </si>
  <si>
    <t>spastin KO</t>
  </si>
  <si>
    <t>wild type</t>
  </si>
  <si>
    <t>Synaptic current amplitude (nA)</t>
  </si>
  <si>
    <t>Fig. 4F</t>
  </si>
  <si>
    <t>-</t>
  </si>
  <si>
    <t>D-APV + NBQX</t>
  </si>
  <si>
    <t>D-APV</t>
  </si>
  <si>
    <t>Control</t>
  </si>
  <si>
    <t>Synaptic current amplitude (% of control)</t>
  </si>
  <si>
    <t>Fig. 4G</t>
  </si>
  <si>
    <t>Cumulative probability</t>
  </si>
  <si>
    <t>Frequency (Hz)</t>
  </si>
  <si>
    <r>
      <t>S4 Data. Individual quantitative observations that underlie the data presented in Figure 4.</t>
    </r>
    <r>
      <rPr>
        <sz val="11"/>
        <color theme="1"/>
        <rFont val="Arial"/>
        <family val="2"/>
      </rPr>
      <t xml:space="preserve"> The file „S4_data.xlsx“ consists of several spreadsheets. Each spreadsheet contains the numerical raw data of one subfigure as indicated.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</si>
</sst>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 applyAlignment="1">
      <alignment horizontal="center"/>
    </xf>
    <xf numFmtId="0" fontId="4" fillId="2" borderId="2" xfId="1" applyFont="1" applyFill="1" applyBorder="1"/>
    <xf numFmtId="0" fontId="4" fillId="3" borderId="2" xfId="1" applyFont="1" applyFill="1" applyBorder="1"/>
    <xf numFmtId="0" fontId="3" fillId="0" borderId="2" xfId="1" applyBorder="1"/>
    <xf numFmtId="0" fontId="3" fillId="0" borderId="3" xfId="1" applyBorder="1"/>
    <xf numFmtId="0" fontId="3" fillId="0" borderId="1" xfId="1" applyBorder="1"/>
    <xf numFmtId="0" fontId="4" fillId="2" borderId="4" xfId="1" applyFont="1" applyFill="1" applyBorder="1"/>
    <xf numFmtId="0" fontId="3" fillId="0" borderId="5" xfId="1" applyBorder="1" applyAlignment="1">
      <alignment horizontal="center"/>
    </xf>
    <xf numFmtId="0" fontId="4" fillId="2" borderId="0" xfId="1" applyFont="1" applyFill="1"/>
    <xf numFmtId="0" fontId="4" fillId="3" borderId="0" xfId="1" applyFont="1" applyFill="1"/>
    <xf numFmtId="0" fontId="3" fillId="0" borderId="6" xfId="1" applyBorder="1"/>
    <xf numFmtId="0" fontId="4" fillId="2" borderId="7" xfId="1" applyFont="1" applyFill="1" applyBorder="1"/>
    <xf numFmtId="0" fontId="3" fillId="0" borderId="5" xfId="1" applyBorder="1"/>
    <xf numFmtId="0" fontId="3" fillId="0" borderId="8" xfId="1" applyBorder="1"/>
    <xf numFmtId="0" fontId="4" fillId="2" borderId="9" xfId="1" applyFont="1" applyFill="1" applyBorder="1"/>
    <xf numFmtId="0" fontId="4" fillId="3" borderId="9" xfId="1" applyFont="1" applyFill="1" applyBorder="1"/>
    <xf numFmtId="0" fontId="3" fillId="0" borderId="9" xfId="1" applyBorder="1"/>
    <xf numFmtId="0" fontId="3" fillId="0" borderId="10" xfId="1" applyBorder="1"/>
    <xf numFmtId="0" fontId="4" fillId="2" borderId="11" xfId="1" applyFont="1" applyFill="1" applyBorder="1"/>
    <xf numFmtId="0" fontId="3" fillId="0" borderId="11" xfId="1" applyBorder="1"/>
    <xf numFmtId="0" fontId="3" fillId="0" borderId="12" xfId="1" applyBorder="1"/>
    <xf numFmtId="0" fontId="4" fillId="2" borderId="13" xfId="1" applyFont="1" applyFill="1" applyBorder="1"/>
    <xf numFmtId="0" fontId="3" fillId="0" borderId="7" xfId="1" applyBorder="1"/>
    <xf numFmtId="0" fontId="4" fillId="0" borderId="5" xfId="1" applyFont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3" fillId="0" borderId="0" xfId="1" applyAlignment="1">
      <alignment horizontal="center"/>
    </xf>
    <xf numFmtId="0" fontId="3" fillId="0" borderId="6" xfId="1" applyBorder="1" applyAlignment="1">
      <alignment horizontal="center"/>
    </xf>
    <xf numFmtId="0" fontId="3" fillId="2" borderId="7" xfId="1" applyFill="1" applyBorder="1" applyAlignment="1">
      <alignment horizontal="center"/>
    </xf>
    <xf numFmtId="0" fontId="3" fillId="3" borderId="0" xfId="1" applyFill="1" applyAlignment="1">
      <alignment horizontal="center"/>
    </xf>
    <xf numFmtId="0" fontId="3" fillId="0" borderId="0" xfId="1" applyAlignment="1">
      <alignment horizontal="right"/>
    </xf>
    <xf numFmtId="0" fontId="4" fillId="2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3" fillId="0" borderId="15" xfId="1" applyBorder="1" applyAlignment="1">
      <alignment horizontal="center"/>
    </xf>
    <xf numFmtId="0" fontId="3" fillId="0" borderId="16" xfId="1" applyBorder="1" applyAlignment="1">
      <alignment horizontal="right"/>
    </xf>
    <xf numFmtId="0" fontId="3" fillId="0" borderId="17" xfId="1" applyBorder="1"/>
    <xf numFmtId="0" fontId="3" fillId="0" borderId="14" xfId="1" applyBorder="1"/>
    <xf numFmtId="0" fontId="3" fillId="0" borderId="15" xfId="1" applyBorder="1"/>
    <xf numFmtId="164" fontId="3" fillId="0" borderId="0" xfId="1" applyNumberFormat="1"/>
    <xf numFmtId="0" fontId="4" fillId="0" borderId="0" xfId="1" applyFont="1" applyAlignment="1">
      <alignment horizontal="center"/>
    </xf>
    <xf numFmtId="164" fontId="3" fillId="0" borderId="4" xfId="1" applyNumberFormat="1" applyBorder="1"/>
    <xf numFmtId="164" fontId="3" fillId="0" borderId="3" xfId="1" applyNumberFormat="1" applyBorder="1"/>
    <xf numFmtId="0" fontId="3" fillId="2" borderId="7" xfId="1" applyFill="1" applyBorder="1"/>
    <xf numFmtId="0" fontId="3" fillId="4" borderId="6" xfId="1" applyFill="1" applyBorder="1"/>
    <xf numFmtId="165" fontId="3" fillId="2" borderId="7" xfId="1" applyNumberFormat="1" applyFill="1" applyBorder="1"/>
    <xf numFmtId="165" fontId="3" fillId="4" borderId="6" xfId="1" applyNumberFormat="1" applyFill="1" applyBorder="1"/>
    <xf numFmtId="0" fontId="3" fillId="2" borderId="7" xfId="1" applyFill="1" applyBorder="1" applyAlignment="1">
      <alignment horizontal="right"/>
    </xf>
    <xf numFmtId="0" fontId="3" fillId="4" borderId="6" xfId="1" applyFill="1" applyBorder="1" applyAlignment="1">
      <alignment horizontal="right"/>
    </xf>
    <xf numFmtId="0" fontId="4" fillId="2" borderId="7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3" fillId="0" borderId="0" xfId="1" applyAlignment="1">
      <alignment horizontal="center"/>
    </xf>
    <xf numFmtId="164" fontId="3" fillId="0" borderId="3" xfId="1" applyNumberFormat="1" applyBorder="1" applyAlignment="1">
      <alignment horizontal="center"/>
    </xf>
    <xf numFmtId="164" fontId="3" fillId="0" borderId="4" xfId="1" applyNumberForma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2">
    <cellStyle name="Standard" xfId="0" builtinId="0"/>
    <cellStyle name="Standard 2" xfId="1" xr:uid="{3E380E7D-F259-684A-8E5D-BFC8E19033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6BAF-2C42-0943-BB1D-EFA46506673C}">
  <dimension ref="A1"/>
  <sheetViews>
    <sheetView tabSelected="1" workbookViewId="0"/>
  </sheetViews>
  <sheetFormatPr baseColWidth="10" defaultRowHeight="16"/>
  <cols>
    <col min="1" max="1" width="198" bestFit="1" customWidth="1"/>
  </cols>
  <sheetData>
    <row r="1" spans="1:1">
      <c r="A1" s="70" t="s">
        <v>35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B26E2-BC1D-DD42-A7E0-061DC51BE913}">
  <dimension ref="A1:Y125"/>
  <sheetViews>
    <sheetView zoomScaleNormal="100" workbookViewId="0">
      <selection activeCell="C1" sqref="C1:V1"/>
    </sheetView>
  </sheetViews>
  <sheetFormatPr baseColWidth="10" defaultRowHeight="15"/>
  <cols>
    <col min="1" max="1" width="18.6640625" style="4" customWidth="1"/>
    <col min="2" max="24" width="10.83203125" style="4"/>
    <col min="25" max="25" width="14.5" style="4" customWidth="1"/>
    <col min="26" max="16384" width="10.83203125" style="4"/>
  </cols>
  <sheetData>
    <row r="1" spans="1:25" ht="28.5" customHeight="1">
      <c r="A1" s="55" t="s">
        <v>18</v>
      </c>
      <c r="B1" s="62"/>
      <c r="C1" s="55" t="s">
        <v>17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42"/>
      <c r="X1" s="41"/>
    </row>
    <row r="2" spans="1:25">
      <c r="C2" s="57" t="s">
        <v>16</v>
      </c>
      <c r="D2" s="58"/>
      <c r="E2" s="58"/>
      <c r="F2" s="58"/>
      <c r="G2" s="58"/>
      <c r="H2" s="58"/>
      <c r="I2" s="58"/>
      <c r="J2" s="58"/>
      <c r="K2" s="59"/>
      <c r="M2" s="60" t="s">
        <v>15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40"/>
    </row>
    <row r="3" spans="1:25">
      <c r="B3" s="39" t="s">
        <v>14</v>
      </c>
      <c r="C3" s="38">
        <v>1</v>
      </c>
      <c r="D3" s="38">
        <v>2</v>
      </c>
      <c r="E3" s="38">
        <v>3</v>
      </c>
      <c r="F3" s="38">
        <v>4</v>
      </c>
      <c r="G3" s="38">
        <v>5</v>
      </c>
      <c r="H3" s="38">
        <v>6</v>
      </c>
      <c r="I3" s="38">
        <v>7</v>
      </c>
      <c r="J3" s="37" t="s">
        <v>13</v>
      </c>
      <c r="K3" s="36" t="s">
        <v>12</v>
      </c>
      <c r="L3" s="31"/>
      <c r="M3" s="32">
        <v>1</v>
      </c>
      <c r="N3" s="31">
        <v>2</v>
      </c>
      <c r="O3" s="31">
        <v>3</v>
      </c>
      <c r="P3" s="31">
        <v>4</v>
      </c>
      <c r="Q3" s="31">
        <v>5</v>
      </c>
      <c r="R3" s="31">
        <v>6</v>
      </c>
      <c r="S3" s="31">
        <v>7</v>
      </c>
      <c r="T3" s="31">
        <v>8</v>
      </c>
      <c r="U3" s="31">
        <v>9</v>
      </c>
      <c r="V3" s="30" t="s">
        <v>13</v>
      </c>
      <c r="W3" s="29" t="s">
        <v>12</v>
      </c>
      <c r="X3" s="28" t="s">
        <v>11</v>
      </c>
    </row>
    <row r="4" spans="1:25">
      <c r="B4" s="35" t="s">
        <v>10</v>
      </c>
      <c r="C4" s="32"/>
      <c r="D4" s="31"/>
      <c r="E4" s="31"/>
      <c r="F4" s="31"/>
      <c r="G4" s="31"/>
      <c r="H4" s="31"/>
      <c r="I4" s="31"/>
      <c r="J4" s="34"/>
      <c r="K4" s="33"/>
      <c r="L4" s="31"/>
      <c r="M4" s="32"/>
      <c r="N4" s="31"/>
      <c r="O4" s="31"/>
      <c r="P4" s="31"/>
      <c r="Q4" s="31"/>
      <c r="R4" s="31"/>
      <c r="S4" s="31"/>
      <c r="T4" s="31"/>
      <c r="U4" s="31"/>
      <c r="V4" s="30"/>
      <c r="W4" s="29"/>
      <c r="X4" s="28" t="s">
        <v>9</v>
      </c>
    </row>
    <row r="5" spans="1:25">
      <c r="B5" s="4">
        <v>0.5</v>
      </c>
      <c r="C5" s="15">
        <v>101.27503059208816</v>
      </c>
      <c r="D5" s="4">
        <v>93.700124611538314</v>
      </c>
      <c r="E5" s="4">
        <v>106.39681966028189</v>
      </c>
      <c r="F5" s="4">
        <v>109.25953629740006</v>
      </c>
      <c r="G5" s="4">
        <v>81.123730704088771</v>
      </c>
      <c r="H5" s="4">
        <v>92.151016236299967</v>
      </c>
      <c r="I5" s="4">
        <v>101.1438428185689</v>
      </c>
      <c r="J5" s="14">
        <v>97.864300131466592</v>
      </c>
      <c r="K5" s="16">
        <v>3.366316992721976</v>
      </c>
      <c r="M5" s="15">
        <v>103.68219999999999</v>
      </c>
      <c r="N5" s="4">
        <v>111.37547000000001</v>
      </c>
      <c r="O5" s="4">
        <v>112.10881999999999</v>
      </c>
      <c r="P5" s="4">
        <v>95.515100000000004</v>
      </c>
      <c r="Q5" s="4">
        <v>94.648470000000003</v>
      </c>
      <c r="R5" s="4">
        <v>99.642030000000005</v>
      </c>
      <c r="S5" s="4">
        <v>99.867829999999998</v>
      </c>
      <c r="T5" s="4">
        <v>98.861639999999994</v>
      </c>
      <c r="U5" s="4">
        <v>106.30580999999999</v>
      </c>
      <c r="V5" s="14">
        <v>102.44526333333333</v>
      </c>
      <c r="W5" s="13">
        <v>2.1269681651995218</v>
      </c>
      <c r="X5" s="12" t="s">
        <v>6</v>
      </c>
      <c r="Y5" s="4" t="s">
        <v>8</v>
      </c>
    </row>
    <row r="6" spans="1:25">
      <c r="B6" s="4">
        <v>1</v>
      </c>
      <c r="C6" s="15">
        <v>103.63152568720815</v>
      </c>
      <c r="D6" s="4">
        <v>89.484598506232928</v>
      </c>
      <c r="E6" s="4">
        <v>109.81723372399195</v>
      </c>
      <c r="F6" s="4">
        <v>112.83439806496813</v>
      </c>
      <c r="G6" s="4">
        <v>91.69901881521632</v>
      </c>
      <c r="H6" s="4">
        <v>83.166147556267646</v>
      </c>
      <c r="I6" s="4">
        <v>103.60548213729359</v>
      </c>
      <c r="J6" s="14">
        <v>99.176914927311245</v>
      </c>
      <c r="K6" s="16">
        <v>3.900297199521491</v>
      </c>
      <c r="M6" s="15">
        <v>105.23784000000001</v>
      </c>
      <c r="N6" s="4">
        <v>108.98983</v>
      </c>
      <c r="O6" s="4">
        <v>114.21942</v>
      </c>
      <c r="P6" s="4">
        <v>90.928370000000001</v>
      </c>
      <c r="Q6" s="4">
        <v>91.02713</v>
      </c>
      <c r="R6" s="4">
        <v>101.28662</v>
      </c>
      <c r="S6" s="4">
        <v>99.289860000000004</v>
      </c>
      <c r="T6" s="4">
        <v>101.58692000000001</v>
      </c>
      <c r="U6" s="4">
        <v>104.24630999999999</v>
      </c>
      <c r="V6" s="14">
        <v>101.86803333333333</v>
      </c>
      <c r="W6" s="13">
        <v>2.5401060784421756</v>
      </c>
      <c r="X6" s="12" t="s">
        <v>6</v>
      </c>
    </row>
    <row r="7" spans="1:25">
      <c r="B7" s="4">
        <v>1.5</v>
      </c>
      <c r="C7" s="15">
        <v>102.11537562320076</v>
      </c>
      <c r="D7" s="4">
        <v>89.435099597566008</v>
      </c>
      <c r="E7" s="4">
        <v>111.74428210026331</v>
      </c>
      <c r="F7" s="4">
        <v>112.44484403767565</v>
      </c>
      <c r="G7" s="4">
        <v>89.29137395895772</v>
      </c>
      <c r="H7" s="4">
        <v>106.05131941518933</v>
      </c>
      <c r="I7" s="4">
        <v>109.16323735590403</v>
      </c>
      <c r="J7" s="14">
        <v>102.8922188698224</v>
      </c>
      <c r="K7" s="16">
        <v>3.4570182591735064</v>
      </c>
      <c r="M7" s="15">
        <v>102.70132</v>
      </c>
      <c r="N7" s="4">
        <v>107.88977</v>
      </c>
      <c r="O7" s="4">
        <v>111.69511</v>
      </c>
      <c r="P7" s="4">
        <v>99.798860000000005</v>
      </c>
      <c r="Q7" s="4">
        <v>91.952200000000005</v>
      </c>
      <c r="R7" s="4">
        <v>98.622230000000002</v>
      </c>
      <c r="S7" s="4">
        <v>97.203609999999998</v>
      </c>
      <c r="T7" s="4">
        <v>98.971739999999997</v>
      </c>
      <c r="U7" s="4">
        <v>104.95493999999999</v>
      </c>
      <c r="V7" s="14">
        <v>101.53219777777777</v>
      </c>
      <c r="W7" s="13">
        <v>1.9906966480605177</v>
      </c>
      <c r="X7" s="12" t="s">
        <v>6</v>
      </c>
    </row>
    <row r="8" spans="1:25">
      <c r="B8" s="4">
        <v>2</v>
      </c>
      <c r="C8" s="15">
        <v>96.374120725599354</v>
      </c>
      <c r="D8" s="4">
        <v>91.028231139475352</v>
      </c>
      <c r="E8" s="4">
        <v>99.927719551861216</v>
      </c>
      <c r="F8" s="4">
        <v>109.04476316448218</v>
      </c>
      <c r="G8" s="4">
        <v>87.048316372318652</v>
      </c>
      <c r="H8" s="4">
        <v>92.974571647594246</v>
      </c>
      <c r="I8" s="4">
        <v>104.15233279675979</v>
      </c>
      <c r="J8" s="14">
        <v>97.221436485441544</v>
      </c>
      <c r="K8" s="16">
        <v>2.6944929314130102</v>
      </c>
      <c r="M8" s="15">
        <v>105.20829000000001</v>
      </c>
      <c r="N8" s="4">
        <v>109.09730999999999</v>
      </c>
      <c r="O8" s="4">
        <v>105.21046</v>
      </c>
      <c r="P8" s="4">
        <v>94.420180000000002</v>
      </c>
      <c r="Q8" s="4">
        <v>92.402259999999998</v>
      </c>
      <c r="R8" s="4">
        <v>94.994889999999998</v>
      </c>
      <c r="S8" s="4">
        <v>99.931780000000003</v>
      </c>
      <c r="T8" s="4">
        <v>99.134799999999998</v>
      </c>
      <c r="U8" s="4">
        <v>102.21917999999999</v>
      </c>
      <c r="V8" s="14">
        <v>100.29101666666666</v>
      </c>
      <c r="W8" s="13">
        <v>1.8851140784895335</v>
      </c>
      <c r="X8" s="12" t="s">
        <v>6</v>
      </c>
    </row>
    <row r="9" spans="1:25">
      <c r="B9" s="4">
        <v>2.5</v>
      </c>
      <c r="C9" s="15">
        <v>100.43071542697028</v>
      </c>
      <c r="D9" s="4">
        <v>94.575391028283519</v>
      </c>
      <c r="E9" s="4">
        <v>100.1548866745831</v>
      </c>
      <c r="F9" s="4">
        <v>109.19880734257501</v>
      </c>
      <c r="G9" s="4">
        <v>93.309861112810111</v>
      </c>
      <c r="H9" s="4">
        <v>99.007935137673599</v>
      </c>
      <c r="I9" s="4">
        <v>107.71416424343127</v>
      </c>
      <c r="J9" s="14">
        <v>100.62739442376099</v>
      </c>
      <c r="K9" s="16">
        <v>2.1031999882475212</v>
      </c>
      <c r="M9" s="15">
        <v>102.55033</v>
      </c>
      <c r="N9" s="4">
        <v>108.17688</v>
      </c>
      <c r="O9" s="4">
        <v>117.36827</v>
      </c>
      <c r="P9" s="4">
        <v>93.987589999999997</v>
      </c>
      <c r="Q9" s="4">
        <v>94.189340000000001</v>
      </c>
      <c r="R9" s="4">
        <v>97.789490000000001</v>
      </c>
      <c r="S9" s="4">
        <v>99.550420000000003</v>
      </c>
      <c r="T9" s="4">
        <v>99.275229999999993</v>
      </c>
      <c r="U9" s="4">
        <v>102.33193</v>
      </c>
      <c r="V9" s="14">
        <v>101.69105333333333</v>
      </c>
      <c r="W9" s="13">
        <v>2.4445230999584671</v>
      </c>
      <c r="X9" s="12" t="s">
        <v>6</v>
      </c>
    </row>
    <row r="10" spans="1:25">
      <c r="B10" s="4">
        <v>3</v>
      </c>
      <c r="C10" s="15">
        <v>102.75236156804415</v>
      </c>
      <c r="D10" s="4">
        <v>89.962040360729191</v>
      </c>
      <c r="E10" s="4">
        <v>105.78243585110228</v>
      </c>
      <c r="F10" s="4">
        <v>102.96890529393553</v>
      </c>
      <c r="G10" s="4">
        <v>85.810019583660917</v>
      </c>
      <c r="H10" s="4">
        <v>90.303627787484714</v>
      </c>
      <c r="I10" s="4">
        <v>99.65176809637552</v>
      </c>
      <c r="J10" s="14">
        <v>96.747308363047452</v>
      </c>
      <c r="K10" s="16">
        <v>2.7554158710529295</v>
      </c>
      <c r="M10" s="15">
        <v>102.10257</v>
      </c>
      <c r="N10" s="4">
        <v>106.29611</v>
      </c>
      <c r="O10" s="4">
        <v>111.149</v>
      </c>
      <c r="P10" s="4">
        <v>98.685419999999993</v>
      </c>
      <c r="Q10" s="4">
        <v>89.975939999999994</v>
      </c>
      <c r="R10" s="4">
        <v>98.165049999999994</v>
      </c>
      <c r="S10" s="4">
        <v>96.258790000000005</v>
      </c>
      <c r="T10" s="4">
        <v>100.8182</v>
      </c>
      <c r="U10" s="4">
        <v>99.759060000000005</v>
      </c>
      <c r="V10" s="14">
        <v>100.35668222222222</v>
      </c>
      <c r="W10" s="13">
        <v>1.9983260335505946</v>
      </c>
      <c r="X10" s="12" t="s">
        <v>6</v>
      </c>
    </row>
    <row r="11" spans="1:25">
      <c r="B11" s="4">
        <v>3.5</v>
      </c>
      <c r="C11" s="15">
        <v>100.38748507891304</v>
      </c>
      <c r="D11" s="4">
        <v>94.353300686751524</v>
      </c>
      <c r="E11" s="4">
        <v>110.30899891579327</v>
      </c>
      <c r="F11" s="4">
        <v>103.70505872193694</v>
      </c>
      <c r="G11" s="4">
        <v>84.923138857163821</v>
      </c>
      <c r="H11" s="4">
        <v>97.304712049116361</v>
      </c>
      <c r="I11" s="4">
        <v>107.01072281649185</v>
      </c>
      <c r="J11" s="14">
        <v>99.713345303738109</v>
      </c>
      <c r="K11" s="16">
        <v>2.9801713197687798</v>
      </c>
      <c r="M11" s="15">
        <v>102.80692999999999</v>
      </c>
      <c r="N11" s="4">
        <v>107.62569999999999</v>
      </c>
      <c r="O11" s="4">
        <v>111.57634</v>
      </c>
      <c r="P11" s="4">
        <v>93.031530000000004</v>
      </c>
      <c r="Q11" s="4">
        <v>91.945849999999993</v>
      </c>
      <c r="R11" s="4">
        <v>99.233919999999998</v>
      </c>
      <c r="S11" s="4">
        <v>98.315129999999996</v>
      </c>
      <c r="T11" s="4">
        <v>98.781409999999994</v>
      </c>
      <c r="U11" s="4">
        <v>105.97709999999999</v>
      </c>
      <c r="V11" s="14">
        <v>101.03265666666664</v>
      </c>
      <c r="W11" s="13">
        <v>2.1874314085576363</v>
      </c>
      <c r="X11" s="12" t="s">
        <v>6</v>
      </c>
    </row>
    <row r="12" spans="1:25">
      <c r="B12" s="4">
        <v>4</v>
      </c>
      <c r="C12" s="15">
        <v>101.59528806851219</v>
      </c>
      <c r="D12" s="4">
        <v>93.054281707979484</v>
      </c>
      <c r="E12" s="4">
        <v>113.24410139914296</v>
      </c>
      <c r="F12" s="4">
        <v>112.36115657553869</v>
      </c>
      <c r="G12" s="4">
        <v>80.7472929286414</v>
      </c>
      <c r="H12" s="4">
        <v>95.963197259649576</v>
      </c>
      <c r="I12" s="4">
        <v>106.04359227334095</v>
      </c>
      <c r="J12" s="14">
        <v>100.42984431611502</v>
      </c>
      <c r="K12" s="16">
        <v>4.0436054605860523</v>
      </c>
      <c r="M12" s="15">
        <v>100.59868</v>
      </c>
      <c r="N12" s="4">
        <v>107.58834</v>
      </c>
      <c r="O12" s="4">
        <v>116.28342000000001</v>
      </c>
      <c r="P12" s="4">
        <v>94.360420000000005</v>
      </c>
      <c r="Q12" s="4">
        <v>95.857550000000003</v>
      </c>
      <c r="R12" s="4">
        <v>99.18047</v>
      </c>
      <c r="S12" s="4">
        <v>103.00194</v>
      </c>
      <c r="T12" s="4">
        <v>101.51584</v>
      </c>
      <c r="U12" s="4">
        <v>106.86921</v>
      </c>
      <c r="V12" s="14">
        <v>102.80620777777777</v>
      </c>
      <c r="W12" s="13">
        <v>2.2371538045613391</v>
      </c>
      <c r="X12" s="12" t="s">
        <v>6</v>
      </c>
    </row>
    <row r="13" spans="1:25">
      <c r="B13" s="4">
        <v>4.5</v>
      </c>
      <c r="C13" s="15">
        <v>95.92726008700771</v>
      </c>
      <c r="D13" s="4">
        <v>91.61278967992277</v>
      </c>
      <c r="E13" s="4">
        <v>100.10971139449636</v>
      </c>
      <c r="F13" s="4">
        <v>105.92018437903164</v>
      </c>
      <c r="G13" s="4">
        <v>80.63497323788755</v>
      </c>
      <c r="H13" s="4">
        <v>100.17507026982231</v>
      </c>
      <c r="I13" s="4">
        <v>98.827435351542221</v>
      </c>
      <c r="J13" s="14">
        <v>96.172489199958662</v>
      </c>
      <c r="K13" s="16">
        <v>2.8422974090186441</v>
      </c>
      <c r="M13" s="15">
        <v>103.74619</v>
      </c>
      <c r="N13" s="4">
        <v>107.36136999999999</v>
      </c>
      <c r="O13" s="4">
        <v>112.73506999999999</v>
      </c>
      <c r="P13" s="4">
        <v>94.785430000000005</v>
      </c>
      <c r="Q13" s="4">
        <v>93.1023</v>
      </c>
      <c r="R13" s="4">
        <v>96.443209999999993</v>
      </c>
      <c r="S13" s="4">
        <v>102.50006</v>
      </c>
      <c r="T13" s="4">
        <v>99.376199999999997</v>
      </c>
      <c r="U13" s="4">
        <v>102.45892000000001</v>
      </c>
      <c r="V13" s="14">
        <v>101.38986111111112</v>
      </c>
      <c r="W13" s="13">
        <v>2.0854215042011446</v>
      </c>
      <c r="X13" s="12" t="s">
        <v>6</v>
      </c>
    </row>
    <row r="14" spans="1:25">
      <c r="B14" s="4">
        <v>5</v>
      </c>
      <c r="C14" s="15">
        <v>99.760645032083104</v>
      </c>
      <c r="D14" s="4">
        <v>100.2963125146336</v>
      </c>
      <c r="E14" s="4">
        <v>110.7852754401363</v>
      </c>
      <c r="F14" s="4">
        <v>110.20675987326905</v>
      </c>
      <c r="G14" s="4">
        <v>80.951914939519725</v>
      </c>
      <c r="H14" s="4">
        <v>95.541923632069285</v>
      </c>
      <c r="I14" s="4">
        <v>100.08502959808909</v>
      </c>
      <c r="J14" s="14">
        <v>99.661123004257178</v>
      </c>
      <c r="K14" s="16">
        <v>3.5067065815802594</v>
      </c>
      <c r="M14" s="15">
        <v>101.37976999999999</v>
      </c>
      <c r="N14" s="4">
        <v>107.28127000000001</v>
      </c>
      <c r="O14" s="4">
        <v>109.42767000000001</v>
      </c>
      <c r="P14" s="4">
        <v>96.167339999999996</v>
      </c>
      <c r="Q14" s="4">
        <v>97.381950000000003</v>
      </c>
      <c r="R14" s="4">
        <v>96.391710000000003</v>
      </c>
      <c r="S14" s="4">
        <v>100.03037999999999</v>
      </c>
      <c r="T14" s="4">
        <v>101.61071</v>
      </c>
      <c r="U14" s="4">
        <v>107.14519</v>
      </c>
      <c r="V14" s="14">
        <v>101.86844333333335</v>
      </c>
      <c r="W14" s="13">
        <v>1.6691405401208737</v>
      </c>
      <c r="X14" s="12" t="s">
        <v>6</v>
      </c>
    </row>
    <row r="15" spans="1:25">
      <c r="B15" s="4">
        <v>5.5</v>
      </c>
      <c r="C15" s="15">
        <v>93.876906436293041</v>
      </c>
      <c r="D15" s="4">
        <v>99.06695866657796</v>
      </c>
      <c r="E15" s="4">
        <v>98.905467499612769</v>
      </c>
      <c r="F15" s="4">
        <v>101.71433395889093</v>
      </c>
      <c r="G15" s="4">
        <v>89.74120876004622</v>
      </c>
      <c r="H15" s="4">
        <v>87.478159379553716</v>
      </c>
      <c r="I15" s="4">
        <v>99.134937428601106</v>
      </c>
      <c r="J15" s="14">
        <v>95.702567447082259</v>
      </c>
      <c r="K15" s="16">
        <v>1.8952783484652662</v>
      </c>
      <c r="M15" s="15">
        <v>100.9689</v>
      </c>
      <c r="N15" s="4">
        <v>107.01259</v>
      </c>
      <c r="O15" s="4">
        <v>106.94144</v>
      </c>
      <c r="P15" s="4">
        <v>96.28349</v>
      </c>
      <c r="Q15" s="4">
        <v>93.692099999999996</v>
      </c>
      <c r="R15" s="4">
        <v>98.788390000000007</v>
      </c>
      <c r="S15" s="4">
        <v>97.750489999999999</v>
      </c>
      <c r="T15" s="4">
        <v>100.61378999999999</v>
      </c>
      <c r="U15" s="4">
        <v>105.38733999999999</v>
      </c>
      <c r="V15" s="14">
        <v>100.82650333333333</v>
      </c>
      <c r="W15" s="13">
        <v>1.5885061055630574</v>
      </c>
      <c r="X15" s="12" t="s">
        <v>6</v>
      </c>
    </row>
    <row r="16" spans="1:25">
      <c r="B16" s="4">
        <v>6</v>
      </c>
      <c r="C16" s="15">
        <v>92.850847358934544</v>
      </c>
      <c r="D16" s="4">
        <v>93.793884449119048</v>
      </c>
      <c r="E16" s="4">
        <v>106.16061748154266</v>
      </c>
      <c r="F16" s="4">
        <v>99.982077552356529</v>
      </c>
      <c r="G16" s="4">
        <v>83.193860450012735</v>
      </c>
      <c r="H16" s="4">
        <v>106.43029302688554</v>
      </c>
      <c r="I16" s="4">
        <v>104.5361018797383</v>
      </c>
      <c r="J16" s="14">
        <v>98.135383171227062</v>
      </c>
      <c r="K16" s="16">
        <v>3.0224109396098084</v>
      </c>
      <c r="M16" s="15">
        <v>101.29603</v>
      </c>
      <c r="N16" s="4">
        <v>107.932</v>
      </c>
      <c r="O16" s="4">
        <v>115.54863</v>
      </c>
      <c r="P16" s="4">
        <v>97.459199999999996</v>
      </c>
      <c r="Q16" s="4">
        <v>91.69632</v>
      </c>
      <c r="R16" s="4">
        <v>97.731189999999998</v>
      </c>
      <c r="S16" s="4">
        <v>101.71839</v>
      </c>
      <c r="T16" s="4">
        <v>103.23766999999999</v>
      </c>
      <c r="U16" s="4">
        <v>106.52307</v>
      </c>
      <c r="V16" s="14">
        <v>102.57138888888888</v>
      </c>
      <c r="W16" s="13">
        <v>2.307559809388267</v>
      </c>
      <c r="X16" s="12" t="s">
        <v>6</v>
      </c>
    </row>
    <row r="17" spans="2:24">
      <c r="B17" s="4">
        <v>6.5</v>
      </c>
      <c r="C17" s="15">
        <v>97.861156473568187</v>
      </c>
      <c r="D17" s="4">
        <v>94.375038302726935</v>
      </c>
      <c r="E17" s="4">
        <v>109.08023129743405</v>
      </c>
      <c r="F17" s="4">
        <v>108.28342943813868</v>
      </c>
      <c r="G17" s="4">
        <v>86.262634575114632</v>
      </c>
      <c r="H17" s="4">
        <v>87.717283959143373</v>
      </c>
      <c r="I17" s="4">
        <v>104.49877972790527</v>
      </c>
      <c r="J17" s="14">
        <v>98.296936253433017</v>
      </c>
      <c r="K17" s="16">
        <v>3.2788655570559411</v>
      </c>
      <c r="M17" s="15">
        <v>100.74037</v>
      </c>
      <c r="N17" s="4">
        <v>104.61595</v>
      </c>
      <c r="O17" s="4">
        <v>112.54470000000001</v>
      </c>
      <c r="P17" s="4">
        <v>97.901889999999995</v>
      </c>
      <c r="Q17" s="4">
        <v>92.105099999999993</v>
      </c>
      <c r="R17" s="4">
        <v>92.223619999999997</v>
      </c>
      <c r="S17" s="4">
        <v>98.324010000000001</v>
      </c>
      <c r="T17" s="4">
        <v>101.29678</v>
      </c>
      <c r="U17" s="4">
        <v>104.89021</v>
      </c>
      <c r="V17" s="14">
        <v>100.51584777777778</v>
      </c>
      <c r="W17" s="13">
        <v>2.1487660607633106</v>
      </c>
      <c r="X17" s="12" t="s">
        <v>6</v>
      </c>
    </row>
    <row r="18" spans="2:24">
      <c r="B18" s="4">
        <v>7</v>
      </c>
      <c r="C18" s="15">
        <v>101.74350640470841</v>
      </c>
      <c r="D18" s="4">
        <v>92.344273552445003</v>
      </c>
      <c r="E18" s="4">
        <v>103.91734214466415</v>
      </c>
      <c r="F18" s="4">
        <v>103.80133633324498</v>
      </c>
      <c r="G18" s="4">
        <v>84.431601200597413</v>
      </c>
      <c r="H18" s="4">
        <v>85.294960600556635</v>
      </c>
      <c r="I18" s="4">
        <v>105.69957939557585</v>
      </c>
      <c r="J18" s="14">
        <v>96.747514233113193</v>
      </c>
      <c r="K18" s="16">
        <v>3.2213999807921918</v>
      </c>
      <c r="M18" s="15">
        <v>101.03664000000001</v>
      </c>
      <c r="N18" s="4">
        <v>104.95756</v>
      </c>
      <c r="O18" s="4">
        <v>112.41115000000001</v>
      </c>
      <c r="P18" s="4">
        <v>93.852940000000004</v>
      </c>
      <c r="Q18" s="4">
        <v>98.707620000000006</v>
      </c>
      <c r="R18" s="4">
        <v>95.839780000000005</v>
      </c>
      <c r="S18" s="4">
        <v>100.74484</v>
      </c>
      <c r="T18" s="4">
        <v>100.21760999999999</v>
      </c>
      <c r="U18" s="4">
        <v>103.61348</v>
      </c>
      <c r="V18" s="14">
        <v>101.26462444444445</v>
      </c>
      <c r="W18" s="13">
        <v>1.8093836991762562</v>
      </c>
      <c r="X18" s="12" t="s">
        <v>6</v>
      </c>
    </row>
    <row r="19" spans="2:24">
      <c r="B19" s="4">
        <v>7.5</v>
      </c>
      <c r="C19" s="15">
        <v>98.123626443915697</v>
      </c>
      <c r="D19" s="4">
        <v>92.912332456670129</v>
      </c>
      <c r="E19" s="4">
        <v>105.59011823016161</v>
      </c>
      <c r="F19" s="4">
        <v>102.71488051948438</v>
      </c>
      <c r="G19" s="4">
        <v>85.215058845509276</v>
      </c>
      <c r="H19" s="4">
        <v>94.534492641523755</v>
      </c>
      <c r="I19" s="4">
        <v>99.005121248312378</v>
      </c>
      <c r="J19" s="14">
        <v>96.870804340796766</v>
      </c>
      <c r="K19" s="16">
        <v>2.3616354936211983</v>
      </c>
      <c r="M19" s="15">
        <v>101.22845</v>
      </c>
      <c r="N19" s="4">
        <v>106.23956</v>
      </c>
      <c r="O19" s="4">
        <v>109.81865000000001</v>
      </c>
      <c r="P19" s="4">
        <v>99.888909999999996</v>
      </c>
      <c r="Q19" s="4">
        <v>96.215509999999995</v>
      </c>
      <c r="R19" s="4">
        <v>97.871110000000002</v>
      </c>
      <c r="S19" s="4">
        <v>98.302989999999994</v>
      </c>
      <c r="T19" s="4">
        <v>101.23860999999999</v>
      </c>
      <c r="U19" s="4">
        <v>105.84551999999999</v>
      </c>
      <c r="V19" s="14">
        <v>101.84992333333334</v>
      </c>
      <c r="W19" s="13">
        <v>1.5069197754239907</v>
      </c>
      <c r="X19" s="12" t="s">
        <v>6</v>
      </c>
    </row>
    <row r="20" spans="2:24">
      <c r="B20" s="4">
        <v>8</v>
      </c>
      <c r="C20" s="15">
        <v>102.09287819717099</v>
      </c>
      <c r="D20" s="4">
        <v>100.20726685883068</v>
      </c>
      <c r="E20" s="4">
        <v>100.16134028602406</v>
      </c>
      <c r="F20" s="4">
        <v>107.55097899518759</v>
      </c>
      <c r="G20" s="4">
        <v>93.184752546376359</v>
      </c>
      <c r="H20" s="4">
        <v>96.541585231942207</v>
      </c>
      <c r="I20" s="4">
        <v>104.48742081213003</v>
      </c>
      <c r="J20" s="14">
        <v>100.60374613252314</v>
      </c>
      <c r="K20" s="16">
        <v>1.6749049533316305</v>
      </c>
      <c r="M20" s="15">
        <v>100.04172</v>
      </c>
      <c r="N20" s="4">
        <v>104.10187000000001</v>
      </c>
      <c r="O20" s="4">
        <v>112.67256</v>
      </c>
      <c r="P20" s="4">
        <v>101.65543</v>
      </c>
      <c r="Q20" s="4">
        <v>96.175129999999996</v>
      </c>
      <c r="R20" s="4">
        <v>95.609489999999994</v>
      </c>
      <c r="S20" s="4">
        <v>104.08829</v>
      </c>
      <c r="T20" s="4">
        <v>99.825479999999999</v>
      </c>
      <c r="U20" s="4">
        <v>104.98566</v>
      </c>
      <c r="V20" s="14">
        <v>102.12840333333332</v>
      </c>
      <c r="W20" s="13">
        <v>1.7276267573562689</v>
      </c>
      <c r="X20" s="12" t="s">
        <v>6</v>
      </c>
    </row>
    <row r="21" spans="2:24">
      <c r="B21" s="4">
        <v>8.5</v>
      </c>
      <c r="C21" s="15">
        <v>98.076425961853204</v>
      </c>
      <c r="D21" s="4">
        <v>97.293378722173884</v>
      </c>
      <c r="E21" s="4">
        <v>101.85476792813257</v>
      </c>
      <c r="F21" s="4">
        <v>101.13074351496229</v>
      </c>
      <c r="G21" s="4">
        <v>83.78770911201832</v>
      </c>
      <c r="H21" s="4">
        <v>101.27141762028744</v>
      </c>
      <c r="I21" s="4">
        <v>109.1948800498494</v>
      </c>
      <c r="J21" s="14">
        <v>98.944188987039595</v>
      </c>
      <c r="K21" s="16">
        <v>2.6989877930812649</v>
      </c>
      <c r="M21" s="15">
        <v>100.76665</v>
      </c>
      <c r="N21" s="4">
        <v>100.57728</v>
      </c>
      <c r="O21" s="4">
        <v>109.56349</v>
      </c>
      <c r="P21" s="4">
        <v>99.280429999999996</v>
      </c>
      <c r="Q21" s="4">
        <v>93.507450000000006</v>
      </c>
      <c r="R21" s="4">
        <v>94.708730000000003</v>
      </c>
      <c r="S21" s="4">
        <v>100.66074999999999</v>
      </c>
      <c r="T21" s="4">
        <v>99.218800000000002</v>
      </c>
      <c r="U21" s="4">
        <v>101.70851999999999</v>
      </c>
      <c r="V21" s="14">
        <v>99.999122222222226</v>
      </c>
      <c r="W21" s="13">
        <v>1.5230441362966847</v>
      </c>
      <c r="X21" s="12" t="s">
        <v>6</v>
      </c>
    </row>
    <row r="22" spans="2:24">
      <c r="B22" s="4">
        <v>9</v>
      </c>
      <c r="C22" s="15">
        <v>99.025729115110067</v>
      </c>
      <c r="D22" s="4">
        <v>97.215332823852506</v>
      </c>
      <c r="E22" s="4">
        <v>103.34297072641849</v>
      </c>
      <c r="F22" s="4">
        <v>98.83415218676079</v>
      </c>
      <c r="G22" s="4">
        <v>93.833648977612796</v>
      </c>
      <c r="H22" s="4">
        <v>88.426888307239679</v>
      </c>
      <c r="I22" s="4">
        <v>106.62208562675251</v>
      </c>
      <c r="J22" s="14">
        <v>98.185829680535264</v>
      </c>
      <c r="K22" s="16">
        <v>2.0898811070403172</v>
      </c>
      <c r="M22" s="15">
        <v>99.711169999999996</v>
      </c>
      <c r="N22" s="4">
        <v>105.4417</v>
      </c>
      <c r="O22" s="4">
        <v>101.70643</v>
      </c>
      <c r="P22" s="4">
        <v>100.03619</v>
      </c>
      <c r="Q22" s="4">
        <v>101.202</v>
      </c>
      <c r="R22" s="4">
        <v>96.938280000000006</v>
      </c>
      <c r="S22" s="4">
        <v>102.07932</v>
      </c>
      <c r="T22" s="4">
        <v>100.46597</v>
      </c>
      <c r="U22" s="4">
        <v>102.10666999999999</v>
      </c>
      <c r="V22" s="14">
        <v>101.07641444444444</v>
      </c>
      <c r="W22" s="13">
        <v>0.76356631965313959</v>
      </c>
      <c r="X22" s="12" t="s">
        <v>6</v>
      </c>
    </row>
    <row r="23" spans="2:24">
      <c r="B23" s="4">
        <v>9.5</v>
      </c>
      <c r="C23" s="15">
        <v>94.600794203251468</v>
      </c>
      <c r="D23" s="4">
        <v>95.297184638262493</v>
      </c>
      <c r="E23" s="4">
        <v>111.64102431720791</v>
      </c>
      <c r="F23" s="4">
        <v>100.83154232289735</v>
      </c>
      <c r="G23" s="4">
        <v>86.455023748386111</v>
      </c>
      <c r="H23" s="4">
        <v>91.204877105504863</v>
      </c>
      <c r="I23" s="4">
        <v>103.12759632360577</v>
      </c>
      <c r="J23" s="14">
        <v>97.594006094159425</v>
      </c>
      <c r="K23" s="16">
        <v>2.9191611381568259</v>
      </c>
      <c r="M23" s="15">
        <v>101.60862</v>
      </c>
      <c r="N23" s="4">
        <v>104.19399</v>
      </c>
      <c r="O23" s="4">
        <v>102.55033</v>
      </c>
      <c r="P23" s="4">
        <v>100.06144</v>
      </c>
      <c r="Q23" s="4">
        <v>98.068830000000005</v>
      </c>
      <c r="R23" s="4">
        <v>95.617750000000001</v>
      </c>
      <c r="S23" s="4">
        <v>101.29379</v>
      </c>
      <c r="T23" s="4">
        <v>102.54743000000001</v>
      </c>
      <c r="U23" s="4">
        <v>103.24415999999999</v>
      </c>
      <c r="V23" s="14">
        <v>101.02070444444443</v>
      </c>
      <c r="W23" s="13">
        <v>0.90469477086367955</v>
      </c>
      <c r="X23" s="12" t="s">
        <v>6</v>
      </c>
    </row>
    <row r="24" spans="2:24">
      <c r="B24" s="4">
        <v>10</v>
      </c>
      <c r="C24" s="15">
        <v>99.072488471171994</v>
      </c>
      <c r="D24" s="4">
        <v>100.01031882011362</v>
      </c>
      <c r="E24" s="4">
        <v>105.95152047085547</v>
      </c>
      <c r="F24" s="4">
        <v>99.919867403511347</v>
      </c>
      <c r="G24" s="4">
        <v>95.686923875051562</v>
      </c>
      <c r="H24" s="4">
        <v>93.773092355610189</v>
      </c>
      <c r="I24" s="4">
        <v>101.58359512929691</v>
      </c>
      <c r="J24" s="14">
        <v>99.4282580750873</v>
      </c>
      <c r="K24" s="16">
        <v>1.3841962042869853</v>
      </c>
      <c r="M24" s="15">
        <v>100.80485</v>
      </c>
      <c r="N24" s="4">
        <v>100.5215</v>
      </c>
      <c r="O24" s="4">
        <v>99.876000000000005</v>
      </c>
      <c r="P24" s="4">
        <v>98.605469999999997</v>
      </c>
      <c r="Q24" s="4">
        <v>100.08275</v>
      </c>
      <c r="R24" s="4">
        <v>97.784149999999997</v>
      </c>
      <c r="S24" s="4">
        <v>99.029300000000006</v>
      </c>
      <c r="T24" s="4">
        <v>99.947630000000004</v>
      </c>
      <c r="U24" s="4">
        <v>105.51904</v>
      </c>
      <c r="V24" s="14">
        <v>100.24118777777778</v>
      </c>
      <c r="W24" s="13">
        <v>0.73293487479330122</v>
      </c>
      <c r="X24" s="12" t="s">
        <v>6</v>
      </c>
    </row>
    <row r="25" spans="2:24">
      <c r="B25" s="4">
        <v>10.5</v>
      </c>
      <c r="C25" s="15">
        <v>99.211002035355378</v>
      </c>
      <c r="D25" s="4">
        <v>99.324667270431121</v>
      </c>
      <c r="E25" s="4">
        <v>106.63818472817388</v>
      </c>
      <c r="F25" s="4">
        <v>102.78227484739999</v>
      </c>
      <c r="G25" s="4">
        <v>99.176062783370895</v>
      </c>
      <c r="H25" s="4">
        <v>101.6806055290437</v>
      </c>
      <c r="I25" s="4">
        <v>99.853794526949841</v>
      </c>
      <c r="J25" s="14">
        <v>101.23808453153211</v>
      </c>
      <c r="K25" s="16">
        <v>0.96552673862182103</v>
      </c>
      <c r="M25" s="15">
        <v>101.09394</v>
      </c>
      <c r="N25" s="4">
        <v>102.97111</v>
      </c>
      <c r="O25" s="4">
        <v>100.90913999999999</v>
      </c>
      <c r="P25" s="4">
        <v>100.54957</v>
      </c>
      <c r="Q25" s="4">
        <v>97.337940000000003</v>
      </c>
      <c r="R25" s="4">
        <v>95.241219999999998</v>
      </c>
      <c r="S25" s="4">
        <v>100.08989</v>
      </c>
      <c r="T25" s="4">
        <v>101.30882</v>
      </c>
      <c r="U25" s="4">
        <v>106.31923</v>
      </c>
      <c r="V25" s="14">
        <v>100.64676222222222</v>
      </c>
      <c r="W25" s="13">
        <v>1.0459867620574284</v>
      </c>
      <c r="X25" s="12" t="s">
        <v>6</v>
      </c>
    </row>
    <row r="26" spans="2:24">
      <c r="B26" s="4">
        <v>11</v>
      </c>
      <c r="C26" s="15">
        <v>99.250262249407356</v>
      </c>
      <c r="D26" s="4">
        <v>99.011174182207313</v>
      </c>
      <c r="E26" s="4">
        <v>100.59502297485675</v>
      </c>
      <c r="F26" s="4">
        <v>100.7685915770421</v>
      </c>
      <c r="G26" s="4">
        <v>98.740128934108384</v>
      </c>
      <c r="H26" s="4">
        <v>100.37275809915813</v>
      </c>
      <c r="I26" s="4">
        <v>98.816076435766959</v>
      </c>
      <c r="J26" s="14">
        <v>99.650573493221003</v>
      </c>
      <c r="K26" s="16">
        <v>0.31160791261898324</v>
      </c>
      <c r="M26" s="15">
        <v>101.07337</v>
      </c>
      <c r="N26" s="4">
        <v>102.12438</v>
      </c>
      <c r="O26" s="4">
        <v>105.52925999999999</v>
      </c>
      <c r="P26" s="4">
        <v>98.879829999999998</v>
      </c>
      <c r="Q26" s="4">
        <v>92.231219999999993</v>
      </c>
      <c r="R26" s="4">
        <v>97.127769999999998</v>
      </c>
      <c r="S26" s="4">
        <v>100.14910999999999</v>
      </c>
      <c r="T26" s="4">
        <v>101.88446</v>
      </c>
      <c r="U26" s="4">
        <v>102.72726</v>
      </c>
      <c r="V26" s="14">
        <v>100.19185111111109</v>
      </c>
      <c r="W26" s="13">
        <v>1.2735360175232633</v>
      </c>
      <c r="X26" s="12" t="s">
        <v>6</v>
      </c>
    </row>
    <row r="27" spans="2:24">
      <c r="B27" s="4">
        <v>11.5</v>
      </c>
      <c r="C27" s="15">
        <v>98.926916890979243</v>
      </c>
      <c r="D27" s="4">
        <v>96.239497195847534</v>
      </c>
      <c r="E27" s="4">
        <v>105.81986679745985</v>
      </c>
      <c r="F27" s="4">
        <v>100.71600918932771</v>
      </c>
      <c r="G27" s="4">
        <v>93.423292879710061</v>
      </c>
      <c r="H27" s="4">
        <v>100.02572531578255</v>
      </c>
      <c r="I27" s="4">
        <v>100.13614471907779</v>
      </c>
      <c r="J27" s="14">
        <v>99.326778998312108</v>
      </c>
      <c r="K27" s="16">
        <v>1.3535749755020487</v>
      </c>
      <c r="M27" s="15">
        <v>100.88451000000001</v>
      </c>
      <c r="N27" s="4">
        <v>103.94629</v>
      </c>
      <c r="O27" s="4">
        <v>113.8972</v>
      </c>
      <c r="P27" s="4">
        <v>102.0291</v>
      </c>
      <c r="Q27" s="4">
        <v>97.142399999999995</v>
      </c>
      <c r="R27" s="4">
        <v>96.749780000000001</v>
      </c>
      <c r="S27" s="4">
        <v>100.71731</v>
      </c>
      <c r="T27" s="4">
        <v>101.47783</v>
      </c>
      <c r="U27" s="4">
        <v>102.02758</v>
      </c>
      <c r="V27" s="14">
        <v>102.0968888888889</v>
      </c>
      <c r="W27" s="13">
        <v>1.6648819354740747</v>
      </c>
      <c r="X27" s="12" t="s">
        <v>6</v>
      </c>
    </row>
    <row r="28" spans="2:24">
      <c r="B28" s="4">
        <v>12</v>
      </c>
      <c r="C28" s="15">
        <v>101.89437149690816</v>
      </c>
      <c r="D28" s="4">
        <v>99.59154233885225</v>
      </c>
      <c r="E28" s="4">
        <v>105.82502968661262</v>
      </c>
      <c r="F28" s="4">
        <v>102.86003753345649</v>
      </c>
      <c r="G28" s="4">
        <v>95.978843863397017</v>
      </c>
      <c r="H28" s="4">
        <v>111.58657863659278</v>
      </c>
      <c r="I28" s="4">
        <v>96.454233305639221</v>
      </c>
      <c r="J28" s="14">
        <v>102.02723383735122</v>
      </c>
      <c r="K28" s="16">
        <v>1.9171060778916194</v>
      </c>
      <c r="M28" s="15">
        <v>100.73858</v>
      </c>
      <c r="N28" s="4">
        <v>101.22468000000001</v>
      </c>
      <c r="O28" s="4">
        <v>105.46447999999999</v>
      </c>
      <c r="P28" s="4">
        <v>101.43913999999999</v>
      </c>
      <c r="Q28" s="4">
        <v>95.214219999999997</v>
      </c>
      <c r="R28" s="4">
        <v>96.726460000000003</v>
      </c>
      <c r="S28" s="4">
        <v>97.46002</v>
      </c>
      <c r="T28" s="4">
        <v>100.99852</v>
      </c>
      <c r="U28" s="4">
        <v>100.95246</v>
      </c>
      <c r="V28" s="14">
        <v>100.02428444444443</v>
      </c>
      <c r="W28" s="13">
        <v>1.0270452122947316</v>
      </c>
      <c r="X28" s="12" t="s">
        <v>6</v>
      </c>
    </row>
    <row r="29" spans="2:24">
      <c r="B29" s="4">
        <v>12.5</v>
      </c>
      <c r="C29" s="15">
        <v>103.13614118855227</v>
      </c>
      <c r="D29" s="4">
        <v>101.903848500864</v>
      </c>
      <c r="E29" s="4">
        <v>104.26325571789974</v>
      </c>
      <c r="F29" s="4">
        <v>106.04830766177231</v>
      </c>
      <c r="G29" s="4">
        <v>97.226037261223354</v>
      </c>
      <c r="H29" s="4">
        <v>100.05680287847292</v>
      </c>
      <c r="I29" s="4">
        <v>94.438837106656976</v>
      </c>
      <c r="J29" s="14">
        <v>101.01046147363449</v>
      </c>
      <c r="K29" s="16">
        <v>1.4263897440738682</v>
      </c>
      <c r="M29" s="15">
        <v>100.45878999999999</v>
      </c>
      <c r="N29" s="4">
        <v>101.44474</v>
      </c>
      <c r="O29" s="4">
        <v>103.64484</v>
      </c>
      <c r="P29" s="4">
        <v>100.58323</v>
      </c>
      <c r="Q29" s="4">
        <v>104.67180999999999</v>
      </c>
      <c r="R29" s="4">
        <v>99.973380000000006</v>
      </c>
      <c r="S29" s="4">
        <v>100.50501</v>
      </c>
      <c r="T29" s="4">
        <v>100.13985</v>
      </c>
      <c r="U29" s="4">
        <v>103.47319</v>
      </c>
      <c r="V29" s="14">
        <v>101.65498222222223</v>
      </c>
      <c r="W29" s="13">
        <v>0.59437457309898856</v>
      </c>
      <c r="X29" s="12" t="s">
        <v>6</v>
      </c>
    </row>
    <row r="30" spans="2:24">
      <c r="B30" s="4">
        <v>13</v>
      </c>
      <c r="C30" s="15">
        <v>101.21327295200639</v>
      </c>
      <c r="D30" s="4">
        <v>99.552257490703894</v>
      </c>
      <c r="E30" s="4">
        <v>102.95704476224896</v>
      </c>
      <c r="F30" s="4">
        <v>100.64861486141209</v>
      </c>
      <c r="G30" s="4">
        <v>95.80257979424367</v>
      </c>
      <c r="H30" s="4">
        <v>103.88279615190712</v>
      </c>
      <c r="I30" s="4">
        <v>101.40672058365354</v>
      </c>
      <c r="J30" s="14">
        <v>100.78046951373938</v>
      </c>
      <c r="K30" s="16">
        <v>0.91747986780319635</v>
      </c>
      <c r="M30" s="15">
        <v>97.540629999999993</v>
      </c>
      <c r="N30" s="4">
        <v>102.14869</v>
      </c>
      <c r="O30" s="4">
        <v>104.81721</v>
      </c>
      <c r="P30" s="4">
        <v>102.96581</v>
      </c>
      <c r="Q30" s="4">
        <v>99.707549999999998</v>
      </c>
      <c r="R30" s="4">
        <v>99.908270000000002</v>
      </c>
      <c r="S30" s="4">
        <v>99.089699999999993</v>
      </c>
      <c r="T30" s="4">
        <v>99.781670000000005</v>
      </c>
      <c r="U30" s="4">
        <v>100.16816</v>
      </c>
      <c r="V30" s="14">
        <v>100.68085444444445</v>
      </c>
      <c r="W30" s="13">
        <v>0.7406207882432736</v>
      </c>
      <c r="X30" s="12" t="s">
        <v>6</v>
      </c>
    </row>
    <row r="31" spans="2:24">
      <c r="B31" s="4">
        <v>13.5</v>
      </c>
      <c r="C31" s="15">
        <v>99.223794689372312</v>
      </c>
      <c r="D31" s="4">
        <v>99.886964396927809</v>
      </c>
      <c r="E31" s="4">
        <v>101.31137384480355</v>
      </c>
      <c r="F31" s="4">
        <v>99.84358591147496</v>
      </c>
      <c r="G31" s="4">
        <v>92.271181992373386</v>
      </c>
      <c r="H31" s="4">
        <v>95.133598988943291</v>
      </c>
      <c r="I31" s="4">
        <v>89.143959653131162</v>
      </c>
      <c r="J31" s="14">
        <v>96.687779925289504</v>
      </c>
      <c r="K31" s="16">
        <v>1.608865263094388</v>
      </c>
      <c r="M31" s="15">
        <v>100.59134</v>
      </c>
      <c r="N31" s="4">
        <v>98.912989999999994</v>
      </c>
      <c r="O31" s="4">
        <v>102.00819</v>
      </c>
      <c r="P31" s="4">
        <v>93.789820000000006</v>
      </c>
      <c r="Q31" s="4">
        <v>97.533019999999993</v>
      </c>
      <c r="R31" s="4">
        <v>99.06241</v>
      </c>
      <c r="S31" s="4">
        <v>100.54053999999999</v>
      </c>
      <c r="T31" s="4">
        <v>98.854529999999997</v>
      </c>
      <c r="U31" s="4">
        <v>99.005240000000001</v>
      </c>
      <c r="V31" s="14">
        <v>98.922008888888882</v>
      </c>
      <c r="W31" s="13">
        <v>0.7748723077787365</v>
      </c>
      <c r="X31" s="12" t="s">
        <v>6</v>
      </c>
    </row>
    <row r="32" spans="2:24">
      <c r="B32" s="4">
        <v>14</v>
      </c>
      <c r="C32" s="15">
        <v>100.21676931668702</v>
      </c>
      <c r="D32" s="4">
        <v>98.483447722081166</v>
      </c>
      <c r="E32" s="4">
        <v>100.74732820486344</v>
      </c>
      <c r="F32" s="4">
        <v>101.39883963260465</v>
      </c>
      <c r="G32" s="4">
        <v>101.21005005454732</v>
      </c>
      <c r="H32" s="4">
        <v>102.50588747159857</v>
      </c>
      <c r="I32" s="4">
        <v>99.383210873403257</v>
      </c>
      <c r="J32" s="14">
        <v>100.56364761082649</v>
      </c>
      <c r="K32" s="16">
        <v>0.46865859574738078</v>
      </c>
      <c r="M32" s="15">
        <v>99.720640000000003</v>
      </c>
      <c r="N32" s="4">
        <v>100.15123</v>
      </c>
      <c r="O32" s="4">
        <v>102.66342</v>
      </c>
      <c r="P32" s="4">
        <v>102.07201999999999</v>
      </c>
      <c r="Q32" s="4">
        <v>99.818250000000006</v>
      </c>
      <c r="R32" s="4">
        <v>98.170389999999998</v>
      </c>
      <c r="S32" s="4">
        <v>98.598780000000005</v>
      </c>
      <c r="T32" s="4">
        <v>100.22544000000001</v>
      </c>
      <c r="U32" s="4">
        <v>100.99988999999999</v>
      </c>
      <c r="V32" s="14">
        <v>100.26889555555557</v>
      </c>
      <c r="W32" s="13">
        <v>0.48921377725759263</v>
      </c>
      <c r="X32" s="12" t="s">
        <v>6</v>
      </c>
    </row>
    <row r="33" spans="1:24">
      <c r="B33" s="4">
        <v>14.5</v>
      </c>
      <c r="C33" s="15">
        <v>100.37822143290079</v>
      </c>
      <c r="D33" s="4">
        <v>100.18552924285527</v>
      </c>
      <c r="E33" s="4">
        <v>99.21524084877899</v>
      </c>
      <c r="F33" s="4">
        <v>101.54992142265723</v>
      </c>
      <c r="G33" s="4">
        <v>106.23218593023502</v>
      </c>
      <c r="H33" s="4">
        <v>106.80408704480003</v>
      </c>
      <c r="I33" s="4">
        <v>105.11459523314986</v>
      </c>
      <c r="J33" s="14">
        <v>102.7828258793396</v>
      </c>
      <c r="K33" s="16">
        <v>1.1091600347554387</v>
      </c>
      <c r="M33" s="15">
        <v>100.97967</v>
      </c>
      <c r="N33" s="4">
        <v>100.25409999999999</v>
      </c>
      <c r="O33" s="4">
        <v>94.534729999999996</v>
      </c>
      <c r="P33" s="4">
        <v>97.860650000000007</v>
      </c>
      <c r="Q33" s="4">
        <v>100.06506</v>
      </c>
      <c r="R33" s="4">
        <v>103.98162000000001</v>
      </c>
      <c r="S33" s="4">
        <v>101.69233</v>
      </c>
      <c r="T33" s="4">
        <v>98.819270000000003</v>
      </c>
      <c r="U33" s="4">
        <v>98.922499999999999</v>
      </c>
      <c r="V33" s="14">
        <v>99.67888111111111</v>
      </c>
      <c r="W33" s="13">
        <v>0.88048991797250886</v>
      </c>
      <c r="X33" s="12" t="s">
        <v>6</v>
      </c>
    </row>
    <row r="34" spans="1:24">
      <c r="B34" s="4">
        <v>15</v>
      </c>
      <c r="C34" s="15">
        <v>98.967941609033574</v>
      </c>
      <c r="D34" s="4">
        <v>101.89180114743183</v>
      </c>
      <c r="E34" s="4">
        <v>95.769012339305064</v>
      </c>
      <c r="F34" s="4">
        <v>96.5590381718511</v>
      </c>
      <c r="G34" s="4">
        <v>104.48400222860059</v>
      </c>
      <c r="H34" s="4">
        <v>91.673630342750982</v>
      </c>
      <c r="I34" s="4">
        <v>104.95151365666216</v>
      </c>
      <c r="J34" s="14">
        <v>99.185277070805043</v>
      </c>
      <c r="K34" s="16">
        <v>1.7124472998260274</v>
      </c>
      <c r="M34" s="15">
        <v>101.16772</v>
      </c>
      <c r="N34" s="4">
        <v>98.533000000000001</v>
      </c>
      <c r="O34" s="4">
        <v>95.97645</v>
      </c>
      <c r="P34" s="4">
        <v>103.3117</v>
      </c>
      <c r="Q34" s="4">
        <v>102.87611</v>
      </c>
      <c r="R34" s="4">
        <v>98.877300000000005</v>
      </c>
      <c r="S34" s="4">
        <v>100.07863999999999</v>
      </c>
      <c r="T34" s="4">
        <v>81.861450000000005</v>
      </c>
      <c r="U34" s="4">
        <v>100.90421000000001</v>
      </c>
      <c r="V34" s="14">
        <v>98.17628666666667</v>
      </c>
      <c r="W34" s="13">
        <v>2.1733928854622158</v>
      </c>
      <c r="X34" s="12" t="s">
        <v>6</v>
      </c>
    </row>
    <row r="35" spans="1:24" ht="16" thickBot="1">
      <c r="B35" s="27">
        <v>15.5</v>
      </c>
      <c r="C35" s="4">
        <v>99.901364226269422</v>
      </c>
      <c r="D35" s="4">
        <v>98.328403521389035</v>
      </c>
      <c r="E35" s="4">
        <v>97.559244153028033</v>
      </c>
      <c r="F35" s="4">
        <v>101.99576082271442</v>
      </c>
      <c r="G35" s="4">
        <v>101.04045844227045</v>
      </c>
      <c r="H35" s="4">
        <v>104.75124137597635</v>
      </c>
      <c r="I35" s="4">
        <v>98.79092455083601</v>
      </c>
      <c r="J35" s="14">
        <v>100.33819958464053</v>
      </c>
      <c r="K35" s="16">
        <v>0.8696982033484546</v>
      </c>
      <c r="L35" s="17"/>
      <c r="M35" s="4">
        <v>100.54514</v>
      </c>
      <c r="N35" s="4">
        <v>95.769670000000005</v>
      </c>
      <c r="O35" s="4">
        <v>101.53538</v>
      </c>
      <c r="P35" s="4">
        <v>102.88921999999999</v>
      </c>
      <c r="Q35" s="4">
        <v>100.62627000000001</v>
      </c>
      <c r="R35" s="4">
        <v>96.577789999999993</v>
      </c>
      <c r="S35" s="4">
        <v>97.059709999999995</v>
      </c>
      <c r="T35" s="4">
        <v>101.55370000000001</v>
      </c>
      <c r="U35" s="4">
        <v>99.966899999999995</v>
      </c>
      <c r="V35" s="14">
        <v>99.613753333333335</v>
      </c>
      <c r="W35" s="26">
        <v>0.83930605491481314</v>
      </c>
      <c r="X35" s="12" t="s">
        <v>6</v>
      </c>
    </row>
    <row r="36" spans="1:24" ht="16" thickBot="1">
      <c r="A36" s="25" t="s">
        <v>7</v>
      </c>
      <c r="B36" s="24"/>
      <c r="C36" s="21"/>
      <c r="D36" s="21"/>
      <c r="E36" s="21"/>
      <c r="F36" s="21"/>
      <c r="G36" s="21"/>
      <c r="H36" s="21"/>
      <c r="I36" s="21"/>
      <c r="J36" s="20"/>
      <c r="K36" s="23"/>
      <c r="L36" s="22"/>
      <c r="M36" s="21"/>
      <c r="N36" s="21"/>
      <c r="O36" s="21"/>
      <c r="P36" s="21"/>
      <c r="Q36" s="21"/>
      <c r="R36" s="21"/>
      <c r="S36" s="21"/>
      <c r="T36" s="21"/>
      <c r="U36" s="21"/>
      <c r="V36" s="20"/>
      <c r="W36" s="19"/>
      <c r="X36" s="18"/>
    </row>
    <row r="37" spans="1:24">
      <c r="B37" s="4">
        <v>16</v>
      </c>
      <c r="C37" s="15">
        <v>155.70997906416005</v>
      </c>
      <c r="D37" s="4">
        <v>137.27906856148837</v>
      </c>
      <c r="E37" s="4">
        <v>179.01156487170221</v>
      </c>
      <c r="F37" s="4">
        <v>172.42505528556683</v>
      </c>
      <c r="G37" s="4">
        <v>140.05876210355876</v>
      </c>
      <c r="H37" s="4">
        <v>156.76644866331949</v>
      </c>
      <c r="I37" s="4">
        <v>162.3854372208952</v>
      </c>
      <c r="J37" s="14">
        <v>157.66233082438438</v>
      </c>
      <c r="K37" s="16">
        <v>5.3946550576978529</v>
      </c>
      <c r="M37" s="15">
        <v>178.40412000000001</v>
      </c>
      <c r="N37" s="4">
        <v>153.10839000000001</v>
      </c>
      <c r="O37" s="4">
        <v>128.95949999999999</v>
      </c>
      <c r="P37" s="4">
        <v>113.20220999999999</v>
      </c>
      <c r="Q37" s="4">
        <v>138.11863</v>
      </c>
      <c r="R37" s="4">
        <v>145.10911999999999</v>
      </c>
      <c r="S37" s="4">
        <v>132.65207000000001</v>
      </c>
      <c r="T37" s="4">
        <v>113.50008</v>
      </c>
      <c r="U37" s="4">
        <v>137.66292999999999</v>
      </c>
      <c r="V37" s="14">
        <v>137.85745</v>
      </c>
      <c r="W37" s="13">
        <v>6.7048367882464026</v>
      </c>
      <c r="X37" s="17">
        <v>4.6559999999999997E-2</v>
      </c>
    </row>
    <row r="38" spans="1:24">
      <c r="B38" s="4">
        <v>16.5</v>
      </c>
      <c r="C38" s="15">
        <v>151.46458243453912</v>
      </c>
      <c r="D38" s="4">
        <v>136.68403406153473</v>
      </c>
      <c r="E38" s="4">
        <v>176.09066033352264</v>
      </c>
      <c r="F38" s="4">
        <v>162.08187744304442</v>
      </c>
      <c r="G38" s="4">
        <v>132.81914639259179</v>
      </c>
      <c r="H38" s="4">
        <v>166.0094337668078</v>
      </c>
      <c r="I38" s="4">
        <v>154.45772536088899</v>
      </c>
      <c r="J38" s="14">
        <v>154.22963711327563</v>
      </c>
      <c r="K38" s="16">
        <v>5.4441139805092629</v>
      </c>
      <c r="M38" s="15">
        <v>169.92909</v>
      </c>
      <c r="N38" s="4">
        <v>147.96582000000001</v>
      </c>
      <c r="O38" s="4">
        <v>123.37614000000001</v>
      </c>
      <c r="P38" s="4">
        <v>113.46984</v>
      </c>
      <c r="Q38" s="4">
        <v>130.55019999999999</v>
      </c>
      <c r="R38" s="4">
        <v>145.95741000000001</v>
      </c>
      <c r="S38" s="4">
        <v>135.15581</v>
      </c>
      <c r="T38" s="4">
        <v>118.17917</v>
      </c>
      <c r="U38" s="4">
        <v>142.14277000000001</v>
      </c>
      <c r="V38" s="14">
        <v>136.30291666666665</v>
      </c>
      <c r="W38" s="13">
        <v>5.8278387416791766</v>
      </c>
      <c r="X38" s="17">
        <v>4.4569999999999999E-2</v>
      </c>
    </row>
    <row r="39" spans="1:24">
      <c r="B39" s="4">
        <v>17</v>
      </c>
      <c r="C39" s="15">
        <v>158.60420675399197</v>
      </c>
      <c r="D39" s="4">
        <v>136.01592974402513</v>
      </c>
      <c r="E39" s="4">
        <v>173.9700036140224</v>
      </c>
      <c r="F39" s="4">
        <v>174.64018094266152</v>
      </c>
      <c r="G39" s="4">
        <v>130.74901664666783</v>
      </c>
      <c r="H39" s="4">
        <v>153.12692076602738</v>
      </c>
      <c r="I39" s="4">
        <v>152.50318049641706</v>
      </c>
      <c r="J39" s="14">
        <v>154.22991985197334</v>
      </c>
      <c r="K39" s="16">
        <v>5.9120847136355046</v>
      </c>
      <c r="M39" s="15">
        <v>166.37577999999999</v>
      </c>
      <c r="N39" s="4">
        <v>143.16409999999999</v>
      </c>
      <c r="O39" s="4">
        <v>116.91251</v>
      </c>
      <c r="P39" s="4">
        <v>116.57114</v>
      </c>
      <c r="Q39" s="4">
        <v>132.46068</v>
      </c>
      <c r="R39" s="4">
        <v>146.41313</v>
      </c>
      <c r="S39" s="4">
        <v>132.40719999999999</v>
      </c>
      <c r="T39" s="4">
        <v>120.12311</v>
      </c>
      <c r="U39" s="4">
        <v>140.4999</v>
      </c>
      <c r="V39" s="14">
        <v>134.99195</v>
      </c>
      <c r="W39" s="13">
        <v>5.4171445199181782</v>
      </c>
      <c r="X39" s="17">
        <v>3.628E-2</v>
      </c>
    </row>
    <row r="40" spans="1:24">
      <c r="B40" s="4">
        <v>17.5</v>
      </c>
      <c r="C40" s="15">
        <v>152.41653234379953</v>
      </c>
      <c r="D40" s="4">
        <v>137.78531930462677</v>
      </c>
      <c r="E40" s="4">
        <v>173.0626258454231</v>
      </c>
      <c r="F40" s="4">
        <v>170.09809947995279</v>
      </c>
      <c r="G40" s="4">
        <v>132.92312551225007</v>
      </c>
      <c r="H40" s="4">
        <v>166.81054427171458</v>
      </c>
      <c r="I40" s="4">
        <v>148.62086535465778</v>
      </c>
      <c r="J40" s="14">
        <v>154.53101601606068</v>
      </c>
      <c r="K40" s="16">
        <v>5.575569298355842</v>
      </c>
      <c r="M40" s="15">
        <v>162.85022000000001</v>
      </c>
      <c r="N40" s="4">
        <v>141.56199000000001</v>
      </c>
      <c r="O40" s="4">
        <v>114.56948</v>
      </c>
      <c r="P40" s="4">
        <v>111.14702</v>
      </c>
      <c r="Q40" s="4">
        <v>136.96535</v>
      </c>
      <c r="R40" s="4">
        <v>142.28973999999999</v>
      </c>
      <c r="S40" s="4">
        <v>132.67398</v>
      </c>
      <c r="T40" s="4">
        <v>122.59873</v>
      </c>
      <c r="U40" s="4">
        <v>139.76256000000001</v>
      </c>
      <c r="V40" s="14">
        <v>133.8243411111111</v>
      </c>
      <c r="W40" s="13">
        <v>5.3118217986041882</v>
      </c>
      <c r="X40" s="17">
        <v>2.147E-2</v>
      </c>
    </row>
    <row r="41" spans="1:24">
      <c r="B41" s="4">
        <v>18</v>
      </c>
      <c r="C41" s="15">
        <v>152.78707818429012</v>
      </c>
      <c r="D41" s="4">
        <v>137.11669118914187</v>
      </c>
      <c r="E41" s="4">
        <v>170.14172130724353</v>
      </c>
      <c r="F41" s="4">
        <v>173.23452781756433</v>
      </c>
      <c r="G41" s="4">
        <v>133.50251718435666</v>
      </c>
      <c r="H41" s="4">
        <v>161.23298503442703</v>
      </c>
      <c r="I41" s="4">
        <v>157.80049200332328</v>
      </c>
      <c r="J41" s="14">
        <v>155.11657324576385</v>
      </c>
      <c r="K41" s="16">
        <v>5.3360900344274373</v>
      </c>
      <c r="M41" s="15">
        <v>162.87911</v>
      </c>
      <c r="N41" s="4">
        <v>141.79893999999999</v>
      </c>
      <c r="O41" s="4">
        <v>116.69031</v>
      </c>
      <c r="P41" s="4">
        <v>118.07172</v>
      </c>
      <c r="Q41" s="4">
        <v>140.31764999999999</v>
      </c>
      <c r="R41" s="4">
        <v>144.05143000000001</v>
      </c>
      <c r="S41" s="4">
        <v>131.69511</v>
      </c>
      <c r="T41" s="4">
        <v>122.23097</v>
      </c>
      <c r="U41" s="4">
        <v>140.35561000000001</v>
      </c>
      <c r="V41" s="14">
        <v>135.34342777777778</v>
      </c>
      <c r="W41" s="13">
        <v>4.9400279147824033</v>
      </c>
      <c r="X41" s="17">
        <v>2.1340000000000001E-2</v>
      </c>
    </row>
    <row r="42" spans="1:24">
      <c r="B42" s="4">
        <v>18.5</v>
      </c>
      <c r="C42" s="15">
        <v>154.12280771405861</v>
      </c>
      <c r="D42" s="4">
        <v>134.83188442083394</v>
      </c>
      <c r="E42" s="4">
        <v>169.77386545510868</v>
      </c>
      <c r="F42" s="4">
        <v>165.43085712254364</v>
      </c>
      <c r="G42" s="4">
        <v>134.71690433587369</v>
      </c>
      <c r="H42" s="4">
        <v>157.63230409049785</v>
      </c>
      <c r="I42" s="4">
        <v>140.53088326929068</v>
      </c>
      <c r="J42" s="14">
        <v>151.00564377260099</v>
      </c>
      <c r="K42" s="16">
        <v>5.0519674787883169</v>
      </c>
      <c r="M42" s="15">
        <v>161.60342</v>
      </c>
      <c r="N42" s="4">
        <v>138.09190000000001</v>
      </c>
      <c r="O42" s="4">
        <v>117.00229</v>
      </c>
      <c r="P42" s="4">
        <v>117.0963</v>
      </c>
      <c r="Q42" s="4">
        <v>137.9308</v>
      </c>
      <c r="R42" s="4">
        <v>139.40575000000001</v>
      </c>
      <c r="S42" s="4">
        <v>133.16607999999999</v>
      </c>
      <c r="T42" s="4">
        <v>124.34218</v>
      </c>
      <c r="U42" s="4">
        <v>138.67991000000001</v>
      </c>
      <c r="V42" s="14">
        <v>134.14651444444448</v>
      </c>
      <c r="W42" s="13">
        <v>4.5851515347066263</v>
      </c>
      <c r="X42" s="17">
        <v>3.3550000000000003E-2</v>
      </c>
    </row>
    <row r="43" spans="1:24">
      <c r="B43" s="4">
        <v>19</v>
      </c>
      <c r="C43" s="15">
        <v>148.88046632311776</v>
      </c>
      <c r="D43" s="4">
        <v>137.8693888796642</v>
      </c>
      <c r="E43" s="4">
        <v>168.77355568175949</v>
      </c>
      <c r="F43" s="4">
        <v>161.40941535790833</v>
      </c>
      <c r="G43" s="4">
        <v>127.71860914860562</v>
      </c>
      <c r="H43" s="4">
        <v>155.33342771704227</v>
      </c>
      <c r="I43" s="4">
        <v>128.80361408245923</v>
      </c>
      <c r="J43" s="14">
        <v>146.96978245579385</v>
      </c>
      <c r="K43" s="16">
        <v>5.6078358269628517</v>
      </c>
      <c r="M43" s="15">
        <v>159.70841999999999</v>
      </c>
      <c r="N43" s="4">
        <v>137.73263</v>
      </c>
      <c r="O43" s="4">
        <v>115.8305</v>
      </c>
      <c r="P43" s="4">
        <v>105.4721</v>
      </c>
      <c r="Q43" s="4">
        <v>128.45188999999999</v>
      </c>
      <c r="R43" s="4">
        <v>136.28126</v>
      </c>
      <c r="S43" s="4">
        <v>132.87325000000001</v>
      </c>
      <c r="T43" s="4">
        <v>123.05019</v>
      </c>
      <c r="U43" s="4">
        <v>136.17529999999999</v>
      </c>
      <c r="V43" s="14">
        <v>130.61950444444443</v>
      </c>
      <c r="W43" s="13">
        <v>5.106998124729734</v>
      </c>
      <c r="X43" s="17">
        <v>5.9089999999999997E-2</v>
      </c>
    </row>
    <row r="44" spans="1:24">
      <c r="B44" s="4">
        <v>19.5</v>
      </c>
      <c r="C44" s="15">
        <v>153.92738889579988</v>
      </c>
      <c r="D44" s="4">
        <v>131.38607944024852</v>
      </c>
      <c r="E44" s="4">
        <v>163.7565181475554</v>
      </c>
      <c r="F44" s="4">
        <v>167.24754158822512</v>
      </c>
      <c r="G44" s="4">
        <v>130.65337809810512</v>
      </c>
      <c r="H44" s="4">
        <v>143.38755792512379</v>
      </c>
      <c r="I44" s="4">
        <v>129.37399392460276</v>
      </c>
      <c r="J44" s="14">
        <v>145.67606543138007</v>
      </c>
      <c r="K44" s="16">
        <v>5.6445663402054516</v>
      </c>
      <c r="M44" s="15">
        <v>157.8304</v>
      </c>
      <c r="N44" s="4">
        <v>137.80709999999999</v>
      </c>
      <c r="O44" s="4">
        <v>114.4598</v>
      </c>
      <c r="P44" s="4">
        <v>118.95456</v>
      </c>
      <c r="Q44" s="4">
        <v>127.86981</v>
      </c>
      <c r="R44" s="4">
        <v>141.13973999999999</v>
      </c>
      <c r="S44" s="4">
        <v>128.05645999999999</v>
      </c>
      <c r="T44" s="4">
        <v>121.72613</v>
      </c>
      <c r="U44" s="4">
        <v>135.61014</v>
      </c>
      <c r="V44" s="14">
        <v>131.49490444444444</v>
      </c>
      <c r="W44" s="13">
        <v>4.4272018090079923</v>
      </c>
      <c r="X44" s="17">
        <v>8.9690000000000006E-2</v>
      </c>
    </row>
    <row r="45" spans="1:24">
      <c r="B45" s="4">
        <v>20</v>
      </c>
      <c r="C45" s="15">
        <v>153.09939539270363</v>
      </c>
      <c r="D45" s="4">
        <v>134.30232466779421</v>
      </c>
      <c r="E45" s="4">
        <v>176.00676338479013</v>
      </c>
      <c r="F45" s="4">
        <v>158.79362671837023</v>
      </c>
      <c r="G45" s="4">
        <v>134.64072711986734</v>
      </c>
      <c r="H45" s="4">
        <v>151.06975876905227</v>
      </c>
      <c r="I45" s="4">
        <v>133.54190466299718</v>
      </c>
      <c r="J45" s="14">
        <v>148.77921438793928</v>
      </c>
      <c r="K45" s="16">
        <v>5.5460800682123006</v>
      </c>
      <c r="M45" s="15">
        <v>159.56151</v>
      </c>
      <c r="N45" s="4">
        <v>139.36366000000001</v>
      </c>
      <c r="O45" s="4">
        <v>107.93252</v>
      </c>
      <c r="P45" s="4">
        <v>114.39812999999999</v>
      </c>
      <c r="Q45" s="4">
        <v>130.21401</v>
      </c>
      <c r="R45" s="4">
        <v>135.11959999999999</v>
      </c>
      <c r="S45" s="4">
        <v>128.70934</v>
      </c>
      <c r="T45" s="4">
        <v>125.10119</v>
      </c>
      <c r="U45" s="4">
        <v>137.00020000000001</v>
      </c>
      <c r="V45" s="14">
        <v>130.82223999999999</v>
      </c>
      <c r="W45" s="13">
        <v>4.981620891247835</v>
      </c>
      <c r="X45" s="17">
        <v>3.7220000000000003E-2</v>
      </c>
    </row>
    <row r="46" spans="1:24">
      <c r="B46" s="4">
        <v>20.5</v>
      </c>
      <c r="C46" s="15">
        <v>140.56480008610782</v>
      </c>
      <c r="D46" s="4">
        <v>133.60672095658083</v>
      </c>
      <c r="E46" s="4">
        <v>163.45836129898291</v>
      </c>
      <c r="F46" s="4">
        <v>159.48756611679812</v>
      </c>
      <c r="G46" s="4">
        <v>133.14832093183085</v>
      </c>
      <c r="H46" s="4">
        <v>151.06285264400998</v>
      </c>
      <c r="I46" s="4">
        <v>133.27659284453213</v>
      </c>
      <c r="J46" s="14">
        <v>144.94360212554895</v>
      </c>
      <c r="K46" s="16">
        <v>4.5506558591644177</v>
      </c>
      <c r="M46" s="15">
        <v>153.20886999999999</v>
      </c>
      <c r="N46" s="4">
        <v>133.92631</v>
      </c>
      <c r="O46" s="4">
        <v>116.8642</v>
      </c>
      <c r="P46" s="4">
        <v>114.42085</v>
      </c>
      <c r="Q46" s="4">
        <v>128.28175999999999</v>
      </c>
      <c r="R46" s="4">
        <v>138.58078</v>
      </c>
      <c r="S46" s="4">
        <v>128.94799</v>
      </c>
      <c r="T46" s="4">
        <v>124.09614000000001</v>
      </c>
      <c r="U46" s="4">
        <v>137.29419999999999</v>
      </c>
      <c r="V46" s="14">
        <v>130.62456666666668</v>
      </c>
      <c r="W46" s="13">
        <v>3.9643651187996731</v>
      </c>
      <c r="X46" s="17">
        <v>3.9719999999999998E-2</v>
      </c>
    </row>
    <row r="47" spans="1:24">
      <c r="B47" s="4">
        <v>21</v>
      </c>
      <c r="C47" s="15">
        <v>142.54457357672902</v>
      </c>
      <c r="D47" s="4">
        <v>126.93877273086788</v>
      </c>
      <c r="E47" s="4">
        <v>161.80623677009655</v>
      </c>
      <c r="F47" s="4">
        <v>153.47021541004636</v>
      </c>
      <c r="G47" s="4">
        <v>124.53584721853075</v>
      </c>
      <c r="H47" s="4">
        <v>135.16063646848391</v>
      </c>
      <c r="I47" s="4">
        <v>126.57970064388826</v>
      </c>
      <c r="J47" s="14">
        <v>138.71942611694897</v>
      </c>
      <c r="K47" s="16">
        <v>5.0814066566189684</v>
      </c>
      <c r="M47" s="15">
        <v>153.98799</v>
      </c>
      <c r="N47" s="4">
        <v>137.72521</v>
      </c>
      <c r="O47" s="4">
        <v>106.55103</v>
      </c>
      <c r="P47" s="4">
        <v>113.00359</v>
      </c>
      <c r="Q47" s="4">
        <v>129.47496000000001</v>
      </c>
      <c r="R47" s="4">
        <v>135.66374999999999</v>
      </c>
      <c r="S47" s="4">
        <v>128.12486000000001</v>
      </c>
      <c r="T47" s="4">
        <v>126.1499</v>
      </c>
      <c r="U47" s="4">
        <v>135.81515999999999</v>
      </c>
      <c r="V47" s="14">
        <v>129.61071666666669</v>
      </c>
      <c r="W47" s="13">
        <v>4.6502390082392138</v>
      </c>
      <c r="X47" s="17">
        <v>0.22294</v>
      </c>
    </row>
    <row r="48" spans="1:24">
      <c r="B48" s="4">
        <v>21.5</v>
      </c>
      <c r="C48" s="15">
        <v>141.84494773980273</v>
      </c>
      <c r="D48" s="4">
        <v>134.72895811868528</v>
      </c>
      <c r="E48" s="4">
        <v>160.1489493520574</v>
      </c>
      <c r="F48" s="4">
        <v>149.0740315583198</v>
      </c>
      <c r="G48" s="4">
        <v>127.25209320532596</v>
      </c>
      <c r="H48" s="4">
        <v>139.63321569900344</v>
      </c>
      <c r="I48" s="4">
        <v>129.26608422473777</v>
      </c>
      <c r="J48" s="14">
        <v>140.27832569970465</v>
      </c>
      <c r="K48" s="16">
        <v>4.0325822821775938</v>
      </c>
      <c r="M48" s="15">
        <v>152.34699000000001</v>
      </c>
      <c r="N48" s="4">
        <v>134.06525999999999</v>
      </c>
      <c r="O48" s="4">
        <v>102.21732</v>
      </c>
      <c r="P48" s="4">
        <v>119.4873</v>
      </c>
      <c r="Q48" s="4">
        <v>123.4654</v>
      </c>
      <c r="R48" s="4">
        <v>131.70457999999999</v>
      </c>
      <c r="S48" s="4">
        <v>128.85738000000001</v>
      </c>
      <c r="T48" s="4">
        <v>126.55231999999999</v>
      </c>
      <c r="U48" s="4">
        <v>131.34815</v>
      </c>
      <c r="V48" s="14">
        <v>127.78274444444443</v>
      </c>
      <c r="W48" s="13">
        <v>4.4326419367166574</v>
      </c>
      <c r="X48" s="17">
        <v>5.9830000000000001E-2</v>
      </c>
    </row>
    <row r="49" spans="2:24">
      <c r="B49" s="4">
        <v>22</v>
      </c>
      <c r="C49" s="15">
        <v>136.45394688666505</v>
      </c>
      <c r="D49" s="4">
        <v>127.14986331491833</v>
      </c>
      <c r="E49" s="4">
        <v>161.30801796685427</v>
      </c>
      <c r="F49" s="4">
        <v>149.3939694666665</v>
      </c>
      <c r="G49" s="4">
        <v>125.21365762956522</v>
      </c>
      <c r="H49" s="4">
        <v>135.08466909301859</v>
      </c>
      <c r="I49" s="4">
        <v>118.96111356319452</v>
      </c>
      <c r="J49" s="14">
        <v>136.22360541726891</v>
      </c>
      <c r="K49" s="16">
        <v>5.161833731942191</v>
      </c>
      <c r="M49" s="15">
        <v>153.05101999999999</v>
      </c>
      <c r="N49" s="4">
        <v>133.82319000000001</v>
      </c>
      <c r="O49" s="4">
        <v>103.71644999999999</v>
      </c>
      <c r="P49" s="4">
        <v>116.36494999999999</v>
      </c>
      <c r="Q49" s="4">
        <v>127.08493</v>
      </c>
      <c r="R49" s="4">
        <v>127.61471</v>
      </c>
      <c r="S49" s="4">
        <v>125.02065</v>
      </c>
      <c r="T49" s="4">
        <v>124.86951000000001</v>
      </c>
      <c r="U49" s="4">
        <v>137.83582000000001</v>
      </c>
      <c r="V49" s="14">
        <v>127.70902555555556</v>
      </c>
      <c r="W49" s="13">
        <v>4.5676580271264724</v>
      </c>
      <c r="X49" s="17">
        <v>0.26672000000000001</v>
      </c>
    </row>
    <row r="50" spans="2:24">
      <c r="B50" s="4">
        <v>22.5</v>
      </c>
      <c r="C50" s="15">
        <v>136.53467294477193</v>
      </c>
      <c r="D50" s="4">
        <v>127.65716165400734</v>
      </c>
      <c r="E50" s="4">
        <v>157.90696473746709</v>
      </c>
      <c r="F50" s="4">
        <v>139.74769341061219</v>
      </c>
      <c r="G50" s="4">
        <v>124.08879260780745</v>
      </c>
      <c r="H50" s="4">
        <v>138.18810903390215</v>
      </c>
      <c r="I50" s="4">
        <v>113.47394589261606</v>
      </c>
      <c r="J50" s="14">
        <v>133.94247718302631</v>
      </c>
      <c r="K50" s="16">
        <v>4.9245389964910515</v>
      </c>
      <c r="M50" s="15">
        <v>151.48820000000001</v>
      </c>
      <c r="N50" s="4">
        <v>133.99054000000001</v>
      </c>
      <c r="O50" s="4">
        <v>104.71605</v>
      </c>
      <c r="P50" s="4">
        <v>110.24566</v>
      </c>
      <c r="Q50" s="4">
        <v>123.71493</v>
      </c>
      <c r="R50" s="4">
        <v>125.80736</v>
      </c>
      <c r="S50" s="4">
        <v>129.09159</v>
      </c>
      <c r="T50" s="4">
        <v>125.62430999999999</v>
      </c>
      <c r="U50" s="4">
        <v>133.81909999999999</v>
      </c>
      <c r="V50" s="14">
        <v>126.49974888888889</v>
      </c>
      <c r="W50" s="13">
        <v>4.5469023890979381</v>
      </c>
      <c r="X50" s="17">
        <v>0.31353999999999999</v>
      </c>
    </row>
    <row r="51" spans="2:24">
      <c r="B51" s="4">
        <v>23</v>
      </c>
      <c r="C51" s="15">
        <v>143.05848536740945</v>
      </c>
      <c r="D51" s="4">
        <v>132.93652144716998</v>
      </c>
      <c r="E51" s="4">
        <v>159.77980277763436</v>
      </c>
      <c r="F51" s="4">
        <v>147.28623037603074</v>
      </c>
      <c r="G51" s="4">
        <v>124.33567351223674</v>
      </c>
      <c r="H51" s="4">
        <v>149.54264186907366</v>
      </c>
      <c r="I51" s="4">
        <v>113.00579629244987</v>
      </c>
      <c r="J51" s="14">
        <v>138.56359309171498</v>
      </c>
      <c r="K51" s="16">
        <v>5.6320042674166801</v>
      </c>
      <c r="M51" s="15">
        <v>149.02056999999999</v>
      </c>
      <c r="N51" s="4">
        <v>131.65019000000001</v>
      </c>
      <c r="O51" s="4">
        <v>112.92999</v>
      </c>
      <c r="P51" s="4">
        <v>107.52897</v>
      </c>
      <c r="Q51" s="4">
        <v>117.12374</v>
      </c>
      <c r="R51" s="4">
        <v>126.44625000000001</v>
      </c>
      <c r="S51" s="4">
        <v>123.93814999999999</v>
      </c>
      <c r="T51" s="4">
        <v>125.07319</v>
      </c>
      <c r="U51" s="4">
        <v>133.47591</v>
      </c>
      <c r="V51" s="14">
        <v>125.24299555555552</v>
      </c>
      <c r="W51" s="13">
        <v>4.0972627421626493</v>
      </c>
      <c r="X51" s="17">
        <v>9.6210000000000004E-2</v>
      </c>
    </row>
    <row r="52" spans="2:24">
      <c r="B52" s="4">
        <v>23.5</v>
      </c>
      <c r="C52" s="15">
        <v>143.03554681537909</v>
      </c>
      <c r="D52" s="4">
        <v>129.87701747337667</v>
      </c>
      <c r="E52" s="4">
        <v>146.16526408178015</v>
      </c>
      <c r="F52" s="4">
        <v>141.37256325068765</v>
      </c>
      <c r="G52" s="4">
        <v>128.64774876865368</v>
      </c>
      <c r="H52" s="4">
        <v>128.46083191182259</v>
      </c>
      <c r="I52" s="4">
        <v>116.21225594558105</v>
      </c>
      <c r="J52" s="14">
        <v>133.39588974961157</v>
      </c>
      <c r="K52" s="16">
        <v>3.7092454834501338</v>
      </c>
      <c r="M52" s="15">
        <v>146.49628999999999</v>
      </c>
      <c r="N52" s="4">
        <v>135.91890000000001</v>
      </c>
      <c r="O52" s="4">
        <v>112.70381</v>
      </c>
      <c r="P52" s="4">
        <v>111.37761999999999</v>
      </c>
      <c r="Q52" s="4">
        <v>126.81225999999999</v>
      </c>
      <c r="R52" s="4">
        <v>126.85533</v>
      </c>
      <c r="S52" s="4">
        <v>127.18892</v>
      </c>
      <c r="T52" s="4">
        <v>126.41001</v>
      </c>
      <c r="U52" s="4">
        <v>131.97838999999999</v>
      </c>
      <c r="V52" s="14">
        <v>127.30461444444444</v>
      </c>
      <c r="W52" s="13">
        <v>3.5987673784687524</v>
      </c>
      <c r="X52" s="17">
        <v>0.27189999999999998</v>
      </c>
    </row>
    <row r="53" spans="2:24">
      <c r="B53" s="4">
        <v>24</v>
      </c>
      <c r="C53" s="15">
        <v>140.75624877036128</v>
      </c>
      <c r="D53" s="4">
        <v>135.43268069851601</v>
      </c>
      <c r="E53" s="4">
        <v>151.20553461717176</v>
      </c>
      <c r="F53" s="4">
        <v>138.32796894232379</v>
      </c>
      <c r="G53" s="4">
        <v>117.17612728378739</v>
      </c>
      <c r="H53" s="4">
        <v>137.98265181389377</v>
      </c>
      <c r="I53" s="4">
        <v>123.89088300965831</v>
      </c>
      <c r="J53" s="14">
        <v>134.96744216224462</v>
      </c>
      <c r="K53" s="16">
        <v>3.9305399033636261</v>
      </c>
      <c r="M53" s="15">
        <v>147.78863000000001</v>
      </c>
      <c r="N53" s="4">
        <v>131.27377999999999</v>
      </c>
      <c r="O53" s="4">
        <v>113.31358</v>
      </c>
      <c r="P53" s="4">
        <v>109.36366</v>
      </c>
      <c r="Q53" s="4">
        <v>126.51282</v>
      </c>
      <c r="R53" s="4">
        <v>127.04577999999999</v>
      </c>
      <c r="S53" s="4">
        <v>122.99451000000001</v>
      </c>
      <c r="T53" s="4">
        <v>128.60346999999999</v>
      </c>
      <c r="U53" s="4">
        <v>128.87542999999999</v>
      </c>
      <c r="V53" s="14">
        <v>126.19685111111113</v>
      </c>
      <c r="W53" s="13">
        <v>3.6616579892259669</v>
      </c>
      <c r="X53" s="17">
        <v>0.12592999999999999</v>
      </c>
    </row>
    <row r="54" spans="2:24">
      <c r="B54" s="4">
        <v>24.5</v>
      </c>
      <c r="C54" s="15">
        <v>135.37274705923352</v>
      </c>
      <c r="D54" s="4">
        <v>130.89475693940651</v>
      </c>
      <c r="E54" s="4">
        <v>145.22819970055244</v>
      </c>
      <c r="F54" s="4">
        <v>139.76472714184359</v>
      </c>
      <c r="G54" s="4">
        <v>133.01765198466668</v>
      </c>
      <c r="H54" s="4">
        <v>138.47902955130905</v>
      </c>
      <c r="I54" s="4">
        <v>127.23202694983904</v>
      </c>
      <c r="J54" s="14">
        <v>135.7127341895501</v>
      </c>
      <c r="K54" s="16">
        <v>2.1050448645829682</v>
      </c>
      <c r="M54" s="15">
        <v>148.25663</v>
      </c>
      <c r="N54" s="4">
        <v>131.45060000000001</v>
      </c>
      <c r="O54" s="4">
        <v>103.89203999999999</v>
      </c>
      <c r="P54" s="4">
        <v>110.46196</v>
      </c>
      <c r="Q54" s="4">
        <v>125.55509000000001</v>
      </c>
      <c r="R54" s="4">
        <v>123.53651000000001</v>
      </c>
      <c r="S54" s="4">
        <v>125.54947</v>
      </c>
      <c r="T54" s="4">
        <v>125.19867000000001</v>
      </c>
      <c r="U54" s="4">
        <v>129.46683999999999</v>
      </c>
      <c r="V54" s="14">
        <v>124.81864555555558</v>
      </c>
      <c r="W54" s="13">
        <v>4.1863362915910107</v>
      </c>
      <c r="X54" s="17">
        <v>4.342E-2</v>
      </c>
    </row>
    <row r="55" spans="2:24">
      <c r="B55" s="4">
        <v>25</v>
      </c>
      <c r="C55" s="15">
        <v>137.97980172268529</v>
      </c>
      <c r="D55" s="4">
        <v>129.55042943577004</v>
      </c>
      <c r="E55" s="4">
        <v>149.23202023852548</v>
      </c>
      <c r="F55" s="4">
        <v>138.42869013569219</v>
      </c>
      <c r="G55" s="4">
        <v>119.04941955185555</v>
      </c>
      <c r="H55" s="4">
        <v>136.26043688147018</v>
      </c>
      <c r="I55" s="4">
        <v>119.46252855955966</v>
      </c>
      <c r="J55" s="14">
        <v>132.85190378936548</v>
      </c>
      <c r="K55" s="16">
        <v>3.8279473611148274</v>
      </c>
      <c r="M55" s="15">
        <v>148.39832000000001</v>
      </c>
      <c r="N55" s="4">
        <v>134.57524000000001</v>
      </c>
      <c r="O55" s="4">
        <v>107.83592</v>
      </c>
      <c r="P55" s="4">
        <v>111.42811</v>
      </c>
      <c r="Q55" s="4">
        <v>121.25503</v>
      </c>
      <c r="R55" s="4">
        <v>122.50699</v>
      </c>
      <c r="S55" s="4">
        <v>123.63702000000001</v>
      </c>
      <c r="T55" s="4">
        <v>127.18207</v>
      </c>
      <c r="U55" s="4">
        <v>130.30197999999999</v>
      </c>
      <c r="V55" s="14">
        <v>125.2356311111111</v>
      </c>
      <c r="W55" s="13">
        <v>4.0353279798557633</v>
      </c>
      <c r="X55" s="17">
        <v>0.21886</v>
      </c>
    </row>
    <row r="56" spans="2:24">
      <c r="B56" s="4">
        <v>25.5</v>
      </c>
      <c r="C56" s="15">
        <v>136.65465921693078</v>
      </c>
      <c r="D56" s="4">
        <v>128.41064504149267</v>
      </c>
      <c r="E56" s="4">
        <v>150.32138984975992</v>
      </c>
      <c r="F56" s="4">
        <v>137.42147820200822</v>
      </c>
      <c r="G56" s="4">
        <v>131.98508928303337</v>
      </c>
      <c r="H56" s="4">
        <v>138.03617428297156</v>
      </c>
      <c r="I56" s="4">
        <v>128.02147159621975</v>
      </c>
      <c r="J56" s="14">
        <v>135.83584392463089</v>
      </c>
      <c r="K56" s="16">
        <v>2.66834617292777</v>
      </c>
      <c r="M56" s="15">
        <v>149.52316999999999</v>
      </c>
      <c r="N56" s="4">
        <v>130.11026000000001</v>
      </c>
      <c r="O56" s="4">
        <v>105.41674</v>
      </c>
      <c r="P56" s="4">
        <v>116.22020000000001</v>
      </c>
      <c r="Q56" s="4">
        <v>129.95813000000001</v>
      </c>
      <c r="R56" s="4">
        <v>122.34083</v>
      </c>
      <c r="S56" s="4">
        <v>125.37951</v>
      </c>
      <c r="T56" s="4">
        <v>128.29041000000001</v>
      </c>
      <c r="U56" s="4">
        <v>129.6728</v>
      </c>
      <c r="V56" s="14">
        <v>126.3235611111111</v>
      </c>
      <c r="W56" s="13">
        <v>3.9734944424909897</v>
      </c>
      <c r="X56" s="17">
        <v>6.4680000000000001E-2</v>
      </c>
    </row>
    <row r="57" spans="2:24">
      <c r="B57" s="4">
        <v>26</v>
      </c>
      <c r="C57" s="15">
        <v>131.25395359178026</v>
      </c>
      <c r="D57" s="4">
        <v>125.72513282207159</v>
      </c>
      <c r="E57" s="4">
        <v>146.25045175280087</v>
      </c>
      <c r="F57" s="4">
        <v>139.08263729557672</v>
      </c>
      <c r="G57" s="4">
        <v>133.54866834441887</v>
      </c>
      <c r="H57" s="4">
        <v>136.23367564693126</v>
      </c>
      <c r="I57" s="4">
        <v>116.38345103333678</v>
      </c>
      <c r="J57" s="14">
        <v>132.63971006955947</v>
      </c>
      <c r="K57" s="16">
        <v>3.3639871008039832</v>
      </c>
      <c r="M57" s="15">
        <v>149.48514</v>
      </c>
      <c r="N57" s="4">
        <v>133.49437</v>
      </c>
      <c r="O57" s="4">
        <v>110.40398</v>
      </c>
      <c r="P57" s="4">
        <v>112.78982999999999</v>
      </c>
      <c r="Q57" s="4">
        <v>120.03688</v>
      </c>
      <c r="R57" s="4">
        <v>122.61971</v>
      </c>
      <c r="S57" s="4">
        <v>126.04897</v>
      </c>
      <c r="T57" s="4">
        <v>127.18322999999999</v>
      </c>
      <c r="U57" s="4">
        <v>128.76750999999999</v>
      </c>
      <c r="V57" s="14">
        <v>125.64773555555556</v>
      </c>
      <c r="W57" s="13">
        <v>3.873685628608651</v>
      </c>
      <c r="X57" s="17">
        <v>0.20927999999999999</v>
      </c>
    </row>
    <row r="58" spans="2:24">
      <c r="B58" s="4">
        <v>26.5</v>
      </c>
      <c r="C58" s="15">
        <v>136.09001793618322</v>
      </c>
      <c r="D58" s="4">
        <v>127.69513700721743</v>
      </c>
      <c r="E58" s="4">
        <v>148.28204863441582</v>
      </c>
      <c r="F58" s="4">
        <v>140.42830206285893</v>
      </c>
      <c r="G58" s="4">
        <v>128.02776631721528</v>
      </c>
      <c r="H58" s="4">
        <v>151.51002424049889</v>
      </c>
      <c r="I58" s="4">
        <v>122.07021108110914</v>
      </c>
      <c r="J58" s="14">
        <v>136.30050103992841</v>
      </c>
      <c r="K58" s="16">
        <v>3.878148373164013</v>
      </c>
      <c r="M58" s="15">
        <v>148.30511000000001</v>
      </c>
      <c r="N58" s="4">
        <v>130.57213999999999</v>
      </c>
      <c r="O58" s="4">
        <v>111.04159</v>
      </c>
      <c r="P58" s="4">
        <v>115.44929</v>
      </c>
      <c r="Q58" s="4">
        <v>127.30587</v>
      </c>
      <c r="R58" s="4">
        <v>123.7255</v>
      </c>
      <c r="S58" s="4">
        <v>123.8203</v>
      </c>
      <c r="T58" s="4">
        <v>126.49168</v>
      </c>
      <c r="U58" s="4">
        <v>128.69819000000001</v>
      </c>
      <c r="V58" s="14">
        <v>126.15663000000001</v>
      </c>
      <c r="W58" s="13">
        <v>3.4809497989597298</v>
      </c>
      <c r="X58" s="17">
        <v>9.1850000000000001E-2</v>
      </c>
    </row>
    <row r="59" spans="2:24">
      <c r="B59" s="4">
        <v>27</v>
      </c>
      <c r="C59" s="15">
        <v>122.83506387063363</v>
      </c>
      <c r="D59" s="4">
        <v>128.37345538524553</v>
      </c>
      <c r="E59" s="4">
        <v>148.96871289173421</v>
      </c>
      <c r="F59" s="4">
        <v>144.35124442515604</v>
      </c>
      <c r="G59" s="4">
        <v>133.2434034423205</v>
      </c>
      <c r="H59" s="4">
        <v>126.16109227273668</v>
      </c>
      <c r="I59" s="4">
        <v>116.41347102502854</v>
      </c>
      <c r="J59" s="14">
        <v>131.47806333040791</v>
      </c>
      <c r="K59" s="16">
        <v>4.0765886899296753</v>
      </c>
      <c r="M59" s="15">
        <v>148.64382000000001</v>
      </c>
      <c r="N59" s="4">
        <v>131.74691999999999</v>
      </c>
      <c r="O59" s="4">
        <v>108.44852</v>
      </c>
      <c r="P59" s="4">
        <v>113.04062</v>
      </c>
      <c r="Q59" s="4">
        <v>127.6906</v>
      </c>
      <c r="R59" s="4">
        <v>128.96147999999999</v>
      </c>
      <c r="S59" s="4">
        <v>125.02865</v>
      </c>
      <c r="T59" s="4">
        <v>126.08476</v>
      </c>
      <c r="U59" s="4">
        <v>128.87555</v>
      </c>
      <c r="V59" s="14">
        <v>126.50232444444444</v>
      </c>
      <c r="W59" s="13">
        <v>3.8012181349083165</v>
      </c>
      <c r="X59" s="17">
        <v>0.41925000000000001</v>
      </c>
    </row>
    <row r="60" spans="2:24">
      <c r="B60" s="4">
        <v>27.5</v>
      </c>
      <c r="C60" s="15">
        <v>131.44010876402672</v>
      </c>
      <c r="D60" s="4">
        <v>131.96540000094282</v>
      </c>
      <c r="E60" s="4">
        <v>145.37792348598276</v>
      </c>
      <c r="F60" s="4">
        <v>135.32114508147308</v>
      </c>
      <c r="G60" s="4">
        <v>123.8424677414512</v>
      </c>
      <c r="H60" s="4">
        <v>128.32270941097659</v>
      </c>
      <c r="I60" s="4">
        <v>119.66374363900715</v>
      </c>
      <c r="J60" s="14">
        <v>130.8476425891229</v>
      </c>
      <c r="K60" s="16">
        <v>2.9041456758373485</v>
      </c>
      <c r="M60" s="15">
        <v>145.70312999999999</v>
      </c>
      <c r="N60" s="4">
        <v>130.001</v>
      </c>
      <c r="O60" s="4">
        <v>114.70019000000001</v>
      </c>
      <c r="P60" s="4">
        <v>112.92112</v>
      </c>
      <c r="Q60" s="4">
        <v>125.48204</v>
      </c>
      <c r="R60" s="4">
        <v>121.45465</v>
      </c>
      <c r="S60" s="4">
        <v>125.24420000000001</v>
      </c>
      <c r="T60" s="4">
        <v>125.61067</v>
      </c>
      <c r="U60" s="4">
        <v>129.21897999999999</v>
      </c>
      <c r="V60" s="14">
        <v>125.59288666666664</v>
      </c>
      <c r="W60" s="13">
        <v>3.1917550083622559</v>
      </c>
      <c r="X60" s="12" t="s">
        <v>6</v>
      </c>
    </row>
    <row r="61" spans="2:24">
      <c r="B61" s="4">
        <v>28</v>
      </c>
      <c r="C61" s="15">
        <v>127.19162425240171</v>
      </c>
      <c r="D61" s="4">
        <v>124.96588765685786</v>
      </c>
      <c r="E61" s="4">
        <v>148.3065723578915</v>
      </c>
      <c r="F61" s="4">
        <v>141.73989936767828</v>
      </c>
      <c r="G61" s="4">
        <v>131.05817381527746</v>
      </c>
      <c r="H61" s="4">
        <v>139.04533180477765</v>
      </c>
      <c r="I61" s="4">
        <v>117.9736992418735</v>
      </c>
      <c r="J61" s="14">
        <v>132.89731264239398</v>
      </c>
      <c r="K61" s="16">
        <v>3.7115204416578131</v>
      </c>
      <c r="M61" s="15">
        <v>144.68046000000001</v>
      </c>
      <c r="N61" s="4">
        <v>132.10209</v>
      </c>
      <c r="O61" s="4">
        <v>109.66862</v>
      </c>
      <c r="P61" s="4">
        <v>117.13754</v>
      </c>
      <c r="Q61" s="4">
        <v>126.98285</v>
      </c>
      <c r="R61" s="4">
        <v>123.44225</v>
      </c>
      <c r="S61" s="4">
        <v>129.38293999999999</v>
      </c>
      <c r="T61" s="4">
        <v>125.05941</v>
      </c>
      <c r="U61" s="4">
        <v>128.94746000000001</v>
      </c>
      <c r="V61" s="14">
        <v>126.37818</v>
      </c>
      <c r="W61" s="13">
        <v>3.2461294673477421</v>
      </c>
      <c r="X61" s="12" t="s">
        <v>6</v>
      </c>
    </row>
    <row r="62" spans="2:24">
      <c r="B62" s="4">
        <v>28.5</v>
      </c>
      <c r="C62" s="15">
        <v>126.41480136537322</v>
      </c>
      <c r="D62" s="4">
        <v>128.68144859472858</v>
      </c>
      <c r="E62" s="4">
        <v>145.90453817956529</v>
      </c>
      <c r="F62" s="4">
        <v>144.61637815475811</v>
      </c>
      <c r="G62" s="4">
        <v>131.15714859227842</v>
      </c>
      <c r="H62" s="4">
        <v>129.3594914329519</v>
      </c>
      <c r="I62" s="4">
        <v>111.23056002700176</v>
      </c>
      <c r="J62" s="14">
        <v>131.05205233523674</v>
      </c>
      <c r="K62" s="16">
        <v>4.1094179892364116</v>
      </c>
      <c r="M62" s="15">
        <v>151.07424</v>
      </c>
      <c r="N62" s="4">
        <v>131.04067000000001</v>
      </c>
      <c r="O62" s="4">
        <v>106.97497</v>
      </c>
      <c r="P62" s="4">
        <v>114.50669000000001</v>
      </c>
      <c r="Q62" s="4">
        <v>125.10458</v>
      </c>
      <c r="R62" s="4">
        <v>128.14623</v>
      </c>
      <c r="S62" s="4">
        <v>125.80233</v>
      </c>
      <c r="T62" s="4">
        <v>126.87931</v>
      </c>
      <c r="U62" s="4">
        <v>125.99032</v>
      </c>
      <c r="V62" s="14">
        <v>126.16881555555554</v>
      </c>
      <c r="W62" s="13">
        <v>4.0037096549013524</v>
      </c>
      <c r="X62" s="12" t="s">
        <v>6</v>
      </c>
    </row>
    <row r="63" spans="2:24">
      <c r="B63" s="4">
        <v>29</v>
      </c>
      <c r="C63" s="15">
        <v>126.58110586759339</v>
      </c>
      <c r="D63" s="4">
        <v>126.6758261472616</v>
      </c>
      <c r="E63" s="4">
        <v>144.52991894264031</v>
      </c>
      <c r="F63" s="4">
        <v>133.91401076235576</v>
      </c>
      <c r="G63" s="4">
        <v>128.02331801263097</v>
      </c>
      <c r="H63" s="4">
        <v>127.79093778271948</v>
      </c>
      <c r="I63" s="4">
        <v>123.35376856371379</v>
      </c>
      <c r="J63" s="14">
        <v>130.12412658270216</v>
      </c>
      <c r="K63" s="16">
        <v>2.4827106714288987</v>
      </c>
      <c r="M63" s="15">
        <v>148.71385000000001</v>
      </c>
      <c r="N63" s="4">
        <v>131.05396999999999</v>
      </c>
      <c r="O63" s="4">
        <v>111.64738</v>
      </c>
      <c r="P63" s="4">
        <v>115.74890000000001</v>
      </c>
      <c r="Q63" s="4">
        <v>127.69468000000001</v>
      </c>
      <c r="R63" s="4">
        <v>121.23309999999999</v>
      </c>
      <c r="S63" s="4">
        <v>123.37499</v>
      </c>
      <c r="T63" s="4">
        <v>127.3254</v>
      </c>
      <c r="U63" s="4">
        <v>129.29347000000001</v>
      </c>
      <c r="V63" s="14">
        <v>126.23174888888892</v>
      </c>
      <c r="W63" s="13">
        <v>3.5299326440372951</v>
      </c>
      <c r="X63" s="12" t="s">
        <v>6</v>
      </c>
    </row>
    <row r="64" spans="2:24">
      <c r="B64" s="4">
        <v>29.5</v>
      </c>
      <c r="C64" s="15">
        <v>113.02265711364201</v>
      </c>
      <c r="D64" s="4">
        <v>125.87781993187484</v>
      </c>
      <c r="E64" s="4">
        <v>146.09685580050595</v>
      </c>
      <c r="F64" s="4">
        <v>139.09152445969747</v>
      </c>
      <c r="G64" s="4">
        <v>124.92562990773104</v>
      </c>
      <c r="H64" s="4">
        <v>127.60619893783797</v>
      </c>
      <c r="I64" s="4">
        <v>114.68934988056911</v>
      </c>
      <c r="J64" s="14">
        <v>127.33000514740833</v>
      </c>
      <c r="K64" s="16">
        <v>4.1966472004000837</v>
      </c>
      <c r="M64" s="15">
        <v>150.04437999999999</v>
      </c>
      <c r="N64" s="4">
        <v>132.54911999999999</v>
      </c>
      <c r="O64" s="4">
        <v>112.70779</v>
      </c>
      <c r="P64" s="4">
        <v>114.24159</v>
      </c>
      <c r="Q64" s="4">
        <v>127.2047</v>
      </c>
      <c r="R64" s="4">
        <v>127.27122</v>
      </c>
      <c r="S64" s="4">
        <v>125.77242</v>
      </c>
      <c r="T64" s="4">
        <v>126.27596</v>
      </c>
      <c r="U64" s="4">
        <v>128.72702000000001</v>
      </c>
      <c r="V64" s="14">
        <v>127.19935555555556</v>
      </c>
      <c r="W64" s="13">
        <v>3.6010261617543389</v>
      </c>
      <c r="X64" s="12" t="s">
        <v>6</v>
      </c>
    </row>
    <row r="65" spans="2:24">
      <c r="B65" s="4">
        <v>30</v>
      </c>
      <c r="C65" s="15">
        <v>131.14852447764068</v>
      </c>
      <c r="D65" s="4">
        <v>127.84494322815645</v>
      </c>
      <c r="E65" s="4">
        <v>148.65248593112705</v>
      </c>
      <c r="F65" s="4">
        <v>136.12691462842028</v>
      </c>
      <c r="G65" s="4">
        <v>130.20409933508967</v>
      </c>
      <c r="H65" s="4">
        <v>122.02259684113841</v>
      </c>
      <c r="I65" s="4">
        <v>119.37814804237199</v>
      </c>
      <c r="J65" s="14">
        <v>130.76824464056352</v>
      </c>
      <c r="K65" s="16">
        <v>3.3920394514020686</v>
      </c>
      <c r="M65" s="15">
        <v>147.92574999999999</v>
      </c>
      <c r="N65" s="4">
        <v>127.74075000000001</v>
      </c>
      <c r="O65" s="4">
        <v>114.92352</v>
      </c>
      <c r="P65" s="4">
        <v>109.06489999999999</v>
      </c>
      <c r="Q65" s="4">
        <v>129.09567000000001</v>
      </c>
      <c r="R65" s="4">
        <v>128.08938000000001</v>
      </c>
      <c r="S65" s="4">
        <v>121.58808000000001</v>
      </c>
      <c r="T65" s="4">
        <v>128.73983000000001</v>
      </c>
      <c r="U65" s="4">
        <v>129.44389000000001</v>
      </c>
      <c r="V65" s="14">
        <v>126.29019666666666</v>
      </c>
      <c r="W65" s="13">
        <v>3.623376234524462</v>
      </c>
      <c r="X65" s="12" t="s">
        <v>6</v>
      </c>
    </row>
    <row r="66" spans="2:24">
      <c r="B66" s="4">
        <v>30.5</v>
      </c>
      <c r="C66" s="15">
        <v>115.38400459476843</v>
      </c>
      <c r="D66" s="4">
        <v>127.51861708953749</v>
      </c>
      <c r="E66" s="4">
        <v>146.73060044400847</v>
      </c>
      <c r="F66" s="4">
        <v>143.37661875991475</v>
      </c>
      <c r="G66" s="4">
        <v>131.29671414861119</v>
      </c>
      <c r="H66" s="4">
        <v>135.3004855005905</v>
      </c>
      <c r="I66" s="4">
        <v>108.84518771419668</v>
      </c>
      <c r="J66" s="14">
        <v>129.77888975023251</v>
      </c>
      <c r="K66" s="16">
        <v>4.8562855803842115</v>
      </c>
      <c r="M66" s="15">
        <v>145.05638999999999</v>
      </c>
      <c r="N66" s="4">
        <v>129.77888999999999</v>
      </c>
      <c r="O66" s="4">
        <v>117.77061</v>
      </c>
      <c r="P66" s="4">
        <v>115.57974</v>
      </c>
      <c r="Q66" s="4">
        <v>124.30562999999999</v>
      </c>
      <c r="R66" s="4">
        <v>121.98033</v>
      </c>
      <c r="S66" s="4">
        <v>123.45819</v>
      </c>
      <c r="T66" s="4">
        <v>130.53769</v>
      </c>
      <c r="U66" s="4">
        <v>128.46691999999999</v>
      </c>
      <c r="V66" s="14">
        <v>126.32604333333332</v>
      </c>
      <c r="W66" s="13">
        <v>2.8986100809779871</v>
      </c>
      <c r="X66" s="12" t="s">
        <v>6</v>
      </c>
    </row>
    <row r="67" spans="2:24">
      <c r="B67" s="4">
        <v>31</v>
      </c>
      <c r="C67" s="15">
        <v>118.91345372544141</v>
      </c>
      <c r="D67" s="4">
        <v>125.13166971604389</v>
      </c>
      <c r="E67" s="4">
        <v>148.28592080128041</v>
      </c>
      <c r="F67" s="4">
        <v>139.47885669595976</v>
      </c>
      <c r="G67" s="4">
        <v>137.80069148894762</v>
      </c>
      <c r="H67" s="4">
        <v>135.28235692235441</v>
      </c>
      <c r="I67" s="4">
        <v>112.15144355592479</v>
      </c>
      <c r="J67" s="14">
        <v>131.00634184370747</v>
      </c>
      <c r="K67" s="16">
        <v>4.4517177469301332</v>
      </c>
      <c r="M67" s="15">
        <v>148.60220000000001</v>
      </c>
      <c r="N67" s="4">
        <v>130.32521</v>
      </c>
      <c r="O67" s="4">
        <v>112.64755</v>
      </c>
      <c r="P67" s="4">
        <v>117.25368</v>
      </c>
      <c r="Q67" s="4">
        <v>125.35093000000001</v>
      </c>
      <c r="R67" s="4">
        <v>123.67837</v>
      </c>
      <c r="S67" s="4">
        <v>123.09518</v>
      </c>
      <c r="T67" s="4">
        <v>127.89798999999999</v>
      </c>
      <c r="U67" s="4">
        <v>128.52717999999999</v>
      </c>
      <c r="V67" s="14">
        <v>126.37536555555556</v>
      </c>
      <c r="W67" s="13">
        <v>3.3485549722832819</v>
      </c>
      <c r="X67" s="12" t="s">
        <v>6</v>
      </c>
    </row>
    <row r="68" spans="2:24">
      <c r="B68" s="4">
        <v>31.5</v>
      </c>
      <c r="C68" s="15">
        <v>119.75865114256048</v>
      </c>
      <c r="D68" s="4">
        <v>126.60589911755756</v>
      </c>
      <c r="E68" s="4">
        <v>145.90453817956529</v>
      </c>
      <c r="F68" s="4">
        <v>142.52567279535381</v>
      </c>
      <c r="G68" s="4">
        <v>126.05271908178098</v>
      </c>
      <c r="H68" s="4">
        <v>142.09093294843197</v>
      </c>
      <c r="I68" s="4">
        <v>114.5408726243639</v>
      </c>
      <c r="J68" s="14">
        <v>131.06846941280202</v>
      </c>
      <c r="K68" s="16">
        <v>4.3307558800240757</v>
      </c>
      <c r="M68" s="15">
        <v>149.51680999999999</v>
      </c>
      <c r="N68" s="4">
        <v>128.12099000000001</v>
      </c>
      <c r="O68" s="4">
        <v>121.42182</v>
      </c>
      <c r="P68" s="4">
        <v>110.32562</v>
      </c>
      <c r="Q68" s="4">
        <v>128.95594</v>
      </c>
      <c r="R68" s="4">
        <v>124.19190999999999</v>
      </c>
      <c r="S68" s="4">
        <v>123.50349</v>
      </c>
      <c r="T68" s="4">
        <v>126.78545</v>
      </c>
      <c r="U68" s="4">
        <v>128.49280999999999</v>
      </c>
      <c r="V68" s="14">
        <v>126.81276</v>
      </c>
      <c r="W68" s="13">
        <v>3.4223733411450823</v>
      </c>
      <c r="X68" s="12" t="s">
        <v>6</v>
      </c>
    </row>
    <row r="69" spans="2:24">
      <c r="B69" s="4">
        <v>32</v>
      </c>
      <c r="C69" s="15">
        <v>125.70238287442996</v>
      </c>
      <c r="D69" s="4">
        <v>126.84815568113903</v>
      </c>
      <c r="E69" s="4">
        <v>142.61706851153903</v>
      </c>
      <c r="F69" s="4">
        <v>133.00233584296976</v>
      </c>
      <c r="G69" s="4">
        <v>131.67982438093503</v>
      </c>
      <c r="H69" s="4">
        <v>115.64824342709549</v>
      </c>
      <c r="I69" s="4">
        <v>105.76529883684702</v>
      </c>
      <c r="J69" s="14">
        <v>125.89475850785075</v>
      </c>
      <c r="K69" s="16">
        <v>4.2251735554044219</v>
      </c>
      <c r="M69" s="15">
        <v>148.0676</v>
      </c>
      <c r="N69" s="4">
        <v>129.18574000000001</v>
      </c>
      <c r="O69" s="4">
        <v>123.32499</v>
      </c>
      <c r="P69" s="4">
        <v>114.26263</v>
      </c>
      <c r="Q69" s="4">
        <v>123.98941000000001</v>
      </c>
      <c r="R69" s="4">
        <v>127.71528000000001</v>
      </c>
      <c r="S69" s="4">
        <v>124.79058999999999</v>
      </c>
      <c r="T69" s="4">
        <v>126.73584</v>
      </c>
      <c r="U69" s="4">
        <v>127.37403</v>
      </c>
      <c r="V69" s="14">
        <v>127.27178999999998</v>
      </c>
      <c r="W69" s="13">
        <v>2.9776228937433369</v>
      </c>
      <c r="X69" s="12" t="s">
        <v>6</v>
      </c>
    </row>
    <row r="70" spans="2:24">
      <c r="B70" s="4">
        <v>32.5</v>
      </c>
      <c r="C70" s="15">
        <v>121.87737932336566</v>
      </c>
      <c r="D70" s="4">
        <v>131.67154933679319</v>
      </c>
      <c r="E70" s="4">
        <v>145.83742062057928</v>
      </c>
      <c r="F70" s="4">
        <v>132.74905166552861</v>
      </c>
      <c r="G70" s="4">
        <v>132.15190070494506</v>
      </c>
      <c r="H70" s="4">
        <v>118.9571405879875</v>
      </c>
      <c r="I70" s="4">
        <v>114.30558079759061</v>
      </c>
      <c r="J70" s="14">
        <v>128.22143186239856</v>
      </c>
      <c r="K70" s="16">
        <v>3.719499920338349</v>
      </c>
      <c r="M70" s="15">
        <v>148.12914000000001</v>
      </c>
      <c r="N70" s="4">
        <v>132.11514</v>
      </c>
      <c r="O70" s="4">
        <v>125.05484</v>
      </c>
      <c r="P70" s="4">
        <v>112.36313</v>
      </c>
      <c r="Q70" s="4">
        <v>126.41664</v>
      </c>
      <c r="R70" s="4">
        <v>122.58423999999999</v>
      </c>
      <c r="S70" s="4">
        <v>122.8586</v>
      </c>
      <c r="T70" s="4">
        <v>128.37497999999999</v>
      </c>
      <c r="U70" s="4">
        <v>128.99642</v>
      </c>
      <c r="V70" s="14">
        <v>127.43257</v>
      </c>
      <c r="W70" s="13">
        <v>3.1881060991981509</v>
      </c>
      <c r="X70" s="12" t="s">
        <v>6</v>
      </c>
    </row>
    <row r="71" spans="2:24">
      <c r="B71" s="4">
        <v>33</v>
      </c>
      <c r="C71" s="15">
        <v>116.80046018264383</v>
      </c>
      <c r="D71" s="4">
        <v>135.13778243841577</v>
      </c>
      <c r="E71" s="4">
        <v>142.51768289534823</v>
      </c>
      <c r="F71" s="4">
        <v>139.74769341061219</v>
      </c>
      <c r="G71" s="4">
        <v>127.39165876165872</v>
      </c>
      <c r="H71" s="4">
        <v>123.92091796214062</v>
      </c>
      <c r="I71" s="4">
        <v>119.19721674109461</v>
      </c>
      <c r="J71" s="14">
        <v>129.24477319884485</v>
      </c>
      <c r="K71" s="16">
        <v>3.5248413123913904</v>
      </c>
      <c r="M71" s="15">
        <v>149.00441000000001</v>
      </c>
      <c r="N71" s="4">
        <v>130.58212</v>
      </c>
      <c r="O71" s="4">
        <v>118.88670999999999</v>
      </c>
      <c r="P71" s="4">
        <v>114.93255000000001</v>
      </c>
      <c r="Q71" s="4">
        <v>127.16976</v>
      </c>
      <c r="R71" s="4">
        <v>126.80772</v>
      </c>
      <c r="S71" s="4">
        <v>121.74531</v>
      </c>
      <c r="T71" s="4">
        <v>126.21576</v>
      </c>
      <c r="U71" s="4">
        <v>128.21071000000001</v>
      </c>
      <c r="V71" s="14">
        <v>127.06167222222224</v>
      </c>
      <c r="W71" s="13">
        <v>3.2019929649706618</v>
      </c>
      <c r="X71" s="12" t="s">
        <v>6</v>
      </c>
    </row>
    <row r="72" spans="2:24">
      <c r="B72" s="4">
        <v>33.5</v>
      </c>
      <c r="C72" s="15">
        <v>126.45891396543163</v>
      </c>
      <c r="D72" s="4">
        <v>126.37542800842057</v>
      </c>
      <c r="E72" s="4">
        <v>137.87495482471991</v>
      </c>
      <c r="F72" s="4">
        <v>145.86206232568199</v>
      </c>
      <c r="G72" s="4">
        <v>137.71839785413789</v>
      </c>
      <c r="H72" s="4">
        <v>118.79225685260258</v>
      </c>
      <c r="I72" s="4">
        <v>111.59161127842974</v>
      </c>
      <c r="J72" s="14">
        <v>129.23908930134633</v>
      </c>
      <c r="K72" s="16">
        <v>4.1876879762122172</v>
      </c>
      <c r="M72" s="15">
        <v>151.53210999999999</v>
      </c>
      <c r="N72" s="4">
        <v>130.88637</v>
      </c>
      <c r="O72" s="4">
        <v>118.65088</v>
      </c>
      <c r="P72" s="4">
        <v>108.23844</v>
      </c>
      <c r="Q72" s="4">
        <v>127.64251</v>
      </c>
      <c r="R72" s="4">
        <v>121.25156</v>
      </c>
      <c r="S72" s="4">
        <v>124.88475</v>
      </c>
      <c r="T72" s="4">
        <v>128.91638</v>
      </c>
      <c r="U72" s="4">
        <v>126.83465</v>
      </c>
      <c r="V72" s="14">
        <v>126.53751666666666</v>
      </c>
      <c r="W72" s="13">
        <v>3.8700034646079806</v>
      </c>
      <c r="X72" s="12" t="s">
        <v>6</v>
      </c>
    </row>
    <row r="73" spans="2:24">
      <c r="B73" s="4">
        <v>34</v>
      </c>
      <c r="C73" s="15">
        <v>125.46108695211051</v>
      </c>
      <c r="D73" s="4">
        <v>128.72466192769178</v>
      </c>
      <c r="E73" s="4">
        <v>144.93520574113273</v>
      </c>
      <c r="F73" s="4">
        <v>143.87207815964607</v>
      </c>
      <c r="G73" s="4">
        <v>129.66418636616888</v>
      </c>
      <c r="H73" s="4">
        <v>116.87839695025519</v>
      </c>
      <c r="I73" s="4">
        <v>113.82120417488835</v>
      </c>
      <c r="J73" s="14">
        <v>129.05097432455622</v>
      </c>
      <c r="K73" s="16">
        <v>4.2026747203930332</v>
      </c>
      <c r="M73" s="15">
        <v>148.11086</v>
      </c>
      <c r="N73" s="4">
        <v>130.53683000000001</v>
      </c>
      <c r="O73" s="4">
        <v>122.70443</v>
      </c>
      <c r="P73" s="4">
        <v>106.75302000000001</v>
      </c>
      <c r="Q73" s="4">
        <v>129.49763999999999</v>
      </c>
      <c r="R73" s="4">
        <v>123.31739</v>
      </c>
      <c r="S73" s="4">
        <v>125.52312000000001</v>
      </c>
      <c r="T73" s="4">
        <v>125.87078</v>
      </c>
      <c r="U73" s="4">
        <v>126.13026000000001</v>
      </c>
      <c r="V73" s="14">
        <v>126.49381444444442</v>
      </c>
      <c r="W73" s="13">
        <v>3.5517528238729104</v>
      </c>
      <c r="X73" s="12" t="s">
        <v>6</v>
      </c>
    </row>
    <row r="74" spans="2:24">
      <c r="B74" s="4">
        <v>34.5</v>
      </c>
      <c r="C74" s="15">
        <v>118.51423469491287</v>
      </c>
      <c r="D74" s="4">
        <v>134.89971625863674</v>
      </c>
      <c r="E74" s="4">
        <v>147.78641127574991</v>
      </c>
      <c r="F74" s="4">
        <v>145.6087781482409</v>
      </c>
      <c r="G74" s="4">
        <v>132.98373366221134</v>
      </c>
      <c r="H74" s="4">
        <v>120.92365969378243</v>
      </c>
      <c r="I74" s="4">
        <v>115.86256360992834</v>
      </c>
      <c r="J74" s="14">
        <v>130.93987104906606</v>
      </c>
      <c r="K74" s="16">
        <v>4.5195417635977657</v>
      </c>
      <c r="M74" s="15">
        <v>147.49039999999999</v>
      </c>
      <c r="N74" s="4">
        <v>138.44886</v>
      </c>
      <c r="O74" s="4">
        <v>117.75924000000001</v>
      </c>
      <c r="P74" s="4">
        <v>105.58065999999999</v>
      </c>
      <c r="Q74" s="4">
        <v>133.21516</v>
      </c>
      <c r="R74" s="4">
        <v>117.96237000000001</v>
      </c>
      <c r="S74" s="4">
        <v>121.8972</v>
      </c>
      <c r="T74" s="4">
        <v>128.66657000000001</v>
      </c>
      <c r="U74" s="4">
        <v>128.77751000000001</v>
      </c>
      <c r="V74" s="14">
        <v>126.64421888888887</v>
      </c>
      <c r="W74" s="13">
        <v>4.1604219406227445</v>
      </c>
      <c r="X74" s="12" t="s">
        <v>6</v>
      </c>
    </row>
    <row r="75" spans="2:24">
      <c r="B75" s="4">
        <v>35</v>
      </c>
      <c r="C75" s="15">
        <v>105.15032250721904</v>
      </c>
      <c r="D75" s="4">
        <v>128.18174532628163</v>
      </c>
      <c r="E75" s="4">
        <v>151.94511848830606</v>
      </c>
      <c r="F75" s="4">
        <v>149.98496588069577</v>
      </c>
      <c r="G75" s="4">
        <v>138.87551308413191</v>
      </c>
      <c r="H75" s="4">
        <v>129.5036567932099</v>
      </c>
      <c r="I75" s="4">
        <v>118.41426290372831</v>
      </c>
      <c r="J75" s="14">
        <v>131.72222642622467</v>
      </c>
      <c r="K75" s="16">
        <v>5.8802463407707402</v>
      </c>
      <c r="M75" s="15">
        <v>148.76298</v>
      </c>
      <c r="N75" s="4">
        <v>137.66099</v>
      </c>
      <c r="O75" s="4">
        <v>119.35554999999999</v>
      </c>
      <c r="P75" s="4">
        <v>111.3347</v>
      </c>
      <c r="Q75" s="4">
        <v>130.56925000000001</v>
      </c>
      <c r="R75" s="4">
        <v>120.78418000000001</v>
      </c>
      <c r="S75" s="4">
        <v>122.94743</v>
      </c>
      <c r="T75" s="4">
        <v>128.96034</v>
      </c>
      <c r="U75" s="4">
        <v>129.45706999999999</v>
      </c>
      <c r="V75" s="14">
        <v>127.75916555555555</v>
      </c>
      <c r="W75" s="13">
        <v>3.6583535846565947</v>
      </c>
      <c r="X75" s="12" t="s">
        <v>6</v>
      </c>
    </row>
    <row r="76" spans="2:24">
      <c r="B76" s="4">
        <v>35.5</v>
      </c>
      <c r="C76" s="15">
        <v>114.07606600303673</v>
      </c>
      <c r="D76" s="4">
        <v>129.28434006431192</v>
      </c>
      <c r="E76" s="4">
        <v>143.09205431359388</v>
      </c>
      <c r="F76" s="4">
        <v>147.21217067502457</v>
      </c>
      <c r="G76" s="4">
        <v>127.48618523407535</v>
      </c>
      <c r="H76" s="4">
        <v>120.69575756738651</v>
      </c>
      <c r="I76" s="4">
        <v>111.65651936857408</v>
      </c>
      <c r="J76" s="14">
        <v>127.64329903228615</v>
      </c>
      <c r="K76" s="16">
        <v>4.7643183678868555</v>
      </c>
      <c r="M76" s="15">
        <v>150.47386</v>
      </c>
      <c r="N76" s="4">
        <v>140.28102000000001</v>
      </c>
      <c r="O76" s="4">
        <v>117.76094999999999</v>
      </c>
      <c r="P76" s="4">
        <v>117.35720000000001</v>
      </c>
      <c r="Q76" s="4">
        <v>129.91095000000001</v>
      </c>
      <c r="R76" s="4">
        <v>119.01764</v>
      </c>
      <c r="S76" s="4">
        <v>127.91878</v>
      </c>
      <c r="T76" s="4">
        <v>127.1606</v>
      </c>
      <c r="U76" s="4">
        <v>131.54115999999999</v>
      </c>
      <c r="V76" s="14">
        <v>129.04690666666664</v>
      </c>
      <c r="W76" s="13">
        <v>3.6547658657912385</v>
      </c>
      <c r="X76" s="12" t="s">
        <v>6</v>
      </c>
    </row>
    <row r="77" spans="2:24">
      <c r="B77" s="4">
        <v>36</v>
      </c>
      <c r="C77" s="15">
        <v>119.58969988433677</v>
      </c>
      <c r="D77" s="4">
        <v>133.27515683820874</v>
      </c>
      <c r="E77" s="4">
        <v>147.17460891114666</v>
      </c>
      <c r="F77" s="4">
        <v>140.03282325948595</v>
      </c>
      <c r="G77" s="4">
        <v>127.18814882692648</v>
      </c>
      <c r="H77" s="4">
        <v>132.92736828293013</v>
      </c>
      <c r="I77" s="4">
        <v>107.06832874649494</v>
      </c>
      <c r="J77" s="14">
        <v>129.60801924993282</v>
      </c>
      <c r="K77" s="16">
        <v>4.6422806912983035</v>
      </c>
      <c r="M77" s="15">
        <v>147.31231</v>
      </c>
      <c r="N77" s="4">
        <v>141.71628999999999</v>
      </c>
      <c r="O77" s="4">
        <v>115.06332</v>
      </c>
      <c r="P77" s="4">
        <v>108.68786</v>
      </c>
      <c r="Q77" s="4">
        <v>127.12121999999999</v>
      </c>
      <c r="R77" s="4">
        <v>124.04470000000001</v>
      </c>
      <c r="S77" s="4">
        <v>122.34519</v>
      </c>
      <c r="T77" s="4">
        <v>127.98068000000001</v>
      </c>
      <c r="U77" s="4">
        <v>126.87502000000001</v>
      </c>
      <c r="V77" s="14">
        <v>126.79406555555556</v>
      </c>
      <c r="W77" s="13">
        <v>3.9756015451906799</v>
      </c>
      <c r="X77" s="12" t="s">
        <v>6</v>
      </c>
    </row>
    <row r="78" spans="2:24">
      <c r="B78" s="4">
        <v>36.5</v>
      </c>
      <c r="C78" s="15">
        <v>121.38993509272029</v>
      </c>
      <c r="D78" s="4">
        <v>129.71542579799311</v>
      </c>
      <c r="E78" s="4">
        <v>144.4589292167897</v>
      </c>
      <c r="F78" s="4">
        <v>140.40015937647658</v>
      </c>
      <c r="G78" s="4">
        <v>138.89052611210394</v>
      </c>
      <c r="H78" s="4">
        <v>128.45047272425916</v>
      </c>
      <c r="I78" s="4">
        <v>112.23014461522484</v>
      </c>
      <c r="J78" s="14">
        <v>130.79079899079539</v>
      </c>
      <c r="K78" s="16">
        <v>4.0006909039882315</v>
      </c>
      <c r="M78" s="15">
        <v>149.19229000000001</v>
      </c>
      <c r="N78" s="4">
        <v>142.99547000000001</v>
      </c>
      <c r="O78" s="4">
        <v>119.79085000000001</v>
      </c>
      <c r="P78" s="4">
        <v>108.98999000000001</v>
      </c>
      <c r="Q78" s="4">
        <v>133.77773999999999</v>
      </c>
      <c r="R78" s="4">
        <v>119.69539</v>
      </c>
      <c r="S78" s="4">
        <v>126.65033</v>
      </c>
      <c r="T78" s="4">
        <v>127.07066</v>
      </c>
      <c r="U78" s="4">
        <v>129.49719999999999</v>
      </c>
      <c r="V78" s="14">
        <v>128.62888000000001</v>
      </c>
      <c r="W78" s="13">
        <v>4.0934639737944165</v>
      </c>
      <c r="X78" s="12" t="s">
        <v>6</v>
      </c>
    </row>
    <row r="79" spans="2:24">
      <c r="B79" s="4">
        <v>37</v>
      </c>
      <c r="C79" s="15">
        <v>114.78054422596946</v>
      </c>
      <c r="D79" s="4">
        <v>134.90285904648863</v>
      </c>
      <c r="E79" s="4">
        <v>141.8697403066756</v>
      </c>
      <c r="F79" s="4">
        <v>141.58437399556533</v>
      </c>
      <c r="G79" s="4">
        <v>136.24878922709595</v>
      </c>
      <c r="H79" s="4">
        <v>130.76316134779935</v>
      </c>
      <c r="I79" s="4">
        <v>110.31454460483954</v>
      </c>
      <c r="J79" s="14">
        <v>130.06628753634769</v>
      </c>
      <c r="K79" s="16">
        <v>4.4213639381484713</v>
      </c>
      <c r="M79" s="15">
        <v>150.94708</v>
      </c>
      <c r="N79" s="4">
        <v>140.01258999999999</v>
      </c>
      <c r="O79" s="4">
        <v>113.11069999999999</v>
      </c>
      <c r="P79" s="4">
        <v>114.40318000000001</v>
      </c>
      <c r="Q79" s="4">
        <v>132.58725999999999</v>
      </c>
      <c r="R79" s="4">
        <v>121.64753</v>
      </c>
      <c r="S79" s="4">
        <v>125.27825</v>
      </c>
      <c r="T79" s="4">
        <v>127.16597</v>
      </c>
      <c r="U79" s="4">
        <v>130.06236000000001</v>
      </c>
      <c r="V79" s="14">
        <v>128.35721333333333</v>
      </c>
      <c r="W79" s="13">
        <v>3.9965972377705952</v>
      </c>
      <c r="X79" s="12" t="s">
        <v>6</v>
      </c>
    </row>
    <row r="80" spans="2:24">
      <c r="B80" s="4">
        <v>37.5</v>
      </c>
      <c r="C80" s="15">
        <v>121.99560109152219</v>
      </c>
      <c r="D80" s="4">
        <v>131.53169527738507</v>
      </c>
      <c r="E80" s="4">
        <v>137.53678558521347</v>
      </c>
      <c r="F80" s="4">
        <v>147.97276380435801</v>
      </c>
      <c r="G80" s="4">
        <v>138.69980505305159</v>
      </c>
      <c r="H80" s="4">
        <v>137.27563726268826</v>
      </c>
      <c r="I80" s="4">
        <v>110.84597959289644</v>
      </c>
      <c r="J80" s="14">
        <v>132.26546680958788</v>
      </c>
      <c r="K80" s="16">
        <v>4.2995289069688516</v>
      </c>
      <c r="M80" s="15">
        <v>149.32092</v>
      </c>
      <c r="N80" s="4">
        <v>144.14644999999999</v>
      </c>
      <c r="O80" s="4">
        <v>116.26296000000001</v>
      </c>
      <c r="P80" s="4">
        <v>115.54523</v>
      </c>
      <c r="Q80" s="4">
        <v>136.01533000000001</v>
      </c>
      <c r="R80" s="4">
        <v>125.6033</v>
      </c>
      <c r="S80" s="4">
        <v>123.11472000000001</v>
      </c>
      <c r="T80" s="4">
        <v>126.59845</v>
      </c>
      <c r="U80" s="4">
        <v>125.45341000000001</v>
      </c>
      <c r="V80" s="14">
        <v>129.11786333333333</v>
      </c>
      <c r="W80" s="13">
        <v>3.9073069453326084</v>
      </c>
      <c r="X80" s="12" t="s">
        <v>6</v>
      </c>
    </row>
    <row r="81" spans="2:24">
      <c r="B81" s="4">
        <v>38</v>
      </c>
      <c r="C81" s="15">
        <v>122.47378167615533</v>
      </c>
      <c r="D81" s="4">
        <v>127.13886355743679</v>
      </c>
      <c r="E81" s="4">
        <v>147.17589963343488</v>
      </c>
      <c r="F81" s="4">
        <v>142.69675070467807</v>
      </c>
      <c r="G81" s="4">
        <v>133.6331861315208</v>
      </c>
      <c r="H81" s="4">
        <v>123.31317895841822</v>
      </c>
      <c r="I81" s="4">
        <v>109.93726633087549</v>
      </c>
      <c r="J81" s="14">
        <v>129.48127528464565</v>
      </c>
      <c r="K81" s="16">
        <v>4.4712059340970107</v>
      </c>
      <c r="M81" s="15">
        <v>155.07742999999999</v>
      </c>
      <c r="N81" s="4">
        <v>142.00800000000001</v>
      </c>
      <c r="O81" s="4">
        <v>115.00081</v>
      </c>
      <c r="P81" s="4">
        <v>113.33181999999999</v>
      </c>
      <c r="Q81" s="4">
        <v>134.59981999999999</v>
      </c>
      <c r="R81" s="4">
        <v>124.21961</v>
      </c>
      <c r="S81" s="4">
        <v>124.0557</v>
      </c>
      <c r="T81" s="4">
        <v>127.26766000000001</v>
      </c>
      <c r="U81" s="4">
        <v>128.46928</v>
      </c>
      <c r="V81" s="14">
        <v>129.33668111111112</v>
      </c>
      <c r="W81" s="13">
        <v>4.3646755920347635</v>
      </c>
      <c r="X81" s="12" t="s">
        <v>6</v>
      </c>
    </row>
    <row r="82" spans="2:24">
      <c r="B82" s="4">
        <v>38.5</v>
      </c>
      <c r="C82" s="15">
        <v>126.45009144541994</v>
      </c>
      <c r="D82" s="4">
        <v>131.44579240943401</v>
      </c>
      <c r="E82" s="4">
        <v>139.60968558005058</v>
      </c>
      <c r="F82" s="4">
        <v>140.02097370732497</v>
      </c>
      <c r="G82" s="4">
        <v>129.52795703827431</v>
      </c>
      <c r="H82" s="4">
        <v>133.30461536336577</v>
      </c>
      <c r="I82" s="4">
        <v>118.09621326202095</v>
      </c>
      <c r="J82" s="14">
        <v>131.20790411512721</v>
      </c>
      <c r="K82" s="16">
        <v>2.6729497461578973</v>
      </c>
      <c r="M82" s="15">
        <v>150.45623000000001</v>
      </c>
      <c r="N82" s="4">
        <v>141.44377</v>
      </c>
      <c r="O82" s="4">
        <v>108.44965999999999</v>
      </c>
      <c r="P82" s="4">
        <v>117.67449000000001</v>
      </c>
      <c r="Q82" s="4">
        <v>137.76474999999999</v>
      </c>
      <c r="R82" s="4">
        <v>123.69052000000001</v>
      </c>
      <c r="S82" s="4">
        <v>124.95759</v>
      </c>
      <c r="T82" s="4">
        <v>129.1704</v>
      </c>
      <c r="U82" s="4">
        <v>128.80364</v>
      </c>
      <c r="V82" s="14">
        <v>129.15678333333335</v>
      </c>
      <c r="W82" s="13">
        <v>4.2278831908428023</v>
      </c>
      <c r="X82" s="12" t="s">
        <v>6</v>
      </c>
    </row>
    <row r="83" spans="2:24">
      <c r="B83" s="4">
        <v>39</v>
      </c>
      <c r="C83" s="15">
        <v>133.28048643846338</v>
      </c>
      <c r="D83" s="4">
        <v>130.79628292004799</v>
      </c>
      <c r="E83" s="4">
        <v>142.91651608239971</v>
      </c>
      <c r="F83" s="4">
        <v>142.13241578301103</v>
      </c>
      <c r="G83" s="4">
        <v>131.89667922942019</v>
      </c>
      <c r="H83" s="4">
        <v>130.53180615888232</v>
      </c>
      <c r="I83" s="4">
        <v>107.65087885554054</v>
      </c>
      <c r="J83" s="14">
        <v>131.31500935253788</v>
      </c>
      <c r="K83" s="16">
        <v>4.0825318195875004</v>
      </c>
      <c r="M83" s="15">
        <v>148.86223000000001</v>
      </c>
      <c r="N83" s="4">
        <v>137.80171999999999</v>
      </c>
      <c r="O83" s="4">
        <v>105.70088</v>
      </c>
      <c r="P83" s="4">
        <v>110.29027000000001</v>
      </c>
      <c r="Q83" s="4">
        <v>140.91561999999999</v>
      </c>
      <c r="R83" s="4">
        <v>122.89276</v>
      </c>
      <c r="S83" s="4">
        <v>126.77262</v>
      </c>
      <c r="T83" s="4">
        <v>126.89977</v>
      </c>
      <c r="U83" s="4">
        <v>126.5057</v>
      </c>
      <c r="V83" s="14">
        <v>127.40461888888886</v>
      </c>
      <c r="W83" s="13">
        <v>4.6200775269780756</v>
      </c>
      <c r="X83" s="12" t="s">
        <v>6</v>
      </c>
    </row>
    <row r="84" spans="2:24">
      <c r="B84" s="4">
        <v>39.5</v>
      </c>
      <c r="C84" s="15">
        <v>126.54802141754959</v>
      </c>
      <c r="D84" s="4">
        <v>131.89730626415238</v>
      </c>
      <c r="E84" s="4">
        <v>143.79033507150601</v>
      </c>
      <c r="F84" s="4">
        <v>138.66123759685158</v>
      </c>
      <c r="G84" s="4">
        <v>136.492333903087</v>
      </c>
      <c r="H84" s="4">
        <v>124.82562034268192</v>
      </c>
      <c r="I84" s="4">
        <v>115.66783933949527</v>
      </c>
      <c r="J84" s="14">
        <v>131.12609913361766</v>
      </c>
      <c r="K84" s="16">
        <v>3.3385963200423929</v>
      </c>
      <c r="M84" s="15">
        <v>153.02588</v>
      </c>
      <c r="N84" s="4">
        <v>140.02691999999999</v>
      </c>
      <c r="O84" s="4">
        <v>120.05965</v>
      </c>
      <c r="P84" s="4">
        <v>115.21447999999999</v>
      </c>
      <c r="Q84" s="4">
        <v>139.24151000000001</v>
      </c>
      <c r="R84" s="4">
        <v>118.89373999999999</v>
      </c>
      <c r="S84" s="4">
        <v>125.27410999999999</v>
      </c>
      <c r="T84" s="4">
        <v>127.94006</v>
      </c>
      <c r="U84" s="4">
        <v>127.01236</v>
      </c>
      <c r="V84" s="14">
        <v>129.63207888888888</v>
      </c>
      <c r="W84" s="13">
        <v>4.067472667549171</v>
      </c>
      <c r="X84" s="12" t="s">
        <v>6</v>
      </c>
    </row>
    <row r="85" spans="2:24">
      <c r="B85" s="4">
        <v>40</v>
      </c>
      <c r="C85" s="15">
        <v>129.77265248181899</v>
      </c>
      <c r="D85" s="4">
        <v>130.66114304241768</v>
      </c>
      <c r="E85" s="4">
        <v>134.8249780577211</v>
      </c>
      <c r="F85" s="4">
        <v>141.2770262363897</v>
      </c>
      <c r="G85" s="4">
        <v>134.20534930867788</v>
      </c>
      <c r="H85" s="4">
        <v>130.90991650494823</v>
      </c>
      <c r="I85" s="4">
        <v>113.85203551770692</v>
      </c>
      <c r="J85" s="14">
        <v>130.7861573070972</v>
      </c>
      <c r="K85" s="16">
        <v>2.9481363729607328</v>
      </c>
      <c r="M85" s="15">
        <v>150.61489</v>
      </c>
      <c r="N85" s="4">
        <v>140.90564000000001</v>
      </c>
      <c r="O85" s="4">
        <v>109.62202000000001</v>
      </c>
      <c r="P85" s="4">
        <v>111.70668000000001</v>
      </c>
      <c r="Q85" s="4">
        <v>143.53975</v>
      </c>
      <c r="R85" s="4">
        <v>129.53867</v>
      </c>
      <c r="S85" s="4">
        <v>128.37624</v>
      </c>
      <c r="T85" s="4">
        <v>126.24927</v>
      </c>
      <c r="U85" s="4">
        <v>125.87922</v>
      </c>
      <c r="V85" s="14">
        <v>129.60359777777779</v>
      </c>
      <c r="W85" s="13">
        <v>4.5789723826524469</v>
      </c>
      <c r="X85" s="12" t="s">
        <v>6</v>
      </c>
    </row>
    <row r="86" spans="2:24">
      <c r="B86" s="4">
        <v>40.5</v>
      </c>
      <c r="C86" s="15">
        <v>124.86115559131619</v>
      </c>
      <c r="D86" s="4">
        <v>135.08487884290932</v>
      </c>
      <c r="E86" s="4">
        <v>140.11564871702205</v>
      </c>
      <c r="F86" s="4">
        <v>142.98558353860216</v>
      </c>
      <c r="G86" s="4">
        <v>137.68725972204768</v>
      </c>
      <c r="H86" s="4">
        <v>128.7431197729266</v>
      </c>
      <c r="I86" s="4">
        <v>105.56327240627272</v>
      </c>
      <c r="J86" s="14">
        <v>130.72013122729953</v>
      </c>
      <c r="K86" s="16">
        <v>4.4662285739090155</v>
      </c>
      <c r="M86" s="15">
        <v>150.69765000000001</v>
      </c>
      <c r="N86" s="4">
        <v>140.72651999999999</v>
      </c>
      <c r="O86" s="4">
        <v>107.23752</v>
      </c>
      <c r="P86" s="4">
        <v>107.43555000000001</v>
      </c>
      <c r="Q86" s="4">
        <v>135.70818</v>
      </c>
      <c r="R86" s="4">
        <v>121.23747</v>
      </c>
      <c r="S86" s="4">
        <v>124.55253</v>
      </c>
      <c r="T86" s="4">
        <v>126.71219000000001</v>
      </c>
      <c r="U86" s="4">
        <v>128.93098000000001</v>
      </c>
      <c r="V86" s="14">
        <v>127.02651000000002</v>
      </c>
      <c r="W86" s="13">
        <v>4.7757398205751764</v>
      </c>
      <c r="X86" s="12" t="s">
        <v>6</v>
      </c>
    </row>
    <row r="87" spans="2:24">
      <c r="B87" s="4">
        <v>41</v>
      </c>
      <c r="C87" s="15">
        <v>130.27112486247898</v>
      </c>
      <c r="D87" s="4">
        <v>129.41843234599159</v>
      </c>
      <c r="E87" s="4">
        <v>137.86462904641436</v>
      </c>
      <c r="F87" s="4">
        <v>141.81766205373475</v>
      </c>
      <c r="G87" s="4">
        <v>128.98581991706138</v>
      </c>
      <c r="H87" s="4">
        <v>125.79938397364623</v>
      </c>
      <c r="I87" s="4">
        <v>108.24722193374183</v>
      </c>
      <c r="J87" s="14">
        <v>128.91489630472418</v>
      </c>
      <c r="K87" s="16">
        <v>3.7403923064901732</v>
      </c>
      <c r="M87" s="15">
        <v>151.27534</v>
      </c>
      <c r="N87" s="4">
        <v>139.65128000000001</v>
      </c>
      <c r="O87" s="4">
        <v>110.39148</v>
      </c>
      <c r="P87" s="4">
        <v>115.63865</v>
      </c>
      <c r="Q87" s="4">
        <v>135.03627</v>
      </c>
      <c r="R87" s="4">
        <v>123.10556</v>
      </c>
      <c r="S87" s="4">
        <v>123.97781999999999</v>
      </c>
      <c r="T87" s="4">
        <v>125.03634</v>
      </c>
      <c r="U87" s="4">
        <v>125.22803</v>
      </c>
      <c r="V87" s="14">
        <v>127.70453000000001</v>
      </c>
      <c r="W87" s="13">
        <v>4.1594615605972507</v>
      </c>
      <c r="X87" s="12" t="s">
        <v>6</v>
      </c>
    </row>
    <row r="88" spans="2:24">
      <c r="B88" s="4">
        <v>41.5</v>
      </c>
      <c r="C88" s="15">
        <v>117.87283749006366</v>
      </c>
      <c r="D88" s="4">
        <v>135.14040142829231</v>
      </c>
      <c r="E88" s="4">
        <v>141.4605813413186</v>
      </c>
      <c r="F88" s="4">
        <v>144.01205099454774</v>
      </c>
      <c r="G88" s="4">
        <v>136.92659963813043</v>
      </c>
      <c r="H88" s="4">
        <v>144.10838472641385</v>
      </c>
      <c r="I88" s="4">
        <v>106.63506724478138</v>
      </c>
      <c r="J88" s="14">
        <v>132.30798898050685</v>
      </c>
      <c r="K88" s="16">
        <v>5.0645445994549121</v>
      </c>
      <c r="M88" s="15">
        <v>152.16645</v>
      </c>
      <c r="N88" s="4">
        <v>143.45632000000001</v>
      </c>
      <c r="O88" s="4">
        <v>110.01812</v>
      </c>
      <c r="P88" s="4">
        <v>109.98224</v>
      </c>
      <c r="Q88" s="4">
        <v>140.70873</v>
      </c>
      <c r="R88" s="4">
        <v>124.11951999999999</v>
      </c>
      <c r="S88" s="4">
        <v>123.80698</v>
      </c>
      <c r="T88" s="4">
        <v>124.50887</v>
      </c>
      <c r="U88" s="4">
        <v>126.93704</v>
      </c>
      <c r="V88" s="14">
        <v>128.41158555555555</v>
      </c>
      <c r="W88" s="13">
        <v>4.8259245312761845</v>
      </c>
      <c r="X88" s="12" t="s">
        <v>6</v>
      </c>
    </row>
    <row r="89" spans="2:24">
      <c r="B89" s="4">
        <v>42</v>
      </c>
      <c r="C89" s="15">
        <v>128.76423844448388</v>
      </c>
      <c r="D89" s="4">
        <v>133.45979562450597</v>
      </c>
      <c r="E89" s="4">
        <v>139.89622592802931</v>
      </c>
      <c r="F89" s="4">
        <v>145.550270984446</v>
      </c>
      <c r="G89" s="4">
        <v>136.40892819213119</v>
      </c>
      <c r="H89" s="4">
        <v>129.01418518083688</v>
      </c>
      <c r="I89" s="4">
        <v>118.50107747429639</v>
      </c>
      <c r="J89" s="14">
        <v>133.08496026124709</v>
      </c>
      <c r="K89" s="16">
        <v>3.066927132213765</v>
      </c>
      <c r="M89" s="15">
        <v>149.64348000000001</v>
      </c>
      <c r="N89" s="4">
        <v>141.05712</v>
      </c>
      <c r="O89" s="4">
        <v>106.87325</v>
      </c>
      <c r="P89" s="4">
        <v>107.60724</v>
      </c>
      <c r="Q89" s="4">
        <v>139.62260000000001</v>
      </c>
      <c r="R89" s="4">
        <v>115.95874000000001</v>
      </c>
      <c r="S89" s="4">
        <v>120.31786</v>
      </c>
      <c r="T89" s="4">
        <v>126.65648</v>
      </c>
      <c r="U89" s="4">
        <v>127.30342</v>
      </c>
      <c r="V89" s="14">
        <v>126.11557666666666</v>
      </c>
      <c r="W89" s="13">
        <v>5.0146392516007605</v>
      </c>
      <c r="X89" s="12" t="s">
        <v>6</v>
      </c>
    </row>
    <row r="90" spans="2:24">
      <c r="B90" s="4">
        <v>42.5</v>
      </c>
      <c r="C90" s="15">
        <v>128.4541268660733</v>
      </c>
      <c r="D90" s="4">
        <v>133.05201890072615</v>
      </c>
      <c r="E90" s="4">
        <v>142.66353451391399</v>
      </c>
      <c r="F90" s="4">
        <v>146.92852202017093</v>
      </c>
      <c r="G90" s="4">
        <v>136.06807685335832</v>
      </c>
      <c r="H90" s="4">
        <v>135.48090801732056</v>
      </c>
      <c r="I90" s="4">
        <v>107.48374052341885</v>
      </c>
      <c r="J90" s="14">
        <v>132.87584681356887</v>
      </c>
      <c r="K90" s="16">
        <v>4.459786059737028</v>
      </c>
      <c r="M90" s="15">
        <v>155.80986999999999</v>
      </c>
      <c r="N90" s="4">
        <v>141.96117000000001</v>
      </c>
      <c r="O90" s="4">
        <v>103.40048</v>
      </c>
      <c r="P90" s="4">
        <v>109.92249</v>
      </c>
      <c r="Q90" s="4">
        <v>141.03675000000001</v>
      </c>
      <c r="R90" s="4">
        <v>108.97662</v>
      </c>
      <c r="S90" s="4">
        <v>123.15943</v>
      </c>
      <c r="T90" s="4">
        <v>124.14995999999999</v>
      </c>
      <c r="U90" s="4">
        <v>124.79738999999999</v>
      </c>
      <c r="V90" s="14">
        <v>125.91268444444444</v>
      </c>
      <c r="W90" s="13">
        <v>5.82306284799889</v>
      </c>
      <c r="X90" s="12" t="s">
        <v>6</v>
      </c>
    </row>
    <row r="91" spans="2:24">
      <c r="B91" s="4">
        <v>43</v>
      </c>
      <c r="C91" s="15">
        <v>123.0216601688807</v>
      </c>
      <c r="D91" s="4">
        <v>127.59718678583421</v>
      </c>
      <c r="E91" s="4">
        <v>143.14239248283337</v>
      </c>
      <c r="F91" s="4">
        <v>145.56508292464721</v>
      </c>
      <c r="G91" s="4">
        <v>136.97831117892306</v>
      </c>
      <c r="H91" s="4">
        <v>130.8443083170464</v>
      </c>
      <c r="I91" s="4">
        <v>109.93970038425589</v>
      </c>
      <c r="J91" s="14">
        <v>131.01266317748869</v>
      </c>
      <c r="K91" s="16">
        <v>4.3191834118267867</v>
      </c>
      <c r="M91" s="15">
        <v>152.88289</v>
      </c>
      <c r="N91" s="4">
        <v>137.52255</v>
      </c>
      <c r="O91" s="4">
        <v>105.59518</v>
      </c>
      <c r="P91" s="4">
        <v>110.15477</v>
      </c>
      <c r="Q91" s="4">
        <v>144.96615</v>
      </c>
      <c r="R91" s="4">
        <v>111.08374000000001</v>
      </c>
      <c r="S91" s="4">
        <v>124.16495</v>
      </c>
      <c r="T91" s="4">
        <v>125.6835</v>
      </c>
      <c r="U91" s="4">
        <v>127.47313</v>
      </c>
      <c r="V91" s="14">
        <v>126.61409555555555</v>
      </c>
      <c r="W91" s="13">
        <v>5.4100475673576662</v>
      </c>
      <c r="X91" s="12" t="s">
        <v>6</v>
      </c>
    </row>
    <row r="92" spans="2:24">
      <c r="B92" s="4">
        <v>43.5</v>
      </c>
      <c r="C92" s="15">
        <v>127.83169807924919</v>
      </c>
      <c r="D92" s="4">
        <v>129.20838935789178</v>
      </c>
      <c r="E92" s="4">
        <v>148.01874128762455</v>
      </c>
      <c r="F92" s="4">
        <v>146.68708739489077</v>
      </c>
      <c r="G92" s="4">
        <v>126.79558594736098</v>
      </c>
      <c r="H92" s="4">
        <v>127.75036429809599</v>
      </c>
      <c r="I92" s="4">
        <v>112.51330615847959</v>
      </c>
      <c r="J92" s="14">
        <v>131.25788178908471</v>
      </c>
      <c r="K92" s="16">
        <v>4.3295374440573111</v>
      </c>
      <c r="M92" s="15">
        <v>153.71555000000001</v>
      </c>
      <c r="N92" s="4">
        <v>140.62441999999999</v>
      </c>
      <c r="O92" s="4">
        <v>110.22895</v>
      </c>
      <c r="P92" s="4">
        <v>113.76272</v>
      </c>
      <c r="Q92" s="4">
        <v>140.99456000000001</v>
      </c>
      <c r="R92" s="4">
        <v>113.82877999999999</v>
      </c>
      <c r="S92" s="4">
        <v>125.59299</v>
      </c>
      <c r="T92" s="4">
        <v>126.19777000000001</v>
      </c>
      <c r="U92" s="4">
        <v>126.64681</v>
      </c>
      <c r="V92" s="14">
        <v>127.95472777777779</v>
      </c>
      <c r="W92" s="13">
        <v>4.8872173476722063</v>
      </c>
      <c r="X92" s="12" t="s">
        <v>6</v>
      </c>
    </row>
    <row r="93" spans="2:24">
      <c r="B93" s="4">
        <v>44</v>
      </c>
      <c r="C93" s="15">
        <v>132.43440676934318</v>
      </c>
      <c r="D93" s="4">
        <v>132.13275345405481</v>
      </c>
      <c r="E93" s="4">
        <v>149.82058960194124</v>
      </c>
      <c r="F93" s="4">
        <v>141.10002355098493</v>
      </c>
      <c r="G93" s="4">
        <v>139.2252610320734</v>
      </c>
      <c r="H93" s="4">
        <v>130.83135933259206</v>
      </c>
      <c r="I93" s="4">
        <v>116.99926653858137</v>
      </c>
      <c r="J93" s="14">
        <v>134.64909432565301</v>
      </c>
      <c r="K93" s="16">
        <v>3.5858519958140755</v>
      </c>
      <c r="M93" s="15">
        <v>150.36188000000001</v>
      </c>
      <c r="N93" s="4">
        <v>138.96395999999999</v>
      </c>
      <c r="O93" s="4">
        <v>110.45740000000001</v>
      </c>
      <c r="P93" s="4">
        <v>111.43401</v>
      </c>
      <c r="Q93" s="4">
        <v>138.15538000000001</v>
      </c>
      <c r="R93" s="4">
        <v>111.47291</v>
      </c>
      <c r="S93" s="4">
        <v>122.75527</v>
      </c>
      <c r="T93" s="4">
        <v>126.43801000000001</v>
      </c>
      <c r="U93" s="4">
        <v>128.09584000000001</v>
      </c>
      <c r="V93" s="14">
        <v>126.45940666666667</v>
      </c>
      <c r="W93" s="13">
        <v>4.6953119686005067</v>
      </c>
      <c r="X93" s="12" t="s">
        <v>6</v>
      </c>
    </row>
    <row r="94" spans="2:24">
      <c r="B94" s="4">
        <v>44.5</v>
      </c>
      <c r="C94" s="15">
        <v>136.38469010457334</v>
      </c>
      <c r="D94" s="4">
        <v>132.45410351190827</v>
      </c>
      <c r="E94" s="4">
        <v>142.71387268315351</v>
      </c>
      <c r="F94" s="4">
        <v>134.4998229973146</v>
      </c>
      <c r="G94" s="4">
        <v>137.31805044154984</v>
      </c>
      <c r="H94" s="4">
        <v>131.6652739314498</v>
      </c>
      <c r="I94" s="4">
        <v>103.92028637449371</v>
      </c>
      <c r="J94" s="14">
        <v>131.27944286349188</v>
      </c>
      <c r="K94" s="16">
        <v>4.4117133083137183</v>
      </c>
      <c r="M94" s="15">
        <v>153.27237</v>
      </c>
      <c r="N94" s="4">
        <v>143.27207999999999</v>
      </c>
      <c r="O94" s="4">
        <v>105.47073</v>
      </c>
      <c r="P94" s="4">
        <v>110.02516</v>
      </c>
      <c r="Q94" s="4">
        <v>139.38487000000001</v>
      </c>
      <c r="R94" s="4">
        <v>103.35633</v>
      </c>
      <c r="S94" s="4">
        <v>122.05265</v>
      </c>
      <c r="T94" s="4">
        <v>126.92878</v>
      </c>
      <c r="U94" s="4">
        <v>124.12043</v>
      </c>
      <c r="V94" s="14">
        <v>125.32037777777776</v>
      </c>
      <c r="W94" s="13">
        <v>5.8052465483806799</v>
      </c>
      <c r="X94" s="12" t="s">
        <v>6</v>
      </c>
    </row>
    <row r="95" spans="2:24">
      <c r="B95" s="4">
        <v>45</v>
      </c>
      <c r="C95" s="15">
        <v>123.51748579353716</v>
      </c>
      <c r="D95" s="4">
        <v>130.77114061723304</v>
      </c>
      <c r="E95" s="4">
        <v>143.61737828488822</v>
      </c>
      <c r="F95" s="4">
        <v>142.17833279763485</v>
      </c>
      <c r="G95" s="4">
        <v>143.52565948895653</v>
      </c>
      <c r="H95" s="4">
        <v>123.81387302398497</v>
      </c>
      <c r="I95" s="4">
        <v>105.82858422473775</v>
      </c>
      <c r="J95" s="14">
        <v>130.46463631871038</v>
      </c>
      <c r="K95" s="16">
        <v>4.9079697643205629</v>
      </c>
      <c r="M95" s="15">
        <v>150.68949000000001</v>
      </c>
      <c r="N95" s="4">
        <v>137.9289</v>
      </c>
      <c r="O95" s="4">
        <v>109.24923</v>
      </c>
      <c r="P95" s="4">
        <v>109.53703</v>
      </c>
      <c r="Q95" s="4">
        <v>142.09111999999999</v>
      </c>
      <c r="R95" s="4">
        <v>109.26036000000001</v>
      </c>
      <c r="S95" s="4">
        <v>123.51385000000001</v>
      </c>
      <c r="T95" s="4">
        <v>126.30382</v>
      </c>
      <c r="U95" s="4">
        <v>128.17599000000001</v>
      </c>
      <c r="V95" s="14">
        <v>126.30553222222223</v>
      </c>
      <c r="W95" s="13">
        <v>5.0727964155679377</v>
      </c>
      <c r="X95" s="12" t="s">
        <v>6</v>
      </c>
    </row>
    <row r="96" spans="2:24">
      <c r="B96" s="4">
        <v>45.5</v>
      </c>
      <c r="C96" s="15">
        <v>132.28133604714051</v>
      </c>
      <c r="D96" s="4">
        <v>134.10223384122531</v>
      </c>
      <c r="E96" s="4">
        <v>137.06050906087046</v>
      </c>
      <c r="F96" s="4">
        <v>145.65691695389489</v>
      </c>
      <c r="G96" s="4">
        <v>135.12225609111908</v>
      </c>
      <c r="H96" s="4">
        <v>122.77018487696738</v>
      </c>
      <c r="I96" s="4">
        <v>117.61345934157232</v>
      </c>
      <c r="J96" s="14">
        <v>132.08669945897</v>
      </c>
      <c r="K96" s="16">
        <v>3.2528686698538847</v>
      </c>
      <c r="M96" s="15">
        <v>154.85477</v>
      </c>
      <c r="N96" s="4">
        <v>136.44730999999999</v>
      </c>
      <c r="O96" s="4">
        <v>106.93405</v>
      </c>
      <c r="P96" s="4">
        <v>109.58753</v>
      </c>
      <c r="Q96" s="4">
        <v>143.27388999999999</v>
      </c>
      <c r="R96" s="4">
        <v>114.2058</v>
      </c>
      <c r="S96" s="4">
        <v>122.87578000000001</v>
      </c>
      <c r="T96" s="4">
        <v>126.91094</v>
      </c>
      <c r="U96" s="4">
        <v>126.00939</v>
      </c>
      <c r="V96" s="14">
        <v>126.78882888888887</v>
      </c>
      <c r="W96" s="13">
        <v>5.2929519168643093</v>
      </c>
      <c r="X96" s="12" t="s">
        <v>6</v>
      </c>
    </row>
    <row r="97" spans="2:24">
      <c r="B97" s="4">
        <v>46</v>
      </c>
      <c r="C97" s="15">
        <v>135.06042985082004</v>
      </c>
      <c r="D97" s="4">
        <v>132.04370779825189</v>
      </c>
      <c r="E97" s="4">
        <v>146.52924776705044</v>
      </c>
      <c r="F97" s="4">
        <v>144.15720800851983</v>
      </c>
      <c r="G97" s="4">
        <v>141.15248899322637</v>
      </c>
      <c r="H97" s="4">
        <v>122.3955275934226</v>
      </c>
      <c r="I97" s="4">
        <v>106.24561870391527</v>
      </c>
      <c r="J97" s="14">
        <v>132.51203267360091</v>
      </c>
      <c r="K97" s="16">
        <v>4.9605211773465747</v>
      </c>
      <c r="M97" s="15">
        <v>151.27893</v>
      </c>
      <c r="N97" s="4">
        <v>138.63336000000001</v>
      </c>
      <c r="O97" s="4">
        <v>108.02231</v>
      </c>
      <c r="P97" s="4">
        <v>114.18604000000001</v>
      </c>
      <c r="Q97" s="4">
        <v>140.44423</v>
      </c>
      <c r="R97" s="4">
        <v>111.21442999999999</v>
      </c>
      <c r="S97" s="4">
        <v>123.31518</v>
      </c>
      <c r="T97" s="4">
        <v>126.831</v>
      </c>
      <c r="U97" s="4">
        <v>127.92542</v>
      </c>
      <c r="V97" s="14">
        <v>126.87232222222221</v>
      </c>
      <c r="W97" s="13">
        <v>4.8496842437941394</v>
      </c>
      <c r="X97" s="12" t="s">
        <v>6</v>
      </c>
    </row>
    <row r="98" spans="2:24">
      <c r="B98" s="4">
        <v>46.5</v>
      </c>
      <c r="C98" s="15">
        <v>133.54692654281615</v>
      </c>
      <c r="D98" s="4">
        <v>128.90930071398901</v>
      </c>
      <c r="E98" s="4">
        <v>141.28117094325984</v>
      </c>
      <c r="F98" s="4">
        <v>141.13038802839748</v>
      </c>
      <c r="G98" s="4">
        <v>136.75200368319619</v>
      </c>
      <c r="H98" s="4">
        <v>114.11767346459575</v>
      </c>
      <c r="I98" s="4">
        <v>102.52557378751688</v>
      </c>
      <c r="J98" s="14">
        <v>128.32329102339591</v>
      </c>
      <c r="K98" s="16">
        <v>5.1466714883110107</v>
      </c>
      <c r="M98" s="15">
        <v>149.61964</v>
      </c>
      <c r="N98" s="4">
        <v>138.2398</v>
      </c>
      <c r="O98" s="4">
        <v>100.93073</v>
      </c>
      <c r="P98" s="4">
        <v>112.8723</v>
      </c>
      <c r="Q98" s="4">
        <v>141.85838000000001</v>
      </c>
      <c r="R98" s="4">
        <v>108.47037</v>
      </c>
      <c r="S98" s="4">
        <v>126.61806</v>
      </c>
      <c r="T98" s="4">
        <v>124.33261</v>
      </c>
      <c r="U98" s="4">
        <v>127.52927</v>
      </c>
      <c r="V98" s="14">
        <v>125.60790666666668</v>
      </c>
      <c r="W98" s="13">
        <v>5.3637133012597751</v>
      </c>
      <c r="X98" s="12" t="s">
        <v>6</v>
      </c>
    </row>
    <row r="99" spans="2:24">
      <c r="B99" s="4">
        <v>47</v>
      </c>
      <c r="C99" s="15">
        <v>131.54509675216573</v>
      </c>
      <c r="D99" s="4">
        <v>136.12723681377881</v>
      </c>
      <c r="E99" s="4">
        <v>139.13728122257217</v>
      </c>
      <c r="F99" s="4">
        <v>143.79875905564995</v>
      </c>
      <c r="G99" s="4">
        <v>139.0684582954764</v>
      </c>
      <c r="H99" s="4">
        <v>128.33393186417032</v>
      </c>
      <c r="I99" s="4">
        <v>111.03096764980786</v>
      </c>
      <c r="J99" s="14">
        <v>132.72024737908876</v>
      </c>
      <c r="K99" s="16">
        <v>3.7981324657196129</v>
      </c>
      <c r="M99" s="15">
        <v>151.91293999999999</v>
      </c>
      <c r="N99" s="4">
        <v>137.21395000000001</v>
      </c>
      <c r="O99" s="4">
        <v>114.20919000000001</v>
      </c>
      <c r="P99" s="4">
        <v>113.7846</v>
      </c>
      <c r="Q99" s="4">
        <v>145.95383000000001</v>
      </c>
      <c r="R99" s="4">
        <v>113.62521</v>
      </c>
      <c r="S99" s="4">
        <v>120.95238000000001</v>
      </c>
      <c r="T99" s="4">
        <v>124.89403</v>
      </c>
      <c r="U99" s="4">
        <v>127.19867000000001</v>
      </c>
      <c r="V99" s="14">
        <v>127.74942222222224</v>
      </c>
      <c r="W99" s="13">
        <v>4.7687600807304822</v>
      </c>
      <c r="X99" s="12" t="s">
        <v>6</v>
      </c>
    </row>
    <row r="100" spans="2:24">
      <c r="B100" s="4">
        <v>47.5</v>
      </c>
      <c r="C100" s="15">
        <v>131.74404457842911</v>
      </c>
      <c r="D100" s="4">
        <v>133.47996184655545</v>
      </c>
      <c r="E100" s="4">
        <v>142.18467654499457</v>
      </c>
      <c r="F100" s="4">
        <v>138.00951222799725</v>
      </c>
      <c r="G100" s="4">
        <v>138.94334972904267</v>
      </c>
      <c r="H100" s="4">
        <v>135.53961008018013</v>
      </c>
      <c r="I100" s="4">
        <v>111.10074384671304</v>
      </c>
      <c r="J100" s="14">
        <v>133.0002712648446</v>
      </c>
      <c r="K100" s="16">
        <v>3.5931105514354402</v>
      </c>
      <c r="M100" s="15">
        <v>153.99534</v>
      </c>
      <c r="N100" s="4">
        <v>135.13409999999999</v>
      </c>
      <c r="O100" s="4">
        <v>103.79316</v>
      </c>
      <c r="P100" s="4">
        <v>111.11672</v>
      </c>
      <c r="Q100" s="4">
        <v>140.76862</v>
      </c>
      <c r="R100" s="4">
        <v>120.018</v>
      </c>
      <c r="S100" s="4">
        <v>122.35554999999999</v>
      </c>
      <c r="T100" s="4">
        <v>125.65389999999999</v>
      </c>
      <c r="U100" s="4">
        <v>125.23038</v>
      </c>
      <c r="V100" s="14">
        <v>126.45175222222221</v>
      </c>
      <c r="W100" s="13">
        <v>5.066064200609711</v>
      </c>
      <c r="X100" s="12" t="s">
        <v>6</v>
      </c>
    </row>
    <row r="101" spans="2:24">
      <c r="B101" s="4">
        <v>48</v>
      </c>
      <c r="C101" s="15">
        <v>131.82741739253953</v>
      </c>
      <c r="D101" s="4">
        <v>135.35411100221933</v>
      </c>
      <c r="E101" s="4">
        <v>140.79715008518767</v>
      </c>
      <c r="F101" s="4">
        <v>142.78858473392572</v>
      </c>
      <c r="G101" s="4">
        <v>139.7968681711574</v>
      </c>
      <c r="H101" s="4">
        <v>126.0704493815565</v>
      </c>
      <c r="I101" s="4">
        <v>111.8617912036556</v>
      </c>
      <c r="J101" s="14">
        <v>132.64233885289167</v>
      </c>
      <c r="K101" s="16">
        <v>3.7895485662993562</v>
      </c>
      <c r="M101" s="15">
        <v>151.27779000000001</v>
      </c>
      <c r="N101" s="4">
        <v>140.48982000000001</v>
      </c>
      <c r="O101" s="4">
        <v>114.67234000000001</v>
      </c>
      <c r="P101" s="4">
        <v>117.33195000000001</v>
      </c>
      <c r="Q101" s="4">
        <v>148.42325</v>
      </c>
      <c r="R101" s="4">
        <v>119.01472</v>
      </c>
      <c r="S101" s="4">
        <v>124.67304</v>
      </c>
      <c r="T101" s="4">
        <v>125.51913</v>
      </c>
      <c r="U101" s="4">
        <v>126.91927</v>
      </c>
      <c r="V101" s="14">
        <v>129.81347888888888</v>
      </c>
      <c r="W101" s="13">
        <v>4.5275734318894525</v>
      </c>
      <c r="X101" s="12" t="s">
        <v>6</v>
      </c>
    </row>
    <row r="102" spans="2:24">
      <c r="B102" s="4">
        <v>48.5</v>
      </c>
      <c r="C102" s="15">
        <v>130.88605450729315</v>
      </c>
      <c r="D102" s="4">
        <v>135.87136150283922</v>
      </c>
      <c r="E102" s="4">
        <v>132.38035004388456</v>
      </c>
      <c r="F102" s="4">
        <v>150.10938617838613</v>
      </c>
      <c r="G102" s="4">
        <v>136.81817221388783</v>
      </c>
      <c r="H102" s="4">
        <v>130.46619797098046</v>
      </c>
      <c r="I102" s="4">
        <v>102.06391499636513</v>
      </c>
      <c r="J102" s="14">
        <v>131.22791963051949</v>
      </c>
      <c r="K102" s="16">
        <v>5.0747204792297209</v>
      </c>
      <c r="M102" s="15">
        <v>147.86747</v>
      </c>
      <c r="N102" s="4">
        <v>133.85901000000001</v>
      </c>
      <c r="O102" s="4">
        <v>100.00614</v>
      </c>
      <c r="P102" s="4">
        <v>115.78845</v>
      </c>
      <c r="Q102" s="4">
        <v>147.97501</v>
      </c>
      <c r="R102" s="4">
        <v>115.89266000000001</v>
      </c>
      <c r="S102" s="4">
        <v>121.08503</v>
      </c>
      <c r="T102" s="4">
        <v>127.61815</v>
      </c>
      <c r="U102" s="4">
        <v>126.0487</v>
      </c>
      <c r="V102" s="14">
        <v>126.23784666666668</v>
      </c>
      <c r="W102" s="13">
        <v>5.1790640935680576</v>
      </c>
      <c r="X102" s="12" t="s">
        <v>6</v>
      </c>
    </row>
    <row r="103" spans="2:24">
      <c r="B103" s="4">
        <v>49</v>
      </c>
      <c r="C103" s="15">
        <v>130.98045547141814</v>
      </c>
      <c r="D103" s="4">
        <v>138.33399768376535</v>
      </c>
      <c r="E103" s="4">
        <v>140.02787960142496</v>
      </c>
      <c r="F103" s="4">
        <v>147.60839007540761</v>
      </c>
      <c r="G103" s="4">
        <v>137.86407982927406</v>
      </c>
      <c r="H103" s="4">
        <v>130.67338172224947</v>
      </c>
      <c r="I103" s="4">
        <v>105.78314856163671</v>
      </c>
      <c r="J103" s="14">
        <v>133.0387618493109</v>
      </c>
      <c r="K103" s="16">
        <v>4.6623659442956136</v>
      </c>
      <c r="M103" s="15">
        <v>153.21981</v>
      </c>
      <c r="N103" s="4">
        <v>134.03532000000001</v>
      </c>
      <c r="O103" s="4">
        <v>102.61114000000001</v>
      </c>
      <c r="P103" s="4">
        <v>112.31010999999999</v>
      </c>
      <c r="Q103" s="4">
        <v>149.83467999999999</v>
      </c>
      <c r="R103" s="4">
        <v>117.92885</v>
      </c>
      <c r="S103" s="4">
        <v>118.48684</v>
      </c>
      <c r="T103" s="4">
        <v>125.40888</v>
      </c>
      <c r="U103" s="4">
        <v>126.54148000000001</v>
      </c>
      <c r="V103" s="14">
        <v>126.70856777777779</v>
      </c>
      <c r="W103" s="13">
        <v>5.5599551597463908</v>
      </c>
      <c r="X103" s="12" t="s">
        <v>6</v>
      </c>
    </row>
    <row r="104" spans="2:24">
      <c r="B104" s="4">
        <v>49.5</v>
      </c>
      <c r="C104" s="15">
        <v>133.33165705453115</v>
      </c>
      <c r="D104" s="4">
        <v>136.81943583815271</v>
      </c>
      <c r="E104" s="4">
        <v>142.006556869224</v>
      </c>
      <c r="F104" s="4">
        <v>147.55210470264291</v>
      </c>
      <c r="G104" s="4">
        <v>137.83016150681868</v>
      </c>
      <c r="H104" s="4">
        <v>124.06163025987749</v>
      </c>
      <c r="I104" s="4">
        <v>110.52792995118909</v>
      </c>
      <c r="J104" s="14">
        <v>133.16135374034801</v>
      </c>
      <c r="K104" s="16">
        <v>4.3227365324122395</v>
      </c>
      <c r="M104" s="15">
        <v>151.96779000000001</v>
      </c>
      <c r="N104" s="4">
        <v>137.15817000000001</v>
      </c>
      <c r="O104" s="4">
        <v>95.414420000000007</v>
      </c>
      <c r="P104" s="4">
        <v>119.51506999999999</v>
      </c>
      <c r="Q104" s="4">
        <v>151.04013</v>
      </c>
      <c r="R104" s="4">
        <v>113.44982</v>
      </c>
      <c r="S104" s="4">
        <v>123.36788</v>
      </c>
      <c r="T104" s="4">
        <v>127.62278999999999</v>
      </c>
      <c r="U104" s="4">
        <v>128.33169000000001</v>
      </c>
      <c r="V104" s="14">
        <v>127.54086222222223</v>
      </c>
      <c r="W104" s="13">
        <v>5.9564484181330464</v>
      </c>
      <c r="X104" s="12" t="s">
        <v>6</v>
      </c>
    </row>
    <row r="105" spans="2:24">
      <c r="B105" s="4">
        <v>50</v>
      </c>
      <c r="C105" s="15">
        <v>134.89897773460629</v>
      </c>
      <c r="D105" s="4">
        <v>136.70524787953485</v>
      </c>
      <c r="E105" s="4">
        <v>137.11988228612731</v>
      </c>
      <c r="F105" s="4">
        <v>139.56550654613699</v>
      </c>
      <c r="G105" s="4">
        <v>135.37580945242482</v>
      </c>
      <c r="H105" s="4">
        <v>134.73677304401272</v>
      </c>
      <c r="I105" s="4">
        <v>104.58234889396616</v>
      </c>
      <c r="J105" s="14">
        <v>131.85493511954417</v>
      </c>
      <c r="K105" s="16">
        <v>4.2485527308311175</v>
      </c>
      <c r="M105" s="15">
        <v>154.23056</v>
      </c>
      <c r="N105" s="4">
        <v>133.82651000000001</v>
      </c>
      <c r="O105" s="4">
        <v>108.63321999999999</v>
      </c>
      <c r="P105" s="4">
        <v>113.72064</v>
      </c>
      <c r="Q105" s="4">
        <v>149.03254999999999</v>
      </c>
      <c r="R105" s="4">
        <v>118.17712</v>
      </c>
      <c r="S105" s="4">
        <v>124.76957</v>
      </c>
      <c r="T105" s="4">
        <v>125.48765</v>
      </c>
      <c r="U105" s="4">
        <v>129.09515999999999</v>
      </c>
      <c r="V105" s="14">
        <v>128.55255333333332</v>
      </c>
      <c r="W105" s="13">
        <v>5.0758401555883745</v>
      </c>
      <c r="X105" s="12" t="s">
        <v>6</v>
      </c>
    </row>
    <row r="106" spans="2:24">
      <c r="B106" s="4">
        <v>50.5</v>
      </c>
      <c r="C106" s="15">
        <v>132.18428832701201</v>
      </c>
      <c r="D106" s="4">
        <v>139.7982749237481</v>
      </c>
      <c r="E106" s="4">
        <v>141.38959161546799</v>
      </c>
      <c r="F106" s="4">
        <v>140.25648355652461</v>
      </c>
      <c r="G106" s="4">
        <v>139.76350588677508</v>
      </c>
      <c r="H106" s="4">
        <v>135.01992417074703</v>
      </c>
      <c r="I106" s="4">
        <v>106.49389214871744</v>
      </c>
      <c r="J106" s="14">
        <v>133.55799437557033</v>
      </c>
      <c r="K106" s="16">
        <v>4.3334086207624312</v>
      </c>
      <c r="M106" s="15">
        <v>152.83717999999999</v>
      </c>
      <c r="N106" s="4">
        <v>135.608</v>
      </c>
      <c r="O106" s="4">
        <v>100.77673</v>
      </c>
      <c r="P106" s="4">
        <v>119.91904</v>
      </c>
      <c r="Q106" s="4">
        <v>148.25629000000001</v>
      </c>
      <c r="R106" s="4">
        <v>113.37743</v>
      </c>
      <c r="S106" s="4">
        <v>120.06381</v>
      </c>
      <c r="T106" s="4">
        <v>126.08432999999999</v>
      </c>
      <c r="U106" s="4">
        <v>127.27670000000001</v>
      </c>
      <c r="V106" s="14">
        <v>127.13327888888888</v>
      </c>
      <c r="W106" s="13">
        <v>5.4844826216169507</v>
      </c>
      <c r="X106" s="12" t="s">
        <v>6</v>
      </c>
    </row>
    <row r="107" spans="2:24">
      <c r="B107" s="4">
        <v>51</v>
      </c>
      <c r="C107" s="15">
        <v>139.14260986022481</v>
      </c>
      <c r="D107" s="4">
        <v>138.89000923455831</v>
      </c>
      <c r="E107" s="4">
        <v>135.07150601476587</v>
      </c>
      <c r="F107" s="4">
        <v>142.0709462311759</v>
      </c>
      <c r="G107" s="4">
        <v>144.2674142783905</v>
      </c>
      <c r="H107" s="4">
        <v>121.35788230581703</v>
      </c>
      <c r="I107" s="4">
        <v>109.93726633087549</v>
      </c>
      <c r="J107" s="14">
        <v>132.96251917940111</v>
      </c>
      <c r="K107" s="16">
        <v>4.4109567820253472</v>
      </c>
      <c r="M107" s="15">
        <v>152.33801</v>
      </c>
      <c r="N107" s="4">
        <v>132.94575</v>
      </c>
      <c r="O107" s="4">
        <v>95.630939999999995</v>
      </c>
      <c r="P107" s="4">
        <v>122.33107</v>
      </c>
      <c r="Q107" s="4">
        <v>146.46014</v>
      </c>
      <c r="R107" s="4">
        <v>120.73948</v>
      </c>
      <c r="S107" s="4">
        <v>120.75962</v>
      </c>
      <c r="T107" s="4">
        <v>126.02789</v>
      </c>
      <c r="U107" s="4">
        <v>130.95211</v>
      </c>
      <c r="V107" s="14">
        <v>127.57611222222221</v>
      </c>
      <c r="W107" s="13">
        <v>5.4690975948662564</v>
      </c>
      <c r="X107" s="12" t="s">
        <v>6</v>
      </c>
    </row>
    <row r="108" spans="2:24">
      <c r="B108" s="4">
        <v>51.5</v>
      </c>
      <c r="C108" s="15">
        <v>137.69306982230563</v>
      </c>
      <c r="D108" s="4">
        <v>135.23075657903351</v>
      </c>
      <c r="E108" s="4">
        <v>132.63978522381123</v>
      </c>
      <c r="F108" s="4">
        <v>141.38219101181846</v>
      </c>
      <c r="G108" s="4">
        <v>137.7117253972614</v>
      </c>
      <c r="H108" s="4">
        <v>118.64981802360515</v>
      </c>
      <c r="I108" s="4">
        <v>101.96168475438779</v>
      </c>
      <c r="J108" s="14">
        <v>129.32414725888901</v>
      </c>
      <c r="K108" s="16">
        <v>4.9369781279480867</v>
      </c>
      <c r="M108" s="15">
        <v>151.17675</v>
      </c>
      <c r="N108" s="4">
        <v>132.75486000000001</v>
      </c>
      <c r="O108" s="4">
        <v>109.95049</v>
      </c>
      <c r="P108" s="4">
        <v>114.16753</v>
      </c>
      <c r="Q108" s="4">
        <v>149.68540999999999</v>
      </c>
      <c r="R108" s="4">
        <v>121.0271</v>
      </c>
      <c r="S108" s="4">
        <v>123.1846</v>
      </c>
      <c r="T108" s="4">
        <v>127.18686</v>
      </c>
      <c r="U108" s="4">
        <v>130.08213000000001</v>
      </c>
      <c r="V108" s="14">
        <v>128.80174777777779</v>
      </c>
      <c r="W108" s="13">
        <v>4.7407368107962018</v>
      </c>
      <c r="X108" s="12" t="s">
        <v>6</v>
      </c>
    </row>
    <row r="109" spans="2:24">
      <c r="B109" s="4">
        <v>52</v>
      </c>
      <c r="C109" s="15">
        <v>135.5955156895285</v>
      </c>
      <c r="D109" s="4">
        <v>136.25216263089058</v>
      </c>
      <c r="E109" s="4">
        <v>138.61712014043059</v>
      </c>
      <c r="F109" s="4">
        <v>139.90469997674526</v>
      </c>
      <c r="G109" s="4">
        <v>136.7364346171511</v>
      </c>
      <c r="H109" s="4">
        <v>124.51657124703901</v>
      </c>
      <c r="I109" s="4">
        <v>111.11210276248833</v>
      </c>
      <c r="J109" s="14">
        <v>131.81922958061048</v>
      </c>
      <c r="K109" s="16">
        <v>3.6471688907492057</v>
      </c>
      <c r="M109" s="15">
        <v>149.30736999999999</v>
      </c>
      <c r="N109" s="4">
        <v>128.04781</v>
      </c>
      <c r="O109" s="4">
        <v>124.31551</v>
      </c>
      <c r="P109" s="4">
        <v>113.28469</v>
      </c>
      <c r="Q109" s="4">
        <v>152.0573</v>
      </c>
      <c r="R109" s="4">
        <v>119.16242</v>
      </c>
      <c r="S109" s="4">
        <v>122.90302</v>
      </c>
      <c r="T109" s="4">
        <v>125.43427</v>
      </c>
      <c r="U109" s="4">
        <v>131.73818</v>
      </c>
      <c r="V109" s="14">
        <v>129.58339666666669</v>
      </c>
      <c r="W109" s="13">
        <v>4.354037846332349</v>
      </c>
      <c r="X109" s="12" t="s">
        <v>6</v>
      </c>
    </row>
    <row r="110" spans="2:24">
      <c r="B110" s="4">
        <v>52.5</v>
      </c>
      <c r="C110" s="15">
        <v>134.66518095429672</v>
      </c>
      <c r="D110" s="4">
        <v>133.96709396359498</v>
      </c>
      <c r="E110" s="4">
        <v>131.66141772936135</v>
      </c>
      <c r="F110" s="4">
        <v>140.42089609275828</v>
      </c>
      <c r="G110" s="4">
        <v>131.53914674845618</v>
      </c>
      <c r="H110" s="4">
        <v>123.4314463497676</v>
      </c>
      <c r="I110" s="4">
        <v>108.86790554574721</v>
      </c>
      <c r="J110" s="14">
        <v>129.22186962628319</v>
      </c>
      <c r="K110" s="16">
        <v>3.604699341372986</v>
      </c>
      <c r="M110" s="15">
        <v>152.40983</v>
      </c>
      <c r="N110" s="4">
        <v>130.43294</v>
      </c>
      <c r="O110" s="4">
        <v>123.85122</v>
      </c>
      <c r="P110" s="4">
        <v>120.62935</v>
      </c>
      <c r="Q110" s="4">
        <v>144.40765999999999</v>
      </c>
      <c r="R110" s="4">
        <v>118.23979</v>
      </c>
      <c r="S110" s="4">
        <v>124.61975</v>
      </c>
      <c r="T110" s="4">
        <v>127.42318</v>
      </c>
      <c r="U110" s="4">
        <v>129.90159</v>
      </c>
      <c r="V110" s="14">
        <v>130.2128122222222</v>
      </c>
      <c r="W110" s="13">
        <v>3.7436555126803004</v>
      </c>
      <c r="X110" s="12" t="s">
        <v>6</v>
      </c>
    </row>
    <row r="111" spans="2:24">
      <c r="B111" s="4">
        <v>53</v>
      </c>
      <c r="C111" s="15">
        <v>138.28461978908885</v>
      </c>
      <c r="D111" s="4">
        <v>137.6829168004534</v>
      </c>
      <c r="E111" s="4">
        <v>135.87820744488616</v>
      </c>
      <c r="F111" s="4">
        <v>141.21481608754451</v>
      </c>
      <c r="G111" s="4">
        <v>125.36434394735876</v>
      </c>
      <c r="H111" s="4">
        <v>140.02341176389342</v>
      </c>
      <c r="I111" s="4">
        <v>108.72267369404922</v>
      </c>
      <c r="J111" s="14">
        <v>132.45299850389634</v>
      </c>
      <c r="K111" s="16">
        <v>4.0921773351938597</v>
      </c>
      <c r="M111" s="15">
        <v>152.47201999999999</v>
      </c>
      <c r="N111" s="4">
        <v>128.25457</v>
      </c>
      <c r="O111" s="4">
        <v>131.08203</v>
      </c>
      <c r="P111" s="4">
        <v>120.28345</v>
      </c>
      <c r="Q111" s="4">
        <v>149.50257999999999</v>
      </c>
      <c r="R111" s="4">
        <v>111.50060000000001</v>
      </c>
      <c r="S111" s="4">
        <v>123.92394</v>
      </c>
      <c r="T111" s="4">
        <v>127.17975</v>
      </c>
      <c r="U111" s="4">
        <v>128.72843</v>
      </c>
      <c r="V111" s="14">
        <v>130.32526333333331</v>
      </c>
      <c r="W111" s="13">
        <v>4.3648466435005204</v>
      </c>
      <c r="X111" s="12" t="s">
        <v>6</v>
      </c>
    </row>
    <row r="112" spans="2:24">
      <c r="B112" s="4">
        <v>53.5</v>
      </c>
      <c r="C112" s="15">
        <v>137.53117658009131</v>
      </c>
      <c r="D112" s="4">
        <v>137.7586056078859</v>
      </c>
      <c r="E112" s="4">
        <v>145.02426557901802</v>
      </c>
      <c r="F112" s="4">
        <v>139.62993848601238</v>
      </c>
      <c r="G112" s="4">
        <v>141.01125532267446</v>
      </c>
      <c r="H112" s="4">
        <v>128.27522980131079</v>
      </c>
      <c r="I112" s="4">
        <v>103.72393940180704</v>
      </c>
      <c r="J112" s="14">
        <v>133.27920153982856</v>
      </c>
      <c r="K112" s="16">
        <v>4.8963973647022749</v>
      </c>
      <c r="M112" s="15">
        <v>150.37575000000001</v>
      </c>
      <c r="N112" s="4">
        <v>130.41886</v>
      </c>
      <c r="O112" s="4">
        <v>124.68943</v>
      </c>
      <c r="P112" s="4">
        <v>126.92201</v>
      </c>
      <c r="Q112" s="4">
        <v>151.91075000000001</v>
      </c>
      <c r="R112" s="4">
        <v>118.85002</v>
      </c>
      <c r="S112" s="4">
        <v>124.35001</v>
      </c>
      <c r="T112" s="4">
        <v>125.93679</v>
      </c>
      <c r="U112" s="4">
        <v>125.59029</v>
      </c>
      <c r="V112" s="14">
        <v>131.0048788888889</v>
      </c>
      <c r="W112" s="13">
        <v>3.9373838572752593</v>
      </c>
      <c r="X112" s="12" t="s">
        <v>6</v>
      </c>
    </row>
    <row r="113" spans="2:24">
      <c r="B113" s="4">
        <v>54</v>
      </c>
      <c r="C113" s="15">
        <v>137.85231630851646</v>
      </c>
      <c r="D113" s="4">
        <v>140.5418061497025</v>
      </c>
      <c r="E113" s="4">
        <v>137.04760183798851</v>
      </c>
      <c r="F113" s="4">
        <v>136.79789551953621</v>
      </c>
      <c r="G113" s="4">
        <v>138.91832801575589</v>
      </c>
      <c r="H113" s="4">
        <v>123.19577483269913</v>
      </c>
      <c r="I113" s="4">
        <v>101.56412270225361</v>
      </c>
      <c r="J113" s="14">
        <v>130.84540648092175</v>
      </c>
      <c r="K113" s="16">
        <v>4.9447948535866457</v>
      </c>
      <c r="M113" s="15">
        <v>153.61631</v>
      </c>
      <c r="N113" s="4">
        <v>129.197</v>
      </c>
      <c r="O113" s="4">
        <v>130.01650000000001</v>
      </c>
      <c r="P113" s="4">
        <v>128.39818</v>
      </c>
      <c r="Q113" s="4">
        <v>151.93843000000001</v>
      </c>
      <c r="R113" s="4">
        <v>118.86897</v>
      </c>
      <c r="S113" s="4">
        <v>126.39125</v>
      </c>
      <c r="T113" s="4">
        <v>127.41867999999999</v>
      </c>
      <c r="U113" s="4">
        <v>129.16119</v>
      </c>
      <c r="V113" s="14">
        <v>132.7785011111111</v>
      </c>
      <c r="W113" s="13">
        <v>3.9388464579769931</v>
      </c>
      <c r="X113" s="12" t="s">
        <v>6</v>
      </c>
    </row>
    <row r="114" spans="2:24">
      <c r="B114" s="4">
        <v>54.5</v>
      </c>
      <c r="C114" s="15">
        <v>140.18190271760088</v>
      </c>
      <c r="D114" s="4">
        <v>138.18576285675226</v>
      </c>
      <c r="E114" s="4">
        <v>129.15999793484434</v>
      </c>
      <c r="F114" s="4">
        <v>143.96613397992394</v>
      </c>
      <c r="G114" s="4">
        <v>141.63401796447806</v>
      </c>
      <c r="H114" s="4">
        <v>121.98288662214519</v>
      </c>
      <c r="I114" s="4">
        <v>103.3864173330564</v>
      </c>
      <c r="J114" s="14">
        <v>131.21387420125731</v>
      </c>
      <c r="K114" s="16">
        <v>5.0790268784289223</v>
      </c>
      <c r="M114" s="15">
        <v>154.37437</v>
      </c>
      <c r="N114" s="4">
        <v>134.03353000000001</v>
      </c>
      <c r="O114" s="4">
        <v>129.21181999999999</v>
      </c>
      <c r="P114" s="4">
        <v>128.62036000000001</v>
      </c>
      <c r="Q114" s="4">
        <v>152.04821999999999</v>
      </c>
      <c r="R114" s="4">
        <v>119.3723</v>
      </c>
      <c r="S114" s="4">
        <v>121.74797</v>
      </c>
      <c r="T114" s="4">
        <v>126.16615</v>
      </c>
      <c r="U114" s="4">
        <v>127.57680999999999</v>
      </c>
      <c r="V114" s="14">
        <v>132.57239222222222</v>
      </c>
      <c r="W114" s="13">
        <v>4.1517856982688039</v>
      </c>
      <c r="X114" s="12" t="s">
        <v>6</v>
      </c>
    </row>
    <row r="115" spans="2:24">
      <c r="B115" s="4">
        <v>55</v>
      </c>
      <c r="C115" s="15">
        <v>144.74226331163879</v>
      </c>
      <c r="D115" s="4">
        <v>137.33668633877261</v>
      </c>
      <c r="E115" s="4">
        <v>136.33641385719449</v>
      </c>
      <c r="F115" s="4">
        <v>139.99579340898288</v>
      </c>
      <c r="G115" s="4">
        <v>134.43332491862384</v>
      </c>
      <c r="H115" s="4">
        <v>129.64350582531648</v>
      </c>
      <c r="I115" s="4">
        <v>100.45662841416554</v>
      </c>
      <c r="J115" s="14">
        <v>131.84923086781353</v>
      </c>
      <c r="K115" s="16">
        <v>5.1107769276384527</v>
      </c>
      <c r="M115" s="15">
        <v>150.53752</v>
      </c>
      <c r="N115" s="4">
        <v>127.77171</v>
      </c>
      <c r="O115" s="4">
        <v>129.87841</v>
      </c>
      <c r="P115" s="4">
        <v>121.5568</v>
      </c>
      <c r="Q115" s="4">
        <v>150.71890999999999</v>
      </c>
      <c r="R115" s="4">
        <v>121.36718999999999</v>
      </c>
      <c r="S115" s="4">
        <v>123.8206</v>
      </c>
      <c r="T115" s="4">
        <v>127.15654000000001</v>
      </c>
      <c r="U115" s="4">
        <v>125.95925</v>
      </c>
      <c r="V115" s="14">
        <v>130.97410333333332</v>
      </c>
      <c r="W115" s="13">
        <v>3.8295526074725754</v>
      </c>
      <c r="X115" s="12" t="s">
        <v>6</v>
      </c>
    </row>
    <row r="116" spans="2:24">
      <c r="B116" s="4">
        <v>55.5</v>
      </c>
      <c r="C116" s="15">
        <v>142.5878039247863</v>
      </c>
      <c r="D116" s="4">
        <v>139.13436099004102</v>
      </c>
      <c r="E116" s="4">
        <v>134.07377768599306</v>
      </c>
      <c r="F116" s="4">
        <v>146.09090680179108</v>
      </c>
      <c r="G116" s="4">
        <v>139.10515680829698</v>
      </c>
      <c r="H116" s="4">
        <v>127.30405596723733</v>
      </c>
      <c r="I116" s="4">
        <v>99.946288555405545</v>
      </c>
      <c r="J116" s="14">
        <v>132.60605010479304</v>
      </c>
      <c r="K116" s="16">
        <v>5.4646533787972826</v>
      </c>
      <c r="M116" s="15">
        <v>152.28773000000001</v>
      </c>
      <c r="N116" s="4">
        <v>134.14586</v>
      </c>
      <c r="O116" s="4">
        <v>121.76506000000001</v>
      </c>
      <c r="P116" s="4">
        <v>120.12186</v>
      </c>
      <c r="Q116" s="4">
        <v>150.21486999999999</v>
      </c>
      <c r="R116" s="4">
        <v>118.85633</v>
      </c>
      <c r="S116" s="4">
        <v>120.94113</v>
      </c>
      <c r="T116" s="4">
        <v>125.48069</v>
      </c>
      <c r="U116" s="4">
        <v>127.24903999999999</v>
      </c>
      <c r="V116" s="14">
        <v>130.11806333333334</v>
      </c>
      <c r="W116" s="13">
        <v>4.2851081268932605</v>
      </c>
      <c r="X116" s="12" t="s">
        <v>6</v>
      </c>
    </row>
    <row r="117" spans="2:24">
      <c r="B117" s="4">
        <v>56</v>
      </c>
      <c r="C117" s="15">
        <v>135.93209482797411</v>
      </c>
      <c r="D117" s="4">
        <v>142.13415199464887</v>
      </c>
      <c r="E117" s="4">
        <v>138.99917393773555</v>
      </c>
      <c r="F117" s="4">
        <v>144.36531576834719</v>
      </c>
      <c r="G117" s="4">
        <v>138.98282843222842</v>
      </c>
      <c r="H117" s="4">
        <v>121.76361715205215</v>
      </c>
      <c r="I117" s="4">
        <v>105.5989718558521</v>
      </c>
      <c r="J117" s="14">
        <v>132.53945056697691</v>
      </c>
      <c r="K117" s="16">
        <v>4.8834843316179537</v>
      </c>
      <c r="M117" s="15">
        <v>150.81665000000001</v>
      </c>
      <c r="N117" s="4">
        <v>130.08851000000001</v>
      </c>
      <c r="O117" s="4">
        <v>110.85633</v>
      </c>
      <c r="P117" s="4">
        <v>125.84392</v>
      </c>
      <c r="Q117" s="4">
        <v>153.74047999999999</v>
      </c>
      <c r="R117" s="4">
        <v>122.92482</v>
      </c>
      <c r="S117" s="4">
        <v>125.55154</v>
      </c>
      <c r="T117" s="4">
        <v>126.89918</v>
      </c>
      <c r="U117" s="4">
        <v>126.65328</v>
      </c>
      <c r="V117" s="14">
        <v>130.37496777777778</v>
      </c>
      <c r="W117" s="13">
        <v>4.5186364466042113</v>
      </c>
      <c r="X117" s="12" t="s">
        <v>6</v>
      </c>
    </row>
    <row r="118" spans="2:24">
      <c r="B118" s="4">
        <v>56.5</v>
      </c>
      <c r="C118" s="15">
        <v>141.2450163790084</v>
      </c>
      <c r="D118" s="4">
        <v>144.90687657695929</v>
      </c>
      <c r="E118" s="4">
        <v>134.51133254169031</v>
      </c>
      <c r="F118" s="4">
        <v>144.15646741150979</v>
      </c>
      <c r="G118" s="4">
        <v>135.93740790619415</v>
      </c>
      <c r="H118" s="4">
        <v>122.39725412468316</v>
      </c>
      <c r="I118" s="4">
        <v>101.00347907363174</v>
      </c>
      <c r="J118" s="14">
        <v>132.02254771623956</v>
      </c>
      <c r="K118" s="16">
        <v>5.4858648453873</v>
      </c>
      <c r="M118" s="15">
        <v>151.38487000000001</v>
      </c>
      <c r="N118" s="4">
        <v>135.61133000000001</v>
      </c>
      <c r="O118" s="4">
        <v>129.60905</v>
      </c>
      <c r="P118" s="4">
        <v>117.3875</v>
      </c>
      <c r="Q118" s="4">
        <v>152.73057</v>
      </c>
      <c r="R118" s="4">
        <v>115.64682000000001</v>
      </c>
      <c r="S118" s="4">
        <v>123.25951000000001</v>
      </c>
      <c r="T118" s="4">
        <v>128.13285999999999</v>
      </c>
      <c r="U118" s="4">
        <v>126.09177</v>
      </c>
      <c r="V118" s="14">
        <v>131.09492</v>
      </c>
      <c r="W118" s="13">
        <v>4.4474170199781877</v>
      </c>
      <c r="X118" s="12" t="s">
        <v>6</v>
      </c>
    </row>
    <row r="119" spans="2:24">
      <c r="B119" s="4">
        <v>57</v>
      </c>
      <c r="C119" s="15">
        <v>135.55493209747473</v>
      </c>
      <c r="D119" s="4">
        <v>142.07653421736464</v>
      </c>
      <c r="E119" s="4">
        <v>132.99731529764054</v>
      </c>
      <c r="F119" s="4">
        <v>142.6382435408832</v>
      </c>
      <c r="G119" s="4">
        <v>127.51231902350817</v>
      </c>
      <c r="H119" s="4">
        <v>120.68712491108364</v>
      </c>
      <c r="I119" s="4">
        <v>104.59614186312183</v>
      </c>
      <c r="J119" s="14">
        <v>129.43751585015383</v>
      </c>
      <c r="K119" s="16">
        <v>4.6979555615839743</v>
      </c>
      <c r="M119" s="15">
        <v>153.28657000000001</v>
      </c>
      <c r="N119" s="4">
        <v>133.09979000000001</v>
      </c>
      <c r="O119" s="4">
        <v>142.62495999999999</v>
      </c>
      <c r="P119" s="4">
        <v>108.44295</v>
      </c>
      <c r="Q119" s="4">
        <v>155.32022000000001</v>
      </c>
      <c r="R119" s="4">
        <v>121.90746</v>
      </c>
      <c r="S119" s="4">
        <v>125.08668</v>
      </c>
      <c r="T119" s="4">
        <v>125.94738</v>
      </c>
      <c r="U119" s="4">
        <v>128.52458999999999</v>
      </c>
      <c r="V119" s="14">
        <v>132.6934</v>
      </c>
      <c r="W119" s="13">
        <v>5.0826822664044071</v>
      </c>
      <c r="X119" s="12" t="s">
        <v>6</v>
      </c>
    </row>
    <row r="120" spans="2:24">
      <c r="B120" s="4">
        <v>57.5</v>
      </c>
      <c r="C120" s="15">
        <v>134.51960937410399</v>
      </c>
      <c r="D120" s="4">
        <v>136.4278968516075</v>
      </c>
      <c r="E120" s="4">
        <v>140.3466880066085</v>
      </c>
      <c r="F120" s="4">
        <v>144.48677367799732</v>
      </c>
      <c r="G120" s="4">
        <v>136.20819844776412</v>
      </c>
      <c r="H120" s="4">
        <v>119.54588774784357</v>
      </c>
      <c r="I120" s="4">
        <v>105.97381607643577</v>
      </c>
      <c r="J120" s="14">
        <v>131.07269574033728</v>
      </c>
      <c r="K120" s="16">
        <v>4.7287618929057631</v>
      </c>
      <c r="M120" s="15">
        <v>153.49225000000001</v>
      </c>
      <c r="N120" s="4">
        <v>131.75919999999999</v>
      </c>
      <c r="O120" s="4">
        <v>137.89061000000001</v>
      </c>
      <c r="P120" s="4">
        <v>116.86318</v>
      </c>
      <c r="Q120" s="4">
        <v>155.14283</v>
      </c>
      <c r="R120" s="4">
        <v>125.80784</v>
      </c>
      <c r="S120" s="4">
        <v>124.09952</v>
      </c>
      <c r="T120" s="4">
        <v>126.78008</v>
      </c>
      <c r="U120" s="4">
        <v>125.10845</v>
      </c>
      <c r="V120" s="14">
        <v>132.99377333333331</v>
      </c>
      <c r="W120" s="13">
        <v>4.4534648932014482</v>
      </c>
      <c r="X120" s="12" t="s">
        <v>6</v>
      </c>
    </row>
    <row r="121" spans="2:24">
      <c r="B121" s="4">
        <v>58</v>
      </c>
      <c r="C121" s="15">
        <v>141.48234216732266</v>
      </c>
      <c r="D121" s="4">
        <v>142.32429065968688</v>
      </c>
      <c r="E121" s="4">
        <v>142.99912230884402</v>
      </c>
      <c r="F121" s="4">
        <v>145.52805307414417</v>
      </c>
      <c r="G121" s="4">
        <v>134.52785139104043</v>
      </c>
      <c r="H121" s="4">
        <v>133.72157266279464</v>
      </c>
      <c r="I121" s="4">
        <v>103.92353177900094</v>
      </c>
      <c r="J121" s="14">
        <v>134.92953772040482</v>
      </c>
      <c r="K121" s="16">
        <v>5.0265849895716599</v>
      </c>
      <c r="M121" s="15">
        <v>151.06787</v>
      </c>
      <c r="N121" s="4">
        <v>128.89454000000001</v>
      </c>
      <c r="O121" s="4">
        <v>149.93306000000001</v>
      </c>
      <c r="P121" s="4">
        <v>119.13298</v>
      </c>
      <c r="Q121" s="4">
        <v>154.33163999999999</v>
      </c>
      <c r="R121" s="4">
        <v>123.93733</v>
      </c>
      <c r="S121" s="4">
        <v>122.83581</v>
      </c>
      <c r="T121" s="4">
        <v>126.43409</v>
      </c>
      <c r="U121" s="4">
        <v>129.46378000000001</v>
      </c>
      <c r="V121" s="14">
        <v>134.00345555555558</v>
      </c>
      <c r="W121" s="13">
        <v>4.5785745330164085</v>
      </c>
      <c r="X121" s="12" t="s">
        <v>6</v>
      </c>
    </row>
    <row r="122" spans="2:24">
      <c r="B122" s="4">
        <v>58.5</v>
      </c>
      <c r="C122" s="15">
        <v>138.30844059312039</v>
      </c>
      <c r="D122" s="4">
        <v>147.19770702198326</v>
      </c>
      <c r="E122" s="4">
        <v>140.03949610201866</v>
      </c>
      <c r="F122" s="4">
        <v>145.34808800069914</v>
      </c>
      <c r="G122" s="4">
        <v>126.10943496523095</v>
      </c>
      <c r="H122" s="4">
        <v>125.87189828659038</v>
      </c>
      <c r="I122" s="4">
        <v>101.66310753972374</v>
      </c>
      <c r="J122" s="14">
        <v>132.07688178705234</v>
      </c>
      <c r="K122" s="16">
        <v>5.5440899361992324</v>
      </c>
      <c r="M122" s="15">
        <v>152.88811000000001</v>
      </c>
      <c r="N122" s="4">
        <v>131.32597999999999</v>
      </c>
      <c r="O122" s="4">
        <v>155.38628</v>
      </c>
      <c r="P122" s="4">
        <v>117.93791</v>
      </c>
      <c r="Q122" s="4">
        <v>152.34539000000001</v>
      </c>
      <c r="R122" s="4">
        <v>123.37763</v>
      </c>
      <c r="S122" s="4">
        <v>122.10476</v>
      </c>
      <c r="T122" s="4">
        <v>126.69826</v>
      </c>
      <c r="U122" s="4">
        <v>127.15324</v>
      </c>
      <c r="V122" s="14">
        <v>134.35750666666667</v>
      </c>
      <c r="W122" s="13">
        <v>4.9570416152743109</v>
      </c>
      <c r="X122" s="12" t="s">
        <v>6</v>
      </c>
    </row>
    <row r="123" spans="2:24">
      <c r="B123" s="4">
        <v>59</v>
      </c>
      <c r="C123" s="15">
        <v>139.30273859843686</v>
      </c>
      <c r="D123" s="4">
        <v>138.77424988201452</v>
      </c>
      <c r="E123" s="4">
        <v>143.84841757447469</v>
      </c>
      <c r="F123" s="4">
        <v>140.19353281066935</v>
      </c>
      <c r="G123" s="4">
        <v>125.97098148504425</v>
      </c>
      <c r="H123" s="4">
        <v>129.16439340050692</v>
      </c>
      <c r="I123" s="4">
        <v>95.886287516876095</v>
      </c>
      <c r="J123" s="14">
        <v>130.44865732400325</v>
      </c>
      <c r="K123" s="16">
        <v>5.782596586990091</v>
      </c>
      <c r="M123" s="15">
        <v>150.86840000000001</v>
      </c>
      <c r="N123" s="4">
        <v>132.64585</v>
      </c>
      <c r="O123" s="4">
        <v>175.79894999999999</v>
      </c>
      <c r="P123" s="4">
        <v>121.52061</v>
      </c>
      <c r="Q123" s="4">
        <v>153.19740999999999</v>
      </c>
      <c r="R123" s="4">
        <v>121.93807</v>
      </c>
      <c r="S123" s="4">
        <v>121.37993</v>
      </c>
      <c r="T123" s="4">
        <v>125.35172</v>
      </c>
      <c r="U123" s="4">
        <v>126.94504000000001</v>
      </c>
      <c r="V123" s="14">
        <v>136.62733111111115</v>
      </c>
      <c r="W123" s="13">
        <v>6.3737747168336263</v>
      </c>
      <c r="X123" s="12" t="s">
        <v>6</v>
      </c>
    </row>
    <row r="124" spans="2:24">
      <c r="B124" s="4">
        <v>59.5</v>
      </c>
      <c r="C124" s="15">
        <v>143.22126086162498</v>
      </c>
      <c r="D124" s="4">
        <v>141.31990804202746</v>
      </c>
      <c r="E124" s="4">
        <v>146.17946202695026</v>
      </c>
      <c r="F124" s="4">
        <v>144.5201005434501</v>
      </c>
      <c r="G124" s="4">
        <v>141.21476525740673</v>
      </c>
      <c r="H124" s="4">
        <v>107.77871394139463</v>
      </c>
      <c r="I124" s="4">
        <v>102.96938285387891</v>
      </c>
      <c r="J124" s="14">
        <v>132.45765621810472</v>
      </c>
      <c r="K124" s="16">
        <v>6.5207371354576775</v>
      </c>
      <c r="M124" s="15">
        <v>154.05296000000001</v>
      </c>
      <c r="N124" s="4">
        <v>132.75971999999999</v>
      </c>
      <c r="O124" s="4">
        <v>169.22051999999999</v>
      </c>
      <c r="P124" s="4">
        <v>116.39440999999999</v>
      </c>
      <c r="Q124" s="4">
        <v>151.33002999999999</v>
      </c>
      <c r="R124" s="4">
        <v>120.35420000000001</v>
      </c>
      <c r="S124" s="4">
        <v>122.54089999999999</v>
      </c>
      <c r="T124" s="4">
        <v>124.81408999999999</v>
      </c>
      <c r="U124" s="4">
        <v>125.89605</v>
      </c>
      <c r="V124" s="14">
        <v>135.26254222222221</v>
      </c>
      <c r="W124" s="13">
        <v>6.1324036095314112</v>
      </c>
      <c r="X124" s="12" t="s">
        <v>6</v>
      </c>
    </row>
    <row r="125" spans="2:24">
      <c r="B125" s="4">
        <v>60</v>
      </c>
      <c r="C125" s="9">
        <v>133.73219946306145</v>
      </c>
      <c r="D125" s="8">
        <v>141.4754760406949</v>
      </c>
      <c r="E125" s="8">
        <v>151.38494501523053</v>
      </c>
      <c r="F125" s="8">
        <v>146.63820799222671</v>
      </c>
      <c r="G125" s="8">
        <v>138.79989190619861</v>
      </c>
      <c r="H125" s="8">
        <v>127.34635598312143</v>
      </c>
      <c r="I125" s="8">
        <v>101.07650067504412</v>
      </c>
      <c r="J125" s="7">
        <v>134.35051101079682</v>
      </c>
      <c r="K125" s="11">
        <v>5.8350136257715404</v>
      </c>
      <c r="L125" s="10"/>
      <c r="M125" s="9">
        <v>152.91847000000001</v>
      </c>
      <c r="N125" s="8">
        <v>128.19136</v>
      </c>
      <c r="O125" s="8">
        <v>177.59017</v>
      </c>
      <c r="P125" s="8">
        <v>118.96382</v>
      </c>
      <c r="Q125" s="8">
        <v>156.49936</v>
      </c>
      <c r="R125" s="8">
        <v>125.85448</v>
      </c>
      <c r="S125" s="8">
        <v>123.52954</v>
      </c>
      <c r="T125" s="8">
        <v>125.00123000000001</v>
      </c>
      <c r="U125" s="8">
        <v>123.63495</v>
      </c>
      <c r="V125" s="7">
        <v>136.90926444444443</v>
      </c>
      <c r="W125" s="6">
        <v>6.7826140190373616</v>
      </c>
      <c r="X125" s="5" t="s">
        <v>6</v>
      </c>
    </row>
  </sheetData>
  <mergeCells count="4">
    <mergeCell ref="C1:V1"/>
    <mergeCell ref="C2:K2"/>
    <mergeCell ref="M2:W2"/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AFBA-D92F-7240-9EA4-877FDEDD928C}">
  <dimension ref="A1:C19"/>
  <sheetViews>
    <sheetView workbookViewId="0">
      <selection activeCell="B2" sqref="B2:C2"/>
    </sheetView>
  </sheetViews>
  <sheetFormatPr baseColWidth="10" defaultRowHeight="15"/>
  <cols>
    <col min="1" max="1" width="38.83203125" style="4" customWidth="1"/>
    <col min="2" max="2" width="17.33203125" style="4" customWidth="1"/>
    <col min="3" max="3" width="18.83203125" style="4" customWidth="1"/>
    <col min="4" max="16384" width="10.83203125" style="4"/>
  </cols>
  <sheetData>
    <row r="1" spans="1:3">
      <c r="A1" s="44" t="s">
        <v>26</v>
      </c>
    </row>
    <row r="2" spans="1:3">
      <c r="B2" s="58" t="s">
        <v>25</v>
      </c>
      <c r="C2" s="58"/>
    </row>
    <row r="3" spans="1:3">
      <c r="B3" s="44" t="s">
        <v>24</v>
      </c>
      <c r="C3" s="44" t="s">
        <v>23</v>
      </c>
    </row>
    <row r="4" spans="1:3">
      <c r="B4" s="43">
        <v>-0.79677733333333334</v>
      </c>
      <c r="C4" s="43">
        <v>-0.3974955</v>
      </c>
    </row>
    <row r="5" spans="1:3">
      <c r="B5" s="43">
        <v>-1.2706985</v>
      </c>
      <c r="C5" s="43">
        <v>-1.1582841666666666</v>
      </c>
    </row>
    <row r="6" spans="1:3">
      <c r="B6" s="43">
        <v>-0.47619250000000007</v>
      </c>
      <c r="C6" s="43">
        <v>-1.4202444999999999</v>
      </c>
    </row>
    <row r="7" spans="1:3">
      <c r="B7" s="43">
        <v>-0.80956349999999999</v>
      </c>
      <c r="C7" s="43">
        <v>-2.0772591666666669</v>
      </c>
    </row>
    <row r="8" spans="1:3">
      <c r="B8" s="43">
        <v>-0.53938833333333325</v>
      </c>
      <c r="C8" s="43">
        <v>-0.98229716666666678</v>
      </c>
    </row>
    <row r="9" spans="1:3">
      <c r="B9" s="43">
        <v>-1.2223588333333331</v>
      </c>
      <c r="C9" s="43">
        <v>-0.13788266666666668</v>
      </c>
    </row>
    <row r="10" spans="1:3">
      <c r="B10" s="43">
        <v>-1.4695330000000002</v>
      </c>
      <c r="C10" s="43">
        <v>-0.94544966666666663</v>
      </c>
    </row>
    <row r="11" spans="1:3">
      <c r="B11" s="43">
        <v>-1.1027906666666667</v>
      </c>
      <c r="C11" s="43">
        <v>-0.76760983333333332</v>
      </c>
    </row>
    <row r="12" spans="1:3">
      <c r="B12" s="43"/>
      <c r="C12" s="43">
        <v>-0.71408733333333319</v>
      </c>
    </row>
    <row r="13" spans="1:3">
      <c r="B13" s="43"/>
      <c r="C13" s="43"/>
    </row>
    <row r="14" spans="1:3">
      <c r="A14" s="4" t="s">
        <v>13</v>
      </c>
      <c r="B14" s="43">
        <f>AVERAGE(B4:B12)</f>
        <v>-0.96091283333333333</v>
      </c>
      <c r="C14" s="43">
        <f>AVERAGE(C4:C12)</f>
        <v>-0.95562333333333327</v>
      </c>
    </row>
    <row r="15" spans="1:3">
      <c r="A15" s="4" t="s">
        <v>22</v>
      </c>
      <c r="B15" s="43">
        <f>STDEV(B4:B12)</f>
        <v>0.3596881094240284</v>
      </c>
      <c r="C15" s="43">
        <f>STDEV(C4:C12)</f>
        <v>0.56895972760794</v>
      </c>
    </row>
    <row r="16" spans="1:3">
      <c r="A16" s="4" t="s">
        <v>21</v>
      </c>
      <c r="B16" s="43">
        <f>B15/SQRT(B17)</f>
        <v>0.1271689506429497</v>
      </c>
      <c r="C16" s="43">
        <f>C15/SQRT(C17)</f>
        <v>0.18965324253598001</v>
      </c>
    </row>
    <row r="17" spans="1:3">
      <c r="A17" s="4" t="s">
        <v>20</v>
      </c>
      <c r="B17" s="4">
        <f>COUNT(B4:B12)</f>
        <v>8</v>
      </c>
      <c r="C17" s="4">
        <f>COUNT(C4:C12)</f>
        <v>9</v>
      </c>
    </row>
    <row r="19" spans="1:3">
      <c r="A19" s="4" t="s">
        <v>19</v>
      </c>
      <c r="B19" s="63">
        <v>0.98199999999999998</v>
      </c>
      <c r="C19" s="63"/>
    </row>
  </sheetData>
  <mergeCells count="2">
    <mergeCell ref="B2:C2"/>
    <mergeCell ref="B19:C1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7585-CEF5-3D4F-A332-16EADAD891CB}">
  <dimension ref="A1:G17"/>
  <sheetViews>
    <sheetView workbookViewId="0">
      <selection activeCell="B1" sqref="B1:G1"/>
    </sheetView>
  </sheetViews>
  <sheetFormatPr baseColWidth="10" defaultRowHeight="15"/>
  <cols>
    <col min="1" max="1" width="32.33203125" style="4" customWidth="1"/>
    <col min="2" max="7" width="15.6640625" style="4" customWidth="1"/>
    <col min="8" max="16384" width="10.83203125" style="4"/>
  </cols>
  <sheetData>
    <row r="1" spans="1:7">
      <c r="A1" s="44" t="s">
        <v>32</v>
      </c>
      <c r="B1" s="58" t="s">
        <v>31</v>
      </c>
      <c r="C1" s="58"/>
      <c r="D1" s="58"/>
      <c r="E1" s="58"/>
      <c r="F1" s="58"/>
      <c r="G1" s="58"/>
    </row>
    <row r="2" spans="1:7">
      <c r="B2" s="66" t="s">
        <v>30</v>
      </c>
      <c r="C2" s="67"/>
      <c r="D2" s="66" t="s">
        <v>29</v>
      </c>
      <c r="E2" s="67"/>
      <c r="F2" s="66" t="s">
        <v>28</v>
      </c>
      <c r="G2" s="67"/>
    </row>
    <row r="3" spans="1:7">
      <c r="B3" s="54" t="s">
        <v>24</v>
      </c>
      <c r="C3" s="53" t="s">
        <v>23</v>
      </c>
      <c r="D3" s="54" t="s">
        <v>24</v>
      </c>
      <c r="E3" s="53" t="s">
        <v>23</v>
      </c>
      <c r="F3" s="54" t="s">
        <v>24</v>
      </c>
      <c r="G3" s="53" t="s">
        <v>23</v>
      </c>
    </row>
    <row r="4" spans="1:7">
      <c r="B4" s="48">
        <v>100</v>
      </c>
      <c r="C4" s="47">
        <v>100</v>
      </c>
      <c r="D4" s="50">
        <v>52.732713068585447</v>
      </c>
      <c r="E4" s="49">
        <v>60.407318204571141</v>
      </c>
      <c r="F4" s="50">
        <v>2.9455187752501653</v>
      </c>
      <c r="G4" s="49">
        <v>1.1553076645859328</v>
      </c>
    </row>
    <row r="5" spans="1:7">
      <c r="B5" s="48">
        <v>100</v>
      </c>
      <c r="C5" s="47">
        <v>100</v>
      </c>
      <c r="D5" s="50">
        <v>77.14961861020852</v>
      </c>
      <c r="E5" s="49">
        <v>70.27184693886052</v>
      </c>
      <c r="F5" s="50">
        <v>1.9178864622650085</v>
      </c>
      <c r="G5" s="49">
        <v>6.965158482613405</v>
      </c>
    </row>
    <row r="6" spans="1:7">
      <c r="B6" s="48">
        <v>100</v>
      </c>
      <c r="C6" s="47">
        <v>100</v>
      </c>
      <c r="D6" s="50">
        <v>43.456610603013367</v>
      </c>
      <c r="E6" s="49">
        <v>83.022010638612841</v>
      </c>
      <c r="F6" s="50">
        <v>5.6447924314825286</v>
      </c>
      <c r="G6" s="49">
        <v>9.6884015927549161</v>
      </c>
    </row>
    <row r="7" spans="1:7">
      <c r="B7" s="48">
        <v>100</v>
      </c>
      <c r="C7" s="47">
        <v>100</v>
      </c>
      <c r="D7" s="50">
        <v>66.441099892979267</v>
      </c>
      <c r="E7" s="49">
        <v>81.181135968441538</v>
      </c>
      <c r="F7" s="50">
        <v>5.851574754659465</v>
      </c>
      <c r="G7" s="49">
        <v>2.5710460265456629</v>
      </c>
    </row>
    <row r="8" spans="1:7">
      <c r="B8" s="48">
        <v>100</v>
      </c>
      <c r="C8" s="47">
        <v>100</v>
      </c>
      <c r="D8" s="50">
        <v>79.680320310221703</v>
      </c>
      <c r="E8" s="49">
        <v>48.456218148123632</v>
      </c>
      <c r="F8" s="50">
        <v>2.3084847217354936</v>
      </c>
      <c r="G8" s="49">
        <v>16.89866049948003</v>
      </c>
    </row>
    <row r="9" spans="1:7">
      <c r="B9" s="48">
        <v>100</v>
      </c>
      <c r="C9" s="47"/>
      <c r="D9" s="50">
        <v>103.21787225472168</v>
      </c>
      <c r="E9" s="49"/>
      <c r="F9" s="50">
        <v>0.85553776525985237</v>
      </c>
      <c r="G9" s="49"/>
    </row>
    <row r="10" spans="1:7">
      <c r="B10" s="48">
        <v>100</v>
      </c>
      <c r="C10" s="47"/>
      <c r="D10" s="50">
        <v>55.246990722606526</v>
      </c>
      <c r="E10" s="49"/>
      <c r="F10" s="50">
        <v>1.5395717313907928</v>
      </c>
      <c r="G10" s="49"/>
    </row>
    <row r="11" spans="1:7">
      <c r="B11" s="48"/>
      <c r="C11" s="47"/>
      <c r="D11" s="50"/>
      <c r="E11" s="49"/>
      <c r="F11" s="50"/>
      <c r="G11" s="49"/>
    </row>
    <row r="12" spans="1:7">
      <c r="A12" s="4" t="s">
        <v>13</v>
      </c>
      <c r="B12" s="48">
        <v>100</v>
      </c>
      <c r="C12" s="47">
        <v>100</v>
      </c>
      <c r="D12" s="50">
        <v>68.275032208905216</v>
      </c>
      <c r="E12" s="49">
        <v>68.66770597972193</v>
      </c>
      <c r="F12" s="50">
        <v>3.0090523774347586</v>
      </c>
      <c r="G12" s="49">
        <v>7.455714853195988</v>
      </c>
    </row>
    <row r="13" spans="1:7">
      <c r="A13" s="4" t="s">
        <v>22</v>
      </c>
      <c r="B13" s="52" t="s">
        <v>27</v>
      </c>
      <c r="C13" s="51" t="s">
        <v>27</v>
      </c>
      <c r="D13" s="50">
        <v>20.250316289345559</v>
      </c>
      <c r="E13" s="49">
        <v>14.508131401927162</v>
      </c>
      <c r="F13" s="50">
        <v>1.9794583545644631</v>
      </c>
      <c r="G13" s="49">
        <v>6.2839056007537026</v>
      </c>
    </row>
    <row r="14" spans="1:7">
      <c r="A14" s="4" t="s">
        <v>21</v>
      </c>
      <c r="B14" s="52" t="s">
        <v>27</v>
      </c>
      <c r="C14" s="51" t="s">
        <v>27</v>
      </c>
      <c r="D14" s="50">
        <v>7.6539001245726634</v>
      </c>
      <c r="E14" s="49">
        <v>6.4882336082416909</v>
      </c>
      <c r="F14" s="50">
        <v>0.74816493382666927</v>
      </c>
      <c r="G14" s="49">
        <v>2.8102480174953866</v>
      </c>
    </row>
    <row r="15" spans="1:7">
      <c r="A15" s="4" t="s">
        <v>20</v>
      </c>
      <c r="B15" s="48">
        <v>7</v>
      </c>
      <c r="C15" s="47">
        <v>5</v>
      </c>
      <c r="D15" s="48">
        <v>7</v>
      </c>
      <c r="E15" s="47">
        <v>5</v>
      </c>
      <c r="F15" s="48">
        <v>7</v>
      </c>
      <c r="G15" s="47">
        <v>5</v>
      </c>
    </row>
    <row r="16" spans="1:7">
      <c r="B16" s="15"/>
      <c r="C16" s="27"/>
      <c r="D16" s="15"/>
      <c r="E16" s="27"/>
      <c r="F16" s="15"/>
      <c r="G16" s="27"/>
    </row>
    <row r="17" spans="1:7">
      <c r="A17" s="43" t="s">
        <v>19</v>
      </c>
      <c r="B17" s="46"/>
      <c r="C17" s="45"/>
      <c r="D17" s="64">
        <v>0.97099999999999997</v>
      </c>
      <c r="E17" s="65"/>
      <c r="F17" s="64">
        <v>0.105</v>
      </c>
      <c r="G17" s="65"/>
    </row>
  </sheetData>
  <mergeCells count="6">
    <mergeCell ref="D17:E17"/>
    <mergeCell ref="F17:G17"/>
    <mergeCell ref="B1:G1"/>
    <mergeCell ref="B2:C2"/>
    <mergeCell ref="D2:E2"/>
    <mergeCell ref="F2:G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7F2F-BBEC-4B47-BC7C-50615B18D406}">
  <dimension ref="A1:V21"/>
  <sheetViews>
    <sheetView workbookViewId="0">
      <selection activeCell="B1" sqref="B1:V1"/>
    </sheetView>
  </sheetViews>
  <sheetFormatPr baseColWidth="10" defaultRowHeight="16"/>
  <cols>
    <col min="1" max="1" width="6.5" style="3" bestFit="1" customWidth="1"/>
    <col min="2" max="10" width="14" style="3" bestFit="1" customWidth="1"/>
    <col min="11" max="11" width="5.83203125" style="3" bestFit="1" customWidth="1"/>
    <col min="12" max="12" width="10.83203125" style="3"/>
    <col min="13" max="21" width="14" style="3" bestFit="1" customWidth="1"/>
    <col min="22" max="22" width="5.83203125" style="3" bestFit="1" customWidth="1"/>
    <col min="23" max="16384" width="10.83203125" style="3"/>
  </cols>
  <sheetData>
    <row r="1" spans="1:22">
      <c r="B1" s="68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M2" s="68" t="s">
        <v>1</v>
      </c>
      <c r="N2" s="68"/>
      <c r="O2" s="68"/>
      <c r="P2" s="68"/>
      <c r="Q2" s="68"/>
      <c r="R2" s="68"/>
      <c r="S2" s="68"/>
      <c r="T2" s="68"/>
      <c r="U2" s="68"/>
      <c r="V2" s="68"/>
    </row>
    <row r="3" spans="1:22">
      <c r="A3" s="3" t="s">
        <v>5</v>
      </c>
      <c r="B3" s="2">
        <v>500</v>
      </c>
      <c r="C3" s="2">
        <v>1000</v>
      </c>
      <c r="D3" s="2">
        <v>1500</v>
      </c>
      <c r="E3" s="2">
        <v>2000</v>
      </c>
      <c r="F3" s="2">
        <v>2500</v>
      </c>
      <c r="G3" s="2">
        <v>3000</v>
      </c>
      <c r="H3" s="2">
        <v>3500</v>
      </c>
      <c r="I3" s="2">
        <v>4000</v>
      </c>
      <c r="J3" s="2">
        <v>4500</v>
      </c>
      <c r="K3" s="2">
        <v>5000</v>
      </c>
      <c r="M3" s="2">
        <v>500</v>
      </c>
      <c r="N3" s="2">
        <v>1000</v>
      </c>
      <c r="O3" s="2">
        <v>1500</v>
      </c>
      <c r="P3" s="2">
        <v>2000</v>
      </c>
      <c r="Q3" s="2">
        <v>2500</v>
      </c>
      <c r="R3" s="2">
        <v>3000</v>
      </c>
      <c r="S3" s="2">
        <v>3500</v>
      </c>
      <c r="T3" s="2">
        <v>4000</v>
      </c>
      <c r="U3" s="2">
        <v>4500</v>
      </c>
      <c r="V3" s="2">
        <v>5000</v>
      </c>
    </row>
    <row r="4" spans="1:22">
      <c r="B4" s="1">
        <v>0.85057471264367812</v>
      </c>
      <c r="C4" s="1">
        <v>0.96551724137931039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M4" s="1">
        <v>0.23076923076923078</v>
      </c>
      <c r="N4" s="1">
        <v>0.41346153846153844</v>
      </c>
      <c r="O4" s="1">
        <v>0.57692307692307687</v>
      </c>
      <c r="P4" s="1">
        <v>0.70192307692307687</v>
      </c>
      <c r="Q4" s="1">
        <v>0.78846153846153844</v>
      </c>
      <c r="R4" s="1">
        <v>0.86538461538461542</v>
      </c>
      <c r="S4" s="1">
        <v>0.91346153846153844</v>
      </c>
      <c r="T4" s="1">
        <v>0.94230769230769229</v>
      </c>
      <c r="U4" s="1">
        <v>0.95192307692307687</v>
      </c>
      <c r="V4" s="1">
        <v>1</v>
      </c>
    </row>
    <row r="5" spans="1:22">
      <c r="B5" s="1">
        <v>0.42783505154639173</v>
      </c>
      <c r="C5" s="1">
        <v>0.61340206185567014</v>
      </c>
      <c r="D5" s="1">
        <v>0.75773195876288657</v>
      </c>
      <c r="E5" s="1">
        <v>0.82989690721649489</v>
      </c>
      <c r="F5" s="1">
        <v>0.85051546391752575</v>
      </c>
      <c r="G5" s="1">
        <v>0.90721649484536082</v>
      </c>
      <c r="H5" s="1">
        <v>0.94845360824742264</v>
      </c>
      <c r="I5" s="1">
        <v>0.96907216494845361</v>
      </c>
      <c r="J5" s="1">
        <v>0.98969072164948457</v>
      </c>
      <c r="K5" s="1">
        <v>1</v>
      </c>
      <c r="M5" s="1">
        <v>0.42857142857142855</v>
      </c>
      <c r="N5" s="1">
        <v>0.42857142857142855</v>
      </c>
      <c r="O5" s="1">
        <v>0.7142857142857143</v>
      </c>
      <c r="P5" s="1">
        <v>0.7142857142857143</v>
      </c>
      <c r="Q5" s="1">
        <v>0.7142857142857143</v>
      </c>
      <c r="R5" s="1">
        <v>0.7142857142857143</v>
      </c>
      <c r="S5" s="1">
        <v>0.7142857142857143</v>
      </c>
      <c r="T5" s="1">
        <v>0.8571428571428571</v>
      </c>
      <c r="U5" s="1">
        <v>0.8571428571428571</v>
      </c>
      <c r="V5" s="1">
        <v>1</v>
      </c>
    </row>
    <row r="6" spans="1:22">
      <c r="B6" s="1">
        <v>0.86885245901639341</v>
      </c>
      <c r="C6" s="1">
        <v>0.97814207650273222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M6" s="1">
        <v>0.21518987341772153</v>
      </c>
      <c r="N6" s="1">
        <v>0.36708860759493672</v>
      </c>
      <c r="O6" s="1">
        <v>0.46835443037974683</v>
      </c>
      <c r="P6" s="1">
        <v>0.53164556962025311</v>
      </c>
      <c r="Q6" s="1">
        <v>0.72151898734177211</v>
      </c>
      <c r="R6" s="1">
        <v>0.83544303797468356</v>
      </c>
      <c r="S6" s="1">
        <v>0.89873417721518989</v>
      </c>
      <c r="T6" s="1">
        <v>0.92405063291139244</v>
      </c>
      <c r="U6" s="1">
        <v>0.96202531645569622</v>
      </c>
      <c r="V6" s="1">
        <v>1</v>
      </c>
    </row>
    <row r="7" spans="1:22">
      <c r="B7" s="1">
        <v>0.40588235294117647</v>
      </c>
      <c r="C7" s="1">
        <v>0.56470588235294117</v>
      </c>
      <c r="D7" s="1">
        <v>0.71764705882352942</v>
      </c>
      <c r="E7" s="1">
        <v>0.82352941176470584</v>
      </c>
      <c r="F7" s="1">
        <v>0.88823529411764701</v>
      </c>
      <c r="G7" s="1">
        <v>0.90588235294117647</v>
      </c>
      <c r="H7" s="1">
        <v>0.95294117647058818</v>
      </c>
      <c r="I7" s="1">
        <v>0.97647058823529409</v>
      </c>
      <c r="J7" s="1">
        <v>0.99411764705882355</v>
      </c>
      <c r="K7" s="1">
        <v>1</v>
      </c>
      <c r="M7" s="1">
        <v>0.65957446808510634</v>
      </c>
      <c r="N7" s="1">
        <v>0.82978723404255317</v>
      </c>
      <c r="O7" s="1">
        <v>0.8936170212765957</v>
      </c>
      <c r="P7" s="1">
        <v>0.96808510638297873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</row>
    <row r="8" spans="1:22">
      <c r="B8" s="1">
        <v>0.56666666666666665</v>
      </c>
      <c r="C8" s="1">
        <v>0.82380952380952377</v>
      </c>
      <c r="D8" s="1">
        <v>0.9285714285714286</v>
      </c>
      <c r="E8" s="1">
        <v>0.98571428571428577</v>
      </c>
      <c r="F8" s="1">
        <v>0.99047619047619051</v>
      </c>
      <c r="G8" s="1">
        <v>0.99047619047619051</v>
      </c>
      <c r="H8" s="1">
        <v>0.99523809523809526</v>
      </c>
      <c r="I8" s="1">
        <v>1</v>
      </c>
      <c r="J8" s="1">
        <v>1</v>
      </c>
      <c r="K8" s="1">
        <v>1</v>
      </c>
      <c r="M8" s="1">
        <v>0.88317757009345799</v>
      </c>
      <c r="N8" s="1">
        <v>0.99065420560747663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</row>
    <row r="9" spans="1:22">
      <c r="B9" s="1">
        <v>0.46118721461187212</v>
      </c>
      <c r="C9" s="1">
        <v>0.71689497716894979</v>
      </c>
      <c r="D9" s="1">
        <v>0.89497716894977164</v>
      </c>
      <c r="E9" s="1">
        <v>0.9360730593607306</v>
      </c>
      <c r="F9" s="1">
        <v>0.9726027397260274</v>
      </c>
      <c r="G9" s="1">
        <v>0.9817351598173516</v>
      </c>
      <c r="H9" s="1">
        <v>0.98630136986301364</v>
      </c>
      <c r="I9" s="1">
        <v>0.9908675799086758</v>
      </c>
      <c r="J9" s="1">
        <v>0.99543378995433784</v>
      </c>
      <c r="K9" s="1">
        <v>1</v>
      </c>
      <c r="M9" s="1">
        <v>0.63030303030303025</v>
      </c>
      <c r="N9" s="1">
        <v>0.90303030303030307</v>
      </c>
      <c r="O9" s="1">
        <v>0.97575757575757571</v>
      </c>
      <c r="P9" s="1">
        <v>0.98787878787878791</v>
      </c>
      <c r="Q9" s="1">
        <v>0.9939393939393939</v>
      </c>
      <c r="R9" s="1">
        <v>1</v>
      </c>
      <c r="S9" s="1">
        <v>1</v>
      </c>
      <c r="T9" s="1">
        <v>1</v>
      </c>
      <c r="U9" s="1">
        <v>1</v>
      </c>
      <c r="V9" s="1">
        <v>1</v>
      </c>
    </row>
    <row r="10" spans="1:22">
      <c r="B10" s="1">
        <v>0.75565610859728505</v>
      </c>
      <c r="C10" s="1">
        <v>0.96380090497737558</v>
      </c>
      <c r="D10" s="1">
        <v>0.99095022624434392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M10" s="1">
        <v>0</v>
      </c>
      <c r="N10" s="1">
        <v>0.42857142857142855</v>
      </c>
      <c r="O10" s="1">
        <v>0.7142857142857143</v>
      </c>
      <c r="P10" s="1">
        <v>0.7142857142857143</v>
      </c>
      <c r="Q10" s="1">
        <v>0.7142857142857143</v>
      </c>
      <c r="R10" s="1">
        <v>0.7142857142857143</v>
      </c>
      <c r="S10" s="1">
        <v>1</v>
      </c>
      <c r="T10" s="1">
        <v>1</v>
      </c>
      <c r="U10" s="1">
        <v>1</v>
      </c>
      <c r="V10" s="1">
        <v>1</v>
      </c>
    </row>
    <row r="11" spans="1:22">
      <c r="B11" s="1">
        <v>0.9821428571428571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M11" s="1">
        <v>0.58823529411764708</v>
      </c>
      <c r="N11" s="1">
        <v>0.80882352941176472</v>
      </c>
      <c r="O11" s="1">
        <v>0.92647058823529416</v>
      </c>
      <c r="P11" s="1">
        <v>0.96323529411764708</v>
      </c>
      <c r="Q11" s="1">
        <v>0.98529411764705888</v>
      </c>
      <c r="R11" s="1">
        <v>0.99264705882352944</v>
      </c>
      <c r="S11" s="1">
        <v>0.99264705882352944</v>
      </c>
      <c r="T11" s="1">
        <v>1</v>
      </c>
      <c r="U11" s="1">
        <v>1</v>
      </c>
      <c r="V11" s="1">
        <v>1</v>
      </c>
    </row>
    <row r="12" spans="1:22">
      <c r="M12" s="1">
        <v>9.0909090909090912E-2</v>
      </c>
      <c r="N12" s="1">
        <v>0.36363636363636365</v>
      </c>
      <c r="O12" s="1">
        <v>0.72727272727272729</v>
      </c>
      <c r="P12" s="1">
        <v>0.81818181818181823</v>
      </c>
      <c r="Q12" s="1">
        <v>0.90909090909090906</v>
      </c>
      <c r="R12" s="1">
        <v>0.90909090909090906</v>
      </c>
      <c r="S12" s="1">
        <v>0.90909090909090906</v>
      </c>
      <c r="T12" s="1">
        <v>0.90909090909090906</v>
      </c>
      <c r="U12" s="1">
        <v>1</v>
      </c>
      <c r="V12" s="1">
        <v>1</v>
      </c>
    </row>
    <row r="13" spans="1:22">
      <c r="M13" s="1">
        <v>0.31</v>
      </c>
      <c r="N13" s="1">
        <v>0.49</v>
      </c>
      <c r="O13" s="1">
        <v>0.64</v>
      </c>
      <c r="P13" s="1">
        <v>0.72</v>
      </c>
      <c r="Q13" s="1">
        <v>0.81</v>
      </c>
      <c r="R13" s="1">
        <v>0.89</v>
      </c>
      <c r="S13" s="1">
        <v>0.91</v>
      </c>
      <c r="T13" s="1">
        <v>0.98</v>
      </c>
      <c r="U13" s="1">
        <v>0.98</v>
      </c>
      <c r="V13" s="1">
        <v>1</v>
      </c>
    </row>
    <row r="14" spans="1:22">
      <c r="M14" s="1">
        <v>0.26315789473684209</v>
      </c>
      <c r="N14" s="1">
        <v>0.52631578947368418</v>
      </c>
      <c r="O14" s="1">
        <v>0.63157894736842102</v>
      </c>
      <c r="P14" s="1">
        <v>0.78947368421052633</v>
      </c>
      <c r="Q14" s="1">
        <v>0.92105263157894735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</row>
    <row r="15" spans="1:22">
      <c r="M15" s="1">
        <v>0.16666666666666666</v>
      </c>
      <c r="N15" s="1">
        <v>0.33333333333333331</v>
      </c>
      <c r="O15" s="1">
        <v>0.33333333333333331</v>
      </c>
      <c r="P15" s="1">
        <v>0.83333333333333337</v>
      </c>
      <c r="Q15" s="1">
        <v>0.83333333333333337</v>
      </c>
      <c r="R15" s="1">
        <v>0.83333333333333337</v>
      </c>
      <c r="S15" s="1">
        <v>1</v>
      </c>
      <c r="T15" s="1">
        <v>1</v>
      </c>
      <c r="U15" s="1">
        <v>1</v>
      </c>
      <c r="V15" s="1">
        <v>1</v>
      </c>
    </row>
    <row r="16" spans="1:22">
      <c r="M16" s="1">
        <v>0.71028037383177567</v>
      </c>
      <c r="N16" s="1">
        <v>0.90654205607476634</v>
      </c>
      <c r="O16" s="1">
        <v>0.95794392523364491</v>
      </c>
      <c r="P16" s="1">
        <v>0.99065420560747663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</row>
    <row r="17" spans="1:22">
      <c r="M17" s="1">
        <v>0.40804597701149425</v>
      </c>
      <c r="N17" s="1">
        <v>0.61494252873563215</v>
      </c>
      <c r="O17" s="1">
        <v>0.7183908045977011</v>
      </c>
      <c r="P17" s="1">
        <v>0.7816091954022989</v>
      </c>
      <c r="Q17" s="1">
        <v>0.89080459770114939</v>
      </c>
      <c r="R17" s="1">
        <v>0.94252873563218387</v>
      </c>
      <c r="S17" s="1">
        <v>0.96551724137931039</v>
      </c>
      <c r="T17" s="1">
        <v>0.9885057471264368</v>
      </c>
      <c r="U17" s="1">
        <v>1</v>
      </c>
      <c r="V17" s="1">
        <v>1</v>
      </c>
    </row>
    <row r="19" spans="1:22">
      <c r="A19" s="3" t="s">
        <v>2</v>
      </c>
      <c r="B19" s="1">
        <f>AVERAGE(B4:B11)</f>
        <v>0.66484967789578997</v>
      </c>
      <c r="C19" s="1">
        <f t="shared" ref="C19:K19" si="0">AVERAGE(C4:C11)</f>
        <v>0.82828408350581295</v>
      </c>
      <c r="D19" s="1">
        <f t="shared" si="0"/>
        <v>0.91123473016899503</v>
      </c>
      <c r="E19" s="1">
        <f t="shared" si="0"/>
        <v>0.94690170800702722</v>
      </c>
      <c r="F19" s="1">
        <f t="shared" si="0"/>
        <v>0.96272871102967383</v>
      </c>
      <c r="G19" s="1">
        <f t="shared" si="0"/>
        <v>0.97316377476000993</v>
      </c>
      <c r="H19" s="1">
        <f t="shared" si="0"/>
        <v>0.98536678122739008</v>
      </c>
      <c r="I19" s="1">
        <f t="shared" si="0"/>
        <v>0.99205129163655292</v>
      </c>
      <c r="J19" s="1">
        <f t="shared" si="0"/>
        <v>0.99740526983283073</v>
      </c>
      <c r="K19" s="1">
        <f t="shared" si="0"/>
        <v>1</v>
      </c>
      <c r="M19" s="1">
        <f>AVERAGE(M4:M17)</f>
        <v>0.39892006417953524</v>
      </c>
      <c r="N19" s="1">
        <f t="shared" ref="N19:V19" si="1">AVERAGE(N4:N17)</f>
        <v>0.60033988189608622</v>
      </c>
      <c r="O19" s="1">
        <f t="shared" si="1"/>
        <v>0.73415813278211051</v>
      </c>
      <c r="P19" s="1">
        <f t="shared" si="1"/>
        <v>0.8224708214449733</v>
      </c>
      <c r="Q19" s="1">
        <f t="shared" si="1"/>
        <v>0.87729049554753791</v>
      </c>
      <c r="R19" s="1">
        <f t="shared" si="1"/>
        <v>0.90692850848647744</v>
      </c>
      <c r="S19" s="1">
        <f t="shared" si="1"/>
        <v>0.9502669028040136</v>
      </c>
      <c r="T19" s="1">
        <f t="shared" si="1"/>
        <v>0.9715069884699491</v>
      </c>
      <c r="U19" s="1">
        <f t="shared" si="1"/>
        <v>0.98222080360868791</v>
      </c>
      <c r="V19" s="1">
        <f t="shared" si="1"/>
        <v>1</v>
      </c>
    </row>
    <row r="20" spans="1:22">
      <c r="A20" s="3" t="s">
        <v>3</v>
      </c>
      <c r="B20" s="3">
        <f>STDEV(B4:B11)</f>
        <v>0.2265864716151707</v>
      </c>
      <c r="C20" s="3">
        <f t="shared" ref="C20:K20" si="2">STDEV(C4:C11)</f>
        <v>0.17615611120765534</v>
      </c>
      <c r="D20" s="3">
        <f t="shared" si="2"/>
        <v>0.11439064424385036</v>
      </c>
      <c r="E20" s="3">
        <f t="shared" si="2"/>
        <v>7.7286329560191921E-2</v>
      </c>
      <c r="F20" s="3">
        <f t="shared" si="2"/>
        <v>5.9239341386146137E-2</v>
      </c>
      <c r="G20" s="3">
        <f t="shared" si="2"/>
        <v>4.1627178227626162E-2</v>
      </c>
      <c r="H20" s="3">
        <f t="shared" si="2"/>
        <v>2.1937713274819578E-2</v>
      </c>
      <c r="I20" s="3">
        <f t="shared" si="2"/>
        <v>1.2467727359158114E-2</v>
      </c>
      <c r="J20" s="3">
        <f t="shared" si="2"/>
        <v>3.9256041080274482E-3</v>
      </c>
      <c r="K20" s="3">
        <f t="shared" si="2"/>
        <v>0</v>
      </c>
      <c r="M20" s="3">
        <f>STDEV(M4:M17)</f>
        <v>0.261070482656097</v>
      </c>
      <c r="N20" s="3">
        <f t="shared" ref="N20:V20" si="3">STDEV(N4:N17)</f>
        <v>0.23654000693432828</v>
      </c>
      <c r="O20" s="3">
        <f t="shared" si="3"/>
        <v>0.19962321534146255</v>
      </c>
      <c r="P20" s="3">
        <f t="shared" si="3"/>
        <v>0.14253055682942034</v>
      </c>
      <c r="Q20" s="3">
        <f t="shared" si="3"/>
        <v>0.11276604230243553</v>
      </c>
      <c r="R20" s="3">
        <f t="shared" si="3"/>
        <v>0.10328922006175384</v>
      </c>
      <c r="S20" s="3">
        <f t="shared" si="3"/>
        <v>7.9593477241944738E-2</v>
      </c>
      <c r="T20" s="3">
        <f t="shared" si="3"/>
        <v>4.5518828536743008E-2</v>
      </c>
      <c r="U20" s="3">
        <f t="shared" si="3"/>
        <v>3.9356587609708588E-2</v>
      </c>
      <c r="V20" s="3">
        <f t="shared" si="3"/>
        <v>0</v>
      </c>
    </row>
    <row r="21" spans="1:22">
      <c r="A21" s="3" t="s">
        <v>4</v>
      </c>
      <c r="B21" s="3">
        <f t="shared" ref="B21:K21" si="4">B20/(SQRT(COUNT(B4:B11)))</f>
        <v>8.0110415302110174E-2</v>
      </c>
      <c r="C21" s="3">
        <f t="shared" si="4"/>
        <v>6.2280590391192332E-2</v>
      </c>
      <c r="D21" s="3">
        <f t="shared" si="4"/>
        <v>4.0443200124562248E-2</v>
      </c>
      <c r="E21" s="3">
        <f t="shared" si="4"/>
        <v>2.7324843862515012E-2</v>
      </c>
      <c r="F21" s="3">
        <f t="shared" si="4"/>
        <v>2.0944270003584411E-2</v>
      </c>
      <c r="G21" s="3">
        <f t="shared" si="4"/>
        <v>1.4717430003207733E-2</v>
      </c>
      <c r="H21" s="3">
        <f t="shared" si="4"/>
        <v>7.7561529101755327E-3</v>
      </c>
      <c r="I21" s="3">
        <f t="shared" si="4"/>
        <v>4.4080072808228739E-3</v>
      </c>
      <c r="J21" s="3">
        <f t="shared" si="4"/>
        <v>1.3879106425199884E-3</v>
      </c>
      <c r="K21" s="3">
        <f t="shared" si="4"/>
        <v>0</v>
      </c>
      <c r="M21" s="3">
        <f t="shared" ref="M21:V21" si="5">M20/(SQRT(COUNT(M4:M17)))</f>
        <v>6.9774021421344534E-2</v>
      </c>
      <c r="N21" s="3">
        <f t="shared" si="5"/>
        <v>6.3217976015242053E-2</v>
      </c>
      <c r="O21" s="3">
        <f t="shared" si="5"/>
        <v>5.3351548446710612E-2</v>
      </c>
      <c r="P21" s="3">
        <f t="shared" si="5"/>
        <v>3.8092893628700261E-2</v>
      </c>
      <c r="Q21" s="3">
        <f t="shared" si="5"/>
        <v>3.0137992511297906E-2</v>
      </c>
      <c r="R21" s="3">
        <f t="shared" si="5"/>
        <v>2.760520522987003E-2</v>
      </c>
      <c r="S21" s="3">
        <f t="shared" si="5"/>
        <v>2.1272251575810436E-2</v>
      </c>
      <c r="T21" s="3">
        <f t="shared" si="5"/>
        <v>1.2165418645128641E-2</v>
      </c>
      <c r="U21" s="3">
        <f t="shared" si="5"/>
        <v>1.051849048200585E-2</v>
      </c>
      <c r="V21" s="3">
        <f t="shared" si="5"/>
        <v>0</v>
      </c>
    </row>
  </sheetData>
  <mergeCells count="3">
    <mergeCell ref="B2:K2"/>
    <mergeCell ref="M2:V2"/>
    <mergeCell ref="B1:V1"/>
  </mergeCells>
  <pageMargins left="0.7" right="0.7" top="0.78740157499999996" bottom="0.78740157499999996" header="0.3" footer="0.3"/>
  <ignoredErrors>
    <ignoredError sqref="B19:K21 M19:V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EBF34-6CAE-F24F-BE7D-5F2B5FC72C37}">
  <dimension ref="A1:C20"/>
  <sheetViews>
    <sheetView workbookViewId="0">
      <selection activeCell="B1" sqref="B1:C1"/>
    </sheetView>
  </sheetViews>
  <sheetFormatPr baseColWidth="10" defaultRowHeight="16"/>
  <cols>
    <col min="1" max="1" width="6.5" style="3" bestFit="1" customWidth="1"/>
    <col min="2" max="3" width="14" style="3" bestFit="1" customWidth="1"/>
    <col min="4" max="16384" width="10.83203125" style="3"/>
  </cols>
  <sheetData>
    <row r="1" spans="2:3">
      <c r="B1" s="68" t="s">
        <v>34</v>
      </c>
      <c r="C1" s="68"/>
    </row>
    <row r="2" spans="2:3">
      <c r="B2" s="3" t="s">
        <v>0</v>
      </c>
      <c r="C2" s="3" t="s">
        <v>1</v>
      </c>
    </row>
    <row r="3" spans="2:3">
      <c r="B3" s="3">
        <v>3.8</v>
      </c>
      <c r="C3" s="3">
        <v>0.5</v>
      </c>
    </row>
    <row r="4" spans="2:3">
      <c r="B4" s="3">
        <v>0.86</v>
      </c>
      <c r="C4" s="3">
        <v>0.05</v>
      </c>
    </row>
    <row r="5" spans="2:3">
      <c r="B5" s="3">
        <v>4.2</v>
      </c>
      <c r="C5" s="3">
        <v>0.28999999999999998</v>
      </c>
    </row>
    <row r="6" spans="2:3">
      <c r="B6" s="3">
        <v>0.66</v>
      </c>
      <c r="C6" s="3">
        <v>2</v>
      </c>
    </row>
    <row r="7" spans="2:3">
      <c r="B7" s="3">
        <v>1.71</v>
      </c>
      <c r="C7" s="3">
        <v>3.6</v>
      </c>
    </row>
    <row r="8" spans="2:3">
      <c r="B8" s="3">
        <v>1.32</v>
      </c>
      <c r="C8" s="3">
        <v>2.2999999999999998</v>
      </c>
    </row>
    <row r="9" spans="2:3">
      <c r="B9" s="3">
        <v>2.83</v>
      </c>
      <c r="C9" s="3">
        <v>7.0000000000000007E-2</v>
      </c>
    </row>
    <row r="10" spans="2:3">
      <c r="B10" s="3">
        <v>8.3699999999999992</v>
      </c>
      <c r="C10" s="3">
        <v>1.6</v>
      </c>
    </row>
    <row r="11" spans="2:3">
      <c r="C11" s="3">
        <v>0.15</v>
      </c>
    </row>
    <row r="12" spans="2:3">
      <c r="C12" s="3">
        <v>0.45</v>
      </c>
    </row>
    <row r="13" spans="2:3">
      <c r="C13" s="3">
        <v>0.35</v>
      </c>
    </row>
    <row r="14" spans="2:3">
      <c r="C14" s="3">
        <v>0.05</v>
      </c>
    </row>
    <row r="15" spans="2:3">
      <c r="C15" s="3">
        <v>2.2999999999999998</v>
      </c>
    </row>
    <row r="16" spans="2:3">
      <c r="C16" s="3">
        <v>0.8</v>
      </c>
    </row>
    <row r="18" spans="1:3">
      <c r="A18" s="3" t="s">
        <v>2</v>
      </c>
      <c r="B18" s="1">
        <f>AVERAGE(B3:B10)</f>
        <v>2.96875</v>
      </c>
      <c r="C18" s="1">
        <f>AVERAGE(C3:C16)</f>
        <v>1.0364285714285713</v>
      </c>
    </row>
    <row r="19" spans="1:3">
      <c r="A19" s="3" t="s">
        <v>3</v>
      </c>
      <c r="B19" s="3">
        <f>STDEV(B3:B10)</f>
        <v>2.5489406062687521</v>
      </c>
      <c r="C19" s="3">
        <f>STDEV(C3:C16)</f>
        <v>1.1229398719628565</v>
      </c>
    </row>
    <row r="20" spans="1:3">
      <c r="A20" s="3" t="s">
        <v>4</v>
      </c>
      <c r="B20" s="3">
        <f>B19/(SQRT(COUNT(B3:B10)))</f>
        <v>0.90118659376719212</v>
      </c>
      <c r="C20" s="3">
        <f>C19/(SQRT(COUNT(C3:C16)))</f>
        <v>0.30011830477377188</v>
      </c>
    </row>
  </sheetData>
  <mergeCells count="1">
    <mergeCell ref="B1:C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0EED-6913-DA4E-9C6D-0C74A1416D8F}">
  <dimension ref="A1:L21"/>
  <sheetViews>
    <sheetView workbookViewId="0">
      <selection activeCell="B1" sqref="B1:L1"/>
    </sheetView>
  </sheetViews>
  <sheetFormatPr baseColWidth="10" defaultRowHeight="16"/>
  <cols>
    <col min="1" max="1" width="6.5" style="3" bestFit="1" customWidth="1"/>
    <col min="2" max="5" width="14" style="3" bestFit="1" customWidth="1"/>
    <col min="6" max="6" width="5.1640625" style="3" bestFit="1" customWidth="1"/>
    <col min="7" max="7" width="10.83203125" style="3"/>
    <col min="8" max="11" width="14" style="3" bestFit="1" customWidth="1"/>
    <col min="12" max="12" width="5.1640625" style="3" bestFit="1" customWidth="1"/>
    <col min="13" max="16384" width="10.83203125" style="3"/>
  </cols>
  <sheetData>
    <row r="1" spans="1:12">
      <c r="B1" s="68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>
      <c r="B2" s="68" t="s">
        <v>0</v>
      </c>
      <c r="C2" s="68"/>
      <c r="D2" s="68"/>
      <c r="E2" s="68"/>
      <c r="F2" s="68"/>
      <c r="H2" s="68" t="s">
        <v>1</v>
      </c>
      <c r="I2" s="68"/>
      <c r="J2" s="68"/>
      <c r="K2" s="68"/>
      <c r="L2" s="68"/>
    </row>
    <row r="3" spans="1:12">
      <c r="A3" s="3" t="s">
        <v>5</v>
      </c>
      <c r="B3" s="2">
        <v>20</v>
      </c>
      <c r="C3" s="2">
        <v>40</v>
      </c>
      <c r="D3" s="2">
        <v>60</v>
      </c>
      <c r="E3" s="2">
        <v>80</v>
      </c>
      <c r="F3" s="2">
        <v>100</v>
      </c>
      <c r="G3" s="2"/>
      <c r="H3" s="2">
        <v>20</v>
      </c>
      <c r="I3" s="2">
        <v>40</v>
      </c>
      <c r="J3" s="2">
        <v>60</v>
      </c>
      <c r="K3" s="2">
        <v>80</v>
      </c>
      <c r="L3" s="2">
        <v>100</v>
      </c>
    </row>
    <row r="4" spans="1:12">
      <c r="B4" s="1">
        <v>0.6</v>
      </c>
      <c r="C4" s="1">
        <v>0.97142857142857142</v>
      </c>
      <c r="D4" s="1">
        <v>1</v>
      </c>
      <c r="E4" s="1">
        <v>1</v>
      </c>
      <c r="F4" s="1">
        <v>1</v>
      </c>
      <c r="H4" s="1">
        <v>0.46491228070175439</v>
      </c>
      <c r="I4" s="1">
        <v>0.99122807017543857</v>
      </c>
      <c r="J4" s="1">
        <v>1</v>
      </c>
      <c r="K4" s="1">
        <v>1</v>
      </c>
      <c r="L4" s="1">
        <v>1</v>
      </c>
    </row>
    <row r="5" spans="1:12">
      <c r="B5" s="1">
        <v>0.41116751269035534</v>
      </c>
      <c r="C5" s="1">
        <v>0.91878172588832485</v>
      </c>
      <c r="D5" s="1">
        <v>0.99492385786802029</v>
      </c>
      <c r="E5" s="1">
        <v>1</v>
      </c>
      <c r="F5" s="1">
        <v>1</v>
      </c>
      <c r="H5" s="1">
        <v>0.375</v>
      </c>
      <c r="I5" s="1">
        <v>1</v>
      </c>
      <c r="J5" s="1">
        <v>1</v>
      </c>
      <c r="K5" s="1">
        <v>1</v>
      </c>
      <c r="L5" s="1">
        <v>1</v>
      </c>
    </row>
    <row r="6" spans="1:12">
      <c r="B6" s="1">
        <v>0.46739130434782611</v>
      </c>
      <c r="C6" s="1">
        <v>0.82608695652173914</v>
      </c>
      <c r="D6" s="1">
        <v>0.95108695652173914</v>
      </c>
      <c r="E6" s="1">
        <v>0.97826086956521741</v>
      </c>
      <c r="F6" s="1">
        <v>1</v>
      </c>
      <c r="H6" s="1">
        <v>0.9719626168224299</v>
      </c>
      <c r="I6" s="1">
        <v>1</v>
      </c>
      <c r="J6" s="1">
        <v>1</v>
      </c>
      <c r="K6" s="1">
        <v>1</v>
      </c>
      <c r="L6" s="1">
        <v>1</v>
      </c>
    </row>
    <row r="7" spans="1:12">
      <c r="B7" s="1">
        <v>0.51912568306010931</v>
      </c>
      <c r="C7" s="1">
        <v>0.98907103825136611</v>
      </c>
      <c r="D7" s="1">
        <v>1</v>
      </c>
      <c r="E7" s="1">
        <v>1</v>
      </c>
      <c r="F7" s="1">
        <v>1</v>
      </c>
      <c r="H7" s="1">
        <v>0.44210526315789472</v>
      </c>
      <c r="I7" s="1">
        <v>0.83157894736842108</v>
      </c>
      <c r="J7" s="1">
        <v>0.95789473684210524</v>
      </c>
      <c r="K7" s="1">
        <v>1</v>
      </c>
      <c r="L7" s="1">
        <v>1</v>
      </c>
    </row>
    <row r="8" spans="1:12">
      <c r="B8" s="1">
        <v>0.58293838862559244</v>
      </c>
      <c r="C8" s="1">
        <v>0.93838862559241709</v>
      </c>
      <c r="D8" s="1">
        <v>0.98104265402843605</v>
      </c>
      <c r="E8" s="1">
        <v>0.99526066350710896</v>
      </c>
      <c r="F8" s="1">
        <v>1</v>
      </c>
      <c r="H8" s="1">
        <v>0.44651162790697674</v>
      </c>
      <c r="I8" s="1">
        <v>0.93953488372093019</v>
      </c>
      <c r="J8" s="1">
        <v>0.98604651162790702</v>
      </c>
      <c r="K8" s="1">
        <v>0.99534883720930234</v>
      </c>
      <c r="L8" s="1">
        <v>1</v>
      </c>
    </row>
    <row r="9" spans="1:12">
      <c r="B9" s="1">
        <v>0.74545454545454548</v>
      </c>
      <c r="C9" s="1">
        <v>0.99545454545454548</v>
      </c>
      <c r="D9" s="1">
        <v>1</v>
      </c>
      <c r="E9" s="1">
        <v>1</v>
      </c>
      <c r="F9" s="1">
        <v>1</v>
      </c>
      <c r="H9" s="1">
        <v>0.35542168674698793</v>
      </c>
      <c r="I9" s="1">
        <v>0.7831325301204819</v>
      </c>
      <c r="J9" s="1">
        <v>0.97590361445783136</v>
      </c>
      <c r="K9" s="1">
        <v>0.99397590361445787</v>
      </c>
      <c r="L9" s="1">
        <v>1</v>
      </c>
    </row>
    <row r="10" spans="1:12">
      <c r="B10" s="1">
        <v>4.975124378109453E-2</v>
      </c>
      <c r="C10" s="1">
        <v>0.43283582089552236</v>
      </c>
      <c r="D10" s="1">
        <v>0.66666666666666663</v>
      </c>
      <c r="E10" s="1">
        <v>0.87064676616915426</v>
      </c>
      <c r="F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</row>
    <row r="11" spans="1:12">
      <c r="B11" s="1">
        <v>0.40888888888888891</v>
      </c>
      <c r="C11" s="1">
        <v>0.87555555555555553</v>
      </c>
      <c r="D11" s="1">
        <v>0.99111111111111116</v>
      </c>
      <c r="E11" s="1">
        <v>1</v>
      </c>
      <c r="F11" s="1">
        <v>1</v>
      </c>
      <c r="H11" s="1">
        <v>0.21897810218978103</v>
      </c>
      <c r="I11" s="1">
        <v>0.86861313868613144</v>
      </c>
      <c r="J11" s="1">
        <v>0.98540145985401462</v>
      </c>
      <c r="K11" s="1">
        <v>1</v>
      </c>
      <c r="L11" s="1">
        <v>1</v>
      </c>
    </row>
    <row r="12" spans="1:12">
      <c r="H12" s="1">
        <v>0.1875</v>
      </c>
      <c r="I12" s="1">
        <v>0.9375</v>
      </c>
      <c r="J12" s="1">
        <v>1</v>
      </c>
      <c r="K12" s="1">
        <v>1</v>
      </c>
      <c r="L12" s="1">
        <v>1</v>
      </c>
    </row>
    <row r="13" spans="1:12">
      <c r="H13" s="1">
        <v>0.71186440677966101</v>
      </c>
      <c r="I13" s="1">
        <v>0.99152542372881358</v>
      </c>
      <c r="J13" s="1">
        <v>1</v>
      </c>
      <c r="K13" s="1">
        <v>1</v>
      </c>
      <c r="L13" s="1">
        <v>1</v>
      </c>
    </row>
    <row r="14" spans="1:12">
      <c r="H14" s="1">
        <v>0.2857142857142857</v>
      </c>
      <c r="I14" s="1">
        <v>0.91836734693877553</v>
      </c>
      <c r="J14" s="1">
        <v>1</v>
      </c>
      <c r="K14" s="1">
        <v>1</v>
      </c>
      <c r="L14" s="1">
        <v>1</v>
      </c>
    </row>
    <row r="15" spans="1:12">
      <c r="H15" s="1">
        <v>0.05</v>
      </c>
      <c r="I15" s="1">
        <v>0.9</v>
      </c>
      <c r="J15" s="1">
        <v>1</v>
      </c>
      <c r="K15" s="1">
        <v>1</v>
      </c>
      <c r="L15" s="1">
        <v>1</v>
      </c>
    </row>
    <row r="16" spans="1:12">
      <c r="H16" s="1">
        <v>0.53953488372093028</v>
      </c>
      <c r="I16" s="1">
        <v>0.93953488372093019</v>
      </c>
      <c r="J16" s="1">
        <v>0.99534883720930234</v>
      </c>
      <c r="K16" s="1">
        <v>0.99534883720930234</v>
      </c>
      <c r="L16" s="1">
        <v>1</v>
      </c>
    </row>
    <row r="17" spans="1:12">
      <c r="H17" s="1">
        <v>0.44444444444444442</v>
      </c>
      <c r="I17" s="1">
        <v>0.86111111111111116</v>
      </c>
      <c r="J17" s="1">
        <v>0.97777777777777775</v>
      </c>
      <c r="K17" s="1">
        <v>1</v>
      </c>
      <c r="L17" s="1">
        <v>1</v>
      </c>
    </row>
    <row r="19" spans="1:12">
      <c r="A19" s="3" t="s">
        <v>2</v>
      </c>
      <c r="B19" s="1">
        <f>AVERAGE(B4:B11)</f>
        <v>0.47308969585605154</v>
      </c>
      <c r="C19" s="1">
        <f t="shared" ref="C19:F19" si="0">AVERAGE(C4:C11)</f>
        <v>0.8684503549485052</v>
      </c>
      <c r="D19" s="1">
        <f t="shared" si="0"/>
        <v>0.94810390577449677</v>
      </c>
      <c r="E19" s="1">
        <f t="shared" si="0"/>
        <v>0.98052103740518515</v>
      </c>
      <c r="F19" s="1">
        <f t="shared" si="0"/>
        <v>1</v>
      </c>
      <c r="H19" s="1">
        <f>AVERAGE(H4:H17)</f>
        <v>0.46385354272751039</v>
      </c>
      <c r="I19" s="1">
        <f t="shared" ref="I19:L19" si="1">AVERAGE(I4:I17)</f>
        <v>0.92586616682650225</v>
      </c>
      <c r="J19" s="1">
        <f t="shared" si="1"/>
        <v>0.99131235269778128</v>
      </c>
      <c r="K19" s="1">
        <f t="shared" si="1"/>
        <v>0.99890525557379028</v>
      </c>
      <c r="L19" s="1">
        <f t="shared" si="1"/>
        <v>1</v>
      </c>
    </row>
    <row r="20" spans="1:12">
      <c r="A20" s="3" t="s">
        <v>3</v>
      </c>
      <c r="B20" s="3">
        <f>STDEV(B4:B11)</f>
        <v>0.20412842633638806</v>
      </c>
      <c r="C20" s="3">
        <f t="shared" ref="C20:F20" si="2">STDEV(C4:C11)</f>
        <v>0.18528499245271982</v>
      </c>
      <c r="D20" s="3">
        <f t="shared" si="2"/>
        <v>0.11490500467617729</v>
      </c>
      <c r="E20" s="3">
        <f t="shared" si="2"/>
        <v>4.5026770346395364E-2</v>
      </c>
      <c r="F20" s="3">
        <f t="shared" si="2"/>
        <v>0</v>
      </c>
      <c r="H20" s="3">
        <f>STDEV(H4:H17)</f>
        <v>0.27358200903829327</v>
      </c>
      <c r="I20" s="3">
        <f t="shared" ref="I20:L20" si="3">STDEV(I4:I17)</f>
        <v>6.9635973221819372E-2</v>
      </c>
      <c r="J20" s="3">
        <f t="shared" si="3"/>
        <v>1.3068204663543602E-2</v>
      </c>
      <c r="K20" s="3">
        <f t="shared" si="3"/>
        <v>2.197513504839892E-3</v>
      </c>
      <c r="L20" s="3">
        <f t="shared" si="3"/>
        <v>0</v>
      </c>
    </row>
    <row r="21" spans="1:12">
      <c r="A21" s="3" t="s">
        <v>4</v>
      </c>
      <c r="B21" s="3">
        <f>B20/(SQRT(COUNT(B4:B11)))</f>
        <v>7.2170297247699314E-2</v>
      </c>
      <c r="C21" s="3">
        <f>C20/(SQRT(COUNT(C4:C11)))</f>
        <v>6.5508137307708228E-2</v>
      </c>
      <c r="D21" s="3">
        <f>D20/(SQRT(COUNT(D4:D11)))</f>
        <v>4.0625053999398454E-2</v>
      </c>
      <c r="E21" s="3">
        <f>E20/(SQRT(COUNT(E4:E11)))</f>
        <v>1.5919367323432757E-2</v>
      </c>
      <c r="F21" s="3">
        <f>F20/(SQRT(COUNT(F4:F11)))</f>
        <v>0</v>
      </c>
      <c r="H21" s="3">
        <f>H20/(SQRT(COUNT(H4:H17)))</f>
        <v>7.3117867500470377E-2</v>
      </c>
      <c r="I21" s="3">
        <f>I20/(SQRT(COUNT(I4:I17)))</f>
        <v>1.8610996685043773E-2</v>
      </c>
      <c r="J21" s="3">
        <f>J20/(SQRT(COUNT(J4:J17)))</f>
        <v>3.492624607944399E-3</v>
      </c>
      <c r="K21" s="3">
        <f>K20/(SQRT(COUNT(K4:K17)))</f>
        <v>5.8731018842283393E-4</v>
      </c>
      <c r="L21" s="3">
        <f>L20/(SQRT(COUNT(L4:L17)))</f>
        <v>0</v>
      </c>
    </row>
  </sheetData>
  <mergeCells count="3">
    <mergeCell ref="B2:F2"/>
    <mergeCell ref="H2:L2"/>
    <mergeCell ref="B1:L1"/>
  </mergeCells>
  <pageMargins left="0.7" right="0.7" top="0.78740157499999996" bottom="0.78740157499999996" header="0.3" footer="0.3"/>
  <ignoredErrors>
    <ignoredError sqref="B19:F21 H19:L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D6C3-A49F-3841-97CE-FAA196448A92}">
  <dimension ref="A1:C20"/>
  <sheetViews>
    <sheetView workbookViewId="0">
      <selection activeCell="B1" sqref="B1:C1"/>
    </sheetView>
  </sheetViews>
  <sheetFormatPr baseColWidth="10" defaultRowHeight="16"/>
  <cols>
    <col min="1" max="1" width="6.5" style="3" bestFit="1" customWidth="1"/>
    <col min="2" max="3" width="14" style="3" bestFit="1" customWidth="1"/>
    <col min="4" max="16384" width="10.83203125" style="3"/>
  </cols>
  <sheetData>
    <row r="1" spans="2:3">
      <c r="B1" s="69" t="s">
        <v>34</v>
      </c>
      <c r="C1" s="69"/>
    </row>
    <row r="2" spans="2:3">
      <c r="B2" s="3" t="s">
        <v>0</v>
      </c>
      <c r="C2" s="3" t="s">
        <v>1</v>
      </c>
    </row>
    <row r="3" spans="2:3">
      <c r="B3" s="3">
        <v>19.8</v>
      </c>
      <c r="C3" s="3">
        <v>21</v>
      </c>
    </row>
    <row r="4" spans="2:3">
      <c r="B4" s="3">
        <v>23.5</v>
      </c>
      <c r="C4" s="3">
        <v>22.3</v>
      </c>
    </row>
    <row r="5" spans="2:3">
      <c r="B5" s="3">
        <v>26.3</v>
      </c>
      <c r="C5" s="3">
        <v>12.6</v>
      </c>
    </row>
    <row r="6" spans="2:3">
      <c r="B6" s="3">
        <v>20.8</v>
      </c>
      <c r="C6" s="3">
        <v>26.6</v>
      </c>
    </row>
    <row r="7" spans="2:3">
      <c r="B7" s="3">
        <v>21.3</v>
      </c>
      <c r="C7" s="3">
        <v>23.3</v>
      </c>
    </row>
    <row r="8" spans="2:3">
      <c r="B8" s="3">
        <v>17</v>
      </c>
      <c r="C8" s="3">
        <v>28.4</v>
      </c>
    </row>
    <row r="9" spans="2:3">
      <c r="B9" s="3">
        <v>57.8</v>
      </c>
      <c r="C9" s="3">
        <v>9.4</v>
      </c>
    </row>
    <row r="10" spans="2:3">
      <c r="B10" s="3">
        <v>25.7</v>
      </c>
      <c r="C10" s="3">
        <v>28.3</v>
      </c>
    </row>
    <row r="11" spans="2:3">
      <c r="C11" s="3">
        <v>24.1</v>
      </c>
    </row>
    <row r="12" spans="2:3">
      <c r="C12" s="3">
        <v>18.2</v>
      </c>
    </row>
    <row r="13" spans="2:3">
      <c r="C13" s="3">
        <v>24.8</v>
      </c>
    </row>
    <row r="14" spans="2:3">
      <c r="C14" s="3">
        <v>28.3</v>
      </c>
    </row>
    <row r="15" spans="2:3">
      <c r="C15" s="3">
        <v>22.1</v>
      </c>
    </row>
    <row r="16" spans="2:3">
      <c r="C16" s="3">
        <v>25.2</v>
      </c>
    </row>
    <row r="18" spans="1:3">
      <c r="A18" s="3" t="s">
        <v>2</v>
      </c>
      <c r="B18" s="1">
        <f>AVERAGE(B3:B10)</f>
        <v>26.524999999999999</v>
      </c>
      <c r="C18" s="1">
        <f>AVERAGE(C3:C16)</f>
        <v>22.471428571428572</v>
      </c>
    </row>
    <row r="19" spans="1:3">
      <c r="A19" s="3" t="s">
        <v>3</v>
      </c>
      <c r="B19" s="3">
        <f>STDEV(B3:B10)</f>
        <v>13.005685569890467</v>
      </c>
      <c r="C19" s="3">
        <f>STDEV(C3:C16)</f>
        <v>5.7192560801112933</v>
      </c>
    </row>
    <row r="20" spans="1:3">
      <c r="A20" s="3" t="s">
        <v>4</v>
      </c>
      <c r="B20" s="3">
        <f>B19/(SQRT(COUNT(B3:B10)))</f>
        <v>4.5982042302247885</v>
      </c>
      <c r="C20" s="3">
        <f>C19/(SQRT(COUNT(C3:C16)))</f>
        <v>1.5285354827857285</v>
      </c>
    </row>
  </sheetData>
  <mergeCells count="1">
    <mergeCell ref="B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Legend</vt:lpstr>
      <vt:lpstr>Fig 4C</vt:lpstr>
      <vt:lpstr>Fig 4F</vt:lpstr>
      <vt:lpstr>Fig 4G</vt:lpstr>
      <vt:lpstr>Fig 4J</vt:lpstr>
      <vt:lpstr>Fig 4K</vt:lpstr>
      <vt:lpstr>Fig 4L</vt:lpstr>
      <vt:lpstr>Fig 4M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2020-06-23T15:39:05Z</dcterms:created>
  <dcterms:modified xsi:type="dcterms:W3CDTF">2020-07-02T12:47:23Z</dcterms:modified>
</cp:coreProperties>
</file>