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856F1118-6510-4D2C-8DE0-4C8B2165BB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te1" sheetId="1" r:id="rId1"/>
    <sheet name="site2" sheetId="2" r:id="rId2"/>
    <sheet name="site3" sheetId="3" r:id="rId3"/>
    <sheet name="site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F2" i="4"/>
  <c r="E3" i="4"/>
  <c r="F3" i="4"/>
  <c r="E4" i="4"/>
  <c r="F4" i="4"/>
  <c r="E5" i="4"/>
  <c r="F5" i="4"/>
  <c r="E6" i="4"/>
  <c r="F6" i="4"/>
  <c r="E7" i="4"/>
  <c r="F7" i="4"/>
  <c r="D8" i="4"/>
  <c r="E8" i="4" s="1"/>
  <c r="F8" i="4"/>
  <c r="D9" i="4"/>
  <c r="E9" i="4" s="1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D34" i="4"/>
  <c r="F34" i="4" s="1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E34" i="4" l="1"/>
  <c r="F9" i="4"/>
  <c r="F64" i="3" l="1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G64" i="2" l="1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G2" i="2"/>
  <c r="F2" i="2"/>
</calcChain>
</file>

<file path=xl/sharedStrings.xml><?xml version="1.0" encoding="utf-8"?>
<sst xmlns="http://schemas.openxmlformats.org/spreadsheetml/2006/main" count="274" uniqueCount="272">
  <si>
    <t>Mean</t>
    <phoneticPr fontId="1" type="noConversion"/>
  </si>
  <si>
    <t>SEM</t>
    <phoneticPr fontId="1" type="noConversion"/>
  </si>
  <si>
    <t>1A</t>
  </si>
  <si>
    <t>1G</t>
    <phoneticPr fontId="1" type="noConversion"/>
  </si>
  <si>
    <t>1T</t>
    <phoneticPr fontId="1" type="noConversion"/>
  </si>
  <si>
    <t>2C</t>
  </si>
  <si>
    <t>2G</t>
  </si>
  <si>
    <t>2T</t>
  </si>
  <si>
    <t>3C</t>
  </si>
  <si>
    <t>3G</t>
  </si>
  <si>
    <t>3T</t>
  </si>
  <si>
    <t>4A</t>
  </si>
  <si>
    <t>4C</t>
  </si>
  <si>
    <t>4T</t>
  </si>
  <si>
    <t>5A</t>
  </si>
  <si>
    <t>5C</t>
  </si>
  <si>
    <t>5T</t>
  </si>
  <si>
    <t>6A</t>
  </si>
  <si>
    <t>6C</t>
  </si>
  <si>
    <t>6T</t>
  </si>
  <si>
    <t>7A</t>
  </si>
  <si>
    <t>7G</t>
  </si>
  <si>
    <t>7T</t>
  </si>
  <si>
    <t>8A</t>
  </si>
  <si>
    <t>8C</t>
  </si>
  <si>
    <t>8T</t>
  </si>
  <si>
    <t>9C</t>
  </si>
  <si>
    <t>9G</t>
  </si>
  <si>
    <t>9T</t>
  </si>
  <si>
    <t>10A</t>
  </si>
  <si>
    <t>10C</t>
  </si>
  <si>
    <t>10T</t>
  </si>
  <si>
    <t>11A</t>
  </si>
  <si>
    <t>11C</t>
  </si>
  <si>
    <t>11T</t>
  </si>
  <si>
    <t>12C</t>
  </si>
  <si>
    <t>12G</t>
  </si>
  <si>
    <t>12T</t>
  </si>
  <si>
    <t>13A</t>
  </si>
  <si>
    <t>13C</t>
  </si>
  <si>
    <t>13T</t>
  </si>
  <si>
    <t>14A</t>
  </si>
  <si>
    <t>14G</t>
  </si>
  <si>
    <t>14T</t>
  </si>
  <si>
    <t>15A</t>
  </si>
  <si>
    <t>15C</t>
  </si>
  <si>
    <t>15G</t>
  </si>
  <si>
    <t>16A</t>
  </si>
  <si>
    <t>16C</t>
  </si>
  <si>
    <t>16T</t>
  </si>
  <si>
    <t>17A</t>
  </si>
  <si>
    <t>17C</t>
  </si>
  <si>
    <t>17G</t>
  </si>
  <si>
    <t>18A</t>
  </si>
  <si>
    <t>18C</t>
  </si>
  <si>
    <t>18G</t>
  </si>
  <si>
    <t>19A</t>
  </si>
  <si>
    <t>19G</t>
  </si>
  <si>
    <t>19T</t>
  </si>
  <si>
    <t>20C</t>
  </si>
  <si>
    <t>20G</t>
  </si>
  <si>
    <t>20T</t>
  </si>
  <si>
    <t>21A</t>
  </si>
  <si>
    <t>21G</t>
  </si>
  <si>
    <t>21T</t>
  </si>
  <si>
    <t>1st</t>
    <phoneticPr fontId="1" type="noConversion"/>
  </si>
  <si>
    <t>2nd</t>
    <phoneticPr fontId="1" type="noConversion"/>
  </si>
  <si>
    <t>3rd</t>
    <phoneticPr fontId="1" type="noConversion"/>
  </si>
  <si>
    <t>Mean</t>
    <phoneticPr fontId="1" type="noConversion"/>
  </si>
  <si>
    <t>SEM</t>
    <phoneticPr fontId="1" type="noConversion"/>
  </si>
  <si>
    <t>1A</t>
    <phoneticPr fontId="1" type="noConversion"/>
  </si>
  <si>
    <t>1C</t>
    <phoneticPr fontId="1" type="noConversion"/>
  </si>
  <si>
    <t>1T</t>
    <phoneticPr fontId="1" type="noConversion"/>
  </si>
  <si>
    <t>2A</t>
    <phoneticPr fontId="1" type="noConversion"/>
  </si>
  <si>
    <t>2G</t>
    <phoneticPr fontId="1" type="noConversion"/>
  </si>
  <si>
    <t>2T</t>
    <phoneticPr fontId="1" type="noConversion"/>
  </si>
  <si>
    <t>3A</t>
    <phoneticPr fontId="1" type="noConversion"/>
  </si>
  <si>
    <t>3G</t>
    <phoneticPr fontId="1" type="noConversion"/>
  </si>
  <si>
    <t>3T</t>
    <phoneticPr fontId="1" type="noConversion"/>
  </si>
  <si>
    <t>4A</t>
    <phoneticPr fontId="1" type="noConversion"/>
  </si>
  <si>
    <t>4C</t>
    <phoneticPr fontId="1" type="noConversion"/>
  </si>
  <si>
    <t>4T</t>
    <phoneticPr fontId="1" type="noConversion"/>
  </si>
  <si>
    <t>5A</t>
    <phoneticPr fontId="1" type="noConversion"/>
  </si>
  <si>
    <t>5C</t>
    <phoneticPr fontId="1" type="noConversion"/>
  </si>
  <si>
    <t>5G</t>
    <phoneticPr fontId="1" type="noConversion"/>
  </si>
  <si>
    <t>6C</t>
    <phoneticPr fontId="1" type="noConversion"/>
  </si>
  <si>
    <t>6G</t>
    <phoneticPr fontId="1" type="noConversion"/>
  </si>
  <si>
    <t>6T</t>
    <phoneticPr fontId="1" type="noConversion"/>
  </si>
  <si>
    <t>7A</t>
    <phoneticPr fontId="1" type="noConversion"/>
  </si>
  <si>
    <t>7C</t>
    <phoneticPr fontId="1" type="noConversion"/>
  </si>
  <si>
    <t>7T</t>
    <phoneticPr fontId="1" type="noConversion"/>
  </si>
  <si>
    <t>8A</t>
    <phoneticPr fontId="1" type="noConversion"/>
  </si>
  <si>
    <t>8C</t>
    <phoneticPr fontId="1" type="noConversion"/>
  </si>
  <si>
    <t>8T</t>
    <phoneticPr fontId="1" type="noConversion"/>
  </si>
  <si>
    <t>9A</t>
    <phoneticPr fontId="1" type="noConversion"/>
  </si>
  <si>
    <t>9C</t>
    <phoneticPr fontId="1" type="noConversion"/>
  </si>
  <si>
    <t>9G</t>
    <phoneticPr fontId="1" type="noConversion"/>
  </si>
  <si>
    <t>10A</t>
    <phoneticPr fontId="1" type="noConversion"/>
  </si>
  <si>
    <t>10G</t>
    <phoneticPr fontId="1" type="noConversion"/>
  </si>
  <si>
    <t>10T</t>
    <phoneticPr fontId="1" type="noConversion"/>
  </si>
  <si>
    <t>11C</t>
    <phoneticPr fontId="1" type="noConversion"/>
  </si>
  <si>
    <t>11G</t>
    <phoneticPr fontId="1" type="noConversion"/>
  </si>
  <si>
    <t>11T</t>
    <phoneticPr fontId="1" type="noConversion"/>
  </si>
  <si>
    <t>12A</t>
    <phoneticPr fontId="1" type="noConversion"/>
  </si>
  <si>
    <t>12C</t>
    <phoneticPr fontId="1" type="noConversion"/>
  </si>
  <si>
    <t>12T</t>
    <phoneticPr fontId="1" type="noConversion"/>
  </si>
  <si>
    <t>13A</t>
    <phoneticPr fontId="1" type="noConversion"/>
  </si>
  <si>
    <t>13C</t>
    <phoneticPr fontId="1" type="noConversion"/>
  </si>
  <si>
    <t>13T</t>
    <phoneticPr fontId="1" type="noConversion"/>
  </si>
  <si>
    <t>14A</t>
    <phoneticPr fontId="1" type="noConversion"/>
  </si>
  <si>
    <t>14C</t>
    <phoneticPr fontId="1" type="noConversion"/>
  </si>
  <si>
    <t>14T</t>
    <phoneticPr fontId="1" type="noConversion"/>
  </si>
  <si>
    <t>15A</t>
    <phoneticPr fontId="1" type="noConversion"/>
  </si>
  <si>
    <t>15C</t>
    <phoneticPr fontId="1" type="noConversion"/>
  </si>
  <si>
    <t>15G</t>
    <phoneticPr fontId="1" type="noConversion"/>
  </si>
  <si>
    <t>16A</t>
    <phoneticPr fontId="1" type="noConversion"/>
  </si>
  <si>
    <t>16C</t>
    <phoneticPr fontId="1" type="noConversion"/>
  </si>
  <si>
    <t>16T</t>
    <phoneticPr fontId="1" type="noConversion"/>
  </si>
  <si>
    <t>17A</t>
    <phoneticPr fontId="1" type="noConversion"/>
  </si>
  <si>
    <t>17C</t>
    <phoneticPr fontId="1" type="noConversion"/>
  </si>
  <si>
    <t>17T</t>
    <phoneticPr fontId="1" type="noConversion"/>
  </si>
  <si>
    <t>18A</t>
    <phoneticPr fontId="1" type="noConversion"/>
  </si>
  <si>
    <t>18C</t>
    <phoneticPr fontId="1" type="noConversion"/>
  </si>
  <si>
    <t>18G</t>
    <phoneticPr fontId="1" type="noConversion"/>
  </si>
  <si>
    <t>19A</t>
    <phoneticPr fontId="1" type="noConversion"/>
  </si>
  <si>
    <t>19G</t>
    <phoneticPr fontId="1" type="noConversion"/>
  </si>
  <si>
    <t>19T</t>
    <phoneticPr fontId="1" type="noConversion"/>
  </si>
  <si>
    <t>20C</t>
    <phoneticPr fontId="1" type="noConversion"/>
  </si>
  <si>
    <t>20G</t>
    <phoneticPr fontId="1" type="noConversion"/>
  </si>
  <si>
    <t>20T</t>
    <phoneticPr fontId="1" type="noConversion"/>
  </si>
  <si>
    <t>21A</t>
    <phoneticPr fontId="1" type="noConversion"/>
  </si>
  <si>
    <t>21G</t>
    <phoneticPr fontId="1" type="noConversion"/>
  </si>
  <si>
    <t>21T</t>
    <phoneticPr fontId="1" type="noConversion"/>
  </si>
  <si>
    <t>1st</t>
    <phoneticPr fontId="1" type="noConversion"/>
  </si>
  <si>
    <t>4th</t>
    <phoneticPr fontId="1" type="noConversion"/>
  </si>
  <si>
    <t>1st</t>
    <phoneticPr fontId="1" type="noConversion"/>
  </si>
  <si>
    <t>2nd</t>
    <phoneticPr fontId="1" type="noConversion"/>
  </si>
  <si>
    <t>3rd</t>
    <phoneticPr fontId="1" type="noConversion"/>
  </si>
  <si>
    <t>Mean</t>
    <phoneticPr fontId="1" type="noConversion"/>
  </si>
  <si>
    <t>SEM</t>
    <phoneticPr fontId="1" type="noConversion"/>
  </si>
  <si>
    <t>1A</t>
    <phoneticPr fontId="1" type="noConversion"/>
  </si>
  <si>
    <t>1C</t>
    <phoneticPr fontId="1" type="noConversion"/>
  </si>
  <si>
    <t>1T</t>
    <phoneticPr fontId="1" type="noConversion"/>
  </si>
  <si>
    <t>2A</t>
    <phoneticPr fontId="1" type="noConversion"/>
  </si>
  <si>
    <t>2G</t>
    <phoneticPr fontId="1" type="noConversion"/>
  </si>
  <si>
    <t>2T</t>
    <phoneticPr fontId="1" type="noConversion"/>
  </si>
  <si>
    <t>3C</t>
    <phoneticPr fontId="1" type="noConversion"/>
  </si>
  <si>
    <t>3G</t>
    <phoneticPr fontId="1" type="noConversion"/>
  </si>
  <si>
    <t>3T</t>
    <phoneticPr fontId="1" type="noConversion"/>
  </si>
  <si>
    <t>4C</t>
    <phoneticPr fontId="1" type="noConversion"/>
  </si>
  <si>
    <t>4G</t>
    <phoneticPr fontId="1" type="noConversion"/>
  </si>
  <si>
    <t>4T</t>
    <phoneticPr fontId="1" type="noConversion"/>
  </si>
  <si>
    <t>5A</t>
    <phoneticPr fontId="1" type="noConversion"/>
  </si>
  <si>
    <t>5G</t>
    <phoneticPr fontId="1" type="noConversion"/>
  </si>
  <si>
    <t>5T</t>
    <phoneticPr fontId="1" type="noConversion"/>
  </si>
  <si>
    <t>6C</t>
    <phoneticPr fontId="1" type="noConversion"/>
  </si>
  <si>
    <t>6G</t>
    <phoneticPr fontId="1" type="noConversion"/>
  </si>
  <si>
    <t>6T</t>
    <phoneticPr fontId="1" type="noConversion"/>
  </si>
  <si>
    <t>7A</t>
    <phoneticPr fontId="1" type="noConversion"/>
  </si>
  <si>
    <t>7C</t>
    <phoneticPr fontId="1" type="noConversion"/>
  </si>
  <si>
    <t>7G</t>
    <phoneticPr fontId="1" type="noConversion"/>
  </si>
  <si>
    <t>8A</t>
    <phoneticPr fontId="1" type="noConversion"/>
  </si>
  <si>
    <t>8G</t>
    <phoneticPr fontId="1" type="noConversion"/>
  </si>
  <si>
    <t>8T</t>
    <phoneticPr fontId="1" type="noConversion"/>
  </si>
  <si>
    <t>9A</t>
    <phoneticPr fontId="1" type="noConversion"/>
  </si>
  <si>
    <t>9G</t>
    <phoneticPr fontId="1" type="noConversion"/>
  </si>
  <si>
    <t>9T</t>
    <phoneticPr fontId="1" type="noConversion"/>
  </si>
  <si>
    <t>10A</t>
    <phoneticPr fontId="1" type="noConversion"/>
  </si>
  <si>
    <t>10C</t>
    <phoneticPr fontId="1" type="noConversion"/>
  </si>
  <si>
    <t>10G</t>
    <phoneticPr fontId="1" type="noConversion"/>
  </si>
  <si>
    <t>11A</t>
    <phoneticPr fontId="1" type="noConversion"/>
  </si>
  <si>
    <t>11C</t>
    <phoneticPr fontId="1" type="noConversion"/>
  </si>
  <si>
    <t>11T</t>
    <phoneticPr fontId="1" type="noConversion"/>
  </si>
  <si>
    <t>12A</t>
    <phoneticPr fontId="1" type="noConversion"/>
  </si>
  <si>
    <t>12C</t>
    <phoneticPr fontId="1" type="noConversion"/>
  </si>
  <si>
    <t>12T</t>
    <phoneticPr fontId="1" type="noConversion"/>
  </si>
  <si>
    <t>13A</t>
    <phoneticPr fontId="1" type="noConversion"/>
  </si>
  <si>
    <t>13C</t>
    <phoneticPr fontId="1" type="noConversion"/>
  </si>
  <si>
    <t>13T</t>
    <phoneticPr fontId="1" type="noConversion"/>
  </si>
  <si>
    <t>14A</t>
    <phoneticPr fontId="1" type="noConversion"/>
  </si>
  <si>
    <t>14C</t>
    <phoneticPr fontId="1" type="noConversion"/>
  </si>
  <si>
    <t>14T</t>
    <phoneticPr fontId="1" type="noConversion"/>
  </si>
  <si>
    <t>15A</t>
    <phoneticPr fontId="1" type="noConversion"/>
  </si>
  <si>
    <t>15G</t>
    <phoneticPr fontId="1" type="noConversion"/>
  </si>
  <si>
    <t>15T</t>
    <phoneticPr fontId="1" type="noConversion"/>
  </si>
  <si>
    <t>16C</t>
    <phoneticPr fontId="1" type="noConversion"/>
  </si>
  <si>
    <t>16G</t>
    <phoneticPr fontId="1" type="noConversion"/>
  </si>
  <si>
    <t>16T</t>
    <phoneticPr fontId="1" type="noConversion"/>
  </si>
  <si>
    <t>17A</t>
    <phoneticPr fontId="1" type="noConversion"/>
  </si>
  <si>
    <t>17G</t>
    <phoneticPr fontId="1" type="noConversion"/>
  </si>
  <si>
    <t>17T</t>
    <phoneticPr fontId="1" type="noConversion"/>
  </si>
  <si>
    <t>18C</t>
    <phoneticPr fontId="1" type="noConversion"/>
  </si>
  <si>
    <t>18G</t>
    <phoneticPr fontId="1" type="noConversion"/>
  </si>
  <si>
    <t>18T</t>
    <phoneticPr fontId="1" type="noConversion"/>
  </si>
  <si>
    <t>19C</t>
    <phoneticPr fontId="1" type="noConversion"/>
  </si>
  <si>
    <t>19G</t>
    <phoneticPr fontId="1" type="noConversion"/>
  </si>
  <si>
    <t>19T</t>
    <phoneticPr fontId="1" type="noConversion"/>
  </si>
  <si>
    <t>20A</t>
    <phoneticPr fontId="1" type="noConversion"/>
  </si>
  <si>
    <t>20C</t>
    <phoneticPr fontId="1" type="noConversion"/>
  </si>
  <si>
    <t>20T</t>
    <phoneticPr fontId="1" type="noConversion"/>
  </si>
  <si>
    <t>21A</t>
    <phoneticPr fontId="1" type="noConversion"/>
  </si>
  <si>
    <t>21G</t>
    <phoneticPr fontId="1" type="noConversion"/>
  </si>
  <si>
    <t>21T</t>
    <phoneticPr fontId="1" type="noConversion"/>
  </si>
  <si>
    <t>Sample ID</t>
    <phoneticPr fontId="1" type="noConversion"/>
  </si>
  <si>
    <t>1st</t>
    <phoneticPr fontId="1" type="noConversion"/>
  </si>
  <si>
    <t>2nd</t>
    <phoneticPr fontId="1" type="noConversion"/>
  </si>
  <si>
    <t>3rd</t>
    <phoneticPr fontId="1" type="noConversion"/>
  </si>
  <si>
    <t>Mean</t>
    <phoneticPr fontId="1" type="noConversion"/>
  </si>
  <si>
    <t>SEM</t>
    <phoneticPr fontId="1" type="noConversion"/>
  </si>
  <si>
    <t>1T</t>
    <phoneticPr fontId="1" type="noConversion"/>
  </si>
  <si>
    <t>1C</t>
    <phoneticPr fontId="1" type="noConversion"/>
  </si>
  <si>
    <t>1G</t>
    <phoneticPr fontId="1" type="noConversion"/>
  </si>
  <si>
    <t>2T</t>
    <phoneticPr fontId="1" type="noConversion"/>
  </si>
  <si>
    <t>2C</t>
    <phoneticPr fontId="1" type="noConversion"/>
  </si>
  <si>
    <t>2A</t>
    <phoneticPr fontId="1" type="noConversion"/>
  </si>
  <si>
    <t>3A</t>
    <phoneticPr fontId="1" type="noConversion"/>
  </si>
  <si>
    <t>3G</t>
    <phoneticPr fontId="1" type="noConversion"/>
  </si>
  <si>
    <t>3C</t>
    <phoneticPr fontId="1" type="noConversion"/>
  </si>
  <si>
    <t>4A</t>
    <phoneticPr fontId="1" type="noConversion"/>
  </si>
  <si>
    <t>4T</t>
    <phoneticPr fontId="1" type="noConversion"/>
  </si>
  <si>
    <t>4G</t>
    <phoneticPr fontId="1" type="noConversion"/>
  </si>
  <si>
    <t>5A</t>
    <phoneticPr fontId="1" type="noConversion"/>
  </si>
  <si>
    <t>5C</t>
    <phoneticPr fontId="1" type="noConversion"/>
  </si>
  <si>
    <t>5T</t>
    <phoneticPr fontId="1" type="noConversion"/>
  </si>
  <si>
    <t>6G</t>
    <phoneticPr fontId="1" type="noConversion"/>
  </si>
  <si>
    <t>6C</t>
    <phoneticPr fontId="1" type="noConversion"/>
  </si>
  <si>
    <t>6A</t>
    <phoneticPr fontId="1" type="noConversion"/>
  </si>
  <si>
    <t>7A</t>
    <phoneticPr fontId="1" type="noConversion"/>
  </si>
  <si>
    <t>7C</t>
    <phoneticPr fontId="1" type="noConversion"/>
  </si>
  <si>
    <t>7T</t>
    <phoneticPr fontId="1" type="noConversion"/>
  </si>
  <si>
    <t>8A</t>
    <phoneticPr fontId="1" type="noConversion"/>
  </si>
  <si>
    <t>8T</t>
    <phoneticPr fontId="1" type="noConversion"/>
  </si>
  <si>
    <t>8G</t>
    <phoneticPr fontId="1" type="noConversion"/>
  </si>
  <si>
    <t>9A</t>
    <phoneticPr fontId="1" type="noConversion"/>
  </si>
  <si>
    <t>9G</t>
    <phoneticPr fontId="1" type="noConversion"/>
  </si>
  <si>
    <t>9C</t>
    <phoneticPr fontId="1" type="noConversion"/>
  </si>
  <si>
    <t>10A</t>
    <phoneticPr fontId="1" type="noConversion"/>
  </si>
  <si>
    <t>10T</t>
    <phoneticPr fontId="1" type="noConversion"/>
  </si>
  <si>
    <t>10C</t>
    <phoneticPr fontId="1" type="noConversion"/>
  </si>
  <si>
    <t>11T</t>
    <phoneticPr fontId="1" type="noConversion"/>
  </si>
  <si>
    <t>11G</t>
    <phoneticPr fontId="1" type="noConversion"/>
  </si>
  <si>
    <t>11A</t>
    <phoneticPr fontId="1" type="noConversion"/>
  </si>
  <si>
    <t>12A</t>
    <phoneticPr fontId="1" type="noConversion"/>
  </si>
  <si>
    <t>12C</t>
    <phoneticPr fontId="1" type="noConversion"/>
  </si>
  <si>
    <t>12G</t>
    <phoneticPr fontId="1" type="noConversion"/>
  </si>
  <si>
    <t>13G</t>
    <phoneticPr fontId="1" type="noConversion"/>
  </si>
  <si>
    <t>13A</t>
    <phoneticPr fontId="1" type="noConversion"/>
  </si>
  <si>
    <t>13C</t>
    <phoneticPr fontId="1" type="noConversion"/>
  </si>
  <si>
    <t>14T</t>
    <phoneticPr fontId="1" type="noConversion"/>
  </si>
  <si>
    <t>14A</t>
    <phoneticPr fontId="1" type="noConversion"/>
  </si>
  <si>
    <t>14G</t>
    <phoneticPr fontId="1" type="noConversion"/>
  </si>
  <si>
    <t>15T</t>
    <phoneticPr fontId="1" type="noConversion"/>
  </si>
  <si>
    <t>15C</t>
    <phoneticPr fontId="1" type="noConversion"/>
  </si>
  <si>
    <t>15G</t>
    <phoneticPr fontId="1" type="noConversion"/>
  </si>
  <si>
    <t>16C</t>
    <phoneticPr fontId="1" type="noConversion"/>
  </si>
  <si>
    <t>16G</t>
    <phoneticPr fontId="1" type="noConversion"/>
  </si>
  <si>
    <t>16A</t>
    <phoneticPr fontId="1" type="noConversion"/>
  </si>
  <si>
    <t>17T</t>
    <phoneticPr fontId="1" type="noConversion"/>
  </si>
  <si>
    <t>17C</t>
    <phoneticPr fontId="1" type="noConversion"/>
  </si>
  <si>
    <t>17A</t>
    <phoneticPr fontId="1" type="noConversion"/>
  </si>
  <si>
    <t>18C</t>
    <phoneticPr fontId="1" type="noConversion"/>
  </si>
  <si>
    <t>18G</t>
    <phoneticPr fontId="1" type="noConversion"/>
  </si>
  <si>
    <t>18A</t>
    <phoneticPr fontId="1" type="noConversion"/>
  </si>
  <si>
    <t>19T</t>
    <phoneticPr fontId="1" type="noConversion"/>
  </si>
  <si>
    <t>19A</t>
    <phoneticPr fontId="1" type="noConversion"/>
  </si>
  <si>
    <t>19C</t>
    <phoneticPr fontId="1" type="noConversion"/>
  </si>
  <si>
    <t>20A</t>
    <phoneticPr fontId="1" type="noConversion"/>
  </si>
  <si>
    <t>20C</t>
    <phoneticPr fontId="1" type="noConversion"/>
  </si>
  <si>
    <t>20T</t>
    <phoneticPr fontId="1" type="noConversion"/>
  </si>
  <si>
    <t>21A</t>
    <phoneticPr fontId="1" type="noConversion"/>
  </si>
  <si>
    <t>21G</t>
    <phoneticPr fontId="1" type="noConversion"/>
  </si>
  <si>
    <t>21C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</si>
</sst>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;;;"/>
    <numFmt numFmtId="178" formatCode="0.0_);[Red]\(0.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color theme="1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76" fontId="0" fillId="0" borderId="0" xfId="0" applyNumberFormat="1"/>
    <xf numFmtId="176" fontId="0" fillId="0" borderId="0" xfId="0" applyNumberFormat="1" applyFill="1"/>
    <xf numFmtId="0" fontId="0" fillId="0" borderId="0" xfId="0" applyFill="1"/>
    <xf numFmtId="176" fontId="2" fillId="0" borderId="0" xfId="0" applyNumberFormat="1" applyFont="1" applyFill="1"/>
    <xf numFmtId="0" fontId="0" fillId="0" borderId="0" xfId="0" applyAlignment="1">
      <alignment vertical="center"/>
    </xf>
    <xf numFmtId="17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77" fontId="3" fillId="0" borderId="1" xfId="0" applyNumberFormat="1" applyFont="1" applyFill="1" applyBorder="1"/>
    <xf numFmtId="177" fontId="3" fillId="0" borderId="2" xfId="0" applyNumberFormat="1" applyFont="1" applyFill="1" applyBorder="1"/>
    <xf numFmtId="177" fontId="0" fillId="2" borderId="2" xfId="0" applyNumberFormat="1" applyFill="1" applyBorder="1"/>
    <xf numFmtId="177" fontId="3" fillId="0" borderId="3" xfId="0" applyNumberFormat="1" applyFont="1" applyFill="1" applyBorder="1"/>
    <xf numFmtId="178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workbookViewId="0">
      <selection activeCell="K12" sqref="K12"/>
    </sheetView>
  </sheetViews>
  <sheetFormatPr defaultRowHeight="14.4" x14ac:dyDescent="0.25"/>
  <sheetData>
    <row r="1" spans="1:31" x14ac:dyDescent="0.25">
      <c r="B1" t="s">
        <v>65</v>
      </c>
      <c r="C1" t="s">
        <v>66</v>
      </c>
      <c r="D1" t="s">
        <v>67</v>
      </c>
      <c r="E1" t="s">
        <v>0</v>
      </c>
      <c r="F1" t="s">
        <v>1</v>
      </c>
    </row>
    <row r="2" spans="1:31" x14ac:dyDescent="0.25">
      <c r="A2" t="s">
        <v>2</v>
      </c>
      <c r="B2" s="1">
        <v>81.375358166189102</v>
      </c>
      <c r="C2" s="1">
        <v>101.57894736842105</v>
      </c>
      <c r="D2" s="1">
        <v>84.813753581661899</v>
      </c>
      <c r="E2" s="1">
        <v>89.256019705424023</v>
      </c>
      <c r="F2" s="1">
        <f t="shared" ref="F2:F33" si="0">STDEV(B2:D2)/SQRT(3)</f>
        <v>6.240901387857348</v>
      </c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</row>
    <row r="3" spans="1:31" x14ac:dyDescent="0.25">
      <c r="A3" t="s">
        <v>3</v>
      </c>
      <c r="B3" s="1">
        <v>87.96561604584528</v>
      </c>
      <c r="C3" s="1">
        <v>107.89473684210526</v>
      </c>
      <c r="D3" s="1">
        <v>92.836676217765046</v>
      </c>
      <c r="E3" s="1">
        <v>96.232343035238543</v>
      </c>
      <c r="F3" s="1">
        <f t="shared" si="0"/>
        <v>5.998343626353539</v>
      </c>
    </row>
    <row r="4" spans="1:31" x14ac:dyDescent="0.25">
      <c r="A4" t="s">
        <v>4</v>
      </c>
      <c r="B4" s="1">
        <v>130.08595988538681</v>
      </c>
      <c r="C4" s="1">
        <v>116.31578947368421</v>
      </c>
      <c r="D4" s="1">
        <v>128.65329512893985</v>
      </c>
      <c r="E4" s="1">
        <v>125.01834816267028</v>
      </c>
      <c r="F4" s="1">
        <f t="shared" si="0"/>
        <v>4.3708896072968448</v>
      </c>
      <c r="K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5">
      <c r="A5" t="s">
        <v>5</v>
      </c>
      <c r="B5" s="1">
        <v>93.123209169054448</v>
      </c>
      <c r="C5" s="1">
        <v>100.5263157894737</v>
      </c>
      <c r="D5" s="1">
        <v>95.200000000000017</v>
      </c>
      <c r="E5" s="1">
        <v>96.28317498617605</v>
      </c>
      <c r="F5" s="1">
        <f t="shared" si="0"/>
        <v>2.2046502327528761</v>
      </c>
      <c r="AE5" s="7"/>
    </row>
    <row r="6" spans="1:31" x14ac:dyDescent="0.25">
      <c r="A6" t="s">
        <v>6</v>
      </c>
      <c r="B6" s="1">
        <v>81.948424068767906</v>
      </c>
      <c r="C6" s="1">
        <v>98.157894736842096</v>
      </c>
      <c r="D6" s="1">
        <v>103.73333333333333</v>
      </c>
      <c r="E6" s="1">
        <v>94.613217379647779</v>
      </c>
      <c r="F6" s="1">
        <f t="shared" si="0"/>
        <v>6.5337360698478308</v>
      </c>
      <c r="J6" s="8"/>
      <c r="AE6" s="9"/>
    </row>
    <row r="7" spans="1:31" x14ac:dyDescent="0.25">
      <c r="A7" t="s">
        <v>7</v>
      </c>
      <c r="B7" s="1">
        <v>71.346704871060169</v>
      </c>
      <c r="C7" s="1">
        <v>84.21052631578948</v>
      </c>
      <c r="D7" s="1">
        <v>76.8</v>
      </c>
      <c r="E7" s="1">
        <v>77.452410395616553</v>
      </c>
      <c r="F7" s="1">
        <f t="shared" si="0"/>
        <v>3.7277654179459323</v>
      </c>
      <c r="J7" s="8"/>
      <c r="AE7" s="10"/>
    </row>
    <row r="8" spans="1:31" x14ac:dyDescent="0.25">
      <c r="A8" t="s">
        <v>8</v>
      </c>
      <c r="B8" s="1">
        <v>74.785100286532952</v>
      </c>
      <c r="C8" s="1">
        <v>86.052631578947384</v>
      </c>
      <c r="D8" s="1">
        <v>78.933333333333337</v>
      </c>
      <c r="E8" s="1">
        <v>79.923688399604558</v>
      </c>
      <c r="F8" s="1">
        <f t="shared" si="0"/>
        <v>3.2901326074770609</v>
      </c>
      <c r="J8" s="8"/>
      <c r="AE8" s="11"/>
    </row>
    <row r="9" spans="1:31" x14ac:dyDescent="0.25">
      <c r="A9" t="s">
        <v>9</v>
      </c>
      <c r="B9" s="1">
        <v>79.369627507163329</v>
      </c>
      <c r="C9" s="1">
        <v>96.05263157894737</v>
      </c>
      <c r="D9" s="1">
        <v>82.4</v>
      </c>
      <c r="E9" s="1">
        <v>85.940753028703568</v>
      </c>
      <c r="F9" s="1">
        <f t="shared" si="0"/>
        <v>5.1310608137270481</v>
      </c>
      <c r="J9" s="8"/>
      <c r="AE9" s="12"/>
    </row>
    <row r="10" spans="1:31" x14ac:dyDescent="0.25">
      <c r="A10" t="s">
        <v>10</v>
      </c>
      <c r="B10" s="1">
        <v>92.26361031518627</v>
      </c>
      <c r="C10" s="1">
        <v>99.21052631578948</v>
      </c>
      <c r="D10" s="1">
        <v>97.333333333333329</v>
      </c>
      <c r="E10" s="1">
        <v>96.269156654769688</v>
      </c>
      <c r="F10" s="1">
        <f t="shared" si="0"/>
        <v>2.0747903092648725</v>
      </c>
    </row>
    <row r="11" spans="1:31" x14ac:dyDescent="0.25">
      <c r="A11" t="s">
        <v>11</v>
      </c>
      <c r="B11" s="1">
        <v>94.55587392550143</v>
      </c>
      <c r="C11" s="1">
        <v>104.73684210526315</v>
      </c>
      <c r="D11" s="1">
        <v>97.066666666666663</v>
      </c>
      <c r="E11" s="1">
        <v>98.786460899143734</v>
      </c>
      <c r="F11" s="1">
        <f t="shared" si="0"/>
        <v>3.0622049474671162</v>
      </c>
    </row>
    <row r="12" spans="1:31" x14ac:dyDescent="0.25">
      <c r="A12" t="s">
        <v>12</v>
      </c>
      <c r="B12" s="1">
        <v>34.097421203438394</v>
      </c>
      <c r="C12" s="1">
        <v>38.421052631578945</v>
      </c>
      <c r="D12" s="1">
        <v>40</v>
      </c>
      <c r="E12" s="1">
        <v>37.506157945005782</v>
      </c>
      <c r="F12" s="1">
        <f t="shared" si="0"/>
        <v>1.7642640890793082</v>
      </c>
    </row>
    <row r="13" spans="1:31" x14ac:dyDescent="0.25">
      <c r="A13" t="s">
        <v>13</v>
      </c>
      <c r="B13" s="1">
        <v>87.96561604584528</v>
      </c>
      <c r="C13" s="1">
        <v>95.26315789473685</v>
      </c>
      <c r="D13" s="1">
        <v>88</v>
      </c>
      <c r="E13" s="1">
        <v>90.409591313527372</v>
      </c>
      <c r="F13" s="1">
        <f t="shared" si="0"/>
        <v>2.4268035892747819</v>
      </c>
    </row>
    <row r="14" spans="1:31" x14ac:dyDescent="0.25">
      <c r="A14" t="s">
        <v>14</v>
      </c>
      <c r="B14" s="1">
        <v>89.971346704871067</v>
      </c>
      <c r="C14" s="1">
        <v>90.526315789473685</v>
      </c>
      <c r="D14" s="1">
        <v>91.200000000000017</v>
      </c>
      <c r="E14" s="1">
        <v>90.565887498114918</v>
      </c>
      <c r="F14" s="1">
        <f t="shared" si="0"/>
        <v>0.35523310187415297</v>
      </c>
    </row>
    <row r="15" spans="1:31" x14ac:dyDescent="0.25">
      <c r="A15" t="s">
        <v>15</v>
      </c>
      <c r="B15" s="1">
        <v>56.446991404011463</v>
      </c>
      <c r="C15" s="1">
        <v>62.89473684210526</v>
      </c>
      <c r="D15" s="1">
        <v>55.2</v>
      </c>
      <c r="E15" s="1">
        <v>58.180576082038918</v>
      </c>
      <c r="F15" s="1">
        <f t="shared" si="0"/>
        <v>2.3844098252489823</v>
      </c>
    </row>
    <row r="16" spans="1:31" x14ac:dyDescent="0.25">
      <c r="A16" t="s">
        <v>16</v>
      </c>
      <c r="B16" s="1">
        <v>93.123209169054448</v>
      </c>
      <c r="C16" s="1">
        <v>98.94736842105263</v>
      </c>
      <c r="D16" s="1">
        <v>97.6</v>
      </c>
      <c r="E16" s="1">
        <v>96.556859196702362</v>
      </c>
      <c r="F16" s="1">
        <f t="shared" si="0"/>
        <v>1.7603328094224433</v>
      </c>
    </row>
    <row r="17" spans="1:6" x14ac:dyDescent="0.25">
      <c r="A17" t="s">
        <v>17</v>
      </c>
      <c r="B17" s="1">
        <v>126.93409742120345</v>
      </c>
      <c r="C17" s="1">
        <v>104.74137931034483</v>
      </c>
      <c r="D17" s="1">
        <v>110.66666666666667</v>
      </c>
      <c r="E17" s="1">
        <v>114.11404779940499</v>
      </c>
      <c r="F17" s="1">
        <f t="shared" si="0"/>
        <v>6.6343176437063001</v>
      </c>
    </row>
    <row r="18" spans="1:6" x14ac:dyDescent="0.25">
      <c r="A18" t="s">
        <v>18</v>
      </c>
      <c r="B18" s="1">
        <v>98.567335243553018</v>
      </c>
      <c r="C18" s="1">
        <v>87.068965517241381</v>
      </c>
      <c r="D18" s="1">
        <v>78.933333333333337</v>
      </c>
      <c r="E18" s="1">
        <v>88.189878031375926</v>
      </c>
      <c r="F18" s="1">
        <f t="shared" si="0"/>
        <v>5.6954906549212261</v>
      </c>
    </row>
    <row r="19" spans="1:6" x14ac:dyDescent="0.25">
      <c r="A19" t="s">
        <v>19</v>
      </c>
      <c r="B19" s="1">
        <v>116.33237822349571</v>
      </c>
      <c r="C19" s="1">
        <v>93.965517241379317</v>
      </c>
      <c r="D19" s="1">
        <v>94.666666666666671</v>
      </c>
      <c r="E19" s="1">
        <v>101.65485404384724</v>
      </c>
      <c r="F19" s="1">
        <f t="shared" si="0"/>
        <v>7.341552734543936</v>
      </c>
    </row>
    <row r="20" spans="1:6" x14ac:dyDescent="0.25">
      <c r="A20" t="s">
        <v>20</v>
      </c>
      <c r="B20" s="1">
        <v>107.16332378223497</v>
      </c>
      <c r="C20" s="1">
        <v>84.267241379310349</v>
      </c>
      <c r="D20" s="1">
        <v>92</v>
      </c>
      <c r="E20" s="1">
        <v>94.476855053848439</v>
      </c>
      <c r="F20" s="1">
        <f t="shared" si="0"/>
        <v>6.7245509284687817</v>
      </c>
    </row>
    <row r="21" spans="1:6" x14ac:dyDescent="0.25">
      <c r="A21" t="s">
        <v>21</v>
      </c>
      <c r="B21" s="1">
        <v>61.318051575931236</v>
      </c>
      <c r="C21" s="1">
        <v>56.681034482758619</v>
      </c>
      <c r="D21" s="1">
        <v>49.600000000000009</v>
      </c>
      <c r="E21" s="1">
        <v>55.86636201956329</v>
      </c>
      <c r="F21" s="1">
        <f t="shared" si="0"/>
        <v>3.4071469785713013</v>
      </c>
    </row>
    <row r="22" spans="1:6" x14ac:dyDescent="0.25">
      <c r="A22" t="s">
        <v>22</v>
      </c>
      <c r="B22" s="1">
        <v>100.5730659025788</v>
      </c>
      <c r="C22" s="1">
        <v>87.715517241379317</v>
      </c>
      <c r="D22" s="1">
        <v>92.799999999999983</v>
      </c>
      <c r="E22" s="1">
        <v>93.696194381319359</v>
      </c>
      <c r="F22" s="1">
        <f t="shared" si="0"/>
        <v>3.7386054739973797</v>
      </c>
    </row>
    <row r="23" spans="1:6" x14ac:dyDescent="0.25">
      <c r="A23" t="s">
        <v>23</v>
      </c>
      <c r="B23" s="1">
        <v>69.054441260744994</v>
      </c>
      <c r="C23" s="1">
        <v>62.931034482758619</v>
      </c>
      <c r="D23" s="1">
        <v>68.8</v>
      </c>
      <c r="E23" s="1">
        <v>66.928491914501208</v>
      </c>
      <c r="F23" s="1">
        <f t="shared" si="0"/>
        <v>2.000077875795331</v>
      </c>
    </row>
    <row r="24" spans="1:6" x14ac:dyDescent="0.25">
      <c r="A24" t="s">
        <v>24</v>
      </c>
      <c r="B24" s="1">
        <v>11.747851002865328</v>
      </c>
      <c r="C24" s="1">
        <v>11.052631578947368</v>
      </c>
      <c r="D24" s="1">
        <v>13.066666666666668</v>
      </c>
      <c r="E24" s="1">
        <v>11.955716416159788</v>
      </c>
      <c r="F24" s="1">
        <f t="shared" si="0"/>
        <v>0.59061842057687852</v>
      </c>
    </row>
    <row r="25" spans="1:6" x14ac:dyDescent="0.25">
      <c r="A25" t="s">
        <v>25</v>
      </c>
      <c r="B25" s="1">
        <v>11.461318051575931</v>
      </c>
      <c r="C25" s="1">
        <v>9.7368421052631575</v>
      </c>
      <c r="D25" s="1">
        <v>11.733333333333334</v>
      </c>
      <c r="E25" s="1">
        <v>10.977164496724141</v>
      </c>
      <c r="F25" s="1">
        <f t="shared" si="0"/>
        <v>0.62511273768470754</v>
      </c>
    </row>
    <row r="26" spans="1:6" x14ac:dyDescent="0.25">
      <c r="A26" t="s">
        <v>26</v>
      </c>
      <c r="B26" s="1">
        <v>76.504297994269351</v>
      </c>
      <c r="C26" s="1">
        <v>74.0053050397878</v>
      </c>
      <c r="D26" s="1">
        <v>76.533333333333331</v>
      </c>
      <c r="E26" s="1">
        <v>75.680978789130151</v>
      </c>
      <c r="F26" s="1">
        <f t="shared" si="0"/>
        <v>0.83787879958956568</v>
      </c>
    </row>
    <row r="27" spans="1:6" x14ac:dyDescent="0.25">
      <c r="A27" t="s">
        <v>27</v>
      </c>
      <c r="B27" s="1">
        <v>58.739255014326652</v>
      </c>
      <c r="C27" s="1">
        <v>60.742705570291776</v>
      </c>
      <c r="D27" s="1">
        <v>58.666666666666664</v>
      </c>
      <c r="E27" s="1">
        <v>59.382875750428362</v>
      </c>
      <c r="F27" s="1">
        <f t="shared" si="0"/>
        <v>0.68023773327083248</v>
      </c>
    </row>
    <row r="28" spans="1:6" x14ac:dyDescent="0.25">
      <c r="A28" t="s">
        <v>28</v>
      </c>
      <c r="B28" s="1">
        <v>68.48137535816619</v>
      </c>
      <c r="C28" s="1">
        <v>68.965517241379303</v>
      </c>
      <c r="D28" s="1">
        <v>63.733333333333334</v>
      </c>
      <c r="E28" s="1">
        <v>67.060075310959618</v>
      </c>
      <c r="F28" s="1">
        <f t="shared" si="0"/>
        <v>1.6692321068928542</v>
      </c>
    </row>
    <row r="29" spans="1:6" x14ac:dyDescent="0.25">
      <c r="A29" t="s">
        <v>29</v>
      </c>
      <c r="B29" s="1">
        <v>58.739255014326652</v>
      </c>
      <c r="C29" s="1">
        <v>47.368421052631582</v>
      </c>
      <c r="D29" s="1">
        <v>65.066666666666663</v>
      </c>
      <c r="E29" s="1">
        <v>57.058114244541628</v>
      </c>
      <c r="F29" s="1">
        <f t="shared" si="0"/>
        <v>5.1777295593581618</v>
      </c>
    </row>
    <row r="30" spans="1:6" x14ac:dyDescent="0.25">
      <c r="A30" t="s">
        <v>30</v>
      </c>
      <c r="B30" s="1">
        <v>48.997134670487114</v>
      </c>
      <c r="C30" s="1">
        <v>38.94736842105263</v>
      </c>
      <c r="D30" s="1">
        <v>48</v>
      </c>
      <c r="E30" s="1">
        <v>45.314834363846579</v>
      </c>
      <c r="F30" s="1">
        <f t="shared" si="0"/>
        <v>3.1967189578927386</v>
      </c>
    </row>
    <row r="31" spans="1:6" x14ac:dyDescent="0.25">
      <c r="A31" t="s">
        <v>31</v>
      </c>
      <c r="B31" s="1">
        <v>59.312320916905449</v>
      </c>
      <c r="C31" s="1">
        <v>51.052631578947363</v>
      </c>
      <c r="D31" s="1">
        <v>65.066666666666663</v>
      </c>
      <c r="E31" s="1">
        <v>58.477206387506492</v>
      </c>
      <c r="F31" s="1">
        <f t="shared" si="0"/>
        <v>4.0669954949514784</v>
      </c>
    </row>
    <row r="32" spans="1:6" x14ac:dyDescent="0.25">
      <c r="A32" t="s">
        <v>32</v>
      </c>
      <c r="B32" s="1">
        <v>33.237822349570202</v>
      </c>
      <c r="C32" s="1">
        <v>30.789473684210527</v>
      </c>
      <c r="D32" s="1">
        <v>45.066666666666663</v>
      </c>
      <c r="E32" s="1">
        <v>36.364654233482462</v>
      </c>
      <c r="F32" s="1">
        <f t="shared" si="0"/>
        <v>4.4080369057461999</v>
      </c>
    </row>
    <row r="33" spans="1:6" x14ac:dyDescent="0.25">
      <c r="A33" t="s">
        <v>33</v>
      </c>
      <c r="B33" s="1">
        <v>14.899713467048711</v>
      </c>
      <c r="C33" s="1">
        <v>12.894736842105265</v>
      </c>
      <c r="D33" s="1">
        <v>18.666666666666668</v>
      </c>
      <c r="E33" s="1">
        <v>15.487038991940215</v>
      </c>
      <c r="F33" s="1">
        <f t="shared" si="0"/>
        <v>1.6918931141433551</v>
      </c>
    </row>
    <row r="34" spans="1:6" x14ac:dyDescent="0.25">
      <c r="A34" t="s">
        <v>34</v>
      </c>
      <c r="B34" s="1">
        <v>37.822349570200572</v>
      </c>
      <c r="C34" s="1">
        <v>27.105263157894736</v>
      </c>
      <c r="D34" s="1">
        <v>41.6</v>
      </c>
      <c r="E34" s="1">
        <v>35.509204242698438</v>
      </c>
      <c r="F34" s="1">
        <f t="shared" ref="F34:F64" si="1">STDEV(B34:D34)/SQRT(3)</f>
        <v>4.3411722691027457</v>
      </c>
    </row>
    <row r="35" spans="1:6" x14ac:dyDescent="0.25">
      <c r="A35" t="s">
        <v>35</v>
      </c>
      <c r="B35" s="1">
        <v>14.040114613180519</v>
      </c>
      <c r="C35" s="1">
        <v>10.263157894736842</v>
      </c>
      <c r="D35" s="1">
        <v>13.599999999999998</v>
      </c>
      <c r="E35" s="1">
        <v>12.634424169305788</v>
      </c>
      <c r="F35" s="1">
        <f t="shared" si="1"/>
        <v>1.1924209305532925</v>
      </c>
    </row>
    <row r="36" spans="1:6" x14ac:dyDescent="0.25">
      <c r="A36" t="s">
        <v>36</v>
      </c>
      <c r="B36" s="1">
        <v>36.103151862464188</v>
      </c>
      <c r="C36" s="1">
        <v>32.368421052631582</v>
      </c>
      <c r="D36" s="1">
        <v>42.666666666666664</v>
      </c>
      <c r="E36" s="1">
        <v>37.046079860587476</v>
      </c>
      <c r="F36" s="1">
        <f t="shared" si="1"/>
        <v>3.0100000326125103</v>
      </c>
    </row>
    <row r="37" spans="1:6" x14ac:dyDescent="0.25">
      <c r="A37" t="s">
        <v>37</v>
      </c>
      <c r="B37" s="1">
        <v>28.653295128939828</v>
      </c>
      <c r="C37" s="1">
        <v>31.842105263157894</v>
      </c>
      <c r="D37" s="1">
        <v>40</v>
      </c>
      <c r="E37" s="1">
        <v>33.498466797365907</v>
      </c>
      <c r="F37" s="1">
        <f t="shared" si="1"/>
        <v>3.3785883643290062</v>
      </c>
    </row>
    <row r="38" spans="1:6" x14ac:dyDescent="0.25">
      <c r="A38" t="s">
        <v>38</v>
      </c>
      <c r="B38" s="1">
        <v>44.699140401146131</v>
      </c>
      <c r="C38" s="1">
        <v>44.736842105263158</v>
      </c>
      <c r="D38" s="1">
        <v>55.466666666666669</v>
      </c>
      <c r="E38" s="1">
        <v>48.300883057691983</v>
      </c>
      <c r="F38" s="1">
        <f t="shared" si="1"/>
        <v>3.5829083346080082</v>
      </c>
    </row>
    <row r="39" spans="1:6" x14ac:dyDescent="0.25">
      <c r="A39" t="s">
        <v>39</v>
      </c>
      <c r="B39" s="1">
        <v>6.8767908309455592</v>
      </c>
      <c r="C39" s="1">
        <v>7.6315789473684212</v>
      </c>
      <c r="D39" s="1">
        <v>13.066666666666668</v>
      </c>
      <c r="E39" s="1">
        <v>9.1916788149935496</v>
      </c>
      <c r="F39" s="1">
        <f t="shared" si="1"/>
        <v>1.9497071928141767</v>
      </c>
    </row>
    <row r="40" spans="1:6" x14ac:dyDescent="0.25">
      <c r="A40" t="s">
        <v>40</v>
      </c>
      <c r="B40" s="1">
        <v>18.338108882521492</v>
      </c>
      <c r="C40" s="1">
        <v>18.94736842105263</v>
      </c>
      <c r="D40" s="1">
        <v>29.866666666666667</v>
      </c>
      <c r="E40" s="1">
        <v>22.384047990080262</v>
      </c>
      <c r="F40" s="1">
        <f t="shared" si="1"/>
        <v>3.7454410506072877</v>
      </c>
    </row>
    <row r="41" spans="1:6" x14ac:dyDescent="0.25">
      <c r="A41" t="s">
        <v>41</v>
      </c>
      <c r="B41" s="1">
        <v>18.911174785100286</v>
      </c>
      <c r="C41" s="1">
        <v>21.315789473684209</v>
      </c>
      <c r="D41" s="1">
        <v>25.066666666666666</v>
      </c>
      <c r="E41" s="1">
        <v>21.764543641817053</v>
      </c>
      <c r="F41" s="1">
        <f t="shared" si="1"/>
        <v>1.7910476732506793</v>
      </c>
    </row>
    <row r="42" spans="1:6" x14ac:dyDescent="0.25">
      <c r="A42" t="s">
        <v>42</v>
      </c>
      <c r="B42" s="1">
        <v>32.951289398280807</v>
      </c>
      <c r="C42" s="1">
        <v>41.05263157894737</v>
      </c>
      <c r="D42" s="1">
        <v>48</v>
      </c>
      <c r="E42" s="1">
        <v>40.667973659076061</v>
      </c>
      <c r="F42" s="1">
        <f t="shared" si="1"/>
        <v>4.3484439354809741</v>
      </c>
    </row>
    <row r="43" spans="1:6" x14ac:dyDescent="0.25">
      <c r="A43" t="s">
        <v>43</v>
      </c>
      <c r="B43" s="1">
        <v>41.54727793696275</v>
      </c>
      <c r="C43" s="1">
        <v>56.315789473684212</v>
      </c>
      <c r="D43" s="1">
        <v>53.333333333333336</v>
      </c>
      <c r="E43" s="1">
        <v>50.398800247993428</v>
      </c>
      <c r="F43" s="1">
        <f t="shared" si="1"/>
        <v>4.5087265968077581</v>
      </c>
    </row>
    <row r="44" spans="1:6" x14ac:dyDescent="0.25">
      <c r="A44" t="s">
        <v>44</v>
      </c>
      <c r="B44" s="1">
        <v>28.653295128939828</v>
      </c>
      <c r="C44" s="1">
        <v>32.10526315789474</v>
      </c>
      <c r="D44" s="1">
        <v>38.666666666666664</v>
      </c>
      <c r="E44" s="1">
        <v>33.141741651167081</v>
      </c>
      <c r="F44" s="1">
        <f t="shared" si="1"/>
        <v>2.9366998563240507</v>
      </c>
    </row>
    <row r="45" spans="1:6" x14ac:dyDescent="0.25">
      <c r="A45" t="s">
        <v>45</v>
      </c>
      <c r="B45" s="1">
        <v>33.810888252148999</v>
      </c>
      <c r="C45" s="1">
        <v>33.684210526315788</v>
      </c>
      <c r="D45" s="1">
        <v>43.2</v>
      </c>
      <c r="E45" s="1">
        <v>36.898366259488263</v>
      </c>
      <c r="F45" s="1">
        <f t="shared" si="1"/>
        <v>3.1510290732405903</v>
      </c>
    </row>
    <row r="46" spans="1:6" x14ac:dyDescent="0.25">
      <c r="A46" t="s">
        <v>46</v>
      </c>
      <c r="B46" s="1">
        <v>29.799426934097422</v>
      </c>
      <c r="C46" s="1">
        <v>30</v>
      </c>
      <c r="D46" s="1">
        <v>34.4</v>
      </c>
      <c r="E46" s="1">
        <v>31.399808978032478</v>
      </c>
      <c r="F46" s="1">
        <f t="shared" si="1"/>
        <v>1.5012125115954658</v>
      </c>
    </row>
    <row r="47" spans="1:6" x14ac:dyDescent="0.25">
      <c r="A47" t="s">
        <v>47</v>
      </c>
      <c r="B47" s="1">
        <v>42.40687679083095</v>
      </c>
      <c r="C47" s="1">
        <v>40</v>
      </c>
      <c r="D47" s="1">
        <v>47.2</v>
      </c>
      <c r="E47" s="1">
        <v>43.20229226361031</v>
      </c>
      <c r="F47" s="1">
        <f t="shared" si="1"/>
        <v>2.1161690489146205</v>
      </c>
    </row>
    <row r="48" spans="1:6" x14ac:dyDescent="0.25">
      <c r="A48" t="s">
        <v>48</v>
      </c>
      <c r="B48" s="1">
        <v>12.320916905444127</v>
      </c>
      <c r="C48" s="1">
        <v>12.105263157894735</v>
      </c>
      <c r="D48" s="1">
        <v>17.600000000000001</v>
      </c>
      <c r="E48" s="1">
        <v>14.008726687779621</v>
      </c>
      <c r="F48" s="1">
        <f t="shared" si="1"/>
        <v>1.7967154882365945</v>
      </c>
    </row>
    <row r="49" spans="1:6" x14ac:dyDescent="0.25">
      <c r="A49" t="s">
        <v>49</v>
      </c>
      <c r="B49" s="1">
        <v>29.799426934097422</v>
      </c>
      <c r="C49" s="1">
        <v>28.94736842105263</v>
      </c>
      <c r="D49" s="1">
        <v>37.06666666666667</v>
      </c>
      <c r="E49" s="1">
        <v>31.937820673938905</v>
      </c>
      <c r="F49" s="1">
        <f t="shared" si="1"/>
        <v>2.5761920761887329</v>
      </c>
    </row>
    <row r="50" spans="1:6" x14ac:dyDescent="0.25">
      <c r="A50" t="s">
        <v>50</v>
      </c>
      <c r="B50" s="1">
        <v>18.051575931232094</v>
      </c>
      <c r="C50" s="1">
        <v>20</v>
      </c>
      <c r="D50" s="1">
        <v>26.133333333333336</v>
      </c>
      <c r="E50" s="1">
        <v>21.394969754855143</v>
      </c>
      <c r="F50" s="1">
        <f t="shared" si="1"/>
        <v>2.4350329319692832</v>
      </c>
    </row>
    <row r="51" spans="1:6" x14ac:dyDescent="0.25">
      <c r="A51" t="s">
        <v>51</v>
      </c>
      <c r="B51" s="1">
        <v>65.329512893982809</v>
      </c>
      <c r="C51" s="1">
        <v>65.78947368421052</v>
      </c>
      <c r="D51" s="1">
        <v>72.533333333333331</v>
      </c>
      <c r="E51" s="1">
        <v>67.884106637175549</v>
      </c>
      <c r="F51" s="1">
        <f t="shared" si="1"/>
        <v>2.3284023590104548</v>
      </c>
    </row>
    <row r="52" spans="1:6" x14ac:dyDescent="0.25">
      <c r="A52" t="s">
        <v>52</v>
      </c>
      <c r="B52" s="1">
        <v>62.46418338108883</v>
      </c>
      <c r="C52" s="1">
        <v>62.89473684210526</v>
      </c>
      <c r="D52" s="1">
        <v>68</v>
      </c>
      <c r="E52" s="1">
        <v>64.452973407731363</v>
      </c>
      <c r="F52" s="1">
        <f t="shared" si="1"/>
        <v>1.7778631654689616</v>
      </c>
    </row>
    <row r="53" spans="1:6" x14ac:dyDescent="0.25">
      <c r="A53" t="s">
        <v>53</v>
      </c>
      <c r="B53" s="1">
        <v>10.315186246418339</v>
      </c>
      <c r="C53" s="1">
        <v>7.1052631578947372</v>
      </c>
      <c r="D53" s="1">
        <v>15.733333333333333</v>
      </c>
      <c r="E53" s="1">
        <v>11.051260912548804</v>
      </c>
      <c r="F53" s="1">
        <f t="shared" si="1"/>
        <v>2.5177538384879599</v>
      </c>
    </row>
    <row r="54" spans="1:6" x14ac:dyDescent="0.25">
      <c r="A54" t="s">
        <v>54</v>
      </c>
      <c r="B54" s="1">
        <v>53.868194842406879</v>
      </c>
      <c r="C54" s="1">
        <v>55.263157894736842</v>
      </c>
      <c r="D54" s="1">
        <v>53.600000000000009</v>
      </c>
      <c r="E54" s="1">
        <v>54.243784245714572</v>
      </c>
      <c r="F54" s="1">
        <f t="shared" si="1"/>
        <v>0.5155334116602398</v>
      </c>
    </row>
    <row r="55" spans="1:6" x14ac:dyDescent="0.25">
      <c r="A55" t="s">
        <v>55</v>
      </c>
      <c r="B55" s="1">
        <v>107.44985673352436</v>
      </c>
      <c r="C55" s="1">
        <v>89.473684210526315</v>
      </c>
      <c r="D55" s="1">
        <v>89.333333333333329</v>
      </c>
      <c r="E55" s="1">
        <v>95.418958092461324</v>
      </c>
      <c r="F55" s="1">
        <f t="shared" si="1"/>
        <v>6.0155857618864044</v>
      </c>
    </row>
    <row r="56" spans="1:6" x14ac:dyDescent="0.25">
      <c r="A56" t="s">
        <v>56</v>
      </c>
      <c r="B56" s="1">
        <v>6.5902578796561597</v>
      </c>
      <c r="C56" s="1">
        <v>5.2631578947368425</v>
      </c>
      <c r="D56" s="1">
        <v>12.533333333333333</v>
      </c>
      <c r="E56" s="1">
        <v>8.1289163692421127</v>
      </c>
      <c r="F56" s="1">
        <f t="shared" si="1"/>
        <v>2.2352826210328232</v>
      </c>
    </row>
    <row r="57" spans="1:6" x14ac:dyDescent="0.25">
      <c r="A57" t="s">
        <v>57</v>
      </c>
      <c r="B57" s="1">
        <v>8.595988538681949</v>
      </c>
      <c r="C57" s="1">
        <v>3.4210526315789473</v>
      </c>
      <c r="D57" s="1">
        <v>11.466666666666667</v>
      </c>
      <c r="E57" s="1">
        <v>7.8279026123091882</v>
      </c>
      <c r="F57" s="1">
        <f t="shared" si="1"/>
        <v>2.3541058665743302</v>
      </c>
    </row>
    <row r="58" spans="1:6" x14ac:dyDescent="0.25">
      <c r="A58" t="s">
        <v>58</v>
      </c>
      <c r="B58" s="1">
        <v>13.46704871060172</v>
      </c>
      <c r="C58" s="1">
        <v>10.526315789473685</v>
      </c>
      <c r="D58" s="1">
        <v>17.866666666666667</v>
      </c>
      <c r="E58" s="1">
        <v>13.953343722247359</v>
      </c>
      <c r="F58" s="1">
        <f t="shared" si="1"/>
        <v>2.1328814530926965</v>
      </c>
    </row>
    <row r="59" spans="1:6" x14ac:dyDescent="0.25">
      <c r="A59" t="s">
        <v>59</v>
      </c>
      <c r="B59" s="1">
        <v>32.091690544412607</v>
      </c>
      <c r="C59" s="1">
        <v>37.368421052631582</v>
      </c>
      <c r="D59" s="1">
        <v>41.866666666666667</v>
      </c>
      <c r="E59" s="1">
        <v>37.108926087903619</v>
      </c>
      <c r="F59" s="1">
        <f t="shared" si="1"/>
        <v>2.8247739009933128</v>
      </c>
    </row>
    <row r="60" spans="1:6" x14ac:dyDescent="0.25">
      <c r="A60" t="s">
        <v>60</v>
      </c>
      <c r="B60" s="1">
        <v>103.15186246418338</v>
      </c>
      <c r="C60" s="1">
        <v>98.157894736842096</v>
      </c>
      <c r="D60" s="1">
        <v>101.33333333333333</v>
      </c>
      <c r="E60" s="1">
        <v>100.8810301781196</v>
      </c>
      <c r="F60" s="1">
        <f t="shared" si="1"/>
        <v>1.4592648861206101</v>
      </c>
    </row>
    <row r="61" spans="1:6" x14ac:dyDescent="0.25">
      <c r="A61" t="s">
        <v>61</v>
      </c>
      <c r="B61" s="1">
        <v>12.893982808022923</v>
      </c>
      <c r="C61" s="1">
        <v>11.052631578947368</v>
      </c>
      <c r="D61" s="1">
        <v>18.933333333333334</v>
      </c>
      <c r="E61" s="1">
        <v>14.293315906767873</v>
      </c>
      <c r="F61" s="1">
        <f t="shared" si="1"/>
        <v>2.3801235875704658</v>
      </c>
    </row>
    <row r="62" spans="1:6" x14ac:dyDescent="0.25">
      <c r="A62" t="s">
        <v>62</v>
      </c>
      <c r="B62" s="1">
        <v>6.0171919770773643</v>
      </c>
      <c r="C62" s="1">
        <v>5</v>
      </c>
      <c r="D62" s="1">
        <v>8.8000000000000007</v>
      </c>
      <c r="E62" s="1">
        <v>6.605730659025788</v>
      </c>
      <c r="F62" s="1">
        <f t="shared" si="1"/>
        <v>1.1357498749155686</v>
      </c>
    </row>
    <row r="63" spans="1:6" x14ac:dyDescent="0.25">
      <c r="A63" t="s">
        <v>63</v>
      </c>
      <c r="B63" s="1">
        <v>31.232091690544415</v>
      </c>
      <c r="C63" s="1">
        <v>28.684210526315791</v>
      </c>
      <c r="D63" s="1">
        <v>33.6</v>
      </c>
      <c r="E63" s="1">
        <v>31.1721007389534</v>
      </c>
      <c r="F63" s="1">
        <f t="shared" si="1"/>
        <v>1.4193831668604875</v>
      </c>
    </row>
    <row r="64" spans="1:6" x14ac:dyDescent="0.25">
      <c r="A64" t="s">
        <v>64</v>
      </c>
      <c r="B64" s="1">
        <v>7.1633237822349569</v>
      </c>
      <c r="C64" s="1">
        <v>6.8421052631578947</v>
      </c>
      <c r="D64" s="1">
        <v>9.3333333333333339</v>
      </c>
      <c r="E64" s="1">
        <v>7.7795874595753958</v>
      </c>
      <c r="F64" s="1">
        <f t="shared" si="1"/>
        <v>0.78238737515682577</v>
      </c>
    </row>
  </sheetData>
  <phoneticPr fontId="1" type="noConversion"/>
  <conditionalFormatting sqref="P2:V2">
    <cfRule type="colorScale" priority="9">
      <colorScale>
        <cfvo type="min"/>
        <cfvo type="max"/>
        <color theme="0" tint="-0.14999847407452621"/>
        <color rgb="FF00B050"/>
      </colorScale>
    </cfRule>
    <cfRule type="colorScale" priority="10">
      <colorScale>
        <cfvo type="min"/>
        <cfvo type="max"/>
        <color rgb="FFFF7128"/>
        <color theme="3" tint="0.39997558519241921"/>
      </colorScale>
    </cfRule>
    <cfRule type="colorScale" priority="11">
      <colorScale>
        <cfvo type="min"/>
        <cfvo type="max"/>
        <color theme="9" tint="0.39997558519241921"/>
        <color rgb="FF00B050"/>
      </colorScale>
    </cfRule>
    <cfRule type="colorScale" priority="12">
      <colorScale>
        <cfvo type="min"/>
        <cfvo type="max"/>
        <color rgb="FFFF7128"/>
        <color rgb="FF00B050"/>
      </colorScale>
    </cfRule>
  </conditionalFormatting>
  <conditionalFormatting sqref="P2:V2">
    <cfRule type="colorScale" priority="7">
      <colorScale>
        <cfvo type="min"/>
        <cfvo type="max"/>
        <color theme="0" tint="-4.9989318521683403E-2"/>
        <color rgb="FFE11A05"/>
      </colorScale>
    </cfRule>
    <cfRule type="colorScale" priority="8">
      <colorScale>
        <cfvo type="min"/>
        <cfvo type="max"/>
        <color theme="0" tint="-4.9989318521683403E-2"/>
        <color theme="3" tint="0.39997558519241921"/>
      </colorScale>
    </cfRule>
  </conditionalFormatting>
  <conditionalFormatting sqref="AE6:AE9">
    <cfRule type="colorScale" priority="3">
      <colorScale>
        <cfvo type="min"/>
        <cfvo type="max"/>
        <color theme="0" tint="-0.14999847407452621"/>
        <color rgb="FF00B050"/>
      </colorScale>
    </cfRule>
    <cfRule type="colorScale" priority="4">
      <colorScale>
        <cfvo type="min"/>
        <cfvo type="max"/>
        <color rgb="FFFF7128"/>
        <color theme="3" tint="0.39997558519241921"/>
      </colorScale>
    </cfRule>
    <cfRule type="colorScale" priority="5">
      <colorScale>
        <cfvo type="min"/>
        <cfvo type="max"/>
        <color theme="9" tint="0.39997558519241921"/>
        <color rgb="FF00B050"/>
      </colorScale>
    </cfRule>
    <cfRule type="colorScale" priority="6">
      <colorScale>
        <cfvo type="min"/>
        <cfvo type="max"/>
        <color rgb="FFFF7128"/>
        <color rgb="FF00B050"/>
      </colorScale>
    </cfRule>
  </conditionalFormatting>
  <conditionalFormatting sqref="AE6:AE9">
    <cfRule type="colorScale" priority="1">
      <colorScale>
        <cfvo type="min"/>
        <cfvo type="max"/>
        <color theme="0" tint="-4.9989318521683403E-2"/>
        <color rgb="FFE11A05"/>
      </colorScale>
    </cfRule>
    <cfRule type="colorScale" priority="2">
      <colorScale>
        <cfvo type="min"/>
        <cfvo type="max"/>
        <color theme="0" tint="-4.9989318521683403E-2"/>
        <color theme="3" tint="0.39997558519241921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workbookViewId="0">
      <selection activeCell="I4" sqref="I4:N7"/>
    </sheetView>
  </sheetViews>
  <sheetFormatPr defaultRowHeight="14.4" x14ac:dyDescent="0.25"/>
  <cols>
    <col min="10" max="10" width="25.77734375" customWidth="1"/>
  </cols>
  <sheetData>
    <row r="1" spans="1:7" x14ac:dyDescent="0.25">
      <c r="B1" t="s">
        <v>133</v>
      </c>
      <c r="C1" t="s">
        <v>66</v>
      </c>
      <c r="D1" t="s">
        <v>67</v>
      </c>
      <c r="E1" t="s">
        <v>134</v>
      </c>
      <c r="F1" s="1" t="s">
        <v>68</v>
      </c>
      <c r="G1" s="1" t="s">
        <v>69</v>
      </c>
    </row>
    <row r="2" spans="1:7" x14ac:dyDescent="0.25">
      <c r="A2" s="3" t="s">
        <v>70</v>
      </c>
      <c r="B2" s="1">
        <v>77.346683354192734</v>
      </c>
      <c r="C2" s="2">
        <v>79.5</v>
      </c>
      <c r="D2" s="1">
        <v>78.713670613562982</v>
      </c>
      <c r="F2" s="1">
        <f>AVERAGE(B2:D2)</f>
        <v>78.520117989251915</v>
      </c>
      <c r="G2" s="1">
        <f>STDEV(B2:D2)/SQRT(COUNT(3))</f>
        <v>1.0896284266028222</v>
      </c>
    </row>
    <row r="3" spans="1:7" x14ac:dyDescent="0.25">
      <c r="A3" s="3" t="s">
        <v>71</v>
      </c>
      <c r="B3" s="1">
        <v>61.076345431789733</v>
      </c>
      <c r="C3" s="1">
        <v>74.146341463414629</v>
      </c>
      <c r="D3" s="1">
        <v>71.3670613562971</v>
      </c>
      <c r="F3" s="1">
        <f>AVERAGE(B3:D3)</f>
        <v>68.863249417167154</v>
      </c>
      <c r="G3" s="1">
        <f>STDEV(B3:D3)/SQRT(3)</f>
        <v>3.9752570037072186</v>
      </c>
    </row>
    <row r="4" spans="1:7" x14ac:dyDescent="0.25">
      <c r="A4" s="3" t="s">
        <v>72</v>
      </c>
      <c r="B4" s="1">
        <v>92.866082603254057</v>
      </c>
      <c r="C4" s="2">
        <v>114.6</v>
      </c>
      <c r="D4" s="1">
        <v>107.3170731707317</v>
      </c>
      <c r="E4" s="1">
        <v>92.034445640473649</v>
      </c>
      <c r="F4" s="1">
        <f t="shared" ref="F4:F64" si="0">AVERAGE(B4:E4)</f>
        <v>101.70440035361486</v>
      </c>
      <c r="G4" s="1">
        <f t="shared" ref="G4:G64" si="1">STDEV(B4:E4)/SQRT(COUNT(B4,C4,D4,E4))</f>
        <v>5.5484417572443672</v>
      </c>
    </row>
    <row r="5" spans="1:7" x14ac:dyDescent="0.25">
      <c r="A5" t="s">
        <v>73</v>
      </c>
      <c r="B5" s="1">
        <v>65.832290362953685</v>
      </c>
      <c r="C5" s="2">
        <v>82.963493199713668</v>
      </c>
      <c r="D5" s="1">
        <v>87.154471544715449</v>
      </c>
      <c r="E5" s="1">
        <v>67.949407965554371</v>
      </c>
      <c r="F5" s="1">
        <f t="shared" si="0"/>
        <v>75.974915768234297</v>
      </c>
      <c r="G5" s="1">
        <f t="shared" si="1"/>
        <v>5.3315437685998868</v>
      </c>
    </row>
    <row r="6" spans="1:7" x14ac:dyDescent="0.25">
      <c r="A6" t="s">
        <v>74</v>
      </c>
      <c r="B6" s="1">
        <v>69.086357947434294</v>
      </c>
      <c r="C6" s="2">
        <v>95.347172512526839</v>
      </c>
      <c r="D6" s="1">
        <v>90.40650406504065</v>
      </c>
      <c r="E6" s="1">
        <v>78.659849300322932</v>
      </c>
      <c r="F6" s="1">
        <f t="shared" si="0"/>
        <v>83.374970956331182</v>
      </c>
      <c r="G6" s="1">
        <f t="shared" si="1"/>
        <v>5.9102517001536379</v>
      </c>
    </row>
    <row r="7" spans="1:7" x14ac:dyDescent="0.25">
      <c r="A7" s="3" t="s">
        <v>75</v>
      </c>
      <c r="B7" s="1">
        <v>93.867334167709629</v>
      </c>
      <c r="C7" s="1">
        <v>119.34959349593497</v>
      </c>
      <c r="D7" s="1">
        <v>95.855758880516674</v>
      </c>
      <c r="F7" s="1">
        <f>AVERAGE(B7:D7)</f>
        <v>103.02422884805374</v>
      </c>
      <c r="G7" s="1">
        <f>STDEV(B7:D7)/SQRT(COUNT(B7,#REF!,C7,D7))</f>
        <v>8.1828398977036017</v>
      </c>
    </row>
    <row r="8" spans="1:7" x14ac:dyDescent="0.25">
      <c r="A8" t="s">
        <v>76</v>
      </c>
      <c r="B8" s="1">
        <v>97.121401752190224</v>
      </c>
      <c r="C8" s="1">
        <v>117.07317073170732</v>
      </c>
      <c r="D8" s="1">
        <v>113.42841765339075</v>
      </c>
      <c r="F8" s="1">
        <f>AVERAGE(B8:D8)</f>
        <v>109.2076633790961</v>
      </c>
      <c r="G8" s="1">
        <f>STDEV(B8:D8)/SQRT(COUNT(B8,#REF!,C8,D8))</f>
        <v>6.1340401676759946</v>
      </c>
    </row>
    <row r="9" spans="1:7" x14ac:dyDescent="0.25">
      <c r="A9" t="s">
        <v>77</v>
      </c>
      <c r="B9" s="1">
        <v>96.120150187734666</v>
      </c>
      <c r="C9" s="1">
        <v>115.1219512195122</v>
      </c>
      <c r="D9" s="1">
        <v>99.085037674919278</v>
      </c>
      <c r="F9" s="1">
        <f>AVERAGE(B9:D9)</f>
        <v>103.44237969405538</v>
      </c>
      <c r="G9" s="1">
        <f>STDEV(B9:D9)/SQRT(COUNT(B9,#REF!,C9,D9))</f>
        <v>5.9021728404775429</v>
      </c>
    </row>
    <row r="10" spans="1:7" x14ac:dyDescent="0.25">
      <c r="A10" t="s">
        <v>78</v>
      </c>
      <c r="B10" s="1">
        <v>97.371714643304117</v>
      </c>
      <c r="C10" s="2">
        <v>115.60486757337149</v>
      </c>
      <c r="D10" s="1">
        <v>115.77235772357723</v>
      </c>
      <c r="E10" s="1">
        <v>107.6157158234661</v>
      </c>
      <c r="F10" s="1">
        <f t="shared" si="0"/>
        <v>109.09116394092973</v>
      </c>
      <c r="G10" s="1">
        <f t="shared" si="1"/>
        <v>4.3453914702774199</v>
      </c>
    </row>
    <row r="11" spans="1:7" x14ac:dyDescent="0.25">
      <c r="A11" t="s">
        <v>79</v>
      </c>
      <c r="B11" s="1">
        <v>66.853932584269657</v>
      </c>
      <c r="C11" s="1">
        <v>67.861675126903549</v>
      </c>
      <c r="D11" s="1">
        <v>82.480620155038764</v>
      </c>
      <c r="E11" s="1">
        <v>66.796570537802026</v>
      </c>
      <c r="F11" s="1">
        <f t="shared" si="0"/>
        <v>70.998199601003506</v>
      </c>
      <c r="G11" s="1">
        <f t="shared" si="1"/>
        <v>3.835279253708118</v>
      </c>
    </row>
    <row r="12" spans="1:7" x14ac:dyDescent="0.25">
      <c r="A12" t="s">
        <v>80</v>
      </c>
      <c r="B12" s="1">
        <v>28.370786516853933</v>
      </c>
      <c r="C12" s="1">
        <v>17.984496124031008</v>
      </c>
      <c r="D12" s="1">
        <v>18.550272798129384</v>
      </c>
      <c r="F12" s="1">
        <f>AVERAGE(B12:D12)</f>
        <v>21.635185146338106</v>
      </c>
      <c r="G12" s="1">
        <f>STDEV(B12:D12)/SQRT(COUNT(B12,#REF!,C12,D12))</f>
        <v>3.3717586992601571</v>
      </c>
    </row>
    <row r="13" spans="1:7" x14ac:dyDescent="0.25">
      <c r="A13" t="s">
        <v>81</v>
      </c>
      <c r="B13" s="1">
        <v>67.977528089887642</v>
      </c>
      <c r="C13" s="1">
        <v>64.022842639593904</v>
      </c>
      <c r="D13" s="1">
        <v>58.29457364341085</v>
      </c>
      <c r="E13" s="1">
        <v>50.480644323200828</v>
      </c>
      <c r="F13" s="1">
        <f t="shared" si="0"/>
        <v>60.193897174023306</v>
      </c>
      <c r="G13" s="1">
        <f t="shared" si="1"/>
        <v>3.799127580013844</v>
      </c>
    </row>
    <row r="14" spans="1:7" x14ac:dyDescent="0.25">
      <c r="A14" t="s">
        <v>82</v>
      </c>
      <c r="B14" s="1">
        <v>47.559449311639547</v>
      </c>
      <c r="C14" s="2">
        <v>48.031496062992126</v>
      </c>
      <c r="D14" s="1">
        <v>42.926829268292686</v>
      </c>
      <c r="E14" s="1">
        <v>37.055974165769648</v>
      </c>
      <c r="F14" s="1">
        <f t="shared" si="0"/>
        <v>43.893437202173502</v>
      </c>
      <c r="G14" s="1">
        <f t="shared" si="1"/>
        <v>2.5535662577785554</v>
      </c>
    </row>
    <row r="15" spans="1:7" x14ac:dyDescent="0.25">
      <c r="A15" t="s">
        <v>83</v>
      </c>
      <c r="B15" s="1">
        <v>80.100125156445557</v>
      </c>
      <c r="C15" s="1">
        <v>87.974230493915528</v>
      </c>
      <c r="D15" s="1">
        <v>78.048780487804876</v>
      </c>
      <c r="E15" s="1">
        <v>69.133476856835316</v>
      </c>
      <c r="F15" s="1">
        <f t="shared" si="0"/>
        <v>78.81415324875033</v>
      </c>
      <c r="G15" s="1">
        <f t="shared" si="1"/>
        <v>3.8714987381391088</v>
      </c>
    </row>
    <row r="16" spans="1:7" x14ac:dyDescent="0.25">
      <c r="A16" t="s">
        <v>84</v>
      </c>
      <c r="B16" s="1">
        <v>44.055068836045059</v>
      </c>
      <c r="C16" s="1">
        <v>50.465282748747313</v>
      </c>
      <c r="D16" s="1">
        <v>38.699186991869915</v>
      </c>
      <c r="E16" s="1">
        <v>35.818083961248661</v>
      </c>
      <c r="F16" s="1">
        <f t="shared" si="0"/>
        <v>42.25940563447773</v>
      </c>
      <c r="G16" s="1">
        <f t="shared" si="1"/>
        <v>3.223954704359516</v>
      </c>
    </row>
    <row r="17" spans="1:7" x14ac:dyDescent="0.25">
      <c r="A17" t="s">
        <v>85</v>
      </c>
      <c r="B17" s="1">
        <v>49.061326658322905</v>
      </c>
      <c r="C17" s="1">
        <v>52.111667859699352</v>
      </c>
      <c r="D17" s="1">
        <v>48.780487804878049</v>
      </c>
      <c r="E17" s="1">
        <v>34.149623250807323</v>
      </c>
      <c r="F17" s="1">
        <f t="shared" si="0"/>
        <v>46.025776393426909</v>
      </c>
      <c r="G17" s="1">
        <f t="shared" si="1"/>
        <v>4.0299306112439188</v>
      </c>
    </row>
    <row r="18" spans="1:7" x14ac:dyDescent="0.25">
      <c r="A18" t="s">
        <v>86</v>
      </c>
      <c r="B18" s="1">
        <v>83.604505632040045</v>
      </c>
      <c r="C18" s="1">
        <v>84.251968503937007</v>
      </c>
      <c r="D18" s="1">
        <v>77.073170731707322</v>
      </c>
      <c r="E18" s="1">
        <v>74.946178686759964</v>
      </c>
      <c r="F18" s="1">
        <f t="shared" si="0"/>
        <v>79.968955888611077</v>
      </c>
      <c r="G18" s="1">
        <f t="shared" si="1"/>
        <v>2.3305092700660746</v>
      </c>
    </row>
    <row r="19" spans="1:7" x14ac:dyDescent="0.25">
      <c r="A19" t="s">
        <v>87</v>
      </c>
      <c r="B19" s="1">
        <v>64.58072590738422</v>
      </c>
      <c r="C19" s="1">
        <v>61.345740873299924</v>
      </c>
      <c r="D19" s="1">
        <v>52.032520325203251</v>
      </c>
      <c r="E19" s="1">
        <v>43.891280947255112</v>
      </c>
      <c r="F19" s="1">
        <f t="shared" si="0"/>
        <v>55.462567013285621</v>
      </c>
      <c r="G19" s="1">
        <f t="shared" si="1"/>
        <v>4.6851933239152839</v>
      </c>
    </row>
    <row r="20" spans="1:7" x14ac:dyDescent="0.25">
      <c r="A20" t="s">
        <v>88</v>
      </c>
      <c r="B20" s="1">
        <v>89.325842696629209</v>
      </c>
      <c r="C20" s="1">
        <v>85.596446700507613</v>
      </c>
      <c r="D20" s="1">
        <v>96.434108527131784</v>
      </c>
      <c r="E20" s="1">
        <v>82.411015848272271</v>
      </c>
      <c r="F20" s="1">
        <f t="shared" si="0"/>
        <v>88.441853443135216</v>
      </c>
      <c r="G20" s="1">
        <f t="shared" si="1"/>
        <v>3.0155834144568212</v>
      </c>
    </row>
    <row r="21" spans="1:7" x14ac:dyDescent="0.25">
      <c r="A21" t="s">
        <v>89</v>
      </c>
      <c r="B21" s="1">
        <v>37.921348314606739</v>
      </c>
      <c r="C21" s="1">
        <v>28.553299492385786</v>
      </c>
      <c r="D21" s="1">
        <v>24.496124031007753</v>
      </c>
      <c r="E21" s="1">
        <v>21.849831124967523</v>
      </c>
      <c r="F21" s="1">
        <f t="shared" si="0"/>
        <v>28.205150740741949</v>
      </c>
      <c r="G21" s="1">
        <f t="shared" si="1"/>
        <v>3.5198564056863719</v>
      </c>
    </row>
    <row r="22" spans="1:7" x14ac:dyDescent="0.25">
      <c r="A22" t="s">
        <v>90</v>
      </c>
      <c r="B22" s="1">
        <v>59.269662921348313</v>
      </c>
      <c r="C22" s="1">
        <v>57.931472081218281</v>
      </c>
      <c r="D22" s="1">
        <v>45.581395348837212</v>
      </c>
      <c r="E22" s="1">
        <v>46.895297479864901</v>
      </c>
      <c r="F22" s="1">
        <f t="shared" si="0"/>
        <v>52.419456957817175</v>
      </c>
      <c r="G22" s="1">
        <f t="shared" si="1"/>
        <v>3.5891393695594256</v>
      </c>
    </row>
    <row r="23" spans="1:7" x14ac:dyDescent="0.25">
      <c r="A23" t="s">
        <v>91</v>
      </c>
      <c r="B23" s="1">
        <v>93.366708385481829</v>
      </c>
      <c r="C23" s="1">
        <v>107.51610594130278</v>
      </c>
      <c r="D23" s="1">
        <v>104.39024390243902</v>
      </c>
      <c r="E23" s="1">
        <v>102.52960172228204</v>
      </c>
      <c r="F23" s="1">
        <f t="shared" si="0"/>
        <v>101.95066498787642</v>
      </c>
      <c r="G23" s="1">
        <f t="shared" si="1"/>
        <v>3.0406298275835844</v>
      </c>
    </row>
    <row r="24" spans="1:7" x14ac:dyDescent="0.25">
      <c r="A24" t="s">
        <v>92</v>
      </c>
      <c r="B24" s="1">
        <v>16.020025031289109</v>
      </c>
      <c r="C24" s="1">
        <v>16.821760916249104</v>
      </c>
      <c r="D24" s="1">
        <v>13.983739837398375</v>
      </c>
      <c r="E24" s="1">
        <v>8.1539289558665242</v>
      </c>
      <c r="F24" s="1">
        <f t="shared" si="0"/>
        <v>13.744863685200778</v>
      </c>
      <c r="G24" s="1">
        <f t="shared" si="1"/>
        <v>1.9570230088268374</v>
      </c>
    </row>
    <row r="25" spans="1:7" x14ac:dyDescent="0.25">
      <c r="A25" t="s">
        <v>93</v>
      </c>
      <c r="B25" s="1">
        <v>34.042553191489361</v>
      </c>
      <c r="C25" s="1">
        <v>27.773801002147458</v>
      </c>
      <c r="D25" s="1">
        <v>21.13821138211382</v>
      </c>
      <c r="E25" s="1">
        <v>13.670613562970937</v>
      </c>
      <c r="F25" s="1">
        <f t="shared" si="0"/>
        <v>24.156294784680394</v>
      </c>
      <c r="G25" s="1">
        <f t="shared" si="1"/>
        <v>4.376859553642805</v>
      </c>
    </row>
    <row r="26" spans="1:7" x14ac:dyDescent="0.25">
      <c r="A26" s="3" t="s">
        <v>94</v>
      </c>
      <c r="B26" s="1">
        <v>71.088861076345424</v>
      </c>
      <c r="C26" s="1">
        <v>66.356478167501791</v>
      </c>
      <c r="D26" s="1">
        <v>68.322981366459615</v>
      </c>
      <c r="E26" s="1"/>
      <c r="F26" s="1">
        <v>68.589440203435615</v>
      </c>
      <c r="G26" s="1">
        <v>2.3774171347979265</v>
      </c>
    </row>
    <row r="27" spans="1:7" x14ac:dyDescent="0.25">
      <c r="A27" t="s">
        <v>95</v>
      </c>
      <c r="B27" s="1">
        <v>73.341677096370461</v>
      </c>
      <c r="C27" s="1">
        <v>65.282748747315665</v>
      </c>
      <c r="D27" s="1">
        <v>78.048780487804876</v>
      </c>
      <c r="E27" s="1">
        <v>69.886975242195916</v>
      </c>
      <c r="F27" s="1">
        <f t="shared" si="0"/>
        <v>71.64004539342173</v>
      </c>
      <c r="G27" s="1">
        <f t="shared" si="1"/>
        <v>2.6996282392854369</v>
      </c>
    </row>
    <row r="28" spans="1:7" x14ac:dyDescent="0.25">
      <c r="A28" t="s">
        <v>96</v>
      </c>
      <c r="B28" s="1">
        <v>72.590738423028782</v>
      </c>
      <c r="C28" s="1">
        <v>68.289191123836787</v>
      </c>
      <c r="D28" s="1">
        <v>44.878048780487802</v>
      </c>
      <c r="E28" s="1">
        <v>69.052744886975248</v>
      </c>
      <c r="F28" s="1">
        <f t="shared" si="0"/>
        <v>63.702680803582155</v>
      </c>
      <c r="G28" s="1">
        <f t="shared" si="1"/>
        <v>6.3444437743175941</v>
      </c>
    </row>
    <row r="29" spans="1:7" x14ac:dyDescent="0.25">
      <c r="A29" t="s">
        <v>97</v>
      </c>
      <c r="B29" s="1">
        <v>66.573033707865164</v>
      </c>
      <c r="C29" s="1">
        <v>56.281725888324864</v>
      </c>
      <c r="D29" s="1">
        <v>60.155038759689916</v>
      </c>
      <c r="E29" s="1">
        <v>61.080800207846188</v>
      </c>
      <c r="F29" s="1">
        <f t="shared" si="0"/>
        <v>61.022649640931533</v>
      </c>
      <c r="G29" s="1">
        <f t="shared" si="1"/>
        <v>2.1220911747649254</v>
      </c>
    </row>
    <row r="30" spans="1:7" x14ac:dyDescent="0.25">
      <c r="A30" t="s">
        <v>98</v>
      </c>
      <c r="B30" s="1">
        <v>103.08988764044945</v>
      </c>
      <c r="C30" s="1">
        <v>102.34771573604061</v>
      </c>
      <c r="D30" s="1">
        <v>110.3875968992248</v>
      </c>
      <c r="E30" s="1">
        <v>92.881267861782277</v>
      </c>
      <c r="F30" s="1">
        <f t="shared" si="0"/>
        <v>102.17661703437429</v>
      </c>
      <c r="G30" s="1">
        <f t="shared" si="1"/>
        <v>3.5903463684699046</v>
      </c>
    </row>
    <row r="31" spans="1:7" x14ac:dyDescent="0.25">
      <c r="A31" t="s">
        <v>99</v>
      </c>
      <c r="B31" s="1">
        <v>99.438202247191001</v>
      </c>
      <c r="C31" s="1">
        <v>89.086294416243661</v>
      </c>
      <c r="D31" s="1">
        <v>98.914728682170548</v>
      </c>
      <c r="E31" s="1">
        <v>94.102364250454656</v>
      </c>
      <c r="F31" s="1">
        <f t="shared" si="0"/>
        <v>95.385397399014977</v>
      </c>
      <c r="G31" s="1">
        <f t="shared" si="1"/>
        <v>2.4187854888270328</v>
      </c>
    </row>
    <row r="32" spans="1:7" x14ac:dyDescent="0.25">
      <c r="A32" s="3" t="s">
        <v>100</v>
      </c>
      <c r="B32" s="2">
        <v>62.99212598425197</v>
      </c>
      <c r="C32">
        <v>51.9</v>
      </c>
      <c r="D32" s="1">
        <v>45.882669537136714</v>
      </c>
      <c r="F32" s="1">
        <f>AVERAGE(B32:D32)</f>
        <v>53.591598507129561</v>
      </c>
      <c r="G32" s="1">
        <f>STDEV(B32:D32)/SQRT(3)</f>
        <v>5.010971433129674</v>
      </c>
    </row>
    <row r="33" spans="1:7" x14ac:dyDescent="0.25">
      <c r="A33" t="s">
        <v>101</v>
      </c>
      <c r="B33" s="1">
        <v>93.366708385481829</v>
      </c>
      <c r="C33" s="1">
        <v>93.271295633500358</v>
      </c>
      <c r="D33" s="1">
        <v>88.9935414424112</v>
      </c>
      <c r="F33" s="1">
        <f>AVERAGE(B33:D33)</f>
        <v>91.877181820464457</v>
      </c>
      <c r="G33" s="1">
        <f>STDEV(B33:D33)/SQRT(COUNT(B33,C33,#REF!,D33))</f>
        <v>1.44208324664523</v>
      </c>
    </row>
    <row r="34" spans="1:7" x14ac:dyDescent="0.25">
      <c r="A34" s="3" t="s">
        <v>102</v>
      </c>
      <c r="B34" s="1">
        <v>73.842302878598247</v>
      </c>
      <c r="C34" s="2">
        <v>59.055118110236215</v>
      </c>
      <c r="D34" s="1">
        <v>50.67276641550054</v>
      </c>
      <c r="F34" s="1">
        <f>AVERAGE(B34:D34)</f>
        <v>61.19006246811167</v>
      </c>
      <c r="G34" s="1">
        <f>STDEV(B34:D34)/SQRT(COUNT(B34,C34,#REF!,D34))</f>
        <v>6.7731170947386197</v>
      </c>
    </row>
    <row r="35" spans="1:7" x14ac:dyDescent="0.25">
      <c r="A35" t="s">
        <v>103</v>
      </c>
      <c r="B35" s="1">
        <v>96.370463078848559</v>
      </c>
      <c r="C35" s="2">
        <v>100.3579098067287</v>
      </c>
      <c r="D35" s="1">
        <v>102.11382113821138</v>
      </c>
      <c r="E35" s="1">
        <v>92.868675995694304</v>
      </c>
      <c r="F35" s="1">
        <f t="shared" si="0"/>
        <v>97.927717504870742</v>
      </c>
      <c r="G35" s="1">
        <f t="shared" si="1"/>
        <v>2.070592519707287</v>
      </c>
    </row>
    <row r="36" spans="1:7" x14ac:dyDescent="0.25">
      <c r="A36" t="s">
        <v>104</v>
      </c>
      <c r="B36" s="1">
        <v>51.564455569461821</v>
      </c>
      <c r="C36" s="2">
        <v>35.003579098067284</v>
      </c>
      <c r="D36" s="1">
        <v>37.398373983739837</v>
      </c>
      <c r="E36" s="1">
        <v>27.314316469321852</v>
      </c>
      <c r="F36" s="1">
        <f t="shared" si="0"/>
        <v>37.8201812801477</v>
      </c>
      <c r="G36" s="1">
        <f t="shared" si="1"/>
        <v>5.0612040761944863</v>
      </c>
    </row>
    <row r="37" spans="1:7" x14ac:dyDescent="0.25">
      <c r="A37" t="s">
        <v>105</v>
      </c>
      <c r="B37" s="1">
        <v>89.612015018773448</v>
      </c>
      <c r="C37" s="2">
        <v>69.792412312097355</v>
      </c>
      <c r="D37" s="1">
        <v>69.59349593495935</v>
      </c>
      <c r="E37" s="1">
        <v>77.125941872981713</v>
      </c>
      <c r="F37" s="1">
        <f t="shared" si="0"/>
        <v>76.53096628470297</v>
      </c>
      <c r="G37" s="1">
        <f t="shared" si="1"/>
        <v>4.699330062440338</v>
      </c>
    </row>
    <row r="38" spans="1:7" x14ac:dyDescent="0.25">
      <c r="A38" t="s">
        <v>106</v>
      </c>
      <c r="B38" s="1">
        <v>84.831460674157299</v>
      </c>
      <c r="C38" s="1">
        <v>76.586294416243661</v>
      </c>
      <c r="D38" s="1">
        <v>74.418604651162795</v>
      </c>
      <c r="E38" s="1">
        <v>67.783839958430761</v>
      </c>
      <c r="F38" s="1">
        <f t="shared" si="0"/>
        <v>75.905049924998622</v>
      </c>
      <c r="G38" s="1">
        <f t="shared" si="1"/>
        <v>3.5155425587991544</v>
      </c>
    </row>
    <row r="39" spans="1:7" x14ac:dyDescent="0.25">
      <c r="A39" t="s">
        <v>107</v>
      </c>
      <c r="B39" s="1">
        <v>35.112359550561798</v>
      </c>
      <c r="C39" s="1">
        <v>17.956852791878173</v>
      </c>
      <c r="D39" s="1">
        <v>27.906976744186046</v>
      </c>
      <c r="E39" s="1">
        <v>18.965965185762535</v>
      </c>
      <c r="F39" s="1">
        <f t="shared" si="0"/>
        <v>24.985538568097141</v>
      </c>
      <c r="G39" s="1">
        <f t="shared" si="1"/>
        <v>4.0489195232980491</v>
      </c>
    </row>
    <row r="40" spans="1:7" x14ac:dyDescent="0.25">
      <c r="A40" t="s">
        <v>108</v>
      </c>
      <c r="B40" s="1">
        <v>50.280898876404486</v>
      </c>
      <c r="C40" s="1">
        <v>49.36548223350254</v>
      </c>
      <c r="D40" s="1">
        <v>35.968992248062015</v>
      </c>
      <c r="E40" s="1">
        <v>37.386334112756558</v>
      </c>
      <c r="F40" s="1">
        <f t="shared" si="0"/>
        <v>43.250426867681398</v>
      </c>
      <c r="G40" s="1">
        <f t="shared" si="1"/>
        <v>3.8103839783615281</v>
      </c>
    </row>
    <row r="41" spans="1:7" x14ac:dyDescent="0.25">
      <c r="A41" t="s">
        <v>109</v>
      </c>
      <c r="B41" s="1">
        <v>58.823529411764703</v>
      </c>
      <c r="C41" s="2">
        <v>46.385110952040087</v>
      </c>
      <c r="D41" s="1">
        <v>53.008130081300813</v>
      </c>
      <c r="E41" s="1">
        <v>39.66630785791174</v>
      </c>
      <c r="F41" s="1">
        <f t="shared" si="0"/>
        <v>49.470769575754332</v>
      </c>
      <c r="G41" s="1">
        <f t="shared" si="1"/>
        <v>4.1396033889636579</v>
      </c>
    </row>
    <row r="42" spans="1:7" x14ac:dyDescent="0.25">
      <c r="A42" t="s">
        <v>110</v>
      </c>
      <c r="B42" s="1">
        <v>45.056320400500624</v>
      </c>
      <c r="C42" s="2">
        <v>22.90622763063708</v>
      </c>
      <c r="D42" s="1">
        <v>14.634146341463415</v>
      </c>
      <c r="E42" s="1">
        <v>14.908503767491927</v>
      </c>
      <c r="F42" s="1">
        <f t="shared" si="0"/>
        <v>24.376299535023261</v>
      </c>
      <c r="G42" s="1">
        <f t="shared" si="1"/>
        <v>7.1552607682687874</v>
      </c>
    </row>
    <row r="43" spans="1:7" x14ac:dyDescent="0.25">
      <c r="A43" t="s">
        <v>111</v>
      </c>
      <c r="B43" s="1">
        <v>45.056320400500624</v>
      </c>
      <c r="C43" s="2">
        <v>26.556907659269864</v>
      </c>
      <c r="D43" s="1">
        <v>36.747967479674799</v>
      </c>
      <c r="E43" s="1">
        <v>28.31001076426265</v>
      </c>
      <c r="F43" s="1">
        <f t="shared" si="0"/>
        <v>34.167801575926987</v>
      </c>
      <c r="G43" s="1">
        <f t="shared" si="1"/>
        <v>4.2569210086613083</v>
      </c>
    </row>
    <row r="44" spans="1:7" x14ac:dyDescent="0.25">
      <c r="A44" t="s">
        <v>112</v>
      </c>
      <c r="B44" s="1">
        <v>59.824780976220268</v>
      </c>
      <c r="C44" s="2">
        <v>32.140300644237648</v>
      </c>
      <c r="D44" s="1">
        <v>40</v>
      </c>
      <c r="E44" s="1">
        <v>36.221743810548979</v>
      </c>
      <c r="F44" s="1">
        <f t="shared" si="0"/>
        <v>42.046706357751724</v>
      </c>
      <c r="G44" s="1">
        <f t="shared" si="1"/>
        <v>6.1394625639637965</v>
      </c>
    </row>
    <row r="45" spans="1:7" x14ac:dyDescent="0.25">
      <c r="A45" t="s">
        <v>113</v>
      </c>
      <c r="B45" s="1">
        <v>66.599999999999994</v>
      </c>
      <c r="C45" s="1">
        <v>38.13451776649746</v>
      </c>
      <c r="D45" s="1">
        <v>58.604651162790688</v>
      </c>
      <c r="E45" s="1">
        <v>57.001818654195894</v>
      </c>
      <c r="F45" s="1">
        <f t="shared" si="0"/>
        <v>55.085246895871002</v>
      </c>
      <c r="G45" s="1">
        <f t="shared" si="1"/>
        <v>6.0275493276376837</v>
      </c>
    </row>
    <row r="46" spans="1:7" x14ac:dyDescent="0.25">
      <c r="A46" t="s">
        <v>114</v>
      </c>
      <c r="B46" s="1">
        <v>39.887640449438202</v>
      </c>
      <c r="C46" s="1">
        <v>31.789340101522843</v>
      </c>
      <c r="D46" s="1">
        <v>23.875968992248062</v>
      </c>
      <c r="E46" s="1">
        <v>24.110158482722781</v>
      </c>
      <c r="F46" s="1">
        <f t="shared" si="0"/>
        <v>29.915777006482973</v>
      </c>
      <c r="G46" s="1">
        <f t="shared" si="1"/>
        <v>3.7983854737713405</v>
      </c>
    </row>
    <row r="47" spans="1:7" x14ac:dyDescent="0.25">
      <c r="A47" t="s">
        <v>115</v>
      </c>
      <c r="B47" s="1">
        <v>72.752808988764045</v>
      </c>
      <c r="C47" s="1">
        <v>57.106598984771573</v>
      </c>
      <c r="D47" s="1">
        <v>70.7</v>
      </c>
      <c r="E47" s="1">
        <v>54.117952714990906</v>
      </c>
      <c r="F47" s="1">
        <f t="shared" si="0"/>
        <v>63.669340172131626</v>
      </c>
      <c r="G47" s="1">
        <f t="shared" si="1"/>
        <v>4.7102561643594516</v>
      </c>
    </row>
    <row r="48" spans="1:7" x14ac:dyDescent="0.25">
      <c r="A48" t="s">
        <v>116</v>
      </c>
      <c r="B48" s="1">
        <v>46.067415730337068</v>
      </c>
      <c r="C48" s="1">
        <v>27.347715736040605</v>
      </c>
      <c r="D48" s="1">
        <v>24.806201550387598</v>
      </c>
      <c r="E48" s="1">
        <v>25.071447129124447</v>
      </c>
      <c r="F48" s="1">
        <f t="shared" si="0"/>
        <v>30.823195036472431</v>
      </c>
      <c r="G48" s="1">
        <f t="shared" si="1"/>
        <v>5.1133162390977569</v>
      </c>
    </row>
    <row r="49" spans="1:7" x14ac:dyDescent="0.25">
      <c r="A49" t="s">
        <v>117</v>
      </c>
      <c r="B49" s="1"/>
      <c r="C49" s="1">
        <v>49.682741116751266</v>
      </c>
      <c r="D49" s="1">
        <v>41.550387596899228</v>
      </c>
      <c r="E49" s="1">
        <v>43.933489217978696</v>
      </c>
      <c r="F49" s="1">
        <f t="shared" si="0"/>
        <v>45.055539310543061</v>
      </c>
      <c r="G49" s="1">
        <f t="shared" si="1"/>
        <v>2.4137136498647505</v>
      </c>
    </row>
    <row r="50" spans="1:7" x14ac:dyDescent="0.25">
      <c r="A50" t="s">
        <v>118</v>
      </c>
      <c r="B50" s="1">
        <v>37.078651685393254</v>
      </c>
      <c r="C50" s="1">
        <v>28.680203045685275</v>
      </c>
      <c r="D50" s="1">
        <v>32.558139534883722</v>
      </c>
      <c r="E50" s="1">
        <v>31.280852169394645</v>
      </c>
      <c r="F50" s="1">
        <f t="shared" si="0"/>
        <v>32.399461608839225</v>
      </c>
      <c r="G50" s="1">
        <f t="shared" si="1"/>
        <v>1.7560412341956357</v>
      </c>
    </row>
    <row r="51" spans="1:7" x14ac:dyDescent="0.25">
      <c r="A51" t="s">
        <v>119</v>
      </c>
      <c r="B51" s="1">
        <v>25.842696629213478</v>
      </c>
      <c r="C51" s="1">
        <v>26.967005076142133</v>
      </c>
      <c r="D51" s="1">
        <v>18.604651162790699</v>
      </c>
      <c r="E51" s="1">
        <v>20.031176929072487</v>
      </c>
      <c r="F51" s="1">
        <f t="shared" si="0"/>
        <v>22.861382449304699</v>
      </c>
      <c r="G51" s="1">
        <f t="shared" si="1"/>
        <v>2.0791463778368371</v>
      </c>
    </row>
    <row r="52" spans="1:7" x14ac:dyDescent="0.25">
      <c r="A52" t="s">
        <v>120</v>
      </c>
      <c r="B52" s="1">
        <v>26.685393258426966</v>
      </c>
      <c r="C52" s="1">
        <v>29.82233502538071</v>
      </c>
      <c r="D52" s="1">
        <v>28.217054263565892</v>
      </c>
      <c r="E52" s="1">
        <v>24.31800467653936</v>
      </c>
      <c r="F52" s="1">
        <f t="shared" si="0"/>
        <v>27.260696805978231</v>
      </c>
      <c r="G52" s="1">
        <f t="shared" si="1"/>
        <v>1.1714314994297073</v>
      </c>
    </row>
    <row r="53" spans="1:7" x14ac:dyDescent="0.25">
      <c r="A53" t="s">
        <v>121</v>
      </c>
      <c r="B53" s="1">
        <v>29.49438202247191</v>
      </c>
      <c r="C53" s="1">
        <v>19.162436548223351</v>
      </c>
      <c r="D53" s="1">
        <v>22.635658914728683</v>
      </c>
      <c r="E53" s="1">
        <v>12.80852169394648</v>
      </c>
      <c r="F53" s="1">
        <f t="shared" si="0"/>
        <v>21.025249794842605</v>
      </c>
      <c r="G53" s="1">
        <f t="shared" si="1"/>
        <v>3.4797546860173703</v>
      </c>
    </row>
    <row r="54" spans="1:7" x14ac:dyDescent="0.25">
      <c r="A54" t="s">
        <v>122</v>
      </c>
      <c r="B54" s="1">
        <v>67.415730337078642</v>
      </c>
      <c r="C54" s="1">
        <v>61.928934010152282</v>
      </c>
      <c r="D54" s="1">
        <v>62.945736434108525</v>
      </c>
      <c r="E54" s="1">
        <v>57.807222655235122</v>
      </c>
      <c r="F54" s="1">
        <f t="shared" si="0"/>
        <v>62.524405859143641</v>
      </c>
      <c r="G54" s="1">
        <f t="shared" si="1"/>
        <v>1.9729203967727675</v>
      </c>
    </row>
    <row r="55" spans="1:7" x14ac:dyDescent="0.25">
      <c r="A55" t="s">
        <v>123</v>
      </c>
      <c r="B55" s="1">
        <v>105.61797752808988</v>
      </c>
      <c r="C55" s="1">
        <v>111.54822335025379</v>
      </c>
      <c r="D55" s="1">
        <v>123.41085271317829</v>
      </c>
      <c r="E55" s="1">
        <v>105.79371265263704</v>
      </c>
      <c r="F55" s="1">
        <f t="shared" si="0"/>
        <v>111.59269156103974</v>
      </c>
      <c r="G55" s="1">
        <f t="shared" si="1"/>
        <v>4.1732908137675011</v>
      </c>
    </row>
    <row r="56" spans="1:7" x14ac:dyDescent="0.25">
      <c r="A56" t="s">
        <v>124</v>
      </c>
      <c r="B56" s="1">
        <v>40.449438202247187</v>
      </c>
      <c r="C56" s="1">
        <v>19.225888324873097</v>
      </c>
      <c r="D56" s="1">
        <v>12.093023255813954</v>
      </c>
      <c r="E56" s="1">
        <v>17.614964925954794</v>
      </c>
      <c r="F56" s="1">
        <f t="shared" si="0"/>
        <v>22.345828677222258</v>
      </c>
      <c r="G56" s="1">
        <f t="shared" si="1"/>
        <v>6.2247877907544353</v>
      </c>
    </row>
    <row r="57" spans="1:7" x14ac:dyDescent="0.25">
      <c r="A57" t="s">
        <v>125</v>
      </c>
      <c r="B57" s="1">
        <v>48.31460674157303</v>
      </c>
      <c r="C57" s="1">
        <v>42.068527918781726</v>
      </c>
      <c r="D57" s="1">
        <v>18.604651162790699</v>
      </c>
      <c r="E57" s="1">
        <v>20.940504027020005</v>
      </c>
      <c r="F57" s="1">
        <f t="shared" si="0"/>
        <v>32.482072462541367</v>
      </c>
      <c r="G57" s="1">
        <f t="shared" si="1"/>
        <v>7.463019349844207</v>
      </c>
    </row>
    <row r="58" spans="1:7" x14ac:dyDescent="0.25">
      <c r="A58" t="s">
        <v>126</v>
      </c>
      <c r="B58" s="1">
        <v>38.483146067415731</v>
      </c>
      <c r="C58" s="1">
        <v>22.652284263959391</v>
      </c>
      <c r="D58" s="1">
        <v>17.364341085271317</v>
      </c>
      <c r="E58" s="1">
        <v>19.069888282670824</v>
      </c>
      <c r="F58" s="1">
        <f t="shared" si="0"/>
        <v>24.392414924829318</v>
      </c>
      <c r="G58" s="1">
        <f t="shared" si="1"/>
        <v>4.8244159456553257</v>
      </c>
    </row>
    <row r="59" spans="1:7" x14ac:dyDescent="0.25">
      <c r="A59" t="s">
        <v>127</v>
      </c>
      <c r="B59" s="1">
        <v>49.438202247191015</v>
      </c>
      <c r="C59" s="1">
        <v>34.137055837563452</v>
      </c>
      <c r="D59" s="1">
        <v>27.596899224806201</v>
      </c>
      <c r="E59" s="1">
        <v>34.372564302416208</v>
      </c>
      <c r="F59" s="1">
        <f t="shared" si="0"/>
        <v>36.386180402994221</v>
      </c>
      <c r="G59" s="1">
        <f t="shared" si="1"/>
        <v>4.6252923237525456</v>
      </c>
    </row>
    <row r="60" spans="1:7" x14ac:dyDescent="0.25">
      <c r="A60" t="s">
        <v>128</v>
      </c>
      <c r="B60" s="1">
        <v>102.52808988764045</v>
      </c>
      <c r="C60" s="1">
        <v>101.39593908629442</v>
      </c>
      <c r="D60" s="1">
        <v>94.263565891472865</v>
      </c>
      <c r="E60" s="1">
        <v>106.83294362171992</v>
      </c>
      <c r="F60" s="1">
        <f t="shared" si="0"/>
        <v>101.25513462178191</v>
      </c>
      <c r="G60" s="1">
        <f t="shared" si="1"/>
        <v>2.6082278076075642</v>
      </c>
    </row>
    <row r="61" spans="1:7" x14ac:dyDescent="0.25">
      <c r="A61" t="s">
        <v>129</v>
      </c>
      <c r="B61" s="1">
        <v>35.913705583756347</v>
      </c>
      <c r="C61" s="1">
        <v>16.124031007751938</v>
      </c>
      <c r="D61" s="1">
        <v>28.68277474668745</v>
      </c>
      <c r="F61" s="1">
        <f>AVERAGE(B61:D61)</f>
        <v>26.90683711273191</v>
      </c>
      <c r="G61" s="1">
        <f>STDEV(B61:D61)/SQRT(COUNT(#REF!,B61,C61,D61))</f>
        <v>5.7813859588571974</v>
      </c>
    </row>
    <row r="62" spans="1:7" x14ac:dyDescent="0.25">
      <c r="A62" t="s">
        <v>130</v>
      </c>
      <c r="B62" s="1">
        <v>25.280898876404493</v>
      </c>
      <c r="C62" s="1">
        <v>13.895939086294417</v>
      </c>
      <c r="D62" s="1">
        <v>23.565891472868216</v>
      </c>
      <c r="E62" s="1">
        <v>16.471810859963625</v>
      </c>
      <c r="F62" s="1">
        <f t="shared" si="0"/>
        <v>19.803635073882688</v>
      </c>
      <c r="G62" s="1">
        <f t="shared" si="1"/>
        <v>2.7409991555444844</v>
      </c>
    </row>
    <row r="63" spans="1:7" x14ac:dyDescent="0.25">
      <c r="A63" t="s">
        <v>131</v>
      </c>
      <c r="B63" s="1">
        <v>80.456852791878177</v>
      </c>
      <c r="C63" s="1">
        <v>65.736434108527135</v>
      </c>
      <c r="D63" s="1">
        <v>72.616263964666146</v>
      </c>
      <c r="F63" s="1">
        <f>AVERAGE(B63:D63)</f>
        <v>72.936516955023819</v>
      </c>
      <c r="G63" s="1">
        <f>STDEV(B63:D63)/SQRT(COUNT(#REF!,B63,C63,D63))</f>
        <v>4.2524347158093789</v>
      </c>
    </row>
    <row r="64" spans="1:7" x14ac:dyDescent="0.25">
      <c r="A64" t="s">
        <v>132</v>
      </c>
      <c r="B64" s="1">
        <v>34.550561797752806</v>
      </c>
      <c r="C64" s="1">
        <v>22.906091370558375</v>
      </c>
      <c r="D64" s="1">
        <v>14.573643410852712</v>
      </c>
      <c r="E64" s="1">
        <v>16.134060795011692</v>
      </c>
      <c r="F64" s="1">
        <f t="shared" si="0"/>
        <v>22.041089343543895</v>
      </c>
      <c r="G64" s="1">
        <f t="shared" si="1"/>
        <v>4.5450601813048239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workbookViewId="0">
      <selection activeCell="H5" sqref="H5:O10"/>
    </sheetView>
  </sheetViews>
  <sheetFormatPr defaultRowHeight="14.4" x14ac:dyDescent="0.25"/>
  <cols>
    <col min="11" max="11" width="4.109375" customWidth="1"/>
  </cols>
  <sheetData>
    <row r="1" spans="1:6" x14ac:dyDescent="0.25">
      <c r="B1" t="s">
        <v>135</v>
      </c>
      <c r="C1" t="s">
        <v>136</v>
      </c>
      <c r="D1" t="s">
        <v>137</v>
      </c>
      <c r="E1" t="s">
        <v>138</v>
      </c>
      <c r="F1" t="s">
        <v>139</v>
      </c>
    </row>
    <row r="2" spans="1:6" x14ac:dyDescent="0.25">
      <c r="A2" t="s">
        <v>140</v>
      </c>
      <c r="B2" s="13">
        <v>102.55839822024471</v>
      </c>
      <c r="C2" s="13">
        <v>86.54205607476635</v>
      </c>
      <c r="D2" s="13">
        <v>80.597014925373131</v>
      </c>
      <c r="E2" s="13">
        <f t="shared" ref="E2:E64" si="0">AVERAGE(B2:D2)</f>
        <v>89.899156406794717</v>
      </c>
      <c r="F2" s="13">
        <f t="shared" ref="F2:F64" si="1">STDEV(B2:D2)/SQRT(3)</f>
        <v>6.5581547464599721</v>
      </c>
    </row>
    <row r="3" spans="1:6" x14ac:dyDescent="0.25">
      <c r="A3" t="s">
        <v>141</v>
      </c>
      <c r="B3" s="13">
        <v>45.383759733036698</v>
      </c>
      <c r="C3" s="13">
        <v>36.635514018691595</v>
      </c>
      <c r="D3" s="13">
        <v>44.473007712082264</v>
      </c>
      <c r="E3" s="13">
        <f t="shared" si="0"/>
        <v>42.164093821270185</v>
      </c>
      <c r="F3" s="13">
        <f t="shared" si="1"/>
        <v>2.7767645012392932</v>
      </c>
    </row>
    <row r="4" spans="1:6" x14ac:dyDescent="0.25">
      <c r="A4" t="s">
        <v>142</v>
      </c>
      <c r="B4" s="13">
        <v>64.738598442714121</v>
      </c>
      <c r="C4" s="13">
        <v>64.859813084112162</v>
      </c>
      <c r="D4" s="13">
        <v>55.010660980810236</v>
      </c>
      <c r="E4" s="13">
        <f t="shared" si="0"/>
        <v>61.536357502545506</v>
      </c>
      <c r="F4" s="13">
        <f t="shared" si="1"/>
        <v>3.2630358853713295</v>
      </c>
    </row>
    <row r="5" spans="1:6" x14ac:dyDescent="0.25">
      <c r="A5" t="s">
        <v>143</v>
      </c>
      <c r="B5" s="13">
        <v>76.307007786429352</v>
      </c>
      <c r="C5" s="13">
        <v>75.140186915887853</v>
      </c>
      <c r="D5" s="13">
        <v>72.921108742004279</v>
      </c>
      <c r="E5" s="13">
        <f t="shared" si="0"/>
        <v>74.789434481440495</v>
      </c>
      <c r="F5" s="13">
        <f t="shared" si="1"/>
        <v>0.99303382578552657</v>
      </c>
    </row>
    <row r="6" spans="1:6" x14ac:dyDescent="0.25">
      <c r="A6" t="s">
        <v>144</v>
      </c>
      <c r="B6" s="13">
        <v>71.775700934579433</v>
      </c>
      <c r="C6" s="13">
        <v>73.134328358208947</v>
      </c>
      <c r="D6" s="13">
        <v>77.892030848329057</v>
      </c>
      <c r="E6" s="13">
        <f t="shared" si="0"/>
        <v>74.267353380372484</v>
      </c>
      <c r="F6" s="13">
        <f t="shared" si="1"/>
        <v>1.854290716068512</v>
      </c>
    </row>
    <row r="7" spans="1:6" x14ac:dyDescent="0.25">
      <c r="A7" t="s">
        <v>145</v>
      </c>
      <c r="B7" s="13">
        <v>91.773778920308501</v>
      </c>
      <c r="C7" s="13">
        <v>85.420560747663558</v>
      </c>
      <c r="D7" s="13">
        <v>95.522388059701498</v>
      </c>
      <c r="E7" s="13">
        <f t="shared" si="0"/>
        <v>90.905575909224524</v>
      </c>
      <c r="F7" s="13">
        <f t="shared" si="1"/>
        <v>2.9482797872601574</v>
      </c>
    </row>
    <row r="8" spans="1:6" x14ac:dyDescent="0.25">
      <c r="A8" t="s">
        <v>146</v>
      </c>
      <c r="B8" s="13">
        <v>34.579439252336449</v>
      </c>
      <c r="C8" s="13">
        <v>29.637526652452028</v>
      </c>
      <c r="D8" s="13">
        <v>34.961439588688947</v>
      </c>
      <c r="E8" s="13">
        <f t="shared" si="0"/>
        <v>33.059468497825812</v>
      </c>
      <c r="F8" s="13">
        <f t="shared" si="1"/>
        <v>1.7145208814790833</v>
      </c>
    </row>
    <row r="9" spans="1:6" x14ac:dyDescent="0.25">
      <c r="A9" t="s">
        <v>147</v>
      </c>
      <c r="B9" s="13">
        <v>96.106785317018904</v>
      </c>
      <c r="C9" s="13">
        <v>93.271028037383175</v>
      </c>
      <c r="D9" s="13">
        <v>82.515991471215358</v>
      </c>
      <c r="E9" s="13">
        <f t="shared" si="0"/>
        <v>90.631268275205798</v>
      </c>
      <c r="F9" s="13">
        <f t="shared" si="1"/>
        <v>4.139390778093273</v>
      </c>
    </row>
    <row r="10" spans="1:6" x14ac:dyDescent="0.25">
      <c r="A10" t="s">
        <v>148</v>
      </c>
      <c r="B10" s="13">
        <v>83.177570093457945</v>
      </c>
      <c r="C10" s="13">
        <v>81.023454157782524</v>
      </c>
      <c r="D10" s="13">
        <v>81.748071979434457</v>
      </c>
      <c r="E10" s="13">
        <f t="shared" si="0"/>
        <v>81.983032076891647</v>
      </c>
      <c r="F10" s="13">
        <f t="shared" si="1"/>
        <v>0.63283977741355568</v>
      </c>
    </row>
    <row r="11" spans="1:6" x14ac:dyDescent="0.25">
      <c r="A11" t="s">
        <v>149</v>
      </c>
      <c r="B11" s="13">
        <v>56.062291434927694</v>
      </c>
      <c r="C11" s="13">
        <v>51.214953271028037</v>
      </c>
      <c r="D11" s="13">
        <v>53.727506426735218</v>
      </c>
      <c r="E11" s="13">
        <f t="shared" si="0"/>
        <v>53.668250377563652</v>
      </c>
      <c r="F11" s="13">
        <f t="shared" si="1"/>
        <v>1.3996196243172752</v>
      </c>
    </row>
    <row r="12" spans="1:6" x14ac:dyDescent="0.25">
      <c r="A12" t="s">
        <v>150</v>
      </c>
      <c r="B12" s="13">
        <v>100.93457943925233</v>
      </c>
      <c r="C12" s="13">
        <v>92.750533049040513</v>
      </c>
      <c r="D12" s="13">
        <v>101.2853470437018</v>
      </c>
      <c r="E12" s="13">
        <f t="shared" si="0"/>
        <v>98.323486510664893</v>
      </c>
      <c r="F12" s="13">
        <f t="shared" si="1"/>
        <v>2.7883159309372925</v>
      </c>
    </row>
    <row r="13" spans="1:6" x14ac:dyDescent="0.25">
      <c r="A13" t="s">
        <v>151</v>
      </c>
      <c r="B13" s="13">
        <v>91.657397107897651</v>
      </c>
      <c r="C13" s="13">
        <v>85.794392523364479</v>
      </c>
      <c r="D13" s="13">
        <v>81.023454157782524</v>
      </c>
      <c r="E13" s="13">
        <f t="shared" si="0"/>
        <v>86.158414596348223</v>
      </c>
      <c r="F13" s="13">
        <f t="shared" si="1"/>
        <v>3.0751460517505147</v>
      </c>
    </row>
    <row r="14" spans="1:6" x14ac:dyDescent="0.25">
      <c r="A14" t="s">
        <v>152</v>
      </c>
      <c r="B14" s="13">
        <v>24.026696329254726</v>
      </c>
      <c r="C14" s="13">
        <v>25.607476635514018</v>
      </c>
      <c r="D14" s="13">
        <v>21.748400852878461</v>
      </c>
      <c r="E14" s="13">
        <f t="shared" si="0"/>
        <v>23.794191272549067</v>
      </c>
      <c r="F14" s="13">
        <f t="shared" si="1"/>
        <v>1.1200685135407769</v>
      </c>
    </row>
    <row r="15" spans="1:6" x14ac:dyDescent="0.25">
      <c r="A15" t="s">
        <v>153</v>
      </c>
      <c r="B15" s="13">
        <v>64.485981308411212</v>
      </c>
      <c r="C15" s="13">
        <v>61.620469083155655</v>
      </c>
      <c r="D15" s="13">
        <v>71.722365038560412</v>
      </c>
      <c r="E15" s="13">
        <f t="shared" si="0"/>
        <v>65.942938476709102</v>
      </c>
      <c r="F15" s="13">
        <f t="shared" si="1"/>
        <v>3.0057788018053206</v>
      </c>
    </row>
    <row r="16" spans="1:6" x14ac:dyDescent="0.25">
      <c r="A16" t="s">
        <v>154</v>
      </c>
      <c r="B16" s="13">
        <v>95.700934579439249</v>
      </c>
      <c r="C16" s="13">
        <v>103.62473347547974</v>
      </c>
      <c r="D16" s="13">
        <v>116.7095115681234</v>
      </c>
      <c r="E16" s="13">
        <f t="shared" si="0"/>
        <v>105.34505987434746</v>
      </c>
      <c r="F16" s="13">
        <f t="shared" si="1"/>
        <v>6.1253494855762654</v>
      </c>
    </row>
    <row r="17" spans="1:6" x14ac:dyDescent="0.25">
      <c r="A17" t="s">
        <v>155</v>
      </c>
      <c r="B17" s="13">
        <v>86.318131256952157</v>
      </c>
      <c r="C17" s="13">
        <v>78.130841121495322</v>
      </c>
      <c r="D17" s="13">
        <v>69.40874035989718</v>
      </c>
      <c r="E17" s="13">
        <f t="shared" si="0"/>
        <v>77.952570912781553</v>
      </c>
      <c r="F17" s="13">
        <f t="shared" si="1"/>
        <v>4.8821344487781015</v>
      </c>
    </row>
    <row r="18" spans="1:6" x14ac:dyDescent="0.25">
      <c r="A18" t="s">
        <v>156</v>
      </c>
      <c r="B18" s="13">
        <v>94.327030033370406</v>
      </c>
      <c r="C18" s="13">
        <v>89.90654205607477</v>
      </c>
      <c r="D18" s="13">
        <v>100</v>
      </c>
      <c r="E18" s="13">
        <f t="shared" si="0"/>
        <v>94.744524029815054</v>
      </c>
      <c r="F18" s="13">
        <f t="shared" si="1"/>
        <v>2.9211983411063418</v>
      </c>
    </row>
    <row r="19" spans="1:6" x14ac:dyDescent="0.25">
      <c r="A19" t="s">
        <v>157</v>
      </c>
      <c r="B19" s="13">
        <v>88.32035595105674</v>
      </c>
      <c r="C19" s="13">
        <v>92.89719626168224</v>
      </c>
      <c r="D19" s="13">
        <v>94.344473007712097</v>
      </c>
      <c r="E19" s="13">
        <f t="shared" si="0"/>
        <v>91.854008406817016</v>
      </c>
      <c r="F19" s="13">
        <f t="shared" si="1"/>
        <v>1.8155510874548271</v>
      </c>
    </row>
    <row r="20" spans="1:6" x14ac:dyDescent="0.25">
      <c r="A20" t="s">
        <v>158</v>
      </c>
      <c r="B20" s="13">
        <v>91.434927697441594</v>
      </c>
      <c r="C20" s="13">
        <v>93.831775700934585</v>
      </c>
      <c r="D20" s="13">
        <v>88.912579957356073</v>
      </c>
      <c r="E20" s="13">
        <f t="shared" si="0"/>
        <v>91.393094451910756</v>
      </c>
      <c r="F20" s="13">
        <f t="shared" si="1"/>
        <v>1.4202035307464413</v>
      </c>
    </row>
    <row r="21" spans="1:6" x14ac:dyDescent="0.25">
      <c r="A21" t="s">
        <v>159</v>
      </c>
      <c r="B21" s="13">
        <v>107.00778642936595</v>
      </c>
      <c r="C21" s="13">
        <v>102.24299065420561</v>
      </c>
      <c r="D21" s="13">
        <v>101.27931769722815</v>
      </c>
      <c r="E21" s="13">
        <f t="shared" si="0"/>
        <v>103.51003159359989</v>
      </c>
      <c r="F21" s="13">
        <f t="shared" si="1"/>
        <v>1.7708644838370127</v>
      </c>
    </row>
    <row r="22" spans="1:6" x14ac:dyDescent="0.25">
      <c r="A22" t="s">
        <v>160</v>
      </c>
      <c r="B22" s="13">
        <v>89.432703003337039</v>
      </c>
      <c r="C22" s="13">
        <v>86.54205607476635</v>
      </c>
      <c r="D22" s="13">
        <v>79.957356076759069</v>
      </c>
      <c r="E22" s="13">
        <f t="shared" si="0"/>
        <v>85.310705051620815</v>
      </c>
      <c r="F22" s="13">
        <f t="shared" si="1"/>
        <v>2.8037307794795971</v>
      </c>
    </row>
    <row r="23" spans="1:6" x14ac:dyDescent="0.25">
      <c r="A23" t="s">
        <v>161</v>
      </c>
      <c r="B23" s="13">
        <v>16.017797552836484</v>
      </c>
      <c r="C23" s="13">
        <v>24.11214953271028</v>
      </c>
      <c r="D23" s="13">
        <v>16.631130063965884</v>
      </c>
      <c r="E23" s="13">
        <f t="shared" si="0"/>
        <v>18.920359049837547</v>
      </c>
      <c r="F23" s="13">
        <f t="shared" si="1"/>
        <v>2.6019262419624178</v>
      </c>
    </row>
    <row r="24" spans="1:6" x14ac:dyDescent="0.25">
      <c r="A24" t="s">
        <v>162</v>
      </c>
      <c r="B24" s="13">
        <v>61.179087875417125</v>
      </c>
      <c r="C24" s="13">
        <v>63.177570093457938</v>
      </c>
      <c r="D24" s="13">
        <v>53.984575835475582</v>
      </c>
      <c r="E24" s="13">
        <f t="shared" si="0"/>
        <v>59.447077934783543</v>
      </c>
      <c r="F24" s="13">
        <f t="shared" si="1"/>
        <v>2.7915156983655729</v>
      </c>
    </row>
    <row r="25" spans="1:6" x14ac:dyDescent="0.25">
      <c r="A25" t="s">
        <v>163</v>
      </c>
      <c r="B25" s="13">
        <v>53.457943925233643</v>
      </c>
      <c r="C25" s="13">
        <v>55.650319829424312</v>
      </c>
      <c r="D25" s="13">
        <v>56.041131105398456</v>
      </c>
      <c r="E25" s="13">
        <f t="shared" si="0"/>
        <v>55.049798286685473</v>
      </c>
      <c r="F25" s="13">
        <f t="shared" si="1"/>
        <v>0.80388299198578217</v>
      </c>
    </row>
    <row r="26" spans="1:6" x14ac:dyDescent="0.25">
      <c r="A26" t="s">
        <v>164</v>
      </c>
      <c r="B26" s="13">
        <v>16.240266963292544</v>
      </c>
      <c r="C26" s="13">
        <v>27.66355140186916</v>
      </c>
      <c r="D26" s="13">
        <v>26.439232409381663</v>
      </c>
      <c r="E26" s="13">
        <f t="shared" si="0"/>
        <v>23.447683591514458</v>
      </c>
      <c r="F26" s="13">
        <f t="shared" si="1"/>
        <v>3.6209980248737401</v>
      </c>
    </row>
    <row r="27" spans="1:6" x14ac:dyDescent="0.25">
      <c r="A27" t="s">
        <v>165</v>
      </c>
      <c r="B27" s="13">
        <v>24.249165739710786</v>
      </c>
      <c r="C27" s="13">
        <v>31.028037383177573</v>
      </c>
      <c r="D27" s="13">
        <v>25.586353944562902</v>
      </c>
      <c r="E27" s="13">
        <f t="shared" si="0"/>
        <v>26.954519022483755</v>
      </c>
      <c r="F27" s="13">
        <f t="shared" si="1"/>
        <v>2.073015673680962</v>
      </c>
    </row>
    <row r="28" spans="1:6" x14ac:dyDescent="0.25">
      <c r="A28" t="s">
        <v>166</v>
      </c>
      <c r="B28" s="13">
        <v>68.298109010011117</v>
      </c>
      <c r="C28" s="13">
        <v>74.953271028037378</v>
      </c>
      <c r="D28" s="13">
        <v>69.40874035989718</v>
      </c>
      <c r="E28" s="13">
        <f t="shared" si="0"/>
        <v>70.88670679931522</v>
      </c>
      <c r="F28" s="13">
        <f t="shared" si="1"/>
        <v>2.0584042337515878</v>
      </c>
    </row>
    <row r="29" spans="1:6" x14ac:dyDescent="0.25">
      <c r="A29" t="s">
        <v>167</v>
      </c>
      <c r="B29" s="13">
        <v>71.588785046728958</v>
      </c>
      <c r="C29" s="13">
        <v>75.053304904051188</v>
      </c>
      <c r="D29" s="13">
        <v>76.092544987146539</v>
      </c>
      <c r="E29" s="13">
        <f t="shared" si="0"/>
        <v>74.244878312642228</v>
      </c>
      <c r="F29" s="13">
        <f t="shared" si="1"/>
        <v>1.3615100153261666</v>
      </c>
    </row>
    <row r="30" spans="1:6" x14ac:dyDescent="0.25">
      <c r="A30" t="s">
        <v>168</v>
      </c>
      <c r="B30" s="13">
        <v>88.037383177570092</v>
      </c>
      <c r="C30" s="13">
        <v>92.53731343283583</v>
      </c>
      <c r="D30" s="13">
        <v>94.087403598971733</v>
      </c>
      <c r="E30" s="13">
        <f t="shared" si="0"/>
        <v>91.554033403125871</v>
      </c>
      <c r="F30" s="13">
        <f t="shared" si="1"/>
        <v>1.8143700915619922</v>
      </c>
    </row>
    <row r="31" spans="1:6" x14ac:dyDescent="0.25">
      <c r="A31" t="s">
        <v>169</v>
      </c>
      <c r="B31" s="13">
        <v>48.971962616822431</v>
      </c>
      <c r="C31" s="13">
        <v>49.040511727078894</v>
      </c>
      <c r="D31" s="13">
        <v>46.529562982005146</v>
      </c>
      <c r="E31" s="13">
        <f t="shared" si="0"/>
        <v>48.180679108635481</v>
      </c>
      <c r="F31" s="13">
        <f t="shared" si="1"/>
        <v>0.8257951910821737</v>
      </c>
    </row>
    <row r="32" spans="1:6" x14ac:dyDescent="0.25">
      <c r="A32" t="s">
        <v>170</v>
      </c>
      <c r="B32" s="13">
        <v>103.89321468298108</v>
      </c>
      <c r="C32" s="13">
        <v>98.504672897196258</v>
      </c>
      <c r="D32" s="13">
        <v>99.786780383795318</v>
      </c>
      <c r="E32" s="13">
        <f t="shared" si="0"/>
        <v>100.72822265465754</v>
      </c>
      <c r="F32" s="13">
        <f t="shared" si="1"/>
        <v>1.625200583139607</v>
      </c>
    </row>
    <row r="33" spans="1:6" x14ac:dyDescent="0.25">
      <c r="A33" t="s">
        <v>171</v>
      </c>
      <c r="B33" s="13">
        <v>17.130144605116794</v>
      </c>
      <c r="C33" s="13">
        <v>20.186915887850468</v>
      </c>
      <c r="D33" s="13">
        <v>16.417910447761194</v>
      </c>
      <c r="E33" s="13">
        <f t="shared" si="0"/>
        <v>17.911656980242817</v>
      </c>
      <c r="F33" s="13">
        <f t="shared" si="1"/>
        <v>1.1560596432439483</v>
      </c>
    </row>
    <row r="34" spans="1:6" x14ac:dyDescent="0.25">
      <c r="A34" t="s">
        <v>172</v>
      </c>
      <c r="B34" s="13">
        <v>70.077864293659616</v>
      </c>
      <c r="C34" s="13">
        <v>66.168224299065415</v>
      </c>
      <c r="D34" s="13">
        <v>66.580976863753222</v>
      </c>
      <c r="E34" s="13">
        <f t="shared" si="0"/>
        <v>67.609021818826079</v>
      </c>
      <c r="F34" s="13">
        <f t="shared" si="1"/>
        <v>1.2401583963444225</v>
      </c>
    </row>
    <row r="35" spans="1:6" x14ac:dyDescent="0.25">
      <c r="A35" t="s">
        <v>173</v>
      </c>
      <c r="B35" s="13">
        <v>88.785046728971963</v>
      </c>
      <c r="C35" s="13">
        <v>89.125799573560769</v>
      </c>
      <c r="D35" s="13">
        <v>96.658097686375328</v>
      </c>
      <c r="E35" s="13">
        <f t="shared" si="0"/>
        <v>91.522981329636011</v>
      </c>
      <c r="F35" s="13">
        <f t="shared" si="1"/>
        <v>2.5694417761589468</v>
      </c>
    </row>
    <row r="36" spans="1:6" x14ac:dyDescent="0.25">
      <c r="A36" t="s">
        <v>174</v>
      </c>
      <c r="B36" s="13">
        <v>34.482758620689651</v>
      </c>
      <c r="C36" s="13">
        <v>34.953271028037385</v>
      </c>
      <c r="D36" s="13">
        <v>40.359897172236508</v>
      </c>
      <c r="E36" s="13">
        <f t="shared" si="0"/>
        <v>36.598642273654519</v>
      </c>
      <c r="F36" s="13">
        <f t="shared" si="1"/>
        <v>1.8855259470014656</v>
      </c>
    </row>
    <row r="37" spans="1:6" x14ac:dyDescent="0.25">
      <c r="A37" t="s">
        <v>175</v>
      </c>
      <c r="B37" s="13">
        <v>72.525027808676299</v>
      </c>
      <c r="C37" s="13">
        <v>69.345794392523359</v>
      </c>
      <c r="D37" s="13">
        <v>68.894601542416453</v>
      </c>
      <c r="E37" s="13">
        <f t="shared" si="0"/>
        <v>70.255141247872032</v>
      </c>
      <c r="F37" s="13">
        <f t="shared" si="1"/>
        <v>1.1423925910396344</v>
      </c>
    </row>
    <row r="38" spans="1:6" x14ac:dyDescent="0.25">
      <c r="A38" t="s">
        <v>176</v>
      </c>
      <c r="B38" s="13">
        <v>105.0055617352614</v>
      </c>
      <c r="C38" s="13">
        <v>89.90654205607477</v>
      </c>
      <c r="D38" s="13">
        <v>87.420042643923239</v>
      </c>
      <c r="E38" s="13">
        <f t="shared" si="0"/>
        <v>94.110715478419806</v>
      </c>
      <c r="F38" s="13">
        <f t="shared" si="1"/>
        <v>5.4945101708225987</v>
      </c>
    </row>
    <row r="39" spans="1:6" x14ac:dyDescent="0.25">
      <c r="A39" t="s">
        <v>177</v>
      </c>
      <c r="B39" s="13">
        <v>18.020022246941043</v>
      </c>
      <c r="C39" s="13">
        <v>14.018691588785046</v>
      </c>
      <c r="D39" s="13">
        <v>13.00639658848614</v>
      </c>
      <c r="E39" s="13">
        <f t="shared" si="0"/>
        <v>15.015036808070741</v>
      </c>
      <c r="F39" s="13">
        <f t="shared" si="1"/>
        <v>1.5306467486844149</v>
      </c>
    </row>
    <row r="40" spans="1:6" x14ac:dyDescent="0.25">
      <c r="A40" t="s">
        <v>178</v>
      </c>
      <c r="B40" s="13">
        <v>27.141268075639598</v>
      </c>
      <c r="C40" s="13">
        <v>25.794392523364486</v>
      </c>
      <c r="D40" s="13">
        <v>24.307036247334757</v>
      </c>
      <c r="E40" s="13">
        <f t="shared" si="0"/>
        <v>25.74756561544628</v>
      </c>
      <c r="F40" s="13">
        <f t="shared" si="1"/>
        <v>0.8185071947602609</v>
      </c>
    </row>
    <row r="41" spans="1:6" x14ac:dyDescent="0.25">
      <c r="A41" t="s">
        <v>179</v>
      </c>
      <c r="B41" s="13">
        <v>98.691588785046733</v>
      </c>
      <c r="C41" s="13">
        <v>108.31556503198294</v>
      </c>
      <c r="D41" s="13">
        <v>100.51413881748073</v>
      </c>
      <c r="E41" s="13">
        <f t="shared" si="0"/>
        <v>102.50709754483681</v>
      </c>
      <c r="F41" s="13">
        <f t="shared" si="1"/>
        <v>2.9515048741902636</v>
      </c>
    </row>
    <row r="42" spans="1:6" x14ac:dyDescent="0.25">
      <c r="A42" t="s">
        <v>180</v>
      </c>
      <c r="B42" s="13">
        <v>59.62180200222469</v>
      </c>
      <c r="C42" s="13">
        <v>53.644859813084111</v>
      </c>
      <c r="D42" s="13">
        <v>56.289978678038381</v>
      </c>
      <c r="E42" s="13">
        <f t="shared" si="0"/>
        <v>56.518880164449058</v>
      </c>
      <c r="F42" s="13">
        <f t="shared" si="1"/>
        <v>1.7291863598180999</v>
      </c>
    </row>
    <row r="43" spans="1:6" x14ac:dyDescent="0.25">
      <c r="A43" t="s">
        <v>181</v>
      </c>
      <c r="B43" s="13">
        <v>85.428253615127915</v>
      </c>
      <c r="C43" s="13">
        <v>78.504672897196258</v>
      </c>
      <c r="D43" s="13">
        <v>78.891257995735614</v>
      </c>
      <c r="E43" s="13">
        <f t="shared" si="0"/>
        <v>80.941394836019924</v>
      </c>
      <c r="F43" s="13">
        <f t="shared" si="1"/>
        <v>2.2462033365471745</v>
      </c>
    </row>
    <row r="44" spans="1:6" x14ac:dyDescent="0.25">
      <c r="A44" t="s">
        <v>182</v>
      </c>
      <c r="B44" s="13">
        <v>112.12458286985539</v>
      </c>
      <c r="C44" s="13">
        <v>85.794392523364479</v>
      </c>
      <c r="D44" s="13">
        <v>96.658097686375328</v>
      </c>
      <c r="E44" s="13">
        <f t="shared" si="0"/>
        <v>98.192357693198389</v>
      </c>
      <c r="F44" s="13">
        <f t="shared" si="1"/>
        <v>7.6394850665695389</v>
      </c>
    </row>
    <row r="45" spans="1:6" x14ac:dyDescent="0.25">
      <c r="A45" t="s">
        <v>183</v>
      </c>
      <c r="B45" s="13">
        <v>95.884315906562847</v>
      </c>
      <c r="C45" s="13">
        <v>87.663551401869157</v>
      </c>
      <c r="D45" s="13">
        <v>105.1413881748072</v>
      </c>
      <c r="E45" s="13">
        <f t="shared" si="0"/>
        <v>96.229751827746398</v>
      </c>
      <c r="F45" s="13">
        <f t="shared" si="1"/>
        <v>5.0483723134986569</v>
      </c>
    </row>
    <row r="46" spans="1:6" x14ac:dyDescent="0.25">
      <c r="A46" t="s">
        <v>184</v>
      </c>
      <c r="B46" s="13">
        <v>102.05607476635514</v>
      </c>
      <c r="C46" s="13">
        <v>92.324093816631134</v>
      </c>
      <c r="D46" s="13">
        <v>104.37017994858613</v>
      </c>
      <c r="E46" s="13">
        <f t="shared" si="0"/>
        <v>99.583449510524133</v>
      </c>
      <c r="F46" s="13">
        <f t="shared" si="1"/>
        <v>3.6906392633458327</v>
      </c>
    </row>
    <row r="47" spans="1:6" x14ac:dyDescent="0.25">
      <c r="A47" t="s">
        <v>185</v>
      </c>
      <c r="B47" s="13">
        <v>71.8576195773081</v>
      </c>
      <c r="C47" s="13">
        <v>67.289719626168221</v>
      </c>
      <c r="D47" s="13">
        <v>53.470437017994861</v>
      </c>
      <c r="E47" s="13">
        <f t="shared" si="0"/>
        <v>64.205925407157068</v>
      </c>
      <c r="F47" s="13">
        <f t="shared" si="1"/>
        <v>5.5273399481209893</v>
      </c>
    </row>
    <row r="48" spans="1:6" x14ac:dyDescent="0.25">
      <c r="A48" t="s">
        <v>186</v>
      </c>
      <c r="B48" s="13">
        <v>103.2258064516129</v>
      </c>
      <c r="C48" s="13">
        <v>94.392523364485982</v>
      </c>
      <c r="D48" s="13">
        <v>100.25706940874036</v>
      </c>
      <c r="E48" s="13">
        <f t="shared" si="0"/>
        <v>99.29179974161309</v>
      </c>
      <c r="F48" s="13">
        <f t="shared" si="1"/>
        <v>2.5952219989843912</v>
      </c>
    </row>
    <row r="49" spans="1:6" x14ac:dyDescent="0.25">
      <c r="A49" t="s">
        <v>187</v>
      </c>
      <c r="B49" s="13">
        <v>95.140186915887853</v>
      </c>
      <c r="C49" s="13">
        <v>92.750533049040513</v>
      </c>
      <c r="D49" s="13">
        <v>103.3419023136247</v>
      </c>
      <c r="E49" s="13">
        <f t="shared" si="0"/>
        <v>97.077540759517703</v>
      </c>
      <c r="F49" s="13">
        <f t="shared" si="1"/>
        <v>3.2072459972830858</v>
      </c>
    </row>
    <row r="50" spans="1:6" x14ac:dyDescent="0.25">
      <c r="A50" t="s">
        <v>188</v>
      </c>
      <c r="B50" s="13">
        <v>55.514018691588788</v>
      </c>
      <c r="C50" s="13">
        <v>51.172707889125803</v>
      </c>
      <c r="D50" s="13">
        <v>52.185089974293064</v>
      </c>
      <c r="E50" s="13">
        <f t="shared" si="0"/>
        <v>52.957272185002552</v>
      </c>
      <c r="F50" s="13">
        <f t="shared" si="1"/>
        <v>1.3113534860082028</v>
      </c>
    </row>
    <row r="51" spans="1:6" x14ac:dyDescent="0.25">
      <c r="A51" t="s">
        <v>189</v>
      </c>
      <c r="B51" s="13">
        <v>87.652947719688541</v>
      </c>
      <c r="C51" s="13">
        <v>77.383177570093451</v>
      </c>
      <c r="D51" s="13">
        <v>87.14652956298201</v>
      </c>
      <c r="E51" s="13">
        <f t="shared" si="0"/>
        <v>84.060884950921334</v>
      </c>
      <c r="F51" s="13">
        <f t="shared" si="1"/>
        <v>3.3420525995926966</v>
      </c>
    </row>
    <row r="52" spans="1:6" x14ac:dyDescent="0.25">
      <c r="A52" t="s">
        <v>190</v>
      </c>
      <c r="B52" s="13">
        <v>95.439377085650719</v>
      </c>
      <c r="C52" s="13">
        <v>86.915887850467286</v>
      </c>
      <c r="D52" s="13">
        <v>85.501066098081026</v>
      </c>
      <c r="E52" s="13">
        <f t="shared" si="0"/>
        <v>89.285443678066329</v>
      </c>
      <c r="F52" s="13">
        <f t="shared" si="1"/>
        <v>3.1039545978473768</v>
      </c>
    </row>
    <row r="53" spans="1:6" x14ac:dyDescent="0.25">
      <c r="A53" t="s">
        <v>191</v>
      </c>
      <c r="B53" s="13">
        <v>82.429906542056074</v>
      </c>
      <c r="C53" s="13">
        <v>88.69936034115139</v>
      </c>
      <c r="D53" s="13">
        <v>93.573264781491005</v>
      </c>
      <c r="E53" s="13">
        <f t="shared" si="0"/>
        <v>88.234177221566156</v>
      </c>
      <c r="F53" s="13">
        <f t="shared" si="1"/>
        <v>3.2252082472379922</v>
      </c>
    </row>
    <row r="54" spans="1:6" x14ac:dyDescent="0.25">
      <c r="A54" t="s">
        <v>192</v>
      </c>
      <c r="B54" s="13">
        <v>111.23470522803113</v>
      </c>
      <c r="C54" s="13">
        <v>101.12149532710281</v>
      </c>
      <c r="D54" s="13">
        <v>97.228144989339029</v>
      </c>
      <c r="E54" s="13">
        <f t="shared" si="0"/>
        <v>103.19478184815766</v>
      </c>
      <c r="F54" s="13">
        <f t="shared" si="1"/>
        <v>4.1741194751635318</v>
      </c>
    </row>
    <row r="55" spans="1:6" x14ac:dyDescent="0.25">
      <c r="A55" t="s">
        <v>193</v>
      </c>
      <c r="B55" s="13">
        <v>63.177570093457938</v>
      </c>
      <c r="C55" s="13">
        <v>68.017057569296384</v>
      </c>
      <c r="D55" s="13">
        <v>65.038560411311053</v>
      </c>
      <c r="E55" s="13">
        <f t="shared" si="0"/>
        <v>65.411062691355127</v>
      </c>
      <c r="F55" s="13">
        <f t="shared" si="1"/>
        <v>1.4094003711599978</v>
      </c>
    </row>
    <row r="56" spans="1:6" x14ac:dyDescent="0.25">
      <c r="A56" t="s">
        <v>194</v>
      </c>
      <c r="B56" s="13">
        <v>97.00934579439253</v>
      </c>
      <c r="C56" s="13">
        <v>104.47761194029852</v>
      </c>
      <c r="D56" s="13">
        <v>110.28277634961439</v>
      </c>
      <c r="E56" s="13">
        <f t="shared" si="0"/>
        <v>103.92324469476847</v>
      </c>
      <c r="F56" s="13">
        <f t="shared" si="1"/>
        <v>3.8417219211468954</v>
      </c>
    </row>
    <row r="57" spans="1:6" x14ac:dyDescent="0.25">
      <c r="A57" t="s">
        <v>195</v>
      </c>
      <c r="B57" s="13">
        <v>91.028037383177576</v>
      </c>
      <c r="C57" s="13">
        <v>104.47761194029852</v>
      </c>
      <c r="D57" s="13">
        <v>103.08483290488432</v>
      </c>
      <c r="E57" s="13">
        <f t="shared" si="0"/>
        <v>99.530160742786805</v>
      </c>
      <c r="F57" s="13">
        <f t="shared" si="1"/>
        <v>4.2700325750858159</v>
      </c>
    </row>
    <row r="58" spans="1:6" x14ac:dyDescent="0.25">
      <c r="A58" t="s">
        <v>196</v>
      </c>
      <c r="B58" s="13">
        <v>82.056074766355138</v>
      </c>
      <c r="C58" s="13">
        <v>99.147121535181242</v>
      </c>
      <c r="D58" s="13">
        <v>92.802056555269928</v>
      </c>
      <c r="E58" s="13">
        <f t="shared" si="0"/>
        <v>91.335084285602093</v>
      </c>
      <c r="F58" s="13">
        <f t="shared" si="1"/>
        <v>4.987984751498046</v>
      </c>
    </row>
    <row r="59" spans="1:6" x14ac:dyDescent="0.25">
      <c r="A59" t="s">
        <v>197</v>
      </c>
      <c r="B59" s="13">
        <v>42.4916573971079</v>
      </c>
      <c r="C59" s="13">
        <v>33.644859813084111</v>
      </c>
      <c r="D59" s="13">
        <v>32.622601279317699</v>
      </c>
      <c r="E59" s="13">
        <f t="shared" si="0"/>
        <v>36.253039496503241</v>
      </c>
      <c r="F59" s="13">
        <f t="shared" si="1"/>
        <v>3.1332367774009096</v>
      </c>
    </row>
    <row r="60" spans="1:6" x14ac:dyDescent="0.25">
      <c r="A60" t="s">
        <v>198</v>
      </c>
      <c r="B60" s="13">
        <v>32.336448598130843</v>
      </c>
      <c r="C60" s="13">
        <v>32.835820895522389</v>
      </c>
      <c r="D60" s="13">
        <v>33.933161953727506</v>
      </c>
      <c r="E60" s="13">
        <f t="shared" si="0"/>
        <v>33.035143815793582</v>
      </c>
      <c r="F60" s="13">
        <f t="shared" si="1"/>
        <v>0.47158265620294149</v>
      </c>
    </row>
    <row r="61" spans="1:6" x14ac:dyDescent="0.25">
      <c r="A61" t="s">
        <v>199</v>
      </c>
      <c r="B61" s="13">
        <v>37.374860956618463</v>
      </c>
      <c r="C61" s="13">
        <v>34.766355140186917</v>
      </c>
      <c r="D61" s="13">
        <v>35.181236673773988</v>
      </c>
      <c r="E61" s="13">
        <f t="shared" si="0"/>
        <v>35.774150923526456</v>
      </c>
      <c r="F61" s="13">
        <f t="shared" si="1"/>
        <v>0.80926636102479688</v>
      </c>
    </row>
    <row r="62" spans="1:6" x14ac:dyDescent="0.25">
      <c r="A62" t="s">
        <v>200</v>
      </c>
      <c r="B62" s="13">
        <v>32.480533926585089</v>
      </c>
      <c r="C62" s="13">
        <v>34.579439252336449</v>
      </c>
      <c r="D62" s="13">
        <v>29.637526652452028</v>
      </c>
      <c r="E62" s="13">
        <f t="shared" si="0"/>
        <v>32.23249994379119</v>
      </c>
      <c r="F62" s="13">
        <f t="shared" si="1"/>
        <v>1.431987625492338</v>
      </c>
    </row>
    <row r="63" spans="1:6" x14ac:dyDescent="0.25">
      <c r="A63" t="s">
        <v>201</v>
      </c>
      <c r="B63" s="13">
        <v>83.203559510567288</v>
      </c>
      <c r="C63" s="13">
        <v>80.934579439252332</v>
      </c>
      <c r="D63" s="13">
        <v>79.957356076759069</v>
      </c>
      <c r="E63" s="13">
        <f t="shared" si="0"/>
        <v>81.365165008859563</v>
      </c>
      <c r="F63" s="13">
        <f t="shared" si="1"/>
        <v>0.96151133343685491</v>
      </c>
    </row>
    <row r="64" spans="1:6" x14ac:dyDescent="0.25">
      <c r="A64" t="s">
        <v>202</v>
      </c>
      <c r="B64" s="13">
        <v>66.295884315906562</v>
      </c>
      <c r="C64" s="13">
        <v>62.990654205607484</v>
      </c>
      <c r="D64" s="13">
        <v>62.260127931769723</v>
      </c>
      <c r="E64" s="13">
        <f t="shared" si="0"/>
        <v>63.848888817761257</v>
      </c>
      <c r="F64" s="13">
        <f t="shared" si="1"/>
        <v>1.2415390160535116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workbookViewId="0">
      <selection activeCell="M16" sqref="M16"/>
    </sheetView>
  </sheetViews>
  <sheetFormatPr defaultRowHeight="14.4" x14ac:dyDescent="0.25"/>
  <cols>
    <col min="1" max="1" width="14.44140625" customWidth="1"/>
    <col min="10" max="10" width="10.21875" customWidth="1"/>
  </cols>
  <sheetData>
    <row r="1" spans="1:6" x14ac:dyDescent="0.25">
      <c r="A1" t="s">
        <v>203</v>
      </c>
      <c r="B1" t="s">
        <v>204</v>
      </c>
      <c r="C1" t="s">
        <v>205</v>
      </c>
      <c r="D1" t="s">
        <v>206</v>
      </c>
      <c r="E1" t="s">
        <v>207</v>
      </c>
      <c r="F1" t="s">
        <v>208</v>
      </c>
    </row>
    <row r="2" spans="1:6" x14ac:dyDescent="0.25">
      <c r="A2" t="s">
        <v>209</v>
      </c>
      <c r="B2" s="1">
        <v>105.73622402890695</v>
      </c>
      <c r="C2" s="1">
        <v>95.264623955431773</v>
      </c>
      <c r="D2" s="1">
        <v>86.332574031890658</v>
      </c>
      <c r="E2" s="13">
        <f t="shared" ref="E2:E9" si="0">AVERAGE(B2:D2)</f>
        <v>95.777807338743131</v>
      </c>
      <c r="F2" s="13">
        <f t="shared" ref="F2:F9" si="1">STDEV(B2:D2)/SQRT(3)</f>
        <v>5.6072252850037971</v>
      </c>
    </row>
    <row r="3" spans="1:6" x14ac:dyDescent="0.25">
      <c r="A3" t="s">
        <v>210</v>
      </c>
      <c r="B3" s="1">
        <v>94.489611562782287</v>
      </c>
      <c r="C3" s="1">
        <v>93.871866295264638</v>
      </c>
      <c r="D3" s="1">
        <v>93.849658314350805</v>
      </c>
      <c r="E3" s="13">
        <f t="shared" si="0"/>
        <v>94.070378724132581</v>
      </c>
      <c r="F3" s="13">
        <f t="shared" si="1"/>
        <v>0.20971443151405331</v>
      </c>
    </row>
    <row r="4" spans="1:6" x14ac:dyDescent="0.25">
      <c r="A4" t="s">
        <v>211</v>
      </c>
      <c r="B4" s="1">
        <v>117.66034327009936</v>
      </c>
      <c r="C4" s="1">
        <v>116.71309192200557</v>
      </c>
      <c r="D4" s="1">
        <v>108.42824601366743</v>
      </c>
      <c r="E4" s="13">
        <f t="shared" si="0"/>
        <v>114.26722706859078</v>
      </c>
      <c r="F4" s="13">
        <f t="shared" si="1"/>
        <v>2.9322685244779212</v>
      </c>
    </row>
    <row r="5" spans="1:6" x14ac:dyDescent="0.25">
      <c r="A5" t="s">
        <v>212</v>
      </c>
      <c r="B5" s="1">
        <v>61.517615176151757</v>
      </c>
      <c r="C5" s="1">
        <v>55.988857938718674</v>
      </c>
      <c r="D5" s="1">
        <v>50.797266514806381</v>
      </c>
      <c r="E5" s="13">
        <f t="shared" si="0"/>
        <v>56.101246543225606</v>
      </c>
      <c r="F5" s="13">
        <f t="shared" si="1"/>
        <v>3.0952082457684851</v>
      </c>
    </row>
    <row r="6" spans="1:6" x14ac:dyDescent="0.25">
      <c r="A6" t="s">
        <v>213</v>
      </c>
      <c r="B6" s="1">
        <v>78.184281842818422</v>
      </c>
      <c r="C6" s="1">
        <v>70.752089136490255</v>
      </c>
      <c r="D6" s="1">
        <v>77.220956719817764</v>
      </c>
      <c r="E6" s="13">
        <f t="shared" si="0"/>
        <v>75.385775899708804</v>
      </c>
      <c r="F6" s="13">
        <f t="shared" si="1"/>
        <v>2.333472990192317</v>
      </c>
    </row>
    <row r="7" spans="1:6" x14ac:dyDescent="0.25">
      <c r="A7" t="s">
        <v>214</v>
      </c>
      <c r="B7" s="1">
        <v>79.990966576332426</v>
      </c>
      <c r="C7" s="1">
        <v>75.487465181058496</v>
      </c>
      <c r="D7" s="4">
        <v>53.530751708428248</v>
      </c>
      <c r="E7" s="13">
        <f t="shared" si="0"/>
        <v>69.66972782193973</v>
      </c>
      <c r="F7" s="13">
        <f t="shared" si="1"/>
        <v>8.1735405159714087</v>
      </c>
    </row>
    <row r="8" spans="1:6" x14ac:dyDescent="0.25">
      <c r="A8" t="s">
        <v>215</v>
      </c>
      <c r="B8" s="1">
        <v>102.30352303523036</v>
      </c>
      <c r="C8" s="1">
        <v>96.378830083565461</v>
      </c>
      <c r="D8" s="4">
        <f>32.2*100/36.3</f>
        <v>88.705234159779636</v>
      </c>
      <c r="E8" s="13">
        <f t="shared" si="0"/>
        <v>95.795862426191817</v>
      </c>
      <c r="F8" s="13">
        <f t="shared" si="1"/>
        <v>3.9362949395004052</v>
      </c>
    </row>
    <row r="9" spans="1:6" x14ac:dyDescent="0.25">
      <c r="A9" t="s">
        <v>216</v>
      </c>
      <c r="B9" s="1">
        <v>50.691038787338385</v>
      </c>
      <c r="C9" s="1">
        <v>56.43564356435644</v>
      </c>
      <c r="D9" s="1">
        <f>20.3*100/39.1</f>
        <v>51.918158567774931</v>
      </c>
      <c r="E9" s="13">
        <f t="shared" si="0"/>
        <v>53.014946973156583</v>
      </c>
      <c r="F9" s="13">
        <f t="shared" si="1"/>
        <v>1.7466472278501066</v>
      </c>
    </row>
    <row r="10" spans="1:6" x14ac:dyDescent="0.25">
      <c r="A10" t="s">
        <v>217</v>
      </c>
      <c r="B10" s="1">
        <v>71.734284440481503</v>
      </c>
      <c r="C10" s="1">
        <v>73.019801980198025</v>
      </c>
      <c r="D10" s="1">
        <v>75.2</v>
      </c>
      <c r="E10" s="13">
        <f>AVERAGE(B10:C10)</f>
        <v>72.377043210339764</v>
      </c>
      <c r="F10" s="13">
        <f>STDEV(B10:C10)/SQRT(3)</f>
        <v>0.52481033795058152</v>
      </c>
    </row>
    <row r="11" spans="1:6" x14ac:dyDescent="0.25">
      <c r="A11" t="s">
        <v>218</v>
      </c>
      <c r="B11" s="1">
        <v>83.599088838268813</v>
      </c>
      <c r="C11" s="1">
        <v>93.314763231197773</v>
      </c>
      <c r="D11" s="1">
        <v>85.876993166287022</v>
      </c>
      <c r="E11" s="13">
        <f t="shared" ref="E11:E42" si="2">AVERAGE(B11:D11)</f>
        <v>87.596948411917879</v>
      </c>
      <c r="F11" s="13">
        <f t="shared" ref="F11:F42" si="3">STDEV(B11:D11)/SQRT(3)</f>
        <v>2.9335568151184486</v>
      </c>
    </row>
    <row r="12" spans="1:6" x14ac:dyDescent="0.25">
      <c r="A12" t="s">
        <v>219</v>
      </c>
      <c r="B12" s="1">
        <v>88.838268792710707</v>
      </c>
      <c r="C12" s="1">
        <v>88.300835654596099</v>
      </c>
      <c r="D12" s="1">
        <v>84.738041002277924</v>
      </c>
      <c r="E12" s="13">
        <f t="shared" si="2"/>
        <v>87.292381816528248</v>
      </c>
      <c r="F12" s="13">
        <f t="shared" si="3"/>
        <v>1.2865588911245205</v>
      </c>
    </row>
    <row r="13" spans="1:6" x14ac:dyDescent="0.25">
      <c r="A13" t="s">
        <v>220</v>
      </c>
      <c r="B13" s="1">
        <v>92.999096657633245</v>
      </c>
      <c r="C13" s="1">
        <v>84.122562674094709</v>
      </c>
      <c r="D13" s="1">
        <v>82.232346241457861</v>
      </c>
      <c r="E13" s="13">
        <f t="shared" si="2"/>
        <v>86.451335191061943</v>
      </c>
      <c r="F13" s="13">
        <f t="shared" si="3"/>
        <v>3.3190417647211379</v>
      </c>
    </row>
    <row r="14" spans="1:6" x14ac:dyDescent="0.25">
      <c r="A14" t="s">
        <v>221</v>
      </c>
      <c r="B14" s="1">
        <v>77.416440831074979</v>
      </c>
      <c r="C14" s="1">
        <v>75.487465181058496</v>
      </c>
      <c r="D14" s="1">
        <v>81.548974943052386</v>
      </c>
      <c r="E14" s="13">
        <f t="shared" si="2"/>
        <v>78.150960318395278</v>
      </c>
      <c r="F14" s="13">
        <f t="shared" si="3"/>
        <v>1.7879330996644116</v>
      </c>
    </row>
    <row r="15" spans="1:6" x14ac:dyDescent="0.25">
      <c r="A15" t="s">
        <v>222</v>
      </c>
      <c r="B15" s="1">
        <v>64.679313459801264</v>
      </c>
      <c r="C15" s="1">
        <v>76.601671309192199</v>
      </c>
      <c r="D15" s="1">
        <v>75.398633257403191</v>
      </c>
      <c r="E15" s="13">
        <f t="shared" si="2"/>
        <v>72.226539342132213</v>
      </c>
      <c r="F15" s="13">
        <f t="shared" si="3"/>
        <v>3.7895597381801385</v>
      </c>
    </row>
    <row r="16" spans="1:6" x14ac:dyDescent="0.25">
      <c r="A16" t="s">
        <v>223</v>
      </c>
      <c r="B16" s="1">
        <v>83.920505871725368</v>
      </c>
      <c r="C16" s="1">
        <v>83.008356545961007</v>
      </c>
      <c r="D16" s="2">
        <v>79.063360881542707</v>
      </c>
      <c r="E16" s="13">
        <f t="shared" si="2"/>
        <v>81.997407766409694</v>
      </c>
      <c r="F16" s="13">
        <f t="shared" si="3"/>
        <v>1.4904672019282352</v>
      </c>
    </row>
    <row r="17" spans="1:6" x14ac:dyDescent="0.25">
      <c r="A17" t="s">
        <v>224</v>
      </c>
      <c r="B17" s="1">
        <v>70.370370370370367</v>
      </c>
      <c r="C17" s="1">
        <v>70.194986072423404</v>
      </c>
      <c r="D17" s="1">
        <v>68.792710706150345</v>
      </c>
      <c r="E17" s="13">
        <f t="shared" si="2"/>
        <v>69.786022382981358</v>
      </c>
      <c r="F17" s="13">
        <f t="shared" si="3"/>
        <v>0.49922973285126532</v>
      </c>
    </row>
    <row r="18" spans="1:6" x14ac:dyDescent="0.25">
      <c r="A18" t="s">
        <v>225</v>
      </c>
      <c r="B18" s="1">
        <v>83.42366757000903</v>
      </c>
      <c r="C18" s="1">
        <v>89.693593314763248</v>
      </c>
      <c r="D18" s="2">
        <v>85.123966942148769</v>
      </c>
      <c r="E18" s="13">
        <f t="shared" si="2"/>
        <v>86.080409275640363</v>
      </c>
      <c r="F18" s="13">
        <f t="shared" si="3"/>
        <v>1.8720825003325441</v>
      </c>
    </row>
    <row r="19" spans="1:6" x14ac:dyDescent="0.25">
      <c r="A19" t="s">
        <v>226</v>
      </c>
      <c r="B19" s="1">
        <v>64.272809394760614</v>
      </c>
      <c r="C19" s="1">
        <v>64.066852367688028</v>
      </c>
      <c r="D19" s="1">
        <v>81.09339407744875</v>
      </c>
      <c r="E19" s="13">
        <f t="shared" si="2"/>
        <v>69.81101861329914</v>
      </c>
      <c r="F19" s="13">
        <f t="shared" si="3"/>
        <v>5.641501031338584</v>
      </c>
    </row>
    <row r="20" spans="1:6" x14ac:dyDescent="0.25">
      <c r="A20" t="s">
        <v>227</v>
      </c>
      <c r="B20" s="1">
        <v>91.779584462511295</v>
      </c>
      <c r="C20" s="1">
        <v>84.122562674094709</v>
      </c>
      <c r="D20" s="1">
        <v>72.665148063781317</v>
      </c>
      <c r="E20" s="13">
        <f t="shared" si="2"/>
        <v>82.855765066795769</v>
      </c>
      <c r="F20" s="13">
        <f t="shared" si="3"/>
        <v>5.554097641791663</v>
      </c>
    </row>
    <row r="21" spans="1:6" x14ac:dyDescent="0.25">
      <c r="A21" t="s">
        <v>228</v>
      </c>
      <c r="B21" s="1">
        <v>65.148063781321184</v>
      </c>
      <c r="C21" s="1">
        <v>70.194986072423404</v>
      </c>
      <c r="D21" s="1">
        <v>73.120728929384967</v>
      </c>
      <c r="E21" s="13">
        <f t="shared" si="2"/>
        <v>69.487926261043185</v>
      </c>
      <c r="F21" s="13">
        <f t="shared" si="3"/>
        <v>2.3285043535453895</v>
      </c>
    </row>
    <row r="22" spans="1:6" x14ac:dyDescent="0.25">
      <c r="A22" t="s">
        <v>229</v>
      </c>
      <c r="B22" s="1">
        <v>87.037037037037038</v>
      </c>
      <c r="C22" s="1">
        <v>85.515320334261844</v>
      </c>
      <c r="D22" s="2">
        <v>92.837465564738309</v>
      </c>
      <c r="E22" s="13">
        <f t="shared" si="2"/>
        <v>88.463274312012402</v>
      </c>
      <c r="F22" s="13">
        <f t="shared" si="3"/>
        <v>2.2307746985777661</v>
      </c>
    </row>
    <row r="23" spans="1:6" x14ac:dyDescent="0.25">
      <c r="A23" t="s">
        <v>230</v>
      </c>
      <c r="B23" s="1">
        <v>75.519421860885274</v>
      </c>
      <c r="C23" s="1">
        <v>77.715877437325915</v>
      </c>
      <c r="D23" s="1">
        <v>75.170842824601365</v>
      </c>
      <c r="E23" s="13">
        <f t="shared" si="2"/>
        <v>76.135380707604199</v>
      </c>
      <c r="F23" s="13">
        <f t="shared" si="3"/>
        <v>0.79662920496928136</v>
      </c>
    </row>
    <row r="24" spans="1:6" x14ac:dyDescent="0.25">
      <c r="A24" t="s">
        <v>231</v>
      </c>
      <c r="B24" s="1">
        <v>93.766937669376688</v>
      </c>
      <c r="C24" s="1">
        <v>84.122562674094709</v>
      </c>
      <c r="D24" s="1">
        <v>71.526195899772219</v>
      </c>
      <c r="E24" s="13">
        <f t="shared" si="2"/>
        <v>83.138565414414543</v>
      </c>
      <c r="F24" s="13">
        <f t="shared" si="3"/>
        <v>6.4391727359666815</v>
      </c>
    </row>
    <row r="25" spans="1:6" x14ac:dyDescent="0.25">
      <c r="A25" t="s">
        <v>232</v>
      </c>
      <c r="B25" s="1">
        <v>76.33242999096656</v>
      </c>
      <c r="C25" s="1">
        <v>72.98050139275766</v>
      </c>
      <c r="D25" s="1">
        <v>79.954441913439638</v>
      </c>
      <c r="E25" s="13">
        <f t="shared" si="2"/>
        <v>76.42245776572129</v>
      </c>
      <c r="F25" s="13">
        <f t="shared" si="3"/>
        <v>2.0137063959006016</v>
      </c>
    </row>
    <row r="26" spans="1:6" x14ac:dyDescent="0.25">
      <c r="A26" t="s">
        <v>233</v>
      </c>
      <c r="B26" s="1">
        <v>71.77055103884372</v>
      </c>
      <c r="C26" s="1">
        <v>76.601671309192199</v>
      </c>
      <c r="D26" s="1">
        <v>67.198177676537583</v>
      </c>
      <c r="E26" s="13">
        <f t="shared" si="2"/>
        <v>71.856800008191158</v>
      </c>
      <c r="F26" s="13">
        <f t="shared" si="3"/>
        <v>2.7148973147173909</v>
      </c>
    </row>
    <row r="27" spans="1:6" x14ac:dyDescent="0.25">
      <c r="A27" t="s">
        <v>234</v>
      </c>
      <c r="B27" s="1">
        <v>64.950316169828369</v>
      </c>
      <c r="C27" s="1">
        <v>83.008356545961007</v>
      </c>
      <c r="D27" s="1">
        <v>67.198177676537583</v>
      </c>
      <c r="E27" s="13">
        <f t="shared" si="2"/>
        <v>71.718950130775639</v>
      </c>
      <c r="F27" s="13">
        <f t="shared" si="3"/>
        <v>5.6818788924017065</v>
      </c>
    </row>
    <row r="28" spans="1:6" x14ac:dyDescent="0.25">
      <c r="A28" t="s">
        <v>235</v>
      </c>
      <c r="B28" s="1">
        <v>70.325203252032523</v>
      </c>
      <c r="C28" s="1">
        <v>69.637883008356553</v>
      </c>
      <c r="D28" s="1">
        <v>68.337129840546694</v>
      </c>
      <c r="E28" s="13">
        <f t="shared" si="2"/>
        <v>69.43340536697859</v>
      </c>
      <c r="F28" s="13">
        <f t="shared" si="3"/>
        <v>0.5829429079340579</v>
      </c>
    </row>
    <row r="29" spans="1:6" x14ac:dyDescent="0.25">
      <c r="A29" t="s">
        <v>236</v>
      </c>
      <c r="B29" s="1">
        <v>61.156278229448958</v>
      </c>
      <c r="C29" s="1">
        <v>75.487465181058496</v>
      </c>
      <c r="D29" s="1">
        <v>62.414578587699317</v>
      </c>
      <c r="E29" s="13">
        <f t="shared" si="2"/>
        <v>66.35277399940226</v>
      </c>
      <c r="F29" s="13">
        <f t="shared" si="3"/>
        <v>4.5817670239790109</v>
      </c>
    </row>
    <row r="30" spans="1:6" x14ac:dyDescent="0.25">
      <c r="A30" t="s">
        <v>237</v>
      </c>
      <c r="B30" s="1">
        <v>68.473351400180661</v>
      </c>
      <c r="C30" s="1">
        <v>87.186629526462397</v>
      </c>
      <c r="D30" s="2">
        <v>73.553719008264466</v>
      </c>
      <c r="E30" s="13">
        <f t="shared" si="2"/>
        <v>76.404566644969179</v>
      </c>
      <c r="F30" s="13">
        <f t="shared" si="3"/>
        <v>5.5869548576325458</v>
      </c>
    </row>
    <row r="31" spans="1:6" x14ac:dyDescent="0.25">
      <c r="A31" t="s">
        <v>238</v>
      </c>
      <c r="B31" s="1">
        <v>49.412827461607947</v>
      </c>
      <c r="C31" s="1">
        <v>59.33147632311978</v>
      </c>
      <c r="D31" s="1">
        <v>48.519362186788157</v>
      </c>
      <c r="E31" s="13">
        <f t="shared" si="2"/>
        <v>52.421221990505295</v>
      </c>
      <c r="F31" s="13">
        <f t="shared" si="3"/>
        <v>3.464740550911432</v>
      </c>
    </row>
    <row r="32" spans="1:6" x14ac:dyDescent="0.25">
      <c r="A32" t="s">
        <v>239</v>
      </c>
      <c r="B32" s="1">
        <v>89.701897018970186</v>
      </c>
      <c r="C32" s="1">
        <v>81.058495821727021</v>
      </c>
      <c r="D32" s="1">
        <v>75.62642369020503</v>
      </c>
      <c r="E32" s="13">
        <f t="shared" si="2"/>
        <v>82.128938843634074</v>
      </c>
      <c r="F32" s="13">
        <f t="shared" si="3"/>
        <v>4.098338019024987</v>
      </c>
    </row>
    <row r="33" spans="1:6" x14ac:dyDescent="0.25">
      <c r="A33" t="s">
        <v>240</v>
      </c>
      <c r="B33" s="1">
        <v>83.152664859981925</v>
      </c>
      <c r="C33" s="1">
        <v>78.830083565459617</v>
      </c>
      <c r="D33" s="1">
        <v>74.715261958997715</v>
      </c>
      <c r="E33" s="13">
        <f t="shared" si="2"/>
        <v>78.899336794813095</v>
      </c>
      <c r="F33" s="13">
        <f t="shared" si="3"/>
        <v>2.4359145398060873</v>
      </c>
    </row>
    <row r="34" spans="1:6" x14ac:dyDescent="0.25">
      <c r="A34" t="s">
        <v>241</v>
      </c>
      <c r="B34" s="1">
        <v>58.220415537488705</v>
      </c>
      <c r="C34" s="1">
        <v>61.281337047353766</v>
      </c>
      <c r="D34" s="2">
        <f>26.1*100/36.3</f>
        <v>71.900826446281002</v>
      </c>
      <c r="E34" s="13">
        <f t="shared" si="2"/>
        <v>63.80085967704116</v>
      </c>
      <c r="F34" s="13">
        <f t="shared" si="3"/>
        <v>4.1452545707704926</v>
      </c>
    </row>
    <row r="35" spans="1:6" x14ac:dyDescent="0.25">
      <c r="A35" t="s">
        <v>242</v>
      </c>
      <c r="B35" s="1">
        <v>62.862238074008026</v>
      </c>
      <c r="C35" s="1">
        <v>64.356435643564353</v>
      </c>
      <c r="D35" s="1">
        <v>65.260545905707204</v>
      </c>
      <c r="E35" s="13">
        <f t="shared" si="2"/>
        <v>64.159739874426535</v>
      </c>
      <c r="F35" s="13">
        <f t="shared" si="3"/>
        <v>0.69928225896151164</v>
      </c>
    </row>
    <row r="36" spans="1:6" x14ac:dyDescent="0.25">
      <c r="A36" t="s">
        <v>243</v>
      </c>
      <c r="B36" s="1">
        <v>37.940258582255908</v>
      </c>
      <c r="C36" s="1">
        <v>37.128712871287128</v>
      </c>
      <c r="D36" s="1">
        <v>36.724565756823822</v>
      </c>
      <c r="E36" s="13">
        <f t="shared" si="2"/>
        <v>37.264512403455619</v>
      </c>
      <c r="F36" s="13">
        <f t="shared" si="3"/>
        <v>0.35744854928350545</v>
      </c>
    </row>
    <row r="37" spans="1:6" x14ac:dyDescent="0.25">
      <c r="A37" t="s">
        <v>244</v>
      </c>
      <c r="B37" s="1">
        <v>40.570664288898797</v>
      </c>
      <c r="C37" s="1">
        <v>41.336633663366335</v>
      </c>
      <c r="D37" s="1">
        <v>37.717121588089334</v>
      </c>
      <c r="E37" s="13">
        <f t="shared" si="2"/>
        <v>39.874806513451489</v>
      </c>
      <c r="F37" s="13">
        <f t="shared" si="3"/>
        <v>1.1012690329050487</v>
      </c>
    </row>
    <row r="38" spans="1:6" x14ac:dyDescent="0.25">
      <c r="A38" t="s">
        <v>245</v>
      </c>
      <c r="B38" s="1">
        <v>42.175657601426664</v>
      </c>
      <c r="C38" s="1">
        <v>47.772277227722775</v>
      </c>
      <c r="D38" s="1">
        <v>35.483870967741936</v>
      </c>
      <c r="E38" s="13">
        <f t="shared" si="2"/>
        <v>41.810601932297125</v>
      </c>
      <c r="F38" s="13">
        <f t="shared" si="3"/>
        <v>3.5520501748406872</v>
      </c>
    </row>
    <row r="39" spans="1:6" x14ac:dyDescent="0.25">
      <c r="A39" t="s">
        <v>246</v>
      </c>
      <c r="B39" s="1">
        <v>48.996879179670088</v>
      </c>
      <c r="C39" s="1">
        <v>51.237623762376238</v>
      </c>
      <c r="D39" s="1">
        <v>50.37220843672457</v>
      </c>
      <c r="E39" s="13">
        <f t="shared" si="2"/>
        <v>50.202237126256968</v>
      </c>
      <c r="F39" s="13">
        <f t="shared" si="3"/>
        <v>0.65240625278484643</v>
      </c>
    </row>
    <row r="40" spans="1:6" x14ac:dyDescent="0.25">
      <c r="A40" t="s">
        <v>247</v>
      </c>
      <c r="B40" s="1">
        <v>35.35443602318324</v>
      </c>
      <c r="C40" s="1">
        <v>27.722772277227723</v>
      </c>
      <c r="D40" s="1">
        <v>32.009925558312659</v>
      </c>
      <c r="E40" s="13">
        <f t="shared" si="2"/>
        <v>31.695711286241206</v>
      </c>
      <c r="F40" s="13">
        <f t="shared" si="3"/>
        <v>2.2086663275540284</v>
      </c>
    </row>
    <row r="41" spans="1:6" x14ac:dyDescent="0.25">
      <c r="A41" t="s">
        <v>248</v>
      </c>
      <c r="B41" s="1">
        <v>26.482389656709763</v>
      </c>
      <c r="C41" s="1">
        <v>22.524752475247524</v>
      </c>
      <c r="D41" s="1">
        <v>21.836228287841195</v>
      </c>
      <c r="E41" s="13">
        <f t="shared" si="2"/>
        <v>23.614456806599492</v>
      </c>
      <c r="F41" s="13">
        <f t="shared" si="3"/>
        <v>1.4476757825007063</v>
      </c>
    </row>
    <row r="42" spans="1:6" x14ac:dyDescent="0.25">
      <c r="A42" t="s">
        <v>249</v>
      </c>
      <c r="B42" s="1">
        <v>17.521176995095853</v>
      </c>
      <c r="C42" s="1">
        <v>20.049504950495049</v>
      </c>
      <c r="D42" s="1">
        <v>17.617866004962782</v>
      </c>
      <c r="E42" s="13">
        <f t="shared" si="2"/>
        <v>18.39618265018456</v>
      </c>
      <c r="F42" s="13">
        <f t="shared" si="3"/>
        <v>0.82713222697164779</v>
      </c>
    </row>
    <row r="43" spans="1:6" x14ac:dyDescent="0.25">
      <c r="A43" t="s">
        <v>250</v>
      </c>
      <c r="B43" s="1">
        <v>32.189032545697728</v>
      </c>
      <c r="C43" s="1">
        <v>33.168316831683171</v>
      </c>
      <c r="D43" s="1">
        <v>29.528535980148884</v>
      </c>
      <c r="E43" s="13">
        <f t="shared" ref="E43:E64" si="4">AVERAGE(B43:D43)</f>
        <v>31.628628452509929</v>
      </c>
      <c r="F43" s="13">
        <f t="shared" ref="F43:F64" si="5">STDEV(B43:D43)/SQRT(3)</f>
        <v>1.0874343999440679</v>
      </c>
    </row>
    <row r="44" spans="1:6" x14ac:dyDescent="0.25">
      <c r="A44" t="s">
        <v>251</v>
      </c>
      <c r="B44" s="1">
        <v>20.864913062862239</v>
      </c>
      <c r="C44" s="1">
        <v>25</v>
      </c>
      <c r="D44" s="1">
        <v>20.595533498759309</v>
      </c>
      <c r="E44" s="13">
        <f t="shared" si="4"/>
        <v>22.153482187207185</v>
      </c>
      <c r="F44" s="13">
        <f t="shared" si="5"/>
        <v>1.4253817127702055</v>
      </c>
    </row>
    <row r="45" spans="1:6" x14ac:dyDescent="0.25">
      <c r="A45" t="s">
        <v>252</v>
      </c>
      <c r="B45" s="1">
        <v>21.711992866696388</v>
      </c>
      <c r="C45" s="1">
        <v>24.257425742574259</v>
      </c>
      <c r="D45" s="1">
        <v>19.602977667493796</v>
      </c>
      <c r="E45" s="13">
        <f t="shared" si="4"/>
        <v>21.857465425588146</v>
      </c>
      <c r="F45" s="13">
        <f t="shared" si="5"/>
        <v>1.3455907525380746</v>
      </c>
    </row>
    <row r="46" spans="1:6" x14ac:dyDescent="0.25">
      <c r="A46" t="s">
        <v>253</v>
      </c>
      <c r="B46" s="1">
        <v>33.392777530093625</v>
      </c>
      <c r="C46" s="1">
        <v>33.168316831683171</v>
      </c>
      <c r="D46" s="1">
        <v>33.746898263027298</v>
      </c>
      <c r="E46" s="13">
        <f t="shared" si="4"/>
        <v>33.43599754160136</v>
      </c>
      <c r="F46" s="13">
        <f t="shared" si="5"/>
        <v>0.16841426624062206</v>
      </c>
    </row>
    <row r="47" spans="1:6" x14ac:dyDescent="0.25">
      <c r="A47" t="s">
        <v>254</v>
      </c>
      <c r="B47" s="1">
        <v>22.024074899687921</v>
      </c>
      <c r="C47" s="1">
        <v>34.158415841584159</v>
      </c>
      <c r="D47" s="1">
        <v>24.813895781637719</v>
      </c>
      <c r="E47" s="13">
        <f t="shared" si="4"/>
        <v>26.998795507636601</v>
      </c>
      <c r="F47" s="13">
        <f t="shared" si="5"/>
        <v>3.6692822928127224</v>
      </c>
    </row>
    <row r="48" spans="1:6" x14ac:dyDescent="0.25">
      <c r="A48" t="s">
        <v>255</v>
      </c>
      <c r="B48" s="1">
        <v>15.871600534997771</v>
      </c>
      <c r="C48" s="1">
        <v>21.287128712871286</v>
      </c>
      <c r="D48" s="1">
        <v>19.106699751861044</v>
      </c>
      <c r="E48" s="13">
        <f t="shared" si="4"/>
        <v>18.755142999910035</v>
      </c>
      <c r="F48" s="13">
        <f t="shared" si="5"/>
        <v>1.5731794211847141</v>
      </c>
    </row>
    <row r="49" spans="1:6" x14ac:dyDescent="0.25">
      <c r="A49" t="s">
        <v>256</v>
      </c>
      <c r="B49" s="1">
        <v>29.424877396344183</v>
      </c>
      <c r="C49" s="1">
        <v>34.900990099009903</v>
      </c>
      <c r="D49" s="1">
        <v>33.995037220843678</v>
      </c>
      <c r="E49" s="13">
        <f t="shared" si="4"/>
        <v>32.773634905399256</v>
      </c>
      <c r="F49" s="13">
        <f t="shared" si="5"/>
        <v>1.6946799398120347</v>
      </c>
    </row>
    <row r="50" spans="1:6" x14ac:dyDescent="0.25">
      <c r="A50" t="s">
        <v>257</v>
      </c>
      <c r="B50" s="1">
        <v>28.488631297369594</v>
      </c>
      <c r="C50" s="1">
        <v>37.623762376237622</v>
      </c>
      <c r="D50" s="1">
        <v>31.265508684863526</v>
      </c>
      <c r="E50" s="13">
        <f t="shared" si="4"/>
        <v>32.459300786156916</v>
      </c>
      <c r="F50" s="13">
        <f t="shared" si="5"/>
        <v>2.7037942255811362</v>
      </c>
    </row>
    <row r="51" spans="1:6" x14ac:dyDescent="0.25">
      <c r="A51" t="s">
        <v>258</v>
      </c>
      <c r="B51" s="1">
        <v>43.423985733392776</v>
      </c>
      <c r="C51" s="1">
        <v>43.811881188118811</v>
      </c>
      <c r="D51" s="1">
        <v>53.598014888337474</v>
      </c>
      <c r="E51" s="13">
        <f t="shared" si="4"/>
        <v>46.944627269949684</v>
      </c>
      <c r="F51" s="13">
        <f t="shared" si="5"/>
        <v>3.3285778154909846</v>
      </c>
    </row>
    <row r="52" spans="1:6" x14ac:dyDescent="0.25">
      <c r="A52" t="s">
        <v>259</v>
      </c>
      <c r="B52" s="1">
        <v>46.500222915737851</v>
      </c>
      <c r="C52" s="1">
        <v>46.287128712871286</v>
      </c>
      <c r="D52" s="1">
        <v>50.37220843672457</v>
      </c>
      <c r="E52" s="13">
        <f t="shared" si="4"/>
        <v>47.71985335511124</v>
      </c>
      <c r="F52" s="13">
        <f t="shared" si="5"/>
        <v>1.3276034666576075</v>
      </c>
    </row>
    <row r="53" spans="1:6" x14ac:dyDescent="0.25">
      <c r="A53" t="s">
        <v>260</v>
      </c>
      <c r="B53" s="1">
        <v>49.531876950512704</v>
      </c>
      <c r="C53" s="1">
        <v>47.772277227722775</v>
      </c>
      <c r="D53" s="1">
        <v>50.37220843672457</v>
      </c>
      <c r="E53" s="13">
        <f t="shared" si="4"/>
        <v>49.225454204986683</v>
      </c>
      <c r="F53" s="13">
        <f t="shared" si="5"/>
        <v>0.7660138700043585</v>
      </c>
    </row>
    <row r="54" spans="1:6" x14ac:dyDescent="0.25">
      <c r="A54" t="s">
        <v>261</v>
      </c>
      <c r="B54" s="1">
        <v>57.021845742309409</v>
      </c>
      <c r="C54" s="1">
        <v>61.138613861386141</v>
      </c>
      <c r="D54" s="1">
        <v>62.531017369727053</v>
      </c>
      <c r="E54" s="13">
        <f t="shared" si="4"/>
        <v>60.230492324474199</v>
      </c>
      <c r="F54" s="13">
        <f t="shared" si="5"/>
        <v>1.6539101698135816</v>
      </c>
    </row>
    <row r="55" spans="1:6" x14ac:dyDescent="0.25">
      <c r="A55" t="s">
        <v>262</v>
      </c>
      <c r="B55" s="1">
        <v>68.613464110566213</v>
      </c>
      <c r="C55" s="1">
        <v>78.21782178217822</v>
      </c>
      <c r="D55" s="1">
        <v>72.208436724565757</v>
      </c>
      <c r="E55" s="13">
        <f t="shared" si="4"/>
        <v>73.013240872436725</v>
      </c>
      <c r="F55" s="13">
        <f t="shared" si="5"/>
        <v>2.8015890644647752</v>
      </c>
    </row>
    <row r="56" spans="1:6" x14ac:dyDescent="0.25">
      <c r="A56" t="s">
        <v>263</v>
      </c>
      <c r="B56" s="1">
        <v>15.29201961658493</v>
      </c>
      <c r="C56" s="1">
        <v>18.06930693069307</v>
      </c>
      <c r="D56" s="1">
        <v>24.565756823821342</v>
      </c>
      <c r="E56" s="13">
        <f t="shared" si="4"/>
        <v>19.309027790366446</v>
      </c>
      <c r="F56" s="13">
        <f t="shared" si="5"/>
        <v>2.7479223245118725</v>
      </c>
    </row>
    <row r="57" spans="1:6" x14ac:dyDescent="0.25">
      <c r="A57" t="s">
        <v>264</v>
      </c>
      <c r="B57" s="1">
        <v>14.578689255461436</v>
      </c>
      <c r="C57" s="1">
        <v>16.584158415841586</v>
      </c>
      <c r="D57" s="1">
        <v>21.339950372208438</v>
      </c>
      <c r="E57" s="13">
        <f t="shared" si="4"/>
        <v>17.500932681170486</v>
      </c>
      <c r="F57" s="13">
        <f t="shared" si="5"/>
        <v>2.0049122393416359</v>
      </c>
    </row>
    <row r="58" spans="1:6" x14ac:dyDescent="0.25">
      <c r="A58" t="s">
        <v>265</v>
      </c>
      <c r="B58" s="1">
        <v>16.852429781542575</v>
      </c>
      <c r="C58" s="1">
        <v>31.435643564356436</v>
      </c>
      <c r="D58" s="1">
        <v>28.535980148883375</v>
      </c>
      <c r="E58" s="13">
        <f t="shared" si="4"/>
        <v>25.608017831594129</v>
      </c>
      <c r="F58" s="13">
        <f t="shared" si="5"/>
        <v>4.4571012088356365</v>
      </c>
    </row>
    <row r="59" spans="1:6" x14ac:dyDescent="0.25">
      <c r="A59" t="s">
        <v>266</v>
      </c>
      <c r="B59" s="1">
        <v>20.24074899687918</v>
      </c>
      <c r="C59" s="1">
        <v>37.623762376237622</v>
      </c>
      <c r="D59" s="1">
        <v>30.521091811414394</v>
      </c>
      <c r="E59" s="13">
        <f t="shared" si="4"/>
        <v>29.461867728177065</v>
      </c>
      <c r="F59" s="13">
        <f t="shared" si="5"/>
        <v>5.0459143631464016</v>
      </c>
    </row>
    <row r="60" spans="1:6" x14ac:dyDescent="0.25">
      <c r="A60" t="s">
        <v>267</v>
      </c>
      <c r="B60" s="1">
        <v>15.559518502006242</v>
      </c>
      <c r="C60" s="1">
        <v>18.811881188118811</v>
      </c>
      <c r="D60" s="1">
        <v>31.513647642679903</v>
      </c>
      <c r="E60" s="13">
        <f t="shared" si="4"/>
        <v>21.96168244426832</v>
      </c>
      <c r="F60" s="13">
        <f t="shared" si="5"/>
        <v>4.8673913315811506</v>
      </c>
    </row>
    <row r="61" spans="1:6" x14ac:dyDescent="0.25">
      <c r="A61" t="s">
        <v>268</v>
      </c>
      <c r="B61" s="1">
        <v>11.234953187695051</v>
      </c>
      <c r="C61" s="1">
        <v>19.801980198019802</v>
      </c>
      <c r="D61" s="1">
        <v>21.836228287841195</v>
      </c>
      <c r="E61" s="13">
        <f t="shared" si="4"/>
        <v>17.624387224518681</v>
      </c>
      <c r="F61" s="13">
        <f t="shared" si="5"/>
        <v>3.2482401289480691</v>
      </c>
    </row>
    <row r="62" spans="1:6" x14ac:dyDescent="0.25">
      <c r="A62" t="s">
        <v>269</v>
      </c>
      <c r="B62" s="1">
        <v>36.424431564868478</v>
      </c>
      <c r="C62" s="1">
        <v>49.009900990099013</v>
      </c>
      <c r="D62" s="1">
        <v>40.694789081885851</v>
      </c>
      <c r="E62" s="13">
        <f t="shared" si="4"/>
        <v>42.043040545617778</v>
      </c>
      <c r="F62" s="13">
        <f t="shared" si="5"/>
        <v>3.6951250168496612</v>
      </c>
    </row>
    <row r="63" spans="1:6" x14ac:dyDescent="0.25">
      <c r="A63" t="s">
        <v>270</v>
      </c>
      <c r="B63" s="1">
        <v>62.193490860454752</v>
      </c>
      <c r="C63" s="1">
        <v>71.78217821782178</v>
      </c>
      <c r="D63" s="1">
        <v>64.764267990074444</v>
      </c>
      <c r="E63" s="13">
        <f t="shared" si="4"/>
        <v>66.246645689450318</v>
      </c>
      <c r="F63" s="13">
        <f t="shared" si="5"/>
        <v>2.8655315994324551</v>
      </c>
    </row>
    <row r="64" spans="1:6" x14ac:dyDescent="0.25">
      <c r="A64" t="s">
        <v>271</v>
      </c>
      <c r="B64" s="1">
        <v>23.539901917075344</v>
      </c>
      <c r="C64" s="1">
        <v>34.405940594059409</v>
      </c>
      <c r="D64" s="1">
        <v>35.980148883374696</v>
      </c>
      <c r="E64" s="13">
        <f t="shared" si="4"/>
        <v>31.308663798169817</v>
      </c>
      <c r="F64" s="13">
        <f t="shared" si="5"/>
        <v>3.9108728270637561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site1</vt:lpstr>
      <vt:lpstr>site2</vt:lpstr>
      <vt:lpstr>site3</vt:lpstr>
      <vt:lpstr>site4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2020-05-19T04:05:26Z</dcterms:modified>
</cp:coreProperties>
</file>