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KM\Desktop\plos biology-revision\原始数据\"/>
    </mc:Choice>
  </mc:AlternateContent>
  <xr:revisionPtr revIDLastSave="0" documentId="13_ncr:1_{5D3DFCE0-B48A-4271-B32E-8521BC93B6C9}" xr6:coauthVersionLast="36" xr6:coauthVersionMax="36" xr10:uidLastSave="{00000000-0000-0000-0000-000000000000}"/>
  <bookViews>
    <workbookView xWindow="0" yWindow="0" windowWidth="2430" windowHeight="450" tabRatio="716" firstSheet="19" activeTab="30" xr2:uid="{00000000-000D-0000-FFFF-FFFF00000000}"/>
  </bookViews>
  <sheets>
    <sheet name="fig.1A" sheetId="1" r:id="rId1"/>
    <sheet name="fig.1B" sheetId="2" r:id="rId2"/>
    <sheet name="fig.1C" sheetId="3" r:id="rId3"/>
    <sheet name="fig.1D" sheetId="5" r:id="rId4"/>
    <sheet name="fig.1E" sheetId="6" r:id="rId5"/>
    <sheet name="fig.1F" sheetId="7" r:id="rId6"/>
    <sheet name="fig.1G" sheetId="8" r:id="rId7"/>
    <sheet name="fig.2A" sheetId="9" r:id="rId8"/>
    <sheet name="fig.2D" sheetId="10" r:id="rId9"/>
    <sheet name="fig.2E" sheetId="11" r:id="rId10"/>
    <sheet name="fig.3B" sheetId="12" r:id="rId11"/>
    <sheet name="fig.3E" sheetId="13" r:id="rId12"/>
    <sheet name="fig.3F" sheetId="14" r:id="rId13"/>
    <sheet name="fig.3G" sheetId="15" r:id="rId14"/>
    <sheet name="fig.3I" sheetId="16" r:id="rId15"/>
    <sheet name="fig.3J" sheetId="17" r:id="rId16"/>
    <sheet name="fig.4A" sheetId="18" r:id="rId17"/>
    <sheet name="fig.4C" sheetId="19" r:id="rId18"/>
    <sheet name="fig.4D" sheetId="20" r:id="rId19"/>
    <sheet name="fig.4E" sheetId="21" r:id="rId20"/>
    <sheet name="fig.5A" sheetId="22" r:id="rId21"/>
    <sheet name="fig.5B" sheetId="23" r:id="rId22"/>
    <sheet name="fig.5C" sheetId="24" r:id="rId23"/>
    <sheet name="fig.5D" sheetId="25" r:id="rId24"/>
    <sheet name="fig.5E" sheetId="26" r:id="rId25"/>
    <sheet name="fig.5F" sheetId="33" r:id="rId26"/>
    <sheet name="fig.5G" sheetId="28" r:id="rId27"/>
    <sheet name="fig.6B" sheetId="29" r:id="rId28"/>
    <sheet name="fig.6C" sheetId="30" r:id="rId29"/>
    <sheet name="fig.6D" sheetId="31" r:id="rId30"/>
    <sheet name="fig.6E" sheetId="32" r:id="rId3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7" l="1"/>
  <c r="U33" i="23" l="1"/>
  <c r="U31" i="23"/>
  <c r="U32" i="23"/>
  <c r="U25" i="23"/>
  <c r="U26" i="23"/>
  <c r="U27" i="23"/>
  <c r="G17" i="23"/>
  <c r="G18" i="23"/>
  <c r="G19" i="23"/>
  <c r="G13" i="23"/>
  <c r="G11" i="23"/>
  <c r="G12" i="23"/>
  <c r="G5" i="23"/>
  <c r="G6" i="23"/>
  <c r="G7" i="23"/>
  <c r="H5" i="24"/>
  <c r="H6" i="24"/>
  <c r="H7" i="24"/>
  <c r="H8" i="24"/>
  <c r="H9" i="24"/>
  <c r="H10" i="24"/>
  <c r="H11" i="24"/>
  <c r="H12" i="24"/>
  <c r="H13" i="24"/>
  <c r="H14" i="24"/>
  <c r="H15" i="24"/>
  <c r="H22" i="24"/>
  <c r="H23" i="24"/>
  <c r="H24" i="24"/>
  <c r="H25" i="24"/>
  <c r="H26" i="24"/>
  <c r="H27" i="24"/>
  <c r="H28" i="24"/>
  <c r="H29" i="24"/>
  <c r="H30" i="24"/>
  <c r="H31" i="24"/>
  <c r="H32" i="24"/>
  <c r="G5" i="18"/>
  <c r="F5" i="17"/>
  <c r="F6" i="17"/>
  <c r="F7" i="17"/>
  <c r="F8" i="17"/>
  <c r="F9" i="17"/>
  <c r="F4" i="17"/>
  <c r="N5" i="17"/>
  <c r="N6" i="17"/>
  <c r="N7" i="17"/>
  <c r="N8" i="17"/>
  <c r="N9" i="17"/>
  <c r="N4" i="17"/>
  <c r="F34" i="15"/>
  <c r="F35" i="15"/>
  <c r="F36" i="15"/>
  <c r="F33" i="15"/>
  <c r="F27" i="15"/>
  <c r="F28" i="15"/>
  <c r="F29" i="15"/>
  <c r="F26" i="15"/>
  <c r="F15" i="15"/>
  <c r="F16" i="15"/>
  <c r="F17" i="15"/>
  <c r="F18" i="15"/>
  <c r="F19" i="15"/>
  <c r="F14" i="15"/>
  <c r="F6" i="15"/>
  <c r="F7" i="15"/>
  <c r="F8" i="15"/>
  <c r="F9" i="15"/>
  <c r="F10" i="15"/>
  <c r="F5" i="15"/>
  <c r="G4" i="12"/>
  <c r="D7" i="11"/>
  <c r="D7" i="10"/>
  <c r="C8" i="9"/>
  <c r="D17" i="8"/>
  <c r="F7" i="8"/>
  <c r="D7" i="8"/>
  <c r="D7" i="7"/>
  <c r="D15" i="6"/>
  <c r="E15" i="6"/>
  <c r="G15" i="6"/>
  <c r="H15" i="6"/>
  <c r="I15" i="6"/>
  <c r="K15" i="6"/>
  <c r="L15" i="6"/>
  <c r="M15" i="6"/>
  <c r="O15" i="6"/>
  <c r="P15" i="6"/>
  <c r="Q15" i="6"/>
  <c r="C15" i="6"/>
  <c r="D7" i="6"/>
  <c r="E7" i="6"/>
  <c r="C7" i="6"/>
  <c r="I15" i="5"/>
  <c r="J15" i="5"/>
  <c r="K15" i="5"/>
  <c r="H15" i="5"/>
  <c r="D15" i="5"/>
  <c r="E15" i="5"/>
  <c r="F15" i="5"/>
  <c r="C15" i="5"/>
  <c r="D6" i="5"/>
  <c r="C17" i="3"/>
  <c r="E17" i="3"/>
  <c r="D17" i="3"/>
  <c r="F5" i="2"/>
  <c r="F12" i="2"/>
  <c r="F14" i="1"/>
  <c r="G12" i="18" l="1"/>
  <c r="H12" i="18"/>
  <c r="I12" i="18" s="1"/>
  <c r="G13" i="18"/>
  <c r="H13" i="18"/>
  <c r="I13" i="18" s="1"/>
  <c r="G14" i="18"/>
  <c r="H14" i="18"/>
  <c r="I14" i="18" s="1"/>
  <c r="J16" i="5"/>
  <c r="F4" i="1"/>
  <c r="I7" i="33" l="1"/>
  <c r="J7" i="33" s="1"/>
  <c r="H7" i="33"/>
  <c r="I6" i="33"/>
  <c r="J6" i="33" s="1"/>
  <c r="H6" i="33"/>
  <c r="I5" i="33"/>
  <c r="J5" i="33" s="1"/>
  <c r="H5" i="33"/>
  <c r="I4" i="33"/>
  <c r="J4" i="33" s="1"/>
  <c r="H4" i="33"/>
  <c r="I3" i="33"/>
  <c r="J3" i="33" s="1"/>
  <c r="H3" i="33"/>
  <c r="C9" i="9"/>
  <c r="F21" i="1"/>
  <c r="F20" i="1"/>
  <c r="F19" i="1"/>
  <c r="F18" i="1"/>
  <c r="F17" i="1"/>
  <c r="F16" i="1"/>
  <c r="F15" i="1"/>
  <c r="F10" i="1"/>
  <c r="F9" i="1"/>
  <c r="F8" i="1"/>
  <c r="F7" i="1"/>
  <c r="F6" i="1"/>
  <c r="F5" i="1"/>
  <c r="F3" i="1"/>
  <c r="Q5" i="15" l="1"/>
  <c r="G10" i="32" l="1"/>
  <c r="F10" i="32"/>
  <c r="G9" i="32"/>
  <c r="F9" i="32"/>
  <c r="G8" i="32"/>
  <c r="F8" i="32"/>
  <c r="G7" i="32"/>
  <c r="F7" i="32"/>
  <c r="G6" i="32"/>
  <c r="F6" i="32"/>
  <c r="G5" i="32"/>
  <c r="F5" i="32"/>
  <c r="G4" i="32"/>
  <c r="F4" i="32"/>
  <c r="G3" i="32"/>
  <c r="F3" i="32"/>
  <c r="K64" i="30" l="1"/>
  <c r="J64" i="30"/>
  <c r="I64" i="30"/>
  <c r="H64" i="30"/>
  <c r="G64" i="30"/>
  <c r="F64" i="30"/>
  <c r="E64" i="30"/>
  <c r="D64" i="30"/>
  <c r="K63" i="30"/>
  <c r="J63" i="30"/>
  <c r="I63" i="30"/>
  <c r="H63" i="30"/>
  <c r="G63" i="30"/>
  <c r="F63" i="30"/>
  <c r="E63" i="30"/>
  <c r="D63" i="30"/>
  <c r="K55" i="30"/>
  <c r="J55" i="30"/>
  <c r="I55" i="30"/>
  <c r="H55" i="30"/>
  <c r="G55" i="30"/>
  <c r="F55" i="30"/>
  <c r="E55" i="30"/>
  <c r="D55" i="30"/>
  <c r="K54" i="30"/>
  <c r="J54" i="30"/>
  <c r="I54" i="30"/>
  <c r="H54" i="30"/>
  <c r="G54" i="30"/>
  <c r="F54" i="30"/>
  <c r="E54" i="30"/>
  <c r="D54" i="30"/>
  <c r="K46" i="30"/>
  <c r="J46" i="30"/>
  <c r="I46" i="30"/>
  <c r="H46" i="30"/>
  <c r="G46" i="30"/>
  <c r="F46" i="30"/>
  <c r="E46" i="30"/>
  <c r="D46" i="30"/>
  <c r="K45" i="30"/>
  <c r="J45" i="30"/>
  <c r="I45" i="30"/>
  <c r="H45" i="30"/>
  <c r="G45" i="30"/>
  <c r="F45" i="30"/>
  <c r="E45" i="30"/>
  <c r="D45" i="30"/>
  <c r="K37" i="30"/>
  <c r="J37" i="30"/>
  <c r="I37" i="30"/>
  <c r="H37" i="30"/>
  <c r="G37" i="30"/>
  <c r="F37" i="30"/>
  <c r="E37" i="30"/>
  <c r="D37" i="30"/>
  <c r="K36" i="30"/>
  <c r="J36" i="30"/>
  <c r="I36" i="30"/>
  <c r="H36" i="30"/>
  <c r="G36" i="30"/>
  <c r="F36" i="30"/>
  <c r="E36" i="30"/>
  <c r="D36" i="30"/>
  <c r="K28" i="30"/>
  <c r="J28" i="30"/>
  <c r="I28" i="30"/>
  <c r="H28" i="30"/>
  <c r="G28" i="30"/>
  <c r="F28" i="30"/>
  <c r="E28" i="30"/>
  <c r="D28" i="30"/>
  <c r="K27" i="30"/>
  <c r="J27" i="30"/>
  <c r="I27" i="30"/>
  <c r="H27" i="30"/>
  <c r="G27" i="30"/>
  <c r="F27" i="30"/>
  <c r="E27" i="30"/>
  <c r="D27" i="30"/>
  <c r="K19" i="30"/>
  <c r="J19" i="30"/>
  <c r="I19" i="30"/>
  <c r="H19" i="30"/>
  <c r="G19" i="30"/>
  <c r="F19" i="30"/>
  <c r="E19" i="30"/>
  <c r="D19" i="30"/>
  <c r="K18" i="30"/>
  <c r="J18" i="30"/>
  <c r="I18" i="30"/>
  <c r="H18" i="30"/>
  <c r="G18" i="30"/>
  <c r="F18" i="30"/>
  <c r="E18" i="30"/>
  <c r="D18" i="30"/>
  <c r="K10" i="30"/>
  <c r="J10" i="30"/>
  <c r="I10" i="30"/>
  <c r="H10" i="30"/>
  <c r="G10" i="30"/>
  <c r="F10" i="30"/>
  <c r="E10" i="30"/>
  <c r="D10" i="30"/>
  <c r="K9" i="30"/>
  <c r="J9" i="30"/>
  <c r="I9" i="30"/>
  <c r="H9" i="30"/>
  <c r="G9" i="30"/>
  <c r="F9" i="30"/>
  <c r="E9" i="30"/>
  <c r="D9" i="30"/>
  <c r="K10" i="29"/>
  <c r="J10" i="29"/>
  <c r="K9" i="29"/>
  <c r="J9" i="29"/>
  <c r="K8" i="29"/>
  <c r="J8" i="29"/>
  <c r="K7" i="29"/>
  <c r="J7" i="29"/>
  <c r="K6" i="29"/>
  <c r="J6" i="29"/>
  <c r="K5" i="29"/>
  <c r="J5" i="29"/>
  <c r="K4" i="29"/>
  <c r="J4" i="29"/>
  <c r="K3" i="29"/>
  <c r="J3" i="29"/>
  <c r="H7" i="28"/>
  <c r="I7" i="28" s="1"/>
  <c r="G7" i="28"/>
  <c r="H6" i="28"/>
  <c r="I6" i="28" s="1"/>
  <c r="G6" i="28"/>
  <c r="H5" i="28"/>
  <c r="I5" i="28" s="1"/>
  <c r="G5" i="28"/>
  <c r="H4" i="28"/>
  <c r="I4" i="28" s="1"/>
  <c r="G4" i="28"/>
  <c r="H3" i="28"/>
  <c r="I3" i="28" s="1"/>
  <c r="G3" i="28"/>
  <c r="I20" i="26"/>
  <c r="J20" i="26" s="1"/>
  <c r="H20" i="26"/>
  <c r="I19" i="26"/>
  <c r="J19" i="26" s="1"/>
  <c r="H19" i="26"/>
  <c r="I18" i="26"/>
  <c r="J18" i="26" s="1"/>
  <c r="H18" i="26"/>
  <c r="I17" i="26"/>
  <c r="J17" i="26" s="1"/>
  <c r="H17" i="26"/>
  <c r="I16" i="26"/>
  <c r="J16" i="26" s="1"/>
  <c r="H16" i="26"/>
  <c r="I15" i="26"/>
  <c r="J15" i="26" s="1"/>
  <c r="H15" i="26"/>
  <c r="I14" i="26"/>
  <c r="J14" i="26" s="1"/>
  <c r="H14" i="26"/>
  <c r="I13" i="26"/>
  <c r="J13" i="26" s="1"/>
  <c r="H13" i="26"/>
  <c r="I10" i="26"/>
  <c r="J10" i="26" s="1"/>
  <c r="H10" i="26"/>
  <c r="I9" i="26"/>
  <c r="J9" i="26" s="1"/>
  <c r="H9" i="26"/>
  <c r="I8" i="26"/>
  <c r="J8" i="26" s="1"/>
  <c r="H8" i="26"/>
  <c r="I7" i="26"/>
  <c r="J7" i="26" s="1"/>
  <c r="H7" i="26"/>
  <c r="I6" i="26"/>
  <c r="J6" i="26" s="1"/>
  <c r="H6" i="26"/>
  <c r="I5" i="26"/>
  <c r="J5" i="26" s="1"/>
  <c r="H5" i="26"/>
  <c r="I4" i="26"/>
  <c r="J4" i="26" s="1"/>
  <c r="H4" i="26"/>
  <c r="I3" i="26"/>
  <c r="J3" i="26" s="1"/>
  <c r="H3" i="26"/>
  <c r="I20" i="25"/>
  <c r="J20" i="25" s="1"/>
  <c r="H20" i="25"/>
  <c r="I19" i="25"/>
  <c r="J19" i="25" s="1"/>
  <c r="H19" i="25"/>
  <c r="I18" i="25"/>
  <c r="J18" i="25" s="1"/>
  <c r="H18" i="25"/>
  <c r="I17" i="25"/>
  <c r="J17" i="25" s="1"/>
  <c r="H17" i="25"/>
  <c r="I16" i="25"/>
  <c r="J16" i="25" s="1"/>
  <c r="H16" i="25"/>
  <c r="I15" i="25"/>
  <c r="J15" i="25" s="1"/>
  <c r="H15" i="25"/>
  <c r="I14" i="25"/>
  <c r="J14" i="25" s="1"/>
  <c r="H14" i="25"/>
  <c r="I13" i="25"/>
  <c r="J13" i="25" s="1"/>
  <c r="H13" i="25"/>
  <c r="I10" i="25"/>
  <c r="J10" i="25" s="1"/>
  <c r="H10" i="25"/>
  <c r="I9" i="25"/>
  <c r="J9" i="25" s="1"/>
  <c r="H9" i="25"/>
  <c r="I8" i="25"/>
  <c r="J8" i="25" s="1"/>
  <c r="H8" i="25"/>
  <c r="I7" i="25"/>
  <c r="J7" i="25" s="1"/>
  <c r="H7" i="25"/>
  <c r="I6" i="25"/>
  <c r="J6" i="25" s="1"/>
  <c r="H6" i="25"/>
  <c r="I5" i="25"/>
  <c r="J5" i="25" s="1"/>
  <c r="H5" i="25"/>
  <c r="I4" i="25"/>
  <c r="J4" i="25" s="1"/>
  <c r="H4" i="25"/>
  <c r="I3" i="25"/>
  <c r="J3" i="25" s="1"/>
  <c r="H3" i="25"/>
  <c r="I32" i="24"/>
  <c r="J32" i="24" s="1"/>
  <c r="I31" i="24"/>
  <c r="J31" i="24" s="1"/>
  <c r="I30" i="24"/>
  <c r="J30" i="24" s="1"/>
  <c r="I29" i="24"/>
  <c r="J29" i="24" s="1"/>
  <c r="I28" i="24"/>
  <c r="J28" i="24" s="1"/>
  <c r="I27" i="24"/>
  <c r="J27" i="24" s="1"/>
  <c r="I26" i="24"/>
  <c r="J26" i="24" s="1"/>
  <c r="I25" i="24"/>
  <c r="J25" i="24" s="1"/>
  <c r="I24" i="24"/>
  <c r="J24" i="24" s="1"/>
  <c r="I23" i="24"/>
  <c r="J23" i="24" s="1"/>
  <c r="I22" i="24"/>
  <c r="J22" i="24" s="1"/>
  <c r="I21" i="24"/>
  <c r="J21" i="24" s="1"/>
  <c r="H21" i="24"/>
  <c r="I15" i="24"/>
  <c r="J15" i="24" s="1"/>
  <c r="I14" i="24"/>
  <c r="J14" i="24" s="1"/>
  <c r="I13" i="24"/>
  <c r="J13" i="24" s="1"/>
  <c r="I12" i="24"/>
  <c r="J12" i="24" s="1"/>
  <c r="J11" i="24"/>
  <c r="I11" i="24"/>
  <c r="I10" i="24"/>
  <c r="J10" i="24" s="1"/>
  <c r="I9" i="24"/>
  <c r="J9" i="24" s="1"/>
  <c r="I8" i="24"/>
  <c r="J8" i="24" s="1"/>
  <c r="I7" i="24"/>
  <c r="J7" i="24" s="1"/>
  <c r="I6" i="24"/>
  <c r="J6" i="24" s="1"/>
  <c r="I5" i="24"/>
  <c r="J5" i="24" s="1"/>
  <c r="J4" i="24"/>
  <c r="I4" i="24"/>
  <c r="H4" i="24"/>
  <c r="W39" i="23"/>
  <c r="P39" i="23"/>
  <c r="I39" i="23"/>
  <c r="W38" i="23"/>
  <c r="P38" i="23"/>
  <c r="I38" i="23"/>
  <c r="W37" i="23"/>
  <c r="P37" i="23"/>
  <c r="I37" i="23"/>
  <c r="W36" i="23"/>
  <c r="U36" i="23"/>
  <c r="P36" i="23"/>
  <c r="N36" i="23"/>
  <c r="I36" i="23"/>
  <c r="G36" i="23"/>
  <c r="W33" i="23"/>
  <c r="P33" i="23"/>
  <c r="I33" i="23"/>
  <c r="W32" i="23"/>
  <c r="P32" i="23"/>
  <c r="I32" i="23"/>
  <c r="W31" i="23"/>
  <c r="P31" i="23"/>
  <c r="I31" i="23"/>
  <c r="W30" i="23"/>
  <c r="U30" i="23"/>
  <c r="P30" i="23"/>
  <c r="N30" i="23"/>
  <c r="I30" i="23"/>
  <c r="G30" i="23"/>
  <c r="W27" i="23"/>
  <c r="P27" i="23"/>
  <c r="I27" i="23"/>
  <c r="W26" i="23"/>
  <c r="P26" i="23"/>
  <c r="I26" i="23"/>
  <c r="W25" i="23"/>
  <c r="P25" i="23"/>
  <c r="I25" i="23"/>
  <c r="W24" i="23"/>
  <c r="U24" i="23"/>
  <c r="P24" i="23"/>
  <c r="N24" i="23"/>
  <c r="I24" i="23"/>
  <c r="G24" i="23"/>
  <c r="V19" i="23"/>
  <c r="W19" i="23" s="1"/>
  <c r="U19" i="23"/>
  <c r="O19" i="23"/>
  <c r="P19" i="23" s="1"/>
  <c r="N19" i="23"/>
  <c r="H19" i="23"/>
  <c r="I19" i="23" s="1"/>
  <c r="V18" i="23"/>
  <c r="W18" i="23" s="1"/>
  <c r="U18" i="23"/>
  <c r="O18" i="23"/>
  <c r="P18" i="23" s="1"/>
  <c r="N18" i="23"/>
  <c r="H18" i="23"/>
  <c r="I18" i="23" s="1"/>
  <c r="V17" i="23"/>
  <c r="W17" i="23" s="1"/>
  <c r="U17" i="23"/>
  <c r="O17" i="23"/>
  <c r="P17" i="23" s="1"/>
  <c r="N17" i="23"/>
  <c r="H17" i="23"/>
  <c r="I17" i="23" s="1"/>
  <c r="W16" i="23"/>
  <c r="U16" i="23"/>
  <c r="P16" i="23"/>
  <c r="N16" i="23"/>
  <c r="I16" i="23"/>
  <c r="G16" i="23"/>
  <c r="V13" i="23"/>
  <c r="W13" i="23" s="1"/>
  <c r="U13" i="23"/>
  <c r="O13" i="23"/>
  <c r="P13" i="23" s="1"/>
  <c r="N13" i="23"/>
  <c r="H13" i="23"/>
  <c r="I13" i="23" s="1"/>
  <c r="V12" i="23"/>
  <c r="W12" i="23" s="1"/>
  <c r="U12" i="23"/>
  <c r="O12" i="23"/>
  <c r="P12" i="23" s="1"/>
  <c r="N12" i="23"/>
  <c r="H12" i="23"/>
  <c r="I12" i="23" s="1"/>
  <c r="V11" i="23"/>
  <c r="W11" i="23" s="1"/>
  <c r="U11" i="23"/>
  <c r="O11" i="23"/>
  <c r="P11" i="23" s="1"/>
  <c r="N11" i="23"/>
  <c r="H11" i="23"/>
  <c r="I11" i="23" s="1"/>
  <c r="W10" i="23"/>
  <c r="U10" i="23"/>
  <c r="P10" i="23"/>
  <c r="N10" i="23"/>
  <c r="I10" i="23"/>
  <c r="G10" i="23"/>
  <c r="V7" i="23"/>
  <c r="W7" i="23" s="1"/>
  <c r="U7" i="23"/>
  <c r="O7" i="23"/>
  <c r="P7" i="23" s="1"/>
  <c r="N7" i="23"/>
  <c r="H7" i="23"/>
  <c r="I7" i="23" s="1"/>
  <c r="V6" i="23"/>
  <c r="W6" i="23" s="1"/>
  <c r="U6" i="23"/>
  <c r="O6" i="23"/>
  <c r="P6" i="23" s="1"/>
  <c r="N6" i="23"/>
  <c r="H6" i="23"/>
  <c r="I6" i="23" s="1"/>
  <c r="V5" i="23"/>
  <c r="W5" i="23" s="1"/>
  <c r="U5" i="23"/>
  <c r="O5" i="23"/>
  <c r="P5" i="23" s="1"/>
  <c r="N5" i="23"/>
  <c r="H5" i="23"/>
  <c r="I5" i="23" s="1"/>
  <c r="W4" i="23"/>
  <c r="U4" i="23"/>
  <c r="P4" i="23"/>
  <c r="N4" i="23"/>
  <c r="I4" i="23"/>
  <c r="G4" i="23"/>
  <c r="O43" i="22"/>
  <c r="P43" i="22" s="1"/>
  <c r="N43" i="22"/>
  <c r="H43" i="22"/>
  <c r="I43" i="22" s="1"/>
  <c r="G43" i="22"/>
  <c r="O42" i="22"/>
  <c r="P42" i="22" s="1"/>
  <c r="N42" i="22"/>
  <c r="H42" i="22"/>
  <c r="I42" i="22" s="1"/>
  <c r="G42" i="22"/>
  <c r="P41" i="22"/>
  <c r="O41" i="22"/>
  <c r="N41" i="22"/>
  <c r="H41" i="22"/>
  <c r="I41" i="22" s="1"/>
  <c r="G41" i="22"/>
  <c r="O40" i="22"/>
  <c r="P40" i="22" s="1"/>
  <c r="N40" i="22"/>
  <c r="H40" i="22"/>
  <c r="I40" i="22" s="1"/>
  <c r="G40" i="22"/>
  <c r="O36" i="22"/>
  <c r="P36" i="22" s="1"/>
  <c r="N36" i="22"/>
  <c r="I36" i="22"/>
  <c r="H36" i="22"/>
  <c r="G36" i="22"/>
  <c r="O35" i="22"/>
  <c r="P35" i="22" s="1"/>
  <c r="N35" i="22"/>
  <c r="H35" i="22"/>
  <c r="I35" i="22" s="1"/>
  <c r="G35" i="22"/>
  <c r="O34" i="22"/>
  <c r="P34" i="22" s="1"/>
  <c r="N34" i="22"/>
  <c r="H34" i="22"/>
  <c r="I34" i="22" s="1"/>
  <c r="G34" i="22"/>
  <c r="P33" i="22"/>
  <c r="I33" i="22"/>
  <c r="O29" i="22"/>
  <c r="P29" i="22" s="1"/>
  <c r="N29" i="22"/>
  <c r="H29" i="22"/>
  <c r="I29" i="22" s="1"/>
  <c r="G29" i="22"/>
  <c r="O28" i="22"/>
  <c r="P28" i="22" s="1"/>
  <c r="N28" i="22"/>
  <c r="H28" i="22"/>
  <c r="I28" i="22" s="1"/>
  <c r="G28" i="22"/>
  <c r="O27" i="22"/>
  <c r="P27" i="22" s="1"/>
  <c r="N27" i="22"/>
  <c r="H27" i="22"/>
  <c r="I27" i="22" s="1"/>
  <c r="G27" i="22"/>
  <c r="O26" i="22"/>
  <c r="P26" i="22" s="1"/>
  <c r="N26" i="22"/>
  <c r="H26" i="22"/>
  <c r="I26" i="22" s="1"/>
  <c r="G26" i="22"/>
  <c r="O21" i="22"/>
  <c r="P21" i="22" s="1"/>
  <c r="N21" i="22"/>
  <c r="H21" i="22"/>
  <c r="I21" i="22" s="1"/>
  <c r="G21" i="22"/>
  <c r="O20" i="22"/>
  <c r="P20" i="22" s="1"/>
  <c r="N20" i="22"/>
  <c r="H20" i="22"/>
  <c r="I20" i="22" s="1"/>
  <c r="G20" i="22"/>
  <c r="O19" i="22"/>
  <c r="P19" i="22" s="1"/>
  <c r="N19" i="22"/>
  <c r="H19" i="22"/>
  <c r="I19" i="22" s="1"/>
  <c r="G19" i="22"/>
  <c r="O18" i="22"/>
  <c r="P18" i="22" s="1"/>
  <c r="N18" i="22"/>
  <c r="H18" i="22"/>
  <c r="I18" i="22" s="1"/>
  <c r="G18" i="22"/>
  <c r="O14" i="22"/>
  <c r="P14" i="22" s="1"/>
  <c r="N14" i="22"/>
  <c r="H14" i="22"/>
  <c r="I14" i="22" s="1"/>
  <c r="G14" i="22"/>
  <c r="P13" i="22"/>
  <c r="O13" i="22"/>
  <c r="N13" i="22"/>
  <c r="H13" i="22"/>
  <c r="I13" i="22" s="1"/>
  <c r="G13" i="22"/>
  <c r="O12" i="22"/>
  <c r="P12" i="22" s="1"/>
  <c r="N12" i="22"/>
  <c r="H12" i="22"/>
  <c r="I12" i="22" s="1"/>
  <c r="G12" i="22"/>
  <c r="O11" i="22"/>
  <c r="P11" i="22" s="1"/>
  <c r="N11" i="22"/>
  <c r="H11" i="22"/>
  <c r="I11" i="22" s="1"/>
  <c r="G11" i="22"/>
  <c r="O7" i="22"/>
  <c r="P7" i="22" s="1"/>
  <c r="N7" i="22"/>
  <c r="H7" i="22"/>
  <c r="I7" i="22" s="1"/>
  <c r="G7" i="22"/>
  <c r="O6" i="22"/>
  <c r="P6" i="22" s="1"/>
  <c r="N6" i="22"/>
  <c r="H6" i="22"/>
  <c r="I6" i="22" s="1"/>
  <c r="G6" i="22"/>
  <c r="O5" i="22"/>
  <c r="P5" i="22" s="1"/>
  <c r="N5" i="22"/>
  <c r="H5" i="22"/>
  <c r="I5" i="22" s="1"/>
  <c r="G5" i="22"/>
  <c r="M4" i="22"/>
  <c r="O4" i="22" s="1"/>
  <c r="P4" i="22" s="1"/>
  <c r="H4" i="22"/>
  <c r="I4" i="22" s="1"/>
  <c r="G4" i="22"/>
  <c r="G4" i="21"/>
  <c r="H4" i="21" s="1"/>
  <c r="F4" i="21"/>
  <c r="G3" i="21"/>
  <c r="H3" i="21" s="1"/>
  <c r="F3" i="21"/>
  <c r="H8" i="20"/>
  <c r="I8" i="20" s="1"/>
  <c r="G8" i="20"/>
  <c r="H7" i="20"/>
  <c r="I7" i="20" s="1"/>
  <c r="G7" i="20"/>
  <c r="H6" i="20"/>
  <c r="I6" i="20" s="1"/>
  <c r="G6" i="20"/>
  <c r="H5" i="20"/>
  <c r="I5" i="20" s="1"/>
  <c r="G5" i="20"/>
  <c r="H4" i="20"/>
  <c r="I4" i="20" s="1"/>
  <c r="G4" i="20"/>
  <c r="H3" i="20"/>
  <c r="I3" i="20" s="1"/>
  <c r="G3" i="20"/>
  <c r="H16" i="19"/>
  <c r="I16" i="19" s="1"/>
  <c r="G16" i="19"/>
  <c r="H15" i="19"/>
  <c r="I15" i="19" s="1"/>
  <c r="G15" i="19"/>
  <c r="H14" i="19"/>
  <c r="I14" i="19" s="1"/>
  <c r="G14" i="19"/>
  <c r="I13" i="19"/>
  <c r="H13" i="19"/>
  <c r="G13" i="19"/>
  <c r="H7" i="19"/>
  <c r="I7" i="19" s="1"/>
  <c r="G7" i="19"/>
  <c r="H6" i="19"/>
  <c r="I6" i="19" s="1"/>
  <c r="G6" i="19"/>
  <c r="H5" i="19"/>
  <c r="I5" i="19" s="1"/>
  <c r="G5" i="19"/>
  <c r="H4" i="19"/>
  <c r="I4" i="19" s="1"/>
  <c r="G4" i="19"/>
  <c r="H8" i="18"/>
  <c r="I8" i="18" s="1"/>
  <c r="G8" i="18"/>
  <c r="H7" i="18"/>
  <c r="I7" i="18" s="1"/>
  <c r="G7" i="18"/>
  <c r="H6" i="18"/>
  <c r="I6" i="18" s="1"/>
  <c r="G6" i="18"/>
  <c r="H5" i="18"/>
  <c r="I5" i="18" s="1"/>
  <c r="H4" i="18"/>
  <c r="I4" i="18" s="1"/>
  <c r="G4" i="18"/>
  <c r="H16" i="18"/>
  <c r="I16" i="18" s="1"/>
  <c r="G16" i="18"/>
  <c r="H15" i="18"/>
  <c r="I15" i="18" s="1"/>
  <c r="G15" i="18"/>
  <c r="G18" i="17"/>
  <c r="H18" i="17" s="1"/>
  <c r="F18" i="17"/>
  <c r="O9" i="17"/>
  <c r="P9" i="17" s="1"/>
  <c r="G9" i="17"/>
  <c r="H9" i="17" s="1"/>
  <c r="G17" i="17"/>
  <c r="H17" i="17" s="1"/>
  <c r="F17" i="17"/>
  <c r="O8" i="17"/>
  <c r="P8" i="17" s="1"/>
  <c r="G8" i="17"/>
  <c r="H8" i="17" s="1"/>
  <c r="G16" i="17"/>
  <c r="H16" i="17" s="1"/>
  <c r="F16" i="17"/>
  <c r="O7" i="17"/>
  <c r="P7" i="17" s="1"/>
  <c r="G7" i="17"/>
  <c r="H7" i="17" s="1"/>
  <c r="G15" i="17"/>
  <c r="H15" i="17" s="1"/>
  <c r="F15" i="17"/>
  <c r="O6" i="17"/>
  <c r="P6" i="17" s="1"/>
  <c r="G6" i="17"/>
  <c r="H6" i="17" s="1"/>
  <c r="G14" i="17"/>
  <c r="H14" i="17" s="1"/>
  <c r="F14" i="17"/>
  <c r="O5" i="17"/>
  <c r="P5" i="17" s="1"/>
  <c r="G5" i="17"/>
  <c r="H5" i="17" s="1"/>
  <c r="G13" i="17"/>
  <c r="H13" i="17" s="1"/>
  <c r="F13" i="17"/>
  <c r="O4" i="17"/>
  <c r="P4" i="17" s="1"/>
  <c r="G4" i="17"/>
  <c r="H4" i="17" s="1"/>
  <c r="G7" i="16"/>
  <c r="G8" i="16" s="1"/>
  <c r="F7" i="16"/>
  <c r="F8" i="16" s="1"/>
  <c r="E7" i="16"/>
  <c r="E8" i="16" s="1"/>
  <c r="D7" i="16"/>
  <c r="D8" i="16" s="1"/>
  <c r="C7" i="16"/>
  <c r="C8" i="16" s="1"/>
  <c r="G6" i="16"/>
  <c r="F6" i="16"/>
  <c r="E6" i="16"/>
  <c r="D6" i="16"/>
  <c r="C6" i="16"/>
  <c r="N4" i="22" l="1"/>
  <c r="G36" i="15"/>
  <c r="H36" i="15" s="1"/>
  <c r="H35" i="15"/>
  <c r="G35" i="15"/>
  <c r="G34" i="15"/>
  <c r="H34" i="15" s="1"/>
  <c r="G33" i="15"/>
  <c r="H33" i="15" s="1"/>
  <c r="P29" i="15"/>
  <c r="Q29" i="15" s="1"/>
  <c r="O29" i="15"/>
  <c r="P28" i="15"/>
  <c r="Q28" i="15" s="1"/>
  <c r="O28" i="15"/>
  <c r="G29" i="15"/>
  <c r="H29" i="15" s="1"/>
  <c r="P27" i="15"/>
  <c r="Q27" i="15" s="1"/>
  <c r="O27" i="15"/>
  <c r="H28" i="15"/>
  <c r="G28" i="15"/>
  <c r="P26" i="15"/>
  <c r="Q26" i="15" s="1"/>
  <c r="O26" i="15"/>
  <c r="G27" i="15"/>
  <c r="H27" i="15" s="1"/>
  <c r="P25" i="15"/>
  <c r="Q25" i="15" s="1"/>
  <c r="O25" i="15"/>
  <c r="H26" i="15"/>
  <c r="G26" i="15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0" i="15"/>
  <c r="H10" i="15" s="1"/>
  <c r="P9" i="15"/>
  <c r="Q9" i="15" s="1"/>
  <c r="O9" i="15"/>
  <c r="G9" i="15"/>
  <c r="H9" i="15" s="1"/>
  <c r="P8" i="15"/>
  <c r="Q8" i="15" s="1"/>
  <c r="O8" i="15"/>
  <c r="G8" i="15"/>
  <c r="H8" i="15" s="1"/>
  <c r="P7" i="15"/>
  <c r="Q7" i="15" s="1"/>
  <c r="O7" i="15"/>
  <c r="G7" i="15"/>
  <c r="H7" i="15" s="1"/>
  <c r="P6" i="15"/>
  <c r="Q6" i="15" s="1"/>
  <c r="O6" i="15"/>
  <c r="G6" i="15"/>
  <c r="H6" i="15" s="1"/>
  <c r="O5" i="15"/>
  <c r="G5" i="15"/>
  <c r="H5" i="15" s="1"/>
  <c r="O7" i="14"/>
  <c r="P7" i="14" s="1"/>
  <c r="N7" i="14"/>
  <c r="G7" i="14"/>
  <c r="H7" i="14" s="1"/>
  <c r="F7" i="14"/>
  <c r="O6" i="14"/>
  <c r="P6" i="14" s="1"/>
  <c r="N6" i="14"/>
  <c r="G6" i="14"/>
  <c r="H6" i="14" s="1"/>
  <c r="F6" i="14"/>
  <c r="P5" i="14"/>
  <c r="O5" i="14"/>
  <c r="N5" i="14"/>
  <c r="G5" i="14"/>
  <c r="H5" i="14" s="1"/>
  <c r="F5" i="14"/>
  <c r="N13" i="13"/>
  <c r="O13" i="13" s="1"/>
  <c r="M13" i="13"/>
  <c r="G13" i="13"/>
  <c r="H13" i="13" s="1"/>
  <c r="F13" i="13"/>
  <c r="N12" i="13"/>
  <c r="O12" i="13" s="1"/>
  <c r="M12" i="13"/>
  <c r="G12" i="13"/>
  <c r="H12" i="13" s="1"/>
  <c r="F12" i="13"/>
  <c r="N11" i="13"/>
  <c r="O11" i="13" s="1"/>
  <c r="M11" i="13"/>
  <c r="G11" i="13"/>
  <c r="H11" i="13" s="1"/>
  <c r="F11" i="13"/>
  <c r="N6" i="13"/>
  <c r="O6" i="13" s="1"/>
  <c r="M6" i="13"/>
  <c r="G6" i="13"/>
  <c r="H6" i="13" s="1"/>
  <c r="F6" i="13"/>
  <c r="N5" i="13"/>
  <c r="O5" i="13" s="1"/>
  <c r="M5" i="13"/>
  <c r="G5" i="13"/>
  <c r="H5" i="13" s="1"/>
  <c r="F5" i="13"/>
  <c r="N4" i="13"/>
  <c r="O4" i="13" s="1"/>
  <c r="M4" i="13"/>
  <c r="G4" i="13"/>
  <c r="H4" i="13" s="1"/>
  <c r="F4" i="13"/>
  <c r="H12" i="12"/>
  <c r="I12" i="12" s="1"/>
  <c r="G12" i="12"/>
  <c r="H11" i="12"/>
  <c r="I11" i="12" s="1"/>
  <c r="G11" i="12"/>
  <c r="H10" i="12"/>
  <c r="I10" i="12" s="1"/>
  <c r="G10" i="12"/>
  <c r="H6" i="12"/>
  <c r="I6" i="12" s="1"/>
  <c r="G6" i="12"/>
  <c r="H5" i="12"/>
  <c r="I5" i="12" s="1"/>
  <c r="G5" i="12"/>
  <c r="H4" i="12"/>
  <c r="I4" i="12" s="1"/>
  <c r="C9" i="11"/>
  <c r="M8" i="11"/>
  <c r="M9" i="11" s="1"/>
  <c r="L8" i="11"/>
  <c r="L9" i="11" s="1"/>
  <c r="K8" i="11"/>
  <c r="K9" i="11" s="1"/>
  <c r="J8" i="11"/>
  <c r="J9" i="11" s="1"/>
  <c r="I8" i="11"/>
  <c r="I9" i="11" s="1"/>
  <c r="G8" i="11"/>
  <c r="G9" i="11" s="1"/>
  <c r="F8" i="11"/>
  <c r="F9" i="11" s="1"/>
  <c r="E8" i="11"/>
  <c r="E9" i="11" s="1"/>
  <c r="D8" i="11"/>
  <c r="D9" i="11" s="1"/>
  <c r="M7" i="11"/>
  <c r="L7" i="11"/>
  <c r="K7" i="11"/>
  <c r="J7" i="11"/>
  <c r="I7" i="11"/>
  <c r="G7" i="11"/>
  <c r="F7" i="11"/>
  <c r="E7" i="11"/>
  <c r="O8" i="10"/>
  <c r="O9" i="10" s="1"/>
  <c r="N8" i="10"/>
  <c r="N9" i="10" s="1"/>
  <c r="M8" i="10"/>
  <c r="M9" i="10" s="1"/>
  <c r="L8" i="10"/>
  <c r="L9" i="10" s="1"/>
  <c r="K8" i="10"/>
  <c r="K9" i="10" s="1"/>
  <c r="J8" i="10"/>
  <c r="J9" i="10" s="1"/>
  <c r="H8" i="10"/>
  <c r="H9" i="10" s="1"/>
  <c r="G8" i="10"/>
  <c r="G9" i="10" s="1"/>
  <c r="F8" i="10"/>
  <c r="F9" i="10" s="1"/>
  <c r="E8" i="10"/>
  <c r="E9" i="10" s="1"/>
  <c r="D8" i="10"/>
  <c r="D9" i="10" s="1"/>
  <c r="C8" i="10"/>
  <c r="C9" i="10" s="1"/>
  <c r="O7" i="10"/>
  <c r="N7" i="10"/>
  <c r="M7" i="10"/>
  <c r="L7" i="10"/>
  <c r="K7" i="10"/>
  <c r="J7" i="10"/>
  <c r="H7" i="10"/>
  <c r="G7" i="10"/>
  <c r="F7" i="10"/>
  <c r="E7" i="10"/>
  <c r="C7" i="10"/>
  <c r="J9" i="9"/>
  <c r="J10" i="9" s="1"/>
  <c r="I9" i="9"/>
  <c r="I10" i="9" s="1"/>
  <c r="H9" i="9"/>
  <c r="H10" i="9" s="1"/>
  <c r="G9" i="9"/>
  <c r="G10" i="9" s="1"/>
  <c r="F9" i="9"/>
  <c r="F10" i="9" s="1"/>
  <c r="E9" i="9"/>
  <c r="E10" i="9" s="1"/>
  <c r="D9" i="9"/>
  <c r="D10" i="9" s="1"/>
  <c r="C10" i="9"/>
  <c r="J8" i="9"/>
  <c r="I8" i="9"/>
  <c r="H8" i="9"/>
  <c r="G8" i="9"/>
  <c r="F8" i="9"/>
  <c r="E8" i="9"/>
  <c r="D8" i="9"/>
  <c r="G18" i="8"/>
  <c r="G19" i="8" s="1"/>
  <c r="F18" i="8"/>
  <c r="F19" i="8" s="1"/>
  <c r="E18" i="8"/>
  <c r="E19" i="8" s="1"/>
  <c r="D18" i="8"/>
  <c r="D19" i="8" s="1"/>
  <c r="C18" i="8"/>
  <c r="C19" i="8" s="1"/>
  <c r="G17" i="8"/>
  <c r="F17" i="8"/>
  <c r="E17" i="8"/>
  <c r="E9" i="8"/>
  <c r="C9" i="8"/>
  <c r="G8" i="8"/>
  <c r="G9" i="8" s="1"/>
  <c r="F8" i="8"/>
  <c r="F9" i="8" s="1"/>
  <c r="D8" i="8"/>
  <c r="D9" i="8" s="1"/>
  <c r="G7" i="8"/>
  <c r="E7" i="8"/>
  <c r="P8" i="7"/>
  <c r="P9" i="7" s="1"/>
  <c r="O8" i="7"/>
  <c r="O9" i="7" s="1"/>
  <c r="N8" i="7"/>
  <c r="N9" i="7" s="1"/>
  <c r="L8" i="7"/>
  <c r="L9" i="7" s="1"/>
  <c r="K8" i="7"/>
  <c r="K9" i="7" s="1"/>
  <c r="J8" i="7"/>
  <c r="J9" i="7" s="1"/>
  <c r="H8" i="7"/>
  <c r="H9" i="7" s="1"/>
  <c r="G8" i="7"/>
  <c r="G9" i="7" s="1"/>
  <c r="F8" i="7"/>
  <c r="F9" i="7" s="1"/>
  <c r="D8" i="7"/>
  <c r="D9" i="7" s="1"/>
  <c r="C8" i="7"/>
  <c r="C9" i="7" s="1"/>
  <c r="O7" i="7"/>
  <c r="N7" i="7"/>
  <c r="L7" i="7"/>
  <c r="K7" i="7"/>
  <c r="J7" i="7"/>
  <c r="H7" i="7"/>
  <c r="G7" i="7"/>
  <c r="F7" i="7"/>
  <c r="Q16" i="6" l="1"/>
  <c r="Q17" i="6" s="1"/>
  <c r="P16" i="6"/>
  <c r="P17" i="6" s="1"/>
  <c r="O16" i="6"/>
  <c r="O17" i="6" s="1"/>
  <c r="M16" i="6"/>
  <c r="M17" i="6" s="1"/>
  <c r="L16" i="6"/>
  <c r="K16" i="6"/>
  <c r="K17" i="6" s="1"/>
  <c r="I16" i="6"/>
  <c r="I17" i="6" s="1"/>
  <c r="H16" i="6"/>
  <c r="H17" i="6" s="1"/>
  <c r="G16" i="6"/>
  <c r="G17" i="6" s="1"/>
  <c r="E16" i="6"/>
  <c r="E17" i="6" s="1"/>
  <c r="D16" i="6"/>
  <c r="D17" i="6" s="1"/>
  <c r="C16" i="6"/>
  <c r="C17" i="6" s="1"/>
  <c r="L17" i="6"/>
  <c r="E8" i="6"/>
  <c r="D8" i="6"/>
  <c r="C8" i="6"/>
  <c r="E6" i="6"/>
  <c r="D6" i="6"/>
  <c r="C6" i="6"/>
  <c r="K16" i="5"/>
  <c r="K17" i="5" s="1"/>
  <c r="J17" i="5"/>
  <c r="I16" i="5"/>
  <c r="I17" i="5" s="1"/>
  <c r="H16" i="5"/>
  <c r="H17" i="5" s="1"/>
  <c r="F16" i="5"/>
  <c r="F17" i="5" s="1"/>
  <c r="E16" i="5"/>
  <c r="E17" i="5" s="1"/>
  <c r="D16" i="5"/>
  <c r="D17" i="5" s="1"/>
  <c r="C16" i="5"/>
  <c r="C17" i="5" s="1"/>
  <c r="D7" i="5"/>
  <c r="D8" i="5" s="1"/>
  <c r="C7" i="5"/>
  <c r="C8" i="5" s="1"/>
  <c r="C6" i="5"/>
  <c r="C19" i="3"/>
  <c r="G18" i="3"/>
  <c r="G19" i="3" s="1"/>
  <c r="F18" i="3"/>
  <c r="F19" i="3" s="1"/>
  <c r="E18" i="3"/>
  <c r="E19" i="3" s="1"/>
  <c r="D18" i="3"/>
  <c r="D19" i="3" s="1"/>
  <c r="G17" i="3"/>
  <c r="F17" i="3"/>
  <c r="C9" i="3"/>
  <c r="G8" i="3"/>
  <c r="G9" i="3" s="1"/>
  <c r="F8" i="3"/>
  <c r="F9" i="3" s="1"/>
  <c r="E8" i="3"/>
  <c r="E9" i="3" s="1"/>
  <c r="D8" i="3"/>
  <c r="D9" i="3" s="1"/>
  <c r="G7" i="3"/>
  <c r="F7" i="3"/>
  <c r="E7" i="3"/>
  <c r="D7" i="3"/>
  <c r="G16" i="2"/>
  <c r="H16" i="2" s="1"/>
  <c r="F16" i="2"/>
  <c r="G15" i="2"/>
  <c r="H15" i="2" s="1"/>
  <c r="F15" i="2"/>
  <c r="G14" i="2"/>
  <c r="H14" i="2" s="1"/>
  <c r="F14" i="2"/>
  <c r="G13" i="2"/>
  <c r="H13" i="2" s="1"/>
  <c r="F13" i="2"/>
  <c r="G12" i="2"/>
  <c r="H12" i="2" s="1"/>
  <c r="G8" i="2"/>
  <c r="H8" i="2" s="1"/>
  <c r="F8" i="2"/>
  <c r="G7" i="2"/>
  <c r="H7" i="2" s="1"/>
  <c r="F7" i="2"/>
  <c r="G6" i="2"/>
  <c r="H6" i="2" s="1"/>
  <c r="F6" i="2"/>
  <c r="G5" i="2"/>
  <c r="H5" i="2" s="1"/>
  <c r="H4" i="2"/>
  <c r="G4" i="2"/>
  <c r="F4" i="2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</calcChain>
</file>

<file path=xl/sharedStrings.xml><?xml version="1.0" encoding="utf-8"?>
<sst xmlns="http://schemas.openxmlformats.org/spreadsheetml/2006/main" count="989" uniqueCount="133">
  <si>
    <t>Test.1</t>
    <phoneticPr fontId="1" type="noConversion"/>
  </si>
  <si>
    <t>Test.2</t>
  </si>
  <si>
    <t>Test.3</t>
  </si>
  <si>
    <t>SD</t>
  </si>
  <si>
    <t>SEM</t>
    <phoneticPr fontId="1" type="noConversion"/>
  </si>
  <si>
    <t>untreated</t>
    <phoneticPr fontId="1" type="noConversion"/>
  </si>
  <si>
    <t>DMSO</t>
    <phoneticPr fontId="1" type="noConversion"/>
  </si>
  <si>
    <t>Dox</t>
    <phoneticPr fontId="1" type="noConversion"/>
  </si>
  <si>
    <t>Eto</t>
    <phoneticPr fontId="1" type="noConversion"/>
  </si>
  <si>
    <t>Bleo</t>
    <phoneticPr fontId="1" type="noConversion"/>
  </si>
  <si>
    <t>CLA</t>
    <phoneticPr fontId="1" type="noConversion"/>
  </si>
  <si>
    <t>TNFα+CHX</t>
    <phoneticPr fontId="1" type="noConversion"/>
  </si>
  <si>
    <t>taxol</t>
    <phoneticPr fontId="1" type="noConversion"/>
  </si>
  <si>
    <t>Test.1</t>
  </si>
  <si>
    <t>untreated</t>
  </si>
  <si>
    <t>DMSO</t>
  </si>
  <si>
    <t>Dox</t>
  </si>
  <si>
    <t>Eto</t>
  </si>
  <si>
    <t>Bleo</t>
  </si>
  <si>
    <t>CLA</t>
  </si>
  <si>
    <t>TNFα+CHX</t>
  </si>
  <si>
    <t>Hela</t>
    <phoneticPr fontId="1" type="noConversion"/>
  </si>
  <si>
    <t>SD</t>
    <phoneticPr fontId="1" type="noConversion"/>
  </si>
  <si>
    <t>0μg/ml</t>
    <phoneticPr fontId="1" type="noConversion"/>
  </si>
  <si>
    <t>0.5μg/ml</t>
    <phoneticPr fontId="1" type="noConversion"/>
  </si>
  <si>
    <t>1μg/ml</t>
    <phoneticPr fontId="1" type="noConversion"/>
  </si>
  <si>
    <t>2μg/ml</t>
    <phoneticPr fontId="1" type="noConversion"/>
  </si>
  <si>
    <t>4μg/ml</t>
    <phoneticPr fontId="1" type="noConversion"/>
  </si>
  <si>
    <t>HCT116</t>
    <phoneticPr fontId="1" type="noConversion"/>
  </si>
  <si>
    <t>hela</t>
    <phoneticPr fontId="1" type="noConversion"/>
  </si>
  <si>
    <t>0h</t>
    <phoneticPr fontId="1" type="noConversion"/>
  </si>
  <si>
    <t>1h</t>
    <phoneticPr fontId="1" type="noConversion"/>
  </si>
  <si>
    <t>2h</t>
    <phoneticPr fontId="1" type="noConversion"/>
  </si>
  <si>
    <t>6h</t>
    <phoneticPr fontId="1" type="noConversion"/>
  </si>
  <si>
    <t>24h</t>
    <phoneticPr fontId="1" type="noConversion"/>
  </si>
  <si>
    <t>SEM</t>
    <phoneticPr fontId="1" type="noConversion"/>
  </si>
  <si>
    <t>vector</t>
    <phoneticPr fontId="1" type="noConversion"/>
  </si>
  <si>
    <t>HITT</t>
    <phoneticPr fontId="1" type="noConversion"/>
  </si>
  <si>
    <t>washout 12h</t>
    <phoneticPr fontId="1" type="noConversion"/>
  </si>
  <si>
    <t>washout 24h</t>
    <phoneticPr fontId="1" type="noConversion"/>
  </si>
  <si>
    <t>si-Ctl</t>
    <phoneticPr fontId="1" type="noConversion"/>
  </si>
  <si>
    <t>si-HITT#1</t>
    <phoneticPr fontId="1" type="noConversion"/>
  </si>
  <si>
    <t>si-HITT#2</t>
  </si>
  <si>
    <t>washout 5h</t>
    <phoneticPr fontId="1" type="noConversion"/>
  </si>
  <si>
    <t>sictl</t>
    <phoneticPr fontId="1" type="noConversion"/>
  </si>
  <si>
    <t>siHITT#1</t>
    <phoneticPr fontId="1" type="noConversion"/>
  </si>
  <si>
    <t>siHITT#2</t>
    <phoneticPr fontId="1" type="noConversion"/>
  </si>
  <si>
    <t>ATMi-1</t>
    <phoneticPr fontId="1" type="noConversion"/>
  </si>
  <si>
    <t>ATMi-2</t>
    <phoneticPr fontId="1" type="noConversion"/>
  </si>
  <si>
    <t>EJ2</t>
    <phoneticPr fontId="1" type="noConversion"/>
  </si>
  <si>
    <t>EJ5</t>
    <phoneticPr fontId="1" type="noConversion"/>
  </si>
  <si>
    <t>washout</t>
    <phoneticPr fontId="1" type="noConversion"/>
  </si>
  <si>
    <t>vector</t>
  </si>
  <si>
    <t>0min</t>
    <phoneticPr fontId="1" type="noConversion"/>
  </si>
  <si>
    <t>5min</t>
    <phoneticPr fontId="1" type="noConversion"/>
  </si>
  <si>
    <t>10min</t>
    <phoneticPr fontId="1" type="noConversion"/>
  </si>
  <si>
    <t>30min</t>
    <phoneticPr fontId="1" type="noConversion"/>
  </si>
  <si>
    <t>120min</t>
    <phoneticPr fontId="1" type="noConversion"/>
  </si>
  <si>
    <t>360min</t>
    <phoneticPr fontId="1" type="noConversion"/>
  </si>
  <si>
    <t>siHITT</t>
    <phoneticPr fontId="1" type="noConversion"/>
  </si>
  <si>
    <t>60min</t>
    <phoneticPr fontId="1" type="noConversion"/>
  </si>
  <si>
    <t>NBS1 foci</t>
    <phoneticPr fontId="1" type="noConversion"/>
  </si>
  <si>
    <t>DMSO</t>
    <phoneticPr fontId="1" type="noConversion"/>
  </si>
  <si>
    <t>vector</t>
    <phoneticPr fontId="1" type="noConversion"/>
  </si>
  <si>
    <t>Dox</t>
    <phoneticPr fontId="1" type="noConversion"/>
  </si>
  <si>
    <t>HITT</t>
    <phoneticPr fontId="1" type="noConversion"/>
  </si>
  <si>
    <t>p-ATM foci</t>
    <phoneticPr fontId="1" type="noConversion"/>
  </si>
  <si>
    <t>IP:ATM</t>
    <phoneticPr fontId="1" type="noConversion"/>
  </si>
  <si>
    <t>U1</t>
    <phoneticPr fontId="1" type="noConversion"/>
  </si>
  <si>
    <t>IgG</t>
    <phoneticPr fontId="1" type="noConversion"/>
  </si>
  <si>
    <t>IP:RAD50</t>
    <phoneticPr fontId="1" type="noConversion"/>
  </si>
  <si>
    <t>Test.3</t>
    <phoneticPr fontId="1" type="noConversion"/>
  </si>
  <si>
    <t>Input</t>
    <phoneticPr fontId="1" type="noConversion"/>
  </si>
  <si>
    <t>FL</t>
    <phoneticPr fontId="1" type="noConversion"/>
  </si>
  <si>
    <t>F1</t>
    <phoneticPr fontId="1" type="noConversion"/>
  </si>
  <si>
    <t>F2</t>
    <phoneticPr fontId="1" type="noConversion"/>
  </si>
  <si>
    <t>F3</t>
    <phoneticPr fontId="1" type="noConversion"/>
  </si>
  <si>
    <t>F3-1</t>
    <phoneticPr fontId="1" type="noConversion"/>
  </si>
  <si>
    <t>F3-2</t>
    <phoneticPr fontId="1" type="noConversion"/>
  </si>
  <si>
    <t>F3-3</t>
    <phoneticPr fontId="1" type="noConversion"/>
  </si>
  <si>
    <t>FL</t>
  </si>
  <si>
    <t>F1</t>
  </si>
  <si>
    <t>F2</t>
  </si>
  <si>
    <t>F3</t>
  </si>
  <si>
    <t>U 1</t>
    <phoneticPr fontId="1" type="noConversion"/>
  </si>
  <si>
    <t>MT1</t>
    <phoneticPr fontId="1" type="noConversion"/>
  </si>
  <si>
    <t>MT2</t>
  </si>
  <si>
    <t>MT3</t>
  </si>
  <si>
    <t>MT4</t>
  </si>
  <si>
    <t>MT5</t>
  </si>
  <si>
    <t>hct116</t>
    <phoneticPr fontId="1" type="noConversion"/>
  </si>
  <si>
    <t>sictl</t>
    <phoneticPr fontId="3" type="noConversion"/>
  </si>
  <si>
    <t>siEGR1-1</t>
    <phoneticPr fontId="3" type="noConversion"/>
  </si>
  <si>
    <t>siEGR1-2</t>
    <phoneticPr fontId="3" type="noConversion"/>
  </si>
  <si>
    <t>Luciferase reporter</t>
    <phoneticPr fontId="1" type="noConversion"/>
  </si>
  <si>
    <t>EGR1</t>
    <phoneticPr fontId="1" type="noConversion"/>
  </si>
  <si>
    <t>MT2</t>
    <phoneticPr fontId="1" type="noConversion"/>
  </si>
  <si>
    <t>0.5μg</t>
  </si>
  <si>
    <t>1μg</t>
  </si>
  <si>
    <t>2μg</t>
  </si>
  <si>
    <t>ATMi-1</t>
  </si>
  <si>
    <t>ATMi-2</t>
  </si>
  <si>
    <r>
      <t>0.5</t>
    </r>
    <r>
      <rPr>
        <sz val="12"/>
        <color theme="1"/>
        <rFont val="Calibri"/>
        <family val="2"/>
      </rPr>
      <t>μ</t>
    </r>
    <r>
      <rPr>
        <sz val="12"/>
        <color theme="1"/>
        <rFont val="宋体"/>
        <family val="3"/>
        <charset val="134"/>
      </rPr>
      <t>g</t>
    </r>
    <phoneticPr fontId="3" type="noConversion"/>
  </si>
  <si>
    <r>
      <t>1μ</t>
    </r>
    <r>
      <rPr>
        <sz val="12"/>
        <color theme="1"/>
        <rFont val="宋体"/>
        <family val="3"/>
        <charset val="134"/>
      </rPr>
      <t>g</t>
    </r>
    <phoneticPr fontId="3" type="noConversion"/>
  </si>
  <si>
    <r>
      <t>2</t>
    </r>
    <r>
      <rPr>
        <sz val="12"/>
        <color theme="1"/>
        <rFont val="Calibri"/>
        <family val="2"/>
      </rPr>
      <t>μ</t>
    </r>
    <r>
      <rPr>
        <sz val="12"/>
        <color theme="1"/>
        <rFont val="宋体"/>
        <family val="3"/>
        <charset val="134"/>
      </rPr>
      <t>g</t>
    </r>
    <phoneticPr fontId="3" type="noConversion"/>
  </si>
  <si>
    <r>
      <t>0.5</t>
    </r>
    <r>
      <rPr>
        <sz val="12"/>
        <color theme="1"/>
        <rFont val="Calibri"/>
        <family val="3"/>
        <charset val="161"/>
      </rPr>
      <t>μ</t>
    </r>
    <r>
      <rPr>
        <sz val="12"/>
        <color theme="1"/>
        <rFont val="宋体"/>
        <family val="3"/>
        <charset val="134"/>
      </rPr>
      <t>g</t>
    </r>
    <phoneticPr fontId="1" type="noConversion"/>
  </si>
  <si>
    <t>colony number</t>
    <phoneticPr fontId="1" type="noConversion"/>
  </si>
  <si>
    <t>HITT</t>
  </si>
  <si>
    <t>relative colony size</t>
    <phoneticPr fontId="1" type="noConversion"/>
  </si>
  <si>
    <t>siEGR1-1</t>
    <phoneticPr fontId="1" type="noConversion"/>
  </si>
  <si>
    <t>siEGR1-2</t>
  </si>
  <si>
    <t>n=6</t>
    <phoneticPr fontId="1" type="noConversion"/>
  </si>
  <si>
    <t>plnc</t>
    <phoneticPr fontId="1" type="noConversion"/>
  </si>
  <si>
    <t>ku60019</t>
    <phoneticPr fontId="1" type="noConversion"/>
  </si>
  <si>
    <t>Dox+ku60019</t>
    <phoneticPr fontId="1" type="noConversion"/>
  </si>
  <si>
    <t>pl00637</t>
    <phoneticPr fontId="1" type="noConversion"/>
  </si>
  <si>
    <t>untreat</t>
  </si>
  <si>
    <t>dox</t>
  </si>
  <si>
    <t>inhibitor</t>
  </si>
  <si>
    <t>dox+in</t>
  </si>
  <si>
    <t>Dox+ATMi-1</t>
    <phoneticPr fontId="1" type="noConversion"/>
  </si>
  <si>
    <t>Average</t>
  </si>
  <si>
    <t>SD</t>
    <phoneticPr fontId="1" type="noConversion"/>
  </si>
  <si>
    <t>Days</t>
    <phoneticPr fontId="1" type="noConversion"/>
  </si>
  <si>
    <t>SEM</t>
    <phoneticPr fontId="1" type="noConversion"/>
  </si>
  <si>
    <t>SEM</t>
    <phoneticPr fontId="1" type="noConversion"/>
  </si>
  <si>
    <t>HITT expression level</t>
    <phoneticPr fontId="1" type="noConversion"/>
  </si>
  <si>
    <t>DMSO</t>
    <phoneticPr fontId="1" type="noConversion"/>
  </si>
  <si>
    <t>sictl</t>
    <phoneticPr fontId="1" type="noConversion"/>
  </si>
  <si>
    <t>Dox</t>
    <phoneticPr fontId="1" type="noConversion"/>
  </si>
  <si>
    <t>HITT+sictl</t>
    <phoneticPr fontId="1" type="noConversion"/>
  </si>
  <si>
    <t>HITT+siEGR1#1</t>
    <phoneticPr fontId="1" type="noConversion"/>
  </si>
  <si>
    <t>HITT+siEGR1#2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</si>
</sst>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_);[Red]\(0.00000\)"/>
    <numFmt numFmtId="177" formatCode="0.00_);[Red]\(0.00\)"/>
    <numFmt numFmtId="178" formatCode="0.00000_ "/>
    <numFmt numFmtId="179" formatCode="0.0000000000_ "/>
    <numFmt numFmtId="180" formatCode="0.0000_);[Red]\(0.0000\)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2"/>
      <color theme="1"/>
      <name val="Calibri"/>
      <family val="3"/>
      <charset val="16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1" applyBorder="1"/>
    <xf numFmtId="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5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Border="1" applyAlignment="1"/>
    <xf numFmtId="0" fontId="2" fillId="0" borderId="7" xfId="1" applyBorder="1"/>
    <xf numFmtId="0" fontId="0" fillId="0" borderId="7" xfId="0" applyBorder="1" applyAlignment="1"/>
    <xf numFmtId="0" fontId="0" fillId="0" borderId="3" xfId="0" applyFill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11" fontId="0" fillId="0" borderId="0" xfId="0" applyNumberFormat="1" applyBorder="1">
      <alignment vertical="center"/>
    </xf>
    <xf numFmtId="11" fontId="0" fillId="0" borderId="7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6" xfId="0" applyFill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7" xfId="0" applyFill="1" applyBorder="1">
      <alignment vertical="center"/>
    </xf>
    <xf numFmtId="178" fontId="0" fillId="0" borderId="7" xfId="0" applyNumberFormat="1" applyBorder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zoomScaleNormal="100" workbookViewId="0">
      <selection activeCell="B2" sqref="B2"/>
    </sheetView>
  </sheetViews>
  <sheetFormatPr defaultRowHeight="14.25" x14ac:dyDescent="0.2"/>
  <cols>
    <col min="1" max="1" width="2.375" customWidth="1"/>
  </cols>
  <sheetData>
    <row r="2" spans="2:8" x14ac:dyDescent="0.2">
      <c r="B2" s="3"/>
      <c r="C2" s="4" t="s">
        <v>0</v>
      </c>
      <c r="D2" s="4" t="s">
        <v>1</v>
      </c>
      <c r="E2" s="4" t="s">
        <v>2</v>
      </c>
      <c r="F2" s="4" t="s">
        <v>121</v>
      </c>
      <c r="G2" s="4" t="s">
        <v>3</v>
      </c>
      <c r="H2" s="5" t="s">
        <v>4</v>
      </c>
    </row>
    <row r="3" spans="2:8" x14ac:dyDescent="0.2">
      <c r="B3" s="6" t="s">
        <v>14</v>
      </c>
      <c r="C3" s="2">
        <v>1</v>
      </c>
      <c r="D3" s="2">
        <v>1</v>
      </c>
      <c r="E3" s="2">
        <v>1</v>
      </c>
      <c r="F3" s="2">
        <f t="shared" ref="F3:F10" si="0">AVERAGE(C3:E3)</f>
        <v>1</v>
      </c>
      <c r="G3" s="2">
        <f t="shared" ref="G3:G10" si="1">STDEV(C3:E3)</f>
        <v>0</v>
      </c>
      <c r="H3" s="18">
        <f>G3/SQRT(3)</f>
        <v>0</v>
      </c>
    </row>
    <row r="4" spans="2:8" x14ac:dyDescent="0.2">
      <c r="B4" s="6" t="s">
        <v>15</v>
      </c>
      <c r="C4" s="2">
        <v>1.34891276309243</v>
      </c>
      <c r="D4" s="2">
        <v>1.1485115050350201</v>
      </c>
      <c r="E4" s="2">
        <v>0.71560508796498901</v>
      </c>
      <c r="F4" s="2">
        <f>AVERAGE(C4:E4)</f>
        <v>1.0710097853641465</v>
      </c>
      <c r="G4" s="2">
        <f t="shared" si="1"/>
        <v>0.32368895603308429</v>
      </c>
      <c r="H4" s="18">
        <f t="shared" ref="H4:H9" si="2">G4/SQRT(3)</f>
        <v>0.18688190589941017</v>
      </c>
    </row>
    <row r="5" spans="2:8" x14ac:dyDescent="0.2">
      <c r="B5" s="6" t="s">
        <v>16</v>
      </c>
      <c r="C5" s="2">
        <v>4.2984756210934796</v>
      </c>
      <c r="D5" s="2">
        <v>4.5976909135694504</v>
      </c>
      <c r="E5" s="2">
        <v>4.3709438568965204</v>
      </c>
      <c r="F5" s="2">
        <f t="shared" si="0"/>
        <v>4.4223701305198171</v>
      </c>
      <c r="G5" s="2">
        <f t="shared" si="1"/>
        <v>0.15609594494077605</v>
      </c>
      <c r="H5" s="18">
        <f t="shared" si="2"/>
        <v>9.0122035830966063E-2</v>
      </c>
    </row>
    <row r="6" spans="2:8" x14ac:dyDescent="0.2">
      <c r="B6" s="6" t="s">
        <v>17</v>
      </c>
      <c r="C6" s="2">
        <v>2.64982374113948</v>
      </c>
      <c r="D6" s="2">
        <v>3.35405826408422</v>
      </c>
      <c r="E6" s="2">
        <v>2.9380452903521301</v>
      </c>
      <c r="F6" s="2">
        <f t="shared" si="0"/>
        <v>2.9806424318586102</v>
      </c>
      <c r="G6" s="2">
        <f t="shared" si="1"/>
        <v>0.35404442260144942</v>
      </c>
      <c r="H6" s="18">
        <f t="shared" si="2"/>
        <v>0.20440764269403244</v>
      </c>
    </row>
    <row r="7" spans="2:8" x14ac:dyDescent="0.2">
      <c r="B7" s="6" t="s">
        <v>18</v>
      </c>
      <c r="C7" s="2">
        <v>2.5432438956289398</v>
      </c>
      <c r="D7" s="2">
        <v>1.6924927428941099</v>
      </c>
      <c r="E7" s="2">
        <v>1.59375145121413</v>
      </c>
      <c r="F7" s="2">
        <f t="shared" si="0"/>
        <v>1.94316269657906</v>
      </c>
      <c r="G7" s="2">
        <f t="shared" si="1"/>
        <v>0.5220254253966119</v>
      </c>
      <c r="H7" s="18">
        <f t="shared" si="2"/>
        <v>0.30139151987656282</v>
      </c>
    </row>
    <row r="8" spans="2:8" x14ac:dyDescent="0.2">
      <c r="B8" s="6" t="s">
        <v>19</v>
      </c>
      <c r="C8" s="2">
        <v>4.3803754630929799</v>
      </c>
      <c r="D8" s="2">
        <v>5.3587789604214198</v>
      </c>
      <c r="E8" s="2">
        <v>4.3103943281048904</v>
      </c>
      <c r="F8" s="2">
        <f t="shared" si="0"/>
        <v>4.6831829172064303</v>
      </c>
      <c r="G8" s="2">
        <f t="shared" si="1"/>
        <v>0.58612869748832896</v>
      </c>
      <c r="H8" s="18">
        <f t="shared" si="2"/>
        <v>0.33840156127465149</v>
      </c>
    </row>
    <row r="9" spans="2:8" x14ac:dyDescent="0.2">
      <c r="B9" s="6" t="s">
        <v>20</v>
      </c>
      <c r="C9" s="2">
        <v>0.93736742130492101</v>
      </c>
      <c r="D9" s="2">
        <v>1.0654492905725426</v>
      </c>
      <c r="E9" s="2">
        <v>0.92430491235120904</v>
      </c>
      <c r="F9" s="2">
        <f t="shared" si="0"/>
        <v>0.97570720807622424</v>
      </c>
      <c r="G9" s="2">
        <f t="shared" si="1"/>
        <v>7.7992873476513597E-2</v>
      </c>
      <c r="H9" s="18">
        <f t="shared" si="2"/>
        <v>4.5029206496537549E-2</v>
      </c>
    </row>
    <row r="10" spans="2:8" x14ac:dyDescent="0.2">
      <c r="B10" s="8" t="s">
        <v>12</v>
      </c>
      <c r="C10" s="9">
        <v>0.83826528534382905</v>
      </c>
      <c r="D10" s="9">
        <v>1.0707015488443801</v>
      </c>
      <c r="E10" s="9">
        <v>0.68567647412809896</v>
      </c>
      <c r="F10" s="9">
        <f t="shared" si="0"/>
        <v>0.86488110277210273</v>
      </c>
      <c r="G10" s="9">
        <f t="shared" si="1"/>
        <v>0.19388754045348278</v>
      </c>
      <c r="H10" s="21">
        <f>G10/SQRT(3)</f>
        <v>0.11194102367333274</v>
      </c>
    </row>
    <row r="11" spans="2:8" x14ac:dyDescent="0.2">
      <c r="H11" s="1"/>
    </row>
    <row r="13" spans="2:8" x14ac:dyDescent="0.2">
      <c r="B13" s="3"/>
      <c r="C13" s="4" t="s">
        <v>0</v>
      </c>
      <c r="D13" s="4" t="s">
        <v>1</v>
      </c>
      <c r="E13" s="4" t="s">
        <v>2</v>
      </c>
      <c r="F13" s="4" t="s">
        <v>121</v>
      </c>
      <c r="G13" s="4" t="s">
        <v>3</v>
      </c>
      <c r="H13" s="5" t="s">
        <v>4</v>
      </c>
    </row>
    <row r="14" spans="2:8" x14ac:dyDescent="0.2">
      <c r="B14" s="6" t="s">
        <v>5</v>
      </c>
      <c r="C14" s="2">
        <v>1.4999999999999999E-2</v>
      </c>
      <c r="D14" s="2">
        <v>1.4285714285714285E-2</v>
      </c>
      <c r="E14" s="2">
        <v>1.4697724361344542E-2</v>
      </c>
      <c r="F14" s="13">
        <f>AVERAGE(C14:E14)</f>
        <v>1.4661146215686274E-2</v>
      </c>
      <c r="G14" s="13">
        <f t="shared" ref="G14:G21" si="3">STDEV(C14:E14)</f>
        <v>3.5854496365590076E-4</v>
      </c>
      <c r="H14" s="18">
        <f>G14/3^(1/2)</f>
        <v>2.070060312833189E-4</v>
      </c>
    </row>
    <row r="15" spans="2:8" x14ac:dyDescent="0.2">
      <c r="B15" s="6" t="s">
        <v>6</v>
      </c>
      <c r="C15" s="2">
        <v>1.6528925619834701E-2</v>
      </c>
      <c r="D15" s="2">
        <v>1.6666666666666666E-2</v>
      </c>
      <c r="E15" s="2">
        <v>1.6254957164048078E-2</v>
      </c>
      <c r="F15" s="13">
        <f t="shared" ref="F15:F21" si="4">AVERAGE(C15:E15)</f>
        <v>1.648351648351648E-2</v>
      </c>
      <c r="G15" s="13">
        <f t="shared" si="3"/>
        <v>2.0957736252392911E-4</v>
      </c>
      <c r="H15" s="18">
        <f>G15/3^(1/2)</f>
        <v>1.2099954666924226E-4</v>
      </c>
    </row>
    <row r="16" spans="2:8" x14ac:dyDescent="0.2">
      <c r="B16" s="6" t="s">
        <v>7</v>
      </c>
      <c r="C16" s="2">
        <v>0.23255813953488372</v>
      </c>
      <c r="D16" s="2">
        <v>0.25</v>
      </c>
      <c r="E16" s="2">
        <v>0.19186046511627919</v>
      </c>
      <c r="F16" s="13">
        <f t="shared" si="4"/>
        <v>0.22480620155038764</v>
      </c>
      <c r="G16" s="13">
        <f t="shared" si="3"/>
        <v>2.9834892089807521E-2</v>
      </c>
      <c r="H16" s="18">
        <f t="shared" ref="H16:H21" si="5">G16/3^(1/2)</f>
        <v>1.7225182979293808E-2</v>
      </c>
    </row>
    <row r="17" spans="2:8" x14ac:dyDescent="0.2">
      <c r="B17" s="6" t="s">
        <v>8</v>
      </c>
      <c r="C17" s="2">
        <v>0.26315789473684209</v>
      </c>
      <c r="D17" s="2">
        <v>0.35483870967741937</v>
      </c>
      <c r="E17" s="2">
        <v>0.19628910987145287</v>
      </c>
      <c r="F17" s="13">
        <f t="shared" si="4"/>
        <v>0.27142857142857146</v>
      </c>
      <c r="G17" s="13">
        <f t="shared" si="3"/>
        <v>7.95977196241347E-2</v>
      </c>
      <c r="H17" s="18">
        <f t="shared" si="5"/>
        <v>4.5955764851874525E-2</v>
      </c>
    </row>
    <row r="18" spans="2:8" x14ac:dyDescent="0.2">
      <c r="B18" s="6" t="s">
        <v>9</v>
      </c>
      <c r="C18" s="2">
        <v>0.32258064516129031</v>
      </c>
      <c r="D18" s="2">
        <v>0.23529411764705882</v>
      </c>
      <c r="E18" s="2">
        <v>0.31948372775768857</v>
      </c>
      <c r="F18" s="13">
        <f t="shared" si="4"/>
        <v>0.29245283018867924</v>
      </c>
      <c r="G18" s="13">
        <f t="shared" si="3"/>
        <v>4.9525110185772402E-2</v>
      </c>
      <c r="H18" s="18">
        <f t="shared" si="5"/>
        <v>2.8593335697401575E-2</v>
      </c>
    </row>
    <row r="19" spans="2:8" x14ac:dyDescent="0.2">
      <c r="B19" s="6" t="s">
        <v>10</v>
      </c>
      <c r="C19" s="2">
        <v>0.40540540540540543</v>
      </c>
      <c r="D19" s="2">
        <v>0.41304347826086957</v>
      </c>
      <c r="E19" s="2">
        <v>0.37599556077816937</v>
      </c>
      <c r="F19" s="13">
        <f t="shared" si="4"/>
        <v>0.39814814814814814</v>
      </c>
      <c r="G19" s="13">
        <f t="shared" si="3"/>
        <v>1.9561131987304598E-2</v>
      </c>
      <c r="H19" s="18">
        <f t="shared" si="5"/>
        <v>1.129362481852411E-2</v>
      </c>
    </row>
    <row r="20" spans="2:8" x14ac:dyDescent="0.2">
      <c r="B20" s="6" t="s">
        <v>11</v>
      </c>
      <c r="C20" s="2">
        <v>0.44</v>
      </c>
      <c r="D20" s="2">
        <v>0.42857142857142855</v>
      </c>
      <c r="E20" s="2">
        <v>0.4255462184873951</v>
      </c>
      <c r="F20" s="13">
        <f t="shared" si="4"/>
        <v>0.43137254901960786</v>
      </c>
      <c r="G20" s="13">
        <f t="shared" si="3"/>
        <v>7.6231658008622709E-3</v>
      </c>
      <c r="H20" s="18">
        <f t="shared" si="5"/>
        <v>4.4012368272049818E-3</v>
      </c>
    </row>
    <row r="21" spans="2:8" x14ac:dyDescent="0.2">
      <c r="B21" s="8" t="s">
        <v>12</v>
      </c>
      <c r="C21" s="9">
        <v>0.38</v>
      </c>
      <c r="D21" s="9">
        <v>0.5</v>
      </c>
      <c r="E21" s="9">
        <v>0.43895000000000006</v>
      </c>
      <c r="F21" s="45">
        <f t="shared" si="4"/>
        <v>0.43965000000000004</v>
      </c>
      <c r="G21" s="45">
        <f t="shared" si="3"/>
        <v>6.0003062421846262E-2</v>
      </c>
      <c r="H21" s="21">
        <f t="shared" si="5"/>
        <v>3.4642784241454859E-2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9"/>
  <sheetViews>
    <sheetView zoomScale="115" zoomScaleNormal="115" workbookViewId="0">
      <selection activeCell="B2" sqref="B2"/>
    </sheetView>
  </sheetViews>
  <sheetFormatPr defaultRowHeight="14.25" x14ac:dyDescent="0.2"/>
  <cols>
    <col min="1" max="1" width="3.375" customWidth="1"/>
    <col min="3" max="3" width="5.5" customWidth="1"/>
    <col min="8" max="8" width="3.875" customWidth="1"/>
  </cols>
  <sheetData>
    <row r="2" spans="2:13" x14ac:dyDescent="0.2">
      <c r="B2" s="3"/>
      <c r="C2" s="63" t="s">
        <v>44</v>
      </c>
      <c r="D2" s="63"/>
      <c r="E2" s="63"/>
      <c r="F2" s="63"/>
      <c r="G2" s="63"/>
      <c r="H2" s="4"/>
      <c r="I2" s="63" t="s">
        <v>59</v>
      </c>
      <c r="J2" s="63"/>
      <c r="K2" s="63"/>
      <c r="L2" s="63"/>
      <c r="M2" s="64"/>
    </row>
    <row r="3" spans="2:13" x14ac:dyDescent="0.2">
      <c r="B3" s="6"/>
      <c r="C3" s="2">
        <v>0</v>
      </c>
      <c r="D3" s="2" t="s">
        <v>54</v>
      </c>
      <c r="E3" s="2" t="s">
        <v>56</v>
      </c>
      <c r="F3" s="27" t="s">
        <v>60</v>
      </c>
      <c r="G3" s="2" t="s">
        <v>58</v>
      </c>
      <c r="H3" s="2"/>
      <c r="I3" s="2">
        <v>0</v>
      </c>
      <c r="J3" s="2" t="s">
        <v>54</v>
      </c>
      <c r="K3" s="2" t="s">
        <v>56</v>
      </c>
      <c r="L3" s="27" t="s">
        <v>60</v>
      </c>
      <c r="M3" s="7" t="s">
        <v>58</v>
      </c>
    </row>
    <row r="4" spans="2:13" x14ac:dyDescent="0.2">
      <c r="B4" s="6" t="s">
        <v>0</v>
      </c>
      <c r="C4" s="2">
        <v>1</v>
      </c>
      <c r="D4" s="2">
        <v>0.52124051898142532</v>
      </c>
      <c r="E4" s="2">
        <v>1.4131155590260611</v>
      </c>
      <c r="F4" s="2">
        <v>3.3534695879988039</v>
      </c>
      <c r="G4" s="2">
        <v>3.563937338210748</v>
      </c>
      <c r="H4" s="2"/>
      <c r="I4" s="2">
        <v>0.72610338990247503</v>
      </c>
      <c r="J4" s="2">
        <v>0.80038198266745342</v>
      </c>
      <c r="K4" s="2">
        <v>3.7161236517652805</v>
      </c>
      <c r="L4" s="2">
        <v>4.7066074779605298</v>
      </c>
      <c r="M4" s="7">
        <v>4.4508604589636365</v>
      </c>
    </row>
    <row r="5" spans="2:13" x14ac:dyDescent="0.2">
      <c r="B5" s="6" t="s">
        <v>1</v>
      </c>
      <c r="C5" s="2">
        <v>1</v>
      </c>
      <c r="D5" s="2">
        <v>1.6873342204074331</v>
      </c>
      <c r="E5" s="2">
        <v>1.9590772225839184</v>
      </c>
      <c r="F5" s="2">
        <v>3.6537692475910863</v>
      </c>
      <c r="G5" s="2">
        <v>3.1560839716702365</v>
      </c>
      <c r="H5" s="2"/>
      <c r="I5" s="2">
        <v>1.1260789125391164</v>
      </c>
      <c r="J5" s="2">
        <v>1.1844797977372536</v>
      </c>
      <c r="K5" s="2">
        <v>3.0121641866762987</v>
      </c>
      <c r="L5" s="2">
        <v>5.8247533482960296</v>
      </c>
      <c r="M5" s="7">
        <v>4.7676041083985998</v>
      </c>
    </row>
    <row r="6" spans="2:13" x14ac:dyDescent="0.2">
      <c r="B6" s="6" t="s">
        <v>2</v>
      </c>
      <c r="C6" s="2">
        <v>1</v>
      </c>
      <c r="D6" s="2">
        <v>1.3311512313348841</v>
      </c>
      <c r="E6" s="2">
        <v>1.5526032028937244</v>
      </c>
      <c r="F6" s="2">
        <v>3.4117828499999998</v>
      </c>
      <c r="G6" s="2">
        <v>2.9699477820000002</v>
      </c>
      <c r="H6" s="2"/>
      <c r="I6" s="2">
        <v>0.88659082860536975</v>
      </c>
      <c r="J6" s="2">
        <v>1.1034627831031953</v>
      </c>
      <c r="K6" s="2">
        <v>3.1054342273070223</v>
      </c>
      <c r="L6" s="2">
        <v>4.8972501299999998</v>
      </c>
      <c r="M6" s="7">
        <v>4.7261319526000003</v>
      </c>
    </row>
    <row r="7" spans="2:13" x14ac:dyDescent="0.2">
      <c r="B7" s="6" t="s">
        <v>121</v>
      </c>
      <c r="C7" s="2">
        <v>1</v>
      </c>
      <c r="D7" s="2">
        <f>AVERAGE(D4:D6)</f>
        <v>1.179908656907914</v>
      </c>
      <c r="E7" s="2">
        <f>AVERAGE(E4:E6)</f>
        <v>1.6415986615012346</v>
      </c>
      <c r="F7" s="2">
        <f>AVERAGE(F4:F6)</f>
        <v>3.4730072285299634</v>
      </c>
      <c r="G7" s="2">
        <f>AVERAGE(G4:G6)</f>
        <v>3.2299896972936613</v>
      </c>
      <c r="H7" s="2"/>
      <c r="I7" s="2">
        <f>AVERAGE(I4:I6)</f>
        <v>0.91292437701565365</v>
      </c>
      <c r="J7" s="2">
        <f>AVERAGE(J4:J6)</f>
        <v>1.0294415211693009</v>
      </c>
      <c r="K7" s="2">
        <f>AVERAGE(K4:K6)</f>
        <v>3.2779073552495337</v>
      </c>
      <c r="L7" s="2">
        <f>AVERAGE(L4:L6)</f>
        <v>5.1428703187521867</v>
      </c>
      <c r="M7" s="7">
        <f>AVERAGE(M4:M6)</f>
        <v>4.6481988399874119</v>
      </c>
    </row>
    <row r="8" spans="2:13" x14ac:dyDescent="0.2">
      <c r="B8" s="6" t="s">
        <v>3</v>
      </c>
      <c r="C8" s="2">
        <v>0</v>
      </c>
      <c r="D8" s="15">
        <f>STDEV(D4:D6)</f>
        <v>0.59757791740142574</v>
      </c>
      <c r="E8" s="15">
        <f>STDEV(E4:E6)</f>
        <v>0.28365238983355334</v>
      </c>
      <c r="F8" s="15">
        <f>STDEV(F4:F6)</f>
        <v>0.15923658430962204</v>
      </c>
      <c r="G8" s="15">
        <f>STDEV(G4:G6)</f>
        <v>0.30381316698228211</v>
      </c>
      <c r="H8" s="15"/>
      <c r="I8" s="15">
        <f>STDEV(I4:I6)</f>
        <v>0.20128387045667945</v>
      </c>
      <c r="J8" s="15">
        <f>STDEV(J4:J6)</f>
        <v>0.20246516564353287</v>
      </c>
      <c r="K8" s="15">
        <f>STDEV(K4:K6)</f>
        <v>0.38236104275775373</v>
      </c>
      <c r="L8" s="15">
        <f>STDEV(L4:L6)</f>
        <v>0.59817180197588549</v>
      </c>
      <c r="M8" s="16">
        <f>STDEV(M4:M6)</f>
        <v>0.17215345594979933</v>
      </c>
    </row>
    <row r="9" spans="2:13" x14ac:dyDescent="0.2">
      <c r="B9" s="19" t="s">
        <v>35</v>
      </c>
      <c r="C9" s="20">
        <f t="shared" ref="C9:D9" si="0">C8/SQRT(3)</f>
        <v>0</v>
      </c>
      <c r="D9" s="20">
        <f t="shared" si="0"/>
        <v>0.3450117714734891</v>
      </c>
      <c r="E9" s="20">
        <f>E8/SQRT(3)</f>
        <v>0.1637667836266827</v>
      </c>
      <c r="F9" s="20">
        <f t="shared" ref="F9:M9" si="1">F8/SQRT(3)</f>
        <v>9.1935284815996832E-2</v>
      </c>
      <c r="G9" s="20">
        <f t="shared" si="1"/>
        <v>0.17540661374057331</v>
      </c>
      <c r="H9" s="20"/>
      <c r="I9" s="20">
        <f t="shared" si="1"/>
        <v>0.11621129679169365</v>
      </c>
      <c r="J9" s="20">
        <f t="shared" si="1"/>
        <v>0.11689331788581588</v>
      </c>
      <c r="K9" s="20">
        <f t="shared" si="1"/>
        <v>0.22075625096381513</v>
      </c>
      <c r="L9" s="20">
        <f t="shared" si="1"/>
        <v>0.34535465089242101</v>
      </c>
      <c r="M9" s="21">
        <f t="shared" si="1"/>
        <v>9.9392844134541025E-2</v>
      </c>
    </row>
  </sheetData>
  <mergeCells count="2">
    <mergeCell ref="C2:G2"/>
    <mergeCell ref="I2:M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12"/>
  <sheetViews>
    <sheetView workbookViewId="0">
      <selection activeCell="B2" sqref="B2"/>
    </sheetView>
  </sheetViews>
  <sheetFormatPr defaultRowHeight="14.25" x14ac:dyDescent="0.2"/>
  <cols>
    <col min="1" max="1" width="2.625" customWidth="1"/>
  </cols>
  <sheetData>
    <row r="2" spans="1:9" x14ac:dyDescent="0.2">
      <c r="B2" s="3"/>
      <c r="C2" s="4"/>
      <c r="D2" s="4"/>
      <c r="E2" s="4" t="s">
        <v>61</v>
      </c>
      <c r="F2" s="4"/>
      <c r="G2" s="4"/>
      <c r="H2" s="4"/>
      <c r="I2" s="5"/>
    </row>
    <row r="3" spans="1:9" x14ac:dyDescent="0.2">
      <c r="B3" s="6"/>
      <c r="C3" s="2"/>
      <c r="D3" s="2" t="s">
        <v>0</v>
      </c>
      <c r="E3" s="2" t="s">
        <v>1</v>
      </c>
      <c r="F3" s="2" t="s">
        <v>2</v>
      </c>
      <c r="G3" s="27" t="s">
        <v>121</v>
      </c>
      <c r="H3" s="27" t="s">
        <v>3</v>
      </c>
      <c r="I3" s="18" t="s">
        <v>35</v>
      </c>
    </row>
    <row r="4" spans="1:9" x14ac:dyDescent="0.2">
      <c r="B4" s="6" t="s">
        <v>62</v>
      </c>
      <c r="C4" s="2" t="s">
        <v>63</v>
      </c>
      <c r="D4" s="2">
        <v>0.11837463500000001</v>
      </c>
      <c r="E4" s="2">
        <v>0.14682764522471323</v>
      </c>
      <c r="F4" s="2">
        <v>0.10265486377528674</v>
      </c>
      <c r="G4" s="2">
        <f>AVERAGE(D4:F4)</f>
        <v>0.12261904800000001</v>
      </c>
      <c r="H4" s="2">
        <f>STDEV(D4:F4)</f>
        <v>2.2390174999999821E-2</v>
      </c>
      <c r="I4" s="18">
        <f>H4/SQRT(3)</f>
        <v>1.2926973563452727E-2</v>
      </c>
    </row>
    <row r="5" spans="1:9" x14ac:dyDescent="0.2">
      <c r="B5" s="67" t="s">
        <v>64</v>
      </c>
      <c r="C5" s="2" t="s">
        <v>63</v>
      </c>
      <c r="D5" s="2">
        <v>0.75837251900000002</v>
      </c>
      <c r="E5" s="2">
        <v>0.85166289495499659</v>
      </c>
      <c r="F5" s="2">
        <v>0.73325462904500316</v>
      </c>
      <c r="G5" s="2">
        <f>AVERAGE(D5:F5)</f>
        <v>0.78109668099999985</v>
      </c>
      <c r="H5" s="2">
        <f>STDEV(D5:F5)</f>
        <v>6.2389261999999703E-2</v>
      </c>
      <c r="I5" s="18">
        <f>H5/SQRT(3)</f>
        <v>3.602045721024192E-2</v>
      </c>
    </row>
    <row r="6" spans="1:9" x14ac:dyDescent="0.2">
      <c r="B6" s="68"/>
      <c r="C6" s="9" t="s">
        <v>65</v>
      </c>
      <c r="D6" s="9">
        <v>0.74892633500000005</v>
      </c>
      <c r="E6" s="9">
        <v>0.83324915790992049</v>
      </c>
      <c r="F6" s="9">
        <v>0.76392923109007926</v>
      </c>
      <c r="G6" s="9">
        <f>AVERAGE(D6:F6)</f>
        <v>0.78203490799999997</v>
      </c>
      <c r="H6" s="9">
        <f>STDEV(D6:F6)</f>
        <v>4.4982732999999865E-2</v>
      </c>
      <c r="I6" s="21">
        <f>H6/SQRT(3)</f>
        <v>2.5970793006434987E-2</v>
      </c>
    </row>
    <row r="7" spans="1:9" x14ac:dyDescent="0.2">
      <c r="A7" s="2"/>
      <c r="B7" s="2"/>
      <c r="C7" s="2"/>
      <c r="D7" s="2"/>
      <c r="E7" s="2"/>
      <c r="F7" s="2"/>
      <c r="G7" s="2"/>
      <c r="H7" s="2"/>
      <c r="I7" s="12"/>
    </row>
    <row r="8" spans="1:9" x14ac:dyDescent="0.2">
      <c r="B8" s="3"/>
      <c r="C8" s="4"/>
      <c r="D8" s="4"/>
      <c r="E8" s="4" t="s">
        <v>66</v>
      </c>
      <c r="F8" s="4"/>
      <c r="G8" s="4"/>
      <c r="H8" s="4"/>
      <c r="I8" s="24"/>
    </row>
    <row r="9" spans="1:9" x14ac:dyDescent="0.2">
      <c r="B9" s="6"/>
      <c r="C9" s="2"/>
      <c r="D9" s="2" t="s">
        <v>0</v>
      </c>
      <c r="E9" s="2" t="s">
        <v>1</v>
      </c>
      <c r="F9" s="2" t="s">
        <v>2</v>
      </c>
      <c r="G9" s="27" t="s">
        <v>121</v>
      </c>
      <c r="H9" s="27" t="s">
        <v>3</v>
      </c>
      <c r="I9" s="18" t="s">
        <v>35</v>
      </c>
    </row>
    <row r="10" spans="1:9" x14ac:dyDescent="0.2">
      <c r="B10" s="6" t="s">
        <v>62</v>
      </c>
      <c r="C10" s="2" t="s">
        <v>63</v>
      </c>
      <c r="D10" s="2">
        <v>9.4837282999999994E-2</v>
      </c>
      <c r="E10" s="2">
        <v>0.12932828674865759</v>
      </c>
      <c r="F10" s="2">
        <v>7.2263002251342412E-2</v>
      </c>
      <c r="G10" s="2">
        <f>AVERAGE(D10:F10)</f>
        <v>9.8809523999999996E-2</v>
      </c>
      <c r="H10" s="2">
        <f>STDEV(D10:F10)</f>
        <v>2.8739270999999993E-2</v>
      </c>
      <c r="I10" s="18">
        <f>H10/SQRT(3)</f>
        <v>1.6592625848163602E-2</v>
      </c>
    </row>
    <row r="11" spans="1:9" x14ac:dyDescent="0.2">
      <c r="B11" s="67" t="s">
        <v>64</v>
      </c>
      <c r="C11" s="2" t="s">
        <v>63</v>
      </c>
      <c r="D11" s="2">
        <v>0.69483173600000003</v>
      </c>
      <c r="E11" s="2">
        <v>0.73835312130188824</v>
      </c>
      <c r="F11" s="2">
        <v>0.67504025169811188</v>
      </c>
      <c r="G11" s="2">
        <f>AVERAGE(D11:F11)</f>
        <v>0.70274170300000005</v>
      </c>
      <c r="H11" s="2">
        <f>STDEV(D11:F11)</f>
        <v>3.2389126999998227E-2</v>
      </c>
      <c r="I11" s="18">
        <f>H11/SQRT(3)</f>
        <v>1.8699871192265953E-2</v>
      </c>
    </row>
    <row r="12" spans="1:9" x14ac:dyDescent="0.2">
      <c r="B12" s="68"/>
      <c r="C12" s="9" t="s">
        <v>65</v>
      </c>
      <c r="D12" s="9">
        <v>0.227497217</v>
      </c>
      <c r="E12" s="9">
        <v>0.27967557850187841</v>
      </c>
      <c r="F12" s="9">
        <v>0.23420651549812155</v>
      </c>
      <c r="G12" s="9">
        <f>AVERAGE(D12:F12)</f>
        <v>0.247126437</v>
      </c>
      <c r="H12" s="9">
        <f>STDEV(D12:F12)</f>
        <v>2.8387296999999881E-2</v>
      </c>
      <c r="I12" s="21">
        <f>H12/SQRT(3)</f>
        <v>1.6389413564515787E-2</v>
      </c>
    </row>
  </sheetData>
  <mergeCells count="2">
    <mergeCell ref="B5:B6"/>
    <mergeCell ref="B11:B1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13"/>
  <sheetViews>
    <sheetView zoomScaleNormal="100" workbookViewId="0">
      <selection activeCell="B2" sqref="B2"/>
    </sheetView>
  </sheetViews>
  <sheetFormatPr defaultRowHeight="14.25" x14ac:dyDescent="0.2"/>
  <cols>
    <col min="1" max="1" width="4.25" style="2" customWidth="1"/>
    <col min="2" max="8" width="9" style="2"/>
    <col min="9" max="9" width="5.625" style="2" customWidth="1"/>
    <col min="10" max="11" width="9" style="2"/>
    <col min="12" max="12" width="13" style="2" bestFit="1" customWidth="1"/>
    <col min="13" max="16384" width="9" style="2"/>
  </cols>
  <sheetData>
    <row r="2" spans="2:15" x14ac:dyDescent="0.2">
      <c r="B2" s="3" t="s">
        <v>67</v>
      </c>
      <c r="C2" s="4"/>
      <c r="D2" s="4"/>
      <c r="E2" s="4" t="s">
        <v>37</v>
      </c>
      <c r="F2" s="4"/>
      <c r="G2" s="4"/>
      <c r="H2" s="4"/>
      <c r="I2" s="4"/>
      <c r="J2" s="4"/>
      <c r="K2" s="4"/>
      <c r="L2" s="4"/>
      <c r="M2" s="4" t="s">
        <v>68</v>
      </c>
      <c r="N2" s="4"/>
      <c r="O2" s="5"/>
    </row>
    <row r="3" spans="2:15" x14ac:dyDescent="0.2">
      <c r="B3" s="6"/>
      <c r="C3" s="2" t="s">
        <v>0</v>
      </c>
      <c r="D3" s="2" t="s">
        <v>1</v>
      </c>
      <c r="E3" s="2" t="s">
        <v>2</v>
      </c>
      <c r="F3" s="2" t="s">
        <v>121</v>
      </c>
      <c r="G3" s="2" t="s">
        <v>3</v>
      </c>
      <c r="H3" s="27" t="s">
        <v>124</v>
      </c>
      <c r="J3" s="2" t="s">
        <v>0</v>
      </c>
      <c r="K3" s="2" t="s">
        <v>1</v>
      </c>
      <c r="L3" s="2" t="s">
        <v>2</v>
      </c>
      <c r="M3" s="2" t="s">
        <v>121</v>
      </c>
      <c r="N3" s="2" t="s">
        <v>3</v>
      </c>
      <c r="O3" s="18" t="s">
        <v>35</v>
      </c>
    </row>
    <row r="4" spans="2:15" x14ac:dyDescent="0.2">
      <c r="B4" s="6" t="s">
        <v>69</v>
      </c>
      <c r="C4" s="2">
        <v>0.22942688495088101</v>
      </c>
      <c r="D4" s="2">
        <v>0.24226956208601486</v>
      </c>
      <c r="E4" s="2">
        <v>0.18820759184884078</v>
      </c>
      <c r="F4" s="2">
        <f>AVERAGE(C4:E4)</f>
        <v>0.21996801296191223</v>
      </c>
      <c r="G4" s="2">
        <f>STDEV(C4:E4)</f>
        <v>2.8244943812283277E-2</v>
      </c>
      <c r="H4" s="2">
        <f>G4/SQRT(3)</f>
        <v>1.6307225913267605E-2</v>
      </c>
      <c r="J4" s="2">
        <v>2.3533810701004999E-2</v>
      </c>
      <c r="K4" s="2">
        <v>2.7811735332219038E-2</v>
      </c>
      <c r="L4" s="2">
        <v>1.034078902557577E-2</v>
      </c>
      <c r="M4" s="2">
        <f>AVERAGE(J4:L4)</f>
        <v>2.0562111686266604E-2</v>
      </c>
      <c r="N4" s="2">
        <f>STDEV(J4:L4)</f>
        <v>9.1066864164772322E-3</v>
      </c>
      <c r="O4" s="18">
        <f>N4/SQRT(3)</f>
        <v>5.2577478539786388E-3</v>
      </c>
    </row>
    <row r="5" spans="2:15" x14ac:dyDescent="0.2">
      <c r="B5" s="6" t="s">
        <v>36</v>
      </c>
      <c r="C5" s="2">
        <v>1.29263220289104</v>
      </c>
      <c r="D5" s="2">
        <v>1.3012564731240477</v>
      </c>
      <c r="E5" s="2">
        <v>1.2681541939741188</v>
      </c>
      <c r="F5" s="2">
        <f>AVERAGE(C5:E5)</f>
        <v>1.2873476233297356</v>
      </c>
      <c r="G5" s="2">
        <f>STDEV(C5:E5)</f>
        <v>1.717222487288041E-2</v>
      </c>
      <c r="H5" s="2">
        <f t="shared" ref="H5:H13" si="0">G5/SQRT(3)</f>
        <v>9.9143886529422919E-3</v>
      </c>
      <c r="J5" s="2">
        <v>1.72248803679514E-2</v>
      </c>
      <c r="K5" s="2">
        <v>2.4182582057293771E-2</v>
      </c>
      <c r="L5" s="2">
        <v>1.2462187361055966E-2</v>
      </c>
      <c r="M5" s="2">
        <f>AVERAGE(J5:L5)</f>
        <v>1.7956549928767048E-2</v>
      </c>
      <c r="N5" s="2">
        <f>STDEV(J5:L5)</f>
        <v>5.8943547754243507E-3</v>
      </c>
      <c r="O5" s="18">
        <f>N5/SQRT(3)</f>
        <v>3.4031073162904052E-3</v>
      </c>
    </row>
    <row r="6" spans="2:15" x14ac:dyDescent="0.2">
      <c r="B6" s="8" t="s">
        <v>37</v>
      </c>
      <c r="C6" s="9">
        <v>1.9624414222652216</v>
      </c>
      <c r="D6" s="9">
        <v>2.0825325384542155</v>
      </c>
      <c r="E6" s="9">
        <v>1.8791607577045502</v>
      </c>
      <c r="F6" s="9">
        <f>AVERAGE(C6:E6)</f>
        <v>1.9747115728079958</v>
      </c>
      <c r="G6" s="9">
        <f>STDEV(C6:E6)</f>
        <v>0.10223960948223171</v>
      </c>
      <c r="H6" s="9">
        <f t="shared" si="0"/>
        <v>5.9028066056408694E-2</v>
      </c>
      <c r="I6" s="9"/>
      <c r="J6" s="9">
        <v>6.3837944924703502E-2</v>
      </c>
      <c r="K6" s="9">
        <v>1.9498890860153648E-2</v>
      </c>
      <c r="L6" s="9">
        <v>1.3035541918733056E-3</v>
      </c>
      <c r="M6" s="9">
        <f>AVERAGE(J6:L6)</f>
        <v>2.821346332557682E-2</v>
      </c>
      <c r="N6" s="9">
        <f>STDEV(J6:L6)</f>
        <v>3.2165126084361978E-2</v>
      </c>
      <c r="O6" s="21">
        <f>N6/SQRT(3)</f>
        <v>1.8570544203324643E-2</v>
      </c>
    </row>
    <row r="7" spans="2:15" x14ac:dyDescent="0.2">
      <c r="O7" s="12"/>
    </row>
    <row r="8" spans="2:15" x14ac:dyDescent="0.2">
      <c r="O8" s="12"/>
    </row>
    <row r="9" spans="2:15" x14ac:dyDescent="0.2">
      <c r="B9" s="3" t="s">
        <v>70</v>
      </c>
      <c r="C9" s="4"/>
      <c r="D9" s="4"/>
      <c r="E9" s="4" t="s">
        <v>37</v>
      </c>
      <c r="F9" s="4"/>
      <c r="G9" s="4"/>
      <c r="H9" s="4"/>
      <c r="I9" s="4"/>
      <c r="J9" s="4"/>
      <c r="K9" s="4"/>
      <c r="L9" s="4" t="s">
        <v>68</v>
      </c>
      <c r="M9" s="4"/>
      <c r="N9" s="4"/>
      <c r="O9" s="5"/>
    </row>
    <row r="10" spans="2:15" x14ac:dyDescent="0.2">
      <c r="B10" s="6"/>
      <c r="C10" s="2" t="s">
        <v>0</v>
      </c>
      <c r="D10" s="2" t="s">
        <v>1</v>
      </c>
      <c r="E10" s="2" t="s">
        <v>71</v>
      </c>
      <c r="F10" s="2" t="s">
        <v>121</v>
      </c>
      <c r="G10" s="2" t="s">
        <v>3</v>
      </c>
      <c r="H10" s="2" t="s">
        <v>125</v>
      </c>
      <c r="J10" s="2" t="s">
        <v>0</v>
      </c>
      <c r="K10" s="2" t="s">
        <v>1</v>
      </c>
      <c r="L10" s="2" t="s">
        <v>71</v>
      </c>
      <c r="M10" s="2" t="s">
        <v>121</v>
      </c>
      <c r="N10" s="2" t="s">
        <v>3</v>
      </c>
      <c r="O10" s="18" t="s">
        <v>35</v>
      </c>
    </row>
    <row r="11" spans="2:15" x14ac:dyDescent="0.2">
      <c r="B11" s="6" t="s">
        <v>69</v>
      </c>
      <c r="C11" s="2">
        <v>0.2202254246216388</v>
      </c>
      <c r="D11" s="2">
        <v>0.39451187121986392</v>
      </c>
      <c r="E11" s="2">
        <v>0.27367622709595024</v>
      </c>
      <c r="F11" s="2">
        <f>AVERAGE(C11:E11)</f>
        <v>0.29613784097915102</v>
      </c>
      <c r="G11" s="2">
        <f>STDEV(C11:E11)</f>
        <v>8.9287929982934958E-2</v>
      </c>
      <c r="H11" s="2">
        <f t="shared" si="0"/>
        <v>5.1550410411031956E-2</v>
      </c>
      <c r="J11" s="2">
        <v>2.8422347542376599E-2</v>
      </c>
      <c r="K11" s="2">
        <v>4.2505069118169821E-2</v>
      </c>
      <c r="L11" s="2">
        <v>2.4403472682803372E-2</v>
      </c>
      <c r="M11" s="2">
        <f>AVERAGE(J11:L11)</f>
        <v>3.1776963114449934E-2</v>
      </c>
      <c r="N11" s="2">
        <f>STDEV(J11:L11)</f>
        <v>9.5056316257529742E-3</v>
      </c>
      <c r="O11" s="18">
        <f>N11/SQRT(3)</f>
        <v>5.4880789779459E-3</v>
      </c>
    </row>
    <row r="12" spans="2:15" x14ac:dyDescent="0.2">
      <c r="B12" s="6" t="s">
        <v>36</v>
      </c>
      <c r="C12" s="2">
        <v>0.20593550987919099</v>
      </c>
      <c r="D12" s="2">
        <v>0.27930749733851612</v>
      </c>
      <c r="E12" s="2">
        <v>0.20148780179716097</v>
      </c>
      <c r="F12" s="2">
        <f>AVERAGE(C12:E12)</f>
        <v>0.22891026967162267</v>
      </c>
      <c r="G12" s="2">
        <f>STDEV(C12:E12)</f>
        <v>4.3701898633552137E-2</v>
      </c>
      <c r="H12" s="2">
        <f t="shared" si="0"/>
        <v>2.5231302940179067E-2</v>
      </c>
      <c r="J12" s="2">
        <v>5.0259474722420601E-2</v>
      </c>
      <c r="K12" s="2">
        <v>2.4677073951564543E-2</v>
      </c>
      <c r="L12" s="2">
        <v>3.0943892442989798E-3</v>
      </c>
      <c r="M12" s="2">
        <f>AVERAGE(J12:L12)</f>
        <v>2.6010312639428036E-2</v>
      </c>
      <c r="N12" s="2">
        <f>STDEV(J12:L12)</f>
        <v>2.3610791305857203E-2</v>
      </c>
      <c r="O12" s="18">
        <f>N12/SQRT(3)</f>
        <v>1.3631696716216732E-2</v>
      </c>
    </row>
    <row r="13" spans="2:15" x14ac:dyDescent="0.2">
      <c r="B13" s="8" t="s">
        <v>37</v>
      </c>
      <c r="C13" s="9">
        <v>0.156254962647975</v>
      </c>
      <c r="D13" s="9">
        <v>0.21620704575924324</v>
      </c>
      <c r="E13" s="9">
        <v>7.7678404447841437E-2</v>
      </c>
      <c r="F13" s="9">
        <f>AVERAGE(C13:E13)</f>
        <v>0.1500468042850199</v>
      </c>
      <c r="G13" s="9">
        <f>STDEV(C13:E13)</f>
        <v>6.9472671163489874E-2</v>
      </c>
      <c r="H13" s="9">
        <f t="shared" si="0"/>
        <v>4.0110065397563233E-2</v>
      </c>
      <c r="I13" s="9"/>
      <c r="J13" s="9">
        <v>3.61720869161904E-3</v>
      </c>
      <c r="K13" s="9">
        <v>1.8501824001429083E-3</v>
      </c>
      <c r="L13" s="9">
        <v>2.936629628590647E-5</v>
      </c>
      <c r="M13" s="9">
        <f>AVERAGE(J13:L13)</f>
        <v>1.8322524626826183E-3</v>
      </c>
      <c r="N13" s="9">
        <f>STDEV(J13:L13)</f>
        <v>1.7939883989118899E-3</v>
      </c>
      <c r="O13" s="21">
        <f>N13/SQRT(3)</f>
        <v>1.0357596850348455E-3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P7"/>
  <sheetViews>
    <sheetView workbookViewId="0">
      <selection activeCell="B3" sqref="B3"/>
    </sheetView>
  </sheetViews>
  <sheetFormatPr defaultRowHeight="14.25" x14ac:dyDescent="0.2"/>
  <cols>
    <col min="1" max="1" width="3.75" customWidth="1"/>
    <col min="9" max="9" width="9" style="2"/>
  </cols>
  <sheetData>
    <row r="3" spans="2:16" x14ac:dyDescent="0.2">
      <c r="B3" s="3" t="s">
        <v>67</v>
      </c>
      <c r="C3" s="4"/>
      <c r="D3" s="4"/>
      <c r="E3" s="4" t="s">
        <v>37</v>
      </c>
      <c r="F3" s="4"/>
      <c r="G3" s="4"/>
      <c r="H3" s="5"/>
      <c r="J3" s="3"/>
      <c r="K3" s="4"/>
      <c r="L3" s="4"/>
      <c r="M3" s="4" t="s">
        <v>68</v>
      </c>
      <c r="N3" s="4"/>
      <c r="O3" s="4"/>
      <c r="P3" s="5"/>
    </row>
    <row r="4" spans="2:16" x14ac:dyDescent="0.2">
      <c r="B4" s="6"/>
      <c r="C4" s="2" t="s">
        <v>0</v>
      </c>
      <c r="D4" s="2" t="s">
        <v>1</v>
      </c>
      <c r="E4" s="2" t="s">
        <v>2</v>
      </c>
      <c r="F4" s="2" t="s">
        <v>121</v>
      </c>
      <c r="G4" s="2" t="s">
        <v>3</v>
      </c>
      <c r="H4" s="18" t="s">
        <v>35</v>
      </c>
      <c r="I4" s="27"/>
      <c r="J4" s="6"/>
      <c r="K4" s="2" t="s">
        <v>0</v>
      </c>
      <c r="L4" s="2" t="s">
        <v>1</v>
      </c>
      <c r="M4" s="2" t="s">
        <v>2</v>
      </c>
      <c r="N4" s="2" t="s">
        <v>121</v>
      </c>
      <c r="O4" s="2" t="s">
        <v>3</v>
      </c>
      <c r="P4" s="18" t="s">
        <v>35</v>
      </c>
    </row>
    <row r="5" spans="2:16" x14ac:dyDescent="0.2">
      <c r="B5" s="6" t="s">
        <v>69</v>
      </c>
      <c r="C5" s="2">
        <v>3.6558145473447101E-2</v>
      </c>
      <c r="D5" s="2">
        <v>6.9008200143602316E-2</v>
      </c>
      <c r="E5" s="2">
        <v>6.7756569807899569E-2</v>
      </c>
      <c r="F5" s="2">
        <f>AVERAGE(C5:E5)</f>
        <v>5.7774305141649662E-2</v>
      </c>
      <c r="G5" s="2">
        <f>STDEV(C5:E5)</f>
        <v>1.838438788549434E-2</v>
      </c>
      <c r="H5" s="18">
        <f>G5/SQRT(3)</f>
        <v>1.0614231294576653E-2</v>
      </c>
      <c r="J5" s="6" t="s">
        <v>69</v>
      </c>
      <c r="K5" s="2">
        <v>1.3699630723231049E-2</v>
      </c>
      <c r="L5" s="2">
        <v>0.11425943353750116</v>
      </c>
      <c r="M5" s="2">
        <v>4.3117931662611145E-2</v>
      </c>
      <c r="N5" s="2">
        <f>AVERAGE(K5:M5)</f>
        <v>5.7025665307781116E-2</v>
      </c>
      <c r="O5" s="2">
        <f>STDEV(K5:M5)</f>
        <v>5.1702391403782924E-2</v>
      </c>
      <c r="P5" s="18">
        <f>O5/SQRT(3)</f>
        <v>2.9850389594721465E-2</v>
      </c>
    </row>
    <row r="6" spans="2:16" x14ac:dyDescent="0.2">
      <c r="B6" s="6" t="s">
        <v>6</v>
      </c>
      <c r="C6" s="27">
        <v>0.21364436198365599</v>
      </c>
      <c r="D6" s="27">
        <v>0.28928585218542291</v>
      </c>
      <c r="E6" s="27">
        <v>0.43499482801945899</v>
      </c>
      <c r="F6" s="27">
        <f>AVERAGE(C6:E6)</f>
        <v>0.31264168072951265</v>
      </c>
      <c r="G6" s="27">
        <f>STDEV(C6:E6)</f>
        <v>0.11250834746276593</v>
      </c>
      <c r="H6" s="18">
        <f>G6/SQRT(3)</f>
        <v>6.4956724693707862E-2</v>
      </c>
      <c r="I6" s="27"/>
      <c r="J6" s="6" t="s">
        <v>6</v>
      </c>
      <c r="K6" s="2">
        <v>0.11672500267462101</v>
      </c>
      <c r="L6" s="2">
        <v>0.14158751353178653</v>
      </c>
      <c r="M6" s="2">
        <v>6.7360338444567541E-2</v>
      </c>
      <c r="N6" s="2">
        <f>AVERAGE(K6:M6)</f>
        <v>0.10855761821699168</v>
      </c>
      <c r="O6" s="2">
        <f>STDEV(K6:M6)</f>
        <v>3.778158290776356E-2</v>
      </c>
      <c r="P6" s="18">
        <f>O6/SQRT(3)</f>
        <v>2.1813207062207456E-2</v>
      </c>
    </row>
    <row r="7" spans="2:16" x14ac:dyDescent="0.2">
      <c r="B7" s="8" t="s">
        <v>7</v>
      </c>
      <c r="C7" s="9">
        <v>1.25538220751393</v>
      </c>
      <c r="D7" s="9">
        <v>1.2364877761092152</v>
      </c>
      <c r="E7" s="9">
        <v>1.1851469222151712</v>
      </c>
      <c r="F7" s="9">
        <f>AVERAGE(C7:E7)</f>
        <v>1.2256723019461055</v>
      </c>
      <c r="G7" s="9">
        <f>STDEV(C7:E7)</f>
        <v>3.6345284237149458E-2</v>
      </c>
      <c r="H7" s="21">
        <f>G7/SQRT(3)</f>
        <v>2.0983959638091704E-2</v>
      </c>
      <c r="J7" s="8" t="s">
        <v>7</v>
      </c>
      <c r="K7" s="9">
        <v>0.101389018851801</v>
      </c>
      <c r="L7" s="9">
        <v>0.14790222733399427</v>
      </c>
      <c r="M7" s="9">
        <v>6.7226644940307986E-2</v>
      </c>
      <c r="N7" s="9">
        <f>AVERAGE(K7:M7)</f>
        <v>0.10550596370870109</v>
      </c>
      <c r="O7" s="9">
        <f>STDEV(K7:M7)</f>
        <v>4.0495053091163809E-2</v>
      </c>
      <c r="P7" s="21">
        <f>O7/SQRT(3)</f>
        <v>2.3379829803031615E-2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Q36"/>
  <sheetViews>
    <sheetView zoomScale="70" zoomScaleNormal="70" workbookViewId="0">
      <selection activeCell="B2" sqref="B2"/>
    </sheetView>
  </sheetViews>
  <sheetFormatPr defaultRowHeight="14.25" x14ac:dyDescent="0.2"/>
  <cols>
    <col min="1" max="1" width="6.125" customWidth="1"/>
  </cols>
  <sheetData>
    <row r="2" spans="2:17" x14ac:dyDescent="0.2">
      <c r="B2" s="3"/>
      <c r="C2" s="4"/>
      <c r="D2" s="4"/>
      <c r="E2" s="4" t="s">
        <v>67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2:17" x14ac:dyDescent="0.2">
      <c r="B3" s="6"/>
      <c r="C3" s="2"/>
      <c r="D3" s="2"/>
      <c r="E3" s="2" t="s">
        <v>37</v>
      </c>
      <c r="F3" s="2"/>
      <c r="G3" s="2"/>
      <c r="H3" s="2"/>
      <c r="I3" s="2"/>
      <c r="J3" s="2"/>
      <c r="K3" s="2"/>
      <c r="L3" s="2"/>
      <c r="M3" s="2" t="s">
        <v>72</v>
      </c>
      <c r="N3" s="2"/>
      <c r="O3" s="2"/>
      <c r="P3" s="2"/>
      <c r="Q3" s="7"/>
    </row>
    <row r="4" spans="2:17" x14ac:dyDescent="0.2">
      <c r="B4" s="6"/>
      <c r="C4" s="2" t="s">
        <v>0</v>
      </c>
      <c r="D4" s="2" t="s">
        <v>1</v>
      </c>
      <c r="E4" s="2" t="s">
        <v>2</v>
      </c>
      <c r="F4" s="2" t="s">
        <v>121</v>
      </c>
      <c r="G4" s="2" t="s">
        <v>3</v>
      </c>
      <c r="H4" s="12" t="s">
        <v>35</v>
      </c>
      <c r="I4" s="27"/>
      <c r="J4" s="2"/>
      <c r="K4" s="2"/>
      <c r="L4" s="2" t="s">
        <v>0</v>
      </c>
      <c r="M4" s="2" t="s">
        <v>1</v>
      </c>
      <c r="N4" s="2" t="s">
        <v>2</v>
      </c>
      <c r="O4" s="2" t="s">
        <v>121</v>
      </c>
      <c r="P4" s="2" t="s">
        <v>3</v>
      </c>
      <c r="Q4" s="18" t="s">
        <v>35</v>
      </c>
    </row>
    <row r="5" spans="2:17" x14ac:dyDescent="0.2">
      <c r="B5" s="6" t="s">
        <v>69</v>
      </c>
      <c r="C5" s="29">
        <v>0.13438184717510837</v>
      </c>
      <c r="D5" s="29">
        <v>0.20409307981879099</v>
      </c>
      <c r="E5" s="29">
        <v>0.177068618143156</v>
      </c>
      <c r="F5" s="2">
        <f>AVERAGE(C5:E5)</f>
        <v>0.17184784837901845</v>
      </c>
      <c r="G5" s="2">
        <f t="shared" ref="G5:G10" si="0">STDEV(C5:F5)</f>
        <v>2.869792462731997E-2</v>
      </c>
      <c r="H5" s="12">
        <f>G5/SQRT(3)</f>
        <v>1.6568754508766777E-2</v>
      </c>
      <c r="I5" s="2"/>
      <c r="J5" s="2"/>
      <c r="K5" s="2" t="s">
        <v>36</v>
      </c>
      <c r="L5" s="2">
        <v>1</v>
      </c>
      <c r="M5" s="2">
        <v>1</v>
      </c>
      <c r="N5" s="2">
        <v>1</v>
      </c>
      <c r="O5" s="2">
        <f>AVERAGE(L5:N5)</f>
        <v>1</v>
      </c>
      <c r="P5" s="27">
        <v>0</v>
      </c>
      <c r="Q5" s="18">
        <f>P5/SQRT(3)</f>
        <v>0</v>
      </c>
    </row>
    <row r="6" spans="2:17" x14ac:dyDescent="0.2">
      <c r="B6" s="6" t="s">
        <v>36</v>
      </c>
      <c r="C6" s="2">
        <v>9.6404915202094557E-2</v>
      </c>
      <c r="D6" s="2">
        <v>0.10713305227318526</v>
      </c>
      <c r="E6" s="2">
        <v>8.5877316009601246E-2</v>
      </c>
      <c r="F6" s="2">
        <f t="shared" ref="F6:F10" si="1">AVERAGE(C6:E6)</f>
        <v>9.647176116162702E-2</v>
      </c>
      <c r="G6" s="2">
        <f t="shared" si="0"/>
        <v>8.6777467241786321E-3</v>
      </c>
      <c r="H6" s="12">
        <f>G6/SQRT(3)</f>
        <v>5.0100994071639263E-3</v>
      </c>
      <c r="I6" s="2"/>
      <c r="J6" s="2"/>
      <c r="K6" s="2" t="s">
        <v>73</v>
      </c>
      <c r="L6" s="2">
        <v>64.591202935617304</v>
      </c>
      <c r="M6" s="2">
        <v>64.623505024096943</v>
      </c>
      <c r="N6" s="2">
        <v>64.582243689669497</v>
      </c>
      <c r="O6" s="2">
        <f>AVERAGE(L6:N6)</f>
        <v>64.598983883127914</v>
      </c>
      <c r="P6" s="2">
        <f>STDEV(L6:N6)</f>
        <v>2.170326675423653E-2</v>
      </c>
      <c r="Q6" s="18">
        <f>P6/SQRT(3)</f>
        <v>1.2530386902852717E-2</v>
      </c>
    </row>
    <row r="7" spans="2:17" x14ac:dyDescent="0.2">
      <c r="B7" s="6" t="s">
        <v>73</v>
      </c>
      <c r="C7" s="2">
        <v>2.66333311511791</v>
      </c>
      <c r="D7" s="2">
        <v>2.6594575866281729</v>
      </c>
      <c r="E7" s="2">
        <v>2.6297676886407211</v>
      </c>
      <c r="F7" s="2">
        <f t="shared" si="1"/>
        <v>2.650852796795601</v>
      </c>
      <c r="G7" s="2">
        <f t="shared" si="0"/>
        <v>1.4993137756897087E-2</v>
      </c>
      <c r="H7" s="12">
        <f>G7/SQRT(3)</f>
        <v>8.6562921199416758E-3</v>
      </c>
      <c r="I7" s="2"/>
      <c r="J7" s="2"/>
      <c r="K7" s="2" t="s">
        <v>74</v>
      </c>
      <c r="L7" s="2">
        <v>35.7666439625214</v>
      </c>
      <c r="M7" s="2">
        <v>35.816702171530125</v>
      </c>
      <c r="N7" s="2">
        <v>35.362904308972176</v>
      </c>
      <c r="O7" s="2">
        <f>AVERAGE(L7:N7)</f>
        <v>35.648750147674569</v>
      </c>
      <c r="P7" s="2">
        <f>STDEV(L7:N7)</f>
        <v>0.24881185401804137</v>
      </c>
      <c r="Q7" s="18">
        <f>P7/SQRT(3)</f>
        <v>0.14365159089488608</v>
      </c>
    </row>
    <row r="8" spans="2:17" x14ac:dyDescent="0.2">
      <c r="B8" s="6" t="s">
        <v>74</v>
      </c>
      <c r="C8" s="2">
        <v>0.1602007458403609</v>
      </c>
      <c r="D8" s="2">
        <v>0.2322683432596073</v>
      </c>
      <c r="E8" s="2">
        <v>8.8466391987099741E-2</v>
      </c>
      <c r="F8" s="2">
        <f t="shared" si="1"/>
        <v>0.16031182702902266</v>
      </c>
      <c r="G8" s="2">
        <f t="shared" si="0"/>
        <v>5.8706953317405261E-2</v>
      </c>
      <c r="H8" s="12">
        <f t="shared" ref="H8:H10" si="2">G8/SQRT(3)</f>
        <v>3.3894475301106723E-2</v>
      </c>
      <c r="I8" s="2"/>
      <c r="J8" s="2"/>
      <c r="K8" s="2" t="s">
        <v>75</v>
      </c>
      <c r="L8" s="2">
        <v>46.596324219752603</v>
      </c>
      <c r="M8" s="2">
        <v>46.79893895807831</v>
      </c>
      <c r="N8" s="2">
        <v>46.591563124523674</v>
      </c>
      <c r="O8" s="2">
        <f>AVERAGE(L8:N8)</f>
        <v>46.662275434118193</v>
      </c>
      <c r="P8" s="2">
        <f>STDEV(L8:N8)</f>
        <v>0.1183780220008861</v>
      </c>
      <c r="Q8" s="18">
        <f t="shared" ref="Q8:Q9" si="3">P8/SQRT(3)</f>
        <v>6.8345582868347035E-2</v>
      </c>
    </row>
    <row r="9" spans="2:17" x14ac:dyDescent="0.2">
      <c r="B9" s="6" t="s">
        <v>75</v>
      </c>
      <c r="C9" s="2">
        <v>0.17334681705596278</v>
      </c>
      <c r="D9" s="2">
        <v>0.1851987694691147</v>
      </c>
      <c r="E9" s="2">
        <v>0.16511203203242766</v>
      </c>
      <c r="F9" s="2">
        <f t="shared" si="1"/>
        <v>0.17455253951916838</v>
      </c>
      <c r="G9" s="2">
        <f t="shared" si="0"/>
        <v>8.2445772160174118E-3</v>
      </c>
      <c r="H9" s="12">
        <f t="shared" si="2"/>
        <v>4.7600088750223086E-3</v>
      </c>
      <c r="I9" s="2"/>
      <c r="J9" s="2"/>
      <c r="K9" s="2" t="s">
        <v>76</v>
      </c>
      <c r="L9" s="2">
        <v>45.655649486103798</v>
      </c>
      <c r="M9" s="2">
        <v>45.635160263493816</v>
      </c>
      <c r="N9" s="2">
        <v>45.560895901536597</v>
      </c>
      <c r="O9" s="2">
        <f>AVERAGE(L9:N9)</f>
        <v>45.617235217044737</v>
      </c>
      <c r="P9" s="2">
        <f>STDEV(L9:N9)</f>
        <v>4.9855199475427346E-2</v>
      </c>
      <c r="Q9" s="18">
        <f t="shared" si="3"/>
        <v>2.8783912837640469E-2</v>
      </c>
    </row>
    <row r="10" spans="2:17" x14ac:dyDescent="0.2">
      <c r="B10" s="6" t="s">
        <v>76</v>
      </c>
      <c r="C10" s="2">
        <v>3.0133255828759302</v>
      </c>
      <c r="D10" s="2">
        <v>3.0491081595404821</v>
      </c>
      <c r="E10" s="2">
        <v>3.0154625650622724</v>
      </c>
      <c r="F10" s="2">
        <f t="shared" si="1"/>
        <v>3.0259654358262282</v>
      </c>
      <c r="G10" s="2">
        <f t="shared" si="0"/>
        <v>1.6387615626887311E-2</v>
      </c>
      <c r="H10" s="12">
        <f t="shared" si="2"/>
        <v>9.4613942935595063E-3</v>
      </c>
      <c r="I10" s="2"/>
      <c r="J10" s="2"/>
      <c r="K10" s="2"/>
      <c r="L10" s="2"/>
      <c r="M10" s="2"/>
      <c r="N10" s="2"/>
      <c r="O10" s="2"/>
      <c r="P10" s="2"/>
      <c r="Q10" s="18"/>
    </row>
    <row r="11" spans="2:17" x14ac:dyDescent="0.2">
      <c r="B11" s="6"/>
      <c r="C11" s="2"/>
      <c r="D11" s="2"/>
      <c r="E11" s="2"/>
      <c r="F11" s="2"/>
      <c r="G11" s="2"/>
      <c r="H11" s="12"/>
      <c r="I11" s="2"/>
      <c r="J11" s="2"/>
      <c r="K11" s="2"/>
      <c r="L11" s="2"/>
      <c r="M11" s="2"/>
      <c r="N11" s="2"/>
      <c r="O11" s="2"/>
      <c r="P11" s="2"/>
      <c r="Q11" s="18"/>
    </row>
    <row r="12" spans="2:17" x14ac:dyDescent="0.2">
      <c r="B12" s="6"/>
      <c r="C12" s="2"/>
      <c r="D12" s="2"/>
      <c r="E12" s="2" t="s">
        <v>68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</row>
    <row r="13" spans="2:17" x14ac:dyDescent="0.2">
      <c r="B13" s="6"/>
      <c r="C13" s="2" t="s">
        <v>0</v>
      </c>
      <c r="D13" s="2" t="s">
        <v>1</v>
      </c>
      <c r="E13" s="2" t="s">
        <v>2</v>
      </c>
      <c r="F13" s="2" t="s">
        <v>121</v>
      </c>
      <c r="G13" s="2" t="s">
        <v>3</v>
      </c>
      <c r="H13" s="12" t="s">
        <v>35</v>
      </c>
      <c r="I13" s="2"/>
      <c r="J13" s="2"/>
      <c r="K13" s="2"/>
      <c r="L13" s="2"/>
      <c r="M13" s="2"/>
      <c r="N13" s="2"/>
      <c r="O13" s="2"/>
      <c r="P13" s="2"/>
      <c r="Q13" s="18"/>
    </row>
    <row r="14" spans="2:17" x14ac:dyDescent="0.2">
      <c r="B14" s="6" t="s">
        <v>69</v>
      </c>
      <c r="C14" s="2">
        <v>4.0437967806661399E-3</v>
      </c>
      <c r="D14" s="2">
        <v>9.0217123400999841E-3</v>
      </c>
      <c r="E14" s="2">
        <v>6.301673565056112E-3</v>
      </c>
      <c r="F14" s="2">
        <f>AVERAGE(C14:E14)</f>
        <v>6.4557275619407453E-3</v>
      </c>
      <c r="G14" s="2">
        <f t="shared" ref="G14:G19" si="4">STDEV(C14:F14)</f>
        <v>2.0351429605280783E-3</v>
      </c>
      <c r="H14" s="12">
        <f>G14/SQRT(3)</f>
        <v>1.174990336100258E-3</v>
      </c>
      <c r="I14" s="2"/>
      <c r="J14" s="2"/>
      <c r="K14" s="2"/>
      <c r="L14" s="2"/>
      <c r="M14" s="2"/>
      <c r="N14" s="2"/>
      <c r="O14" s="2"/>
      <c r="P14" s="2"/>
      <c r="Q14" s="18"/>
    </row>
    <row r="15" spans="2:17" x14ac:dyDescent="0.2">
      <c r="B15" s="6" t="s">
        <v>36</v>
      </c>
      <c r="C15" s="2">
        <v>0.119100132484999</v>
      </c>
      <c r="D15" s="2">
        <v>0.11533284009182346</v>
      </c>
      <c r="E15" s="2">
        <v>8.9676356656512773E-2</v>
      </c>
      <c r="F15" s="2">
        <f t="shared" ref="F15:F19" si="5">AVERAGE(C15:E15)</f>
        <v>0.10803644307777842</v>
      </c>
      <c r="G15" s="2">
        <f t="shared" si="4"/>
        <v>1.3073324061899847E-2</v>
      </c>
      <c r="H15" s="12">
        <f>G15/SQRT(3)</f>
        <v>7.547887166341089E-3</v>
      </c>
      <c r="I15" s="2"/>
      <c r="J15" s="2"/>
      <c r="K15" s="2"/>
      <c r="L15" s="2"/>
      <c r="M15" s="2"/>
      <c r="N15" s="2"/>
      <c r="O15" s="2"/>
      <c r="P15" s="2"/>
      <c r="Q15" s="18"/>
    </row>
    <row r="16" spans="2:17" x14ac:dyDescent="0.2">
      <c r="B16" s="6" t="s">
        <v>73</v>
      </c>
      <c r="C16" s="2">
        <v>0.13068011626736201</v>
      </c>
      <c r="D16" s="2">
        <v>0.1227514118168592</v>
      </c>
      <c r="E16" s="2">
        <v>4.4795374865943101E-2</v>
      </c>
      <c r="F16" s="2">
        <f t="shared" si="5"/>
        <v>9.9408967650054761E-2</v>
      </c>
      <c r="G16" s="2">
        <f t="shared" si="4"/>
        <v>3.8753059889144556E-2</v>
      </c>
      <c r="H16" s="12">
        <f>G16/SQRT(3)</f>
        <v>2.23740895589193E-2</v>
      </c>
      <c r="I16" s="2"/>
      <c r="J16" s="2"/>
      <c r="K16" s="2"/>
      <c r="L16" s="2"/>
      <c r="M16" s="2"/>
      <c r="N16" s="2"/>
      <c r="O16" s="2"/>
      <c r="P16" s="2"/>
      <c r="Q16" s="18"/>
    </row>
    <row r="17" spans="2:17" x14ac:dyDescent="0.2">
      <c r="B17" s="6" t="s">
        <v>74</v>
      </c>
      <c r="C17" s="2">
        <v>0.217510549798513</v>
      </c>
      <c r="D17" s="2">
        <v>0.23641140130415778</v>
      </c>
      <c r="E17" s="2">
        <v>0.17609092638320317</v>
      </c>
      <c r="F17" s="2">
        <f t="shared" si="5"/>
        <v>0.21000429249529132</v>
      </c>
      <c r="G17" s="2">
        <f t="shared" si="4"/>
        <v>2.5191239849056014E-2</v>
      </c>
      <c r="H17" s="12">
        <f t="shared" ref="H17:H19" si="6">G17/SQRT(3)</f>
        <v>1.4544169108072918E-2</v>
      </c>
      <c r="I17" s="2"/>
      <c r="J17" s="2"/>
      <c r="K17" s="2"/>
      <c r="L17" s="2"/>
      <c r="M17" s="2"/>
      <c r="N17" s="2"/>
      <c r="O17" s="2"/>
      <c r="P17" s="2"/>
      <c r="Q17" s="18"/>
    </row>
    <row r="18" spans="2:17" x14ac:dyDescent="0.2">
      <c r="B18" s="6" t="s">
        <v>75</v>
      </c>
      <c r="C18" s="2">
        <v>1.3506000300883701E-2</v>
      </c>
      <c r="D18" s="2">
        <v>1.6437569975391773E-2</v>
      </c>
      <c r="E18" s="2">
        <v>1.1126227905076865E-2</v>
      </c>
      <c r="F18" s="2">
        <f t="shared" si="5"/>
        <v>1.3689932727117446E-2</v>
      </c>
      <c r="G18" s="2">
        <f t="shared" si="4"/>
        <v>2.1722433872288865E-3</v>
      </c>
      <c r="H18" s="12">
        <f t="shared" si="6"/>
        <v>1.2541453043619821E-3</v>
      </c>
      <c r="I18" s="2"/>
      <c r="J18" s="2"/>
      <c r="K18" s="2"/>
      <c r="L18" s="2"/>
      <c r="M18" s="2"/>
      <c r="N18" s="2"/>
      <c r="O18" s="2"/>
      <c r="P18" s="2"/>
      <c r="Q18" s="18"/>
    </row>
    <row r="19" spans="2:17" x14ac:dyDescent="0.2">
      <c r="B19" s="8" t="s">
        <v>76</v>
      </c>
      <c r="C19" s="9">
        <v>7.5259283923412496E-2</v>
      </c>
      <c r="D19" s="9">
        <v>3.5772206068915041E-2</v>
      </c>
      <c r="E19" s="9">
        <v>1.5917416381219691E-3</v>
      </c>
      <c r="F19" s="9">
        <f t="shared" si="5"/>
        <v>3.7541077210149834E-2</v>
      </c>
      <c r="G19" s="9">
        <f t="shared" si="4"/>
        <v>3.0100646454015868E-2</v>
      </c>
      <c r="H19" s="20">
        <f t="shared" si="6"/>
        <v>1.7378616333007815E-2</v>
      </c>
      <c r="I19" s="9"/>
      <c r="J19" s="9"/>
      <c r="K19" s="9"/>
      <c r="L19" s="9"/>
      <c r="M19" s="9"/>
      <c r="N19" s="9"/>
      <c r="O19" s="9"/>
      <c r="P19" s="9"/>
      <c r="Q19" s="21"/>
    </row>
    <row r="23" spans="2:17" x14ac:dyDescent="0.2">
      <c r="B23" s="3"/>
      <c r="C23" s="4"/>
      <c r="D23" s="4" t="s">
        <v>67</v>
      </c>
      <c r="E23" s="4"/>
      <c r="F23" s="4"/>
      <c r="G23" s="4"/>
      <c r="H23" s="4"/>
      <c r="I23" s="4"/>
      <c r="J23" s="4"/>
      <c r="K23" s="4"/>
      <c r="L23" s="4"/>
      <c r="M23" s="4" t="s">
        <v>72</v>
      </c>
      <c r="N23" s="4"/>
      <c r="O23" s="4"/>
      <c r="P23" s="4"/>
      <c r="Q23" s="5"/>
    </row>
    <row r="24" spans="2:17" x14ac:dyDescent="0.2">
      <c r="B24" s="6"/>
      <c r="C24" s="2"/>
      <c r="D24" s="2" t="s">
        <v>37</v>
      </c>
      <c r="E24" s="2"/>
      <c r="F24" s="2"/>
      <c r="G24" s="2"/>
      <c r="H24" s="2"/>
      <c r="I24" s="2"/>
      <c r="J24" s="2"/>
      <c r="K24" s="2"/>
      <c r="L24" s="2" t="s">
        <v>0</v>
      </c>
      <c r="M24" s="2" t="s">
        <v>1</v>
      </c>
      <c r="N24" s="2" t="s">
        <v>2</v>
      </c>
      <c r="O24" s="2" t="s">
        <v>121</v>
      </c>
      <c r="P24" s="2" t="s">
        <v>3</v>
      </c>
      <c r="Q24" s="18" t="s">
        <v>35</v>
      </c>
    </row>
    <row r="25" spans="2:17" x14ac:dyDescent="0.2">
      <c r="B25" s="6"/>
      <c r="C25" s="2" t="s">
        <v>0</v>
      </c>
      <c r="D25" s="2" t="s">
        <v>1</v>
      </c>
      <c r="E25" s="2" t="s">
        <v>2</v>
      </c>
      <c r="F25" s="2" t="s">
        <v>121</v>
      </c>
      <c r="G25" s="2" t="s">
        <v>3</v>
      </c>
      <c r="H25" s="12" t="s">
        <v>35</v>
      </c>
      <c r="I25" s="27"/>
      <c r="J25" s="2"/>
      <c r="K25" s="2" t="s">
        <v>36</v>
      </c>
      <c r="L25" s="2">
        <v>1</v>
      </c>
      <c r="M25" s="2">
        <v>1</v>
      </c>
      <c r="N25" s="2">
        <v>1</v>
      </c>
      <c r="O25" s="2">
        <f>AVERAGE(L25:N25)</f>
        <v>1</v>
      </c>
      <c r="P25" s="2">
        <f>STDEV(L25:N25)</f>
        <v>0</v>
      </c>
      <c r="Q25" s="18">
        <f>P25/SQRT(3)</f>
        <v>0</v>
      </c>
    </row>
    <row r="26" spans="2:17" x14ac:dyDescent="0.2">
      <c r="B26" s="6" t="s">
        <v>73</v>
      </c>
      <c r="C26" s="2">
        <v>3.8876345790000002</v>
      </c>
      <c r="D26" s="2">
        <v>4.0789463503844017</v>
      </c>
      <c r="E26" s="2">
        <v>3.8673912286155985</v>
      </c>
      <c r="F26" s="2">
        <f>AVERAGE(C26:E26)</f>
        <v>3.9446573859999998</v>
      </c>
      <c r="G26" s="2">
        <f>STDEV(C26:E26)</f>
        <v>0.11673728099999896</v>
      </c>
      <c r="H26" s="12">
        <f>G26/SQRT(3)</f>
        <v>6.7398300609814388E-2</v>
      </c>
      <c r="I26" s="2"/>
      <c r="J26" s="2"/>
      <c r="K26" s="2" t="s">
        <v>73</v>
      </c>
      <c r="L26" s="2">
        <v>198.15773922452601</v>
      </c>
      <c r="M26" s="2">
        <v>198.1627006314026</v>
      </c>
      <c r="N26" s="2">
        <v>197.59805801790591</v>
      </c>
      <c r="O26" s="2">
        <f>AVERAGE(L26:N26)</f>
        <v>197.97283262461153</v>
      </c>
      <c r="P26" s="2">
        <f>STDEV(L26:N26)</f>
        <v>0.32457381019276482</v>
      </c>
      <c r="Q26" s="18">
        <f>P26/SQRT(3)</f>
        <v>0.18739277668669527</v>
      </c>
    </row>
    <row r="27" spans="2:17" x14ac:dyDescent="0.2">
      <c r="B27" s="6" t="s">
        <v>77</v>
      </c>
      <c r="C27" s="2">
        <v>3.2345872309999999</v>
      </c>
      <c r="D27" s="2">
        <v>3.2421710475030228</v>
      </c>
      <c r="E27" s="2">
        <v>3.0707824374969777</v>
      </c>
      <c r="F27" s="2">
        <f t="shared" ref="F27:F29" si="7">AVERAGE(C27:E27)</f>
        <v>3.182513572</v>
      </c>
      <c r="G27" s="2">
        <f>STDEV(C27:E27)</f>
        <v>9.6836271000009341E-2</v>
      </c>
      <c r="H27" s="12">
        <f>G27/SQRT(3)</f>
        <v>5.5908447129174949E-2</v>
      </c>
      <c r="I27" s="2"/>
      <c r="J27" s="2"/>
      <c r="K27" s="2" t="s">
        <v>77</v>
      </c>
      <c r="L27" s="2">
        <v>137.330719559626</v>
      </c>
      <c r="M27" s="2">
        <v>137.58999798343427</v>
      </c>
      <c r="N27" s="2">
        <v>137.18469309747576</v>
      </c>
      <c r="O27" s="2">
        <f>AVERAGE(L27:N27)</f>
        <v>137.36847021351201</v>
      </c>
      <c r="P27" s="2">
        <f>STDEV(L27:N27)</f>
        <v>0.20527261519032924</v>
      </c>
      <c r="Q27" s="18">
        <f>P27/SQRT(3)</f>
        <v>0.11851419963739505</v>
      </c>
    </row>
    <row r="28" spans="2:17" x14ac:dyDescent="0.2">
      <c r="B28" s="6" t="s">
        <v>78</v>
      </c>
      <c r="C28" s="2">
        <v>1.1256824519999999</v>
      </c>
      <c r="D28" s="2">
        <v>1.2369931505467764</v>
      </c>
      <c r="E28" s="2">
        <v>0.73623793145322347</v>
      </c>
      <c r="F28" s="2">
        <f t="shared" si="7"/>
        <v>1.0329711779999999</v>
      </c>
      <c r="G28" s="2">
        <f>STDEV(C28:E28)</f>
        <v>0.26293627100000022</v>
      </c>
      <c r="H28" s="12">
        <f>G28/SQRT(3)</f>
        <v>0.15180632684156653</v>
      </c>
      <c r="I28" s="2"/>
      <c r="J28" s="2"/>
      <c r="K28" s="2" t="s">
        <v>78</v>
      </c>
      <c r="L28" s="2">
        <v>133.91089244058401</v>
      </c>
      <c r="M28" s="2">
        <v>132.32387245657466</v>
      </c>
      <c r="N28" s="2">
        <v>131.99322829171095</v>
      </c>
      <c r="O28" s="2">
        <f>AVERAGE(L28:N28)</f>
        <v>132.74266439628988</v>
      </c>
      <c r="P28" s="2">
        <f>STDEV(L28:N28)</f>
        <v>1.0251336320431981</v>
      </c>
      <c r="Q28" s="18">
        <f t="shared" ref="Q28:Q29" si="8">P28/SQRT(3)</f>
        <v>0.59186117841547925</v>
      </c>
    </row>
    <row r="29" spans="2:17" x14ac:dyDescent="0.2">
      <c r="B29" s="6" t="s">
        <v>79</v>
      </c>
      <c r="C29" s="2">
        <v>6.1782340000000003E-3</v>
      </c>
      <c r="D29" s="2">
        <v>1.0682699672607999E-2</v>
      </c>
      <c r="E29" s="2">
        <v>9.3969710672607801E-2</v>
      </c>
      <c r="F29" s="2">
        <f t="shared" si="7"/>
        <v>3.6943548115071938E-2</v>
      </c>
      <c r="G29" s="2">
        <f>STDEV(C29:E29)</f>
        <v>4.9437434852324255E-2</v>
      </c>
      <c r="H29" s="12">
        <f t="shared" ref="H29" si="9">G29/SQRT(3)</f>
        <v>2.8542716320033999E-2</v>
      </c>
      <c r="I29" s="2"/>
      <c r="J29" s="2"/>
      <c r="K29" s="2" t="s">
        <v>79</v>
      </c>
      <c r="L29" s="2">
        <v>186.54751730135499</v>
      </c>
      <c r="M29" s="2">
        <v>187.097659706135</v>
      </c>
      <c r="N29" s="2">
        <v>184.24577836480921</v>
      </c>
      <c r="O29" s="2">
        <f>AVERAGE(L29:N29)</f>
        <v>185.96365179076642</v>
      </c>
      <c r="P29" s="2">
        <f>STDEV(L29:N29)</f>
        <v>1.5129378695411464</v>
      </c>
      <c r="Q29" s="18">
        <f t="shared" si="8"/>
        <v>0.87349508624675987</v>
      </c>
    </row>
    <row r="30" spans="2:17" x14ac:dyDescent="0.2">
      <c r="B30" s="6"/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2"/>
      <c r="O30" s="2"/>
      <c r="P30" s="2"/>
      <c r="Q30" s="18"/>
    </row>
    <row r="31" spans="2:17" x14ac:dyDescent="0.2">
      <c r="B31" s="6"/>
      <c r="C31" s="2"/>
      <c r="D31" s="2" t="s">
        <v>68</v>
      </c>
      <c r="E31" s="2"/>
      <c r="F31" s="2"/>
      <c r="G31" s="2"/>
      <c r="H31" s="12"/>
      <c r="I31" s="2"/>
      <c r="J31" s="2"/>
      <c r="K31" s="2"/>
      <c r="L31" s="2"/>
      <c r="M31" s="2"/>
      <c r="N31" s="2"/>
      <c r="O31" s="2"/>
      <c r="P31" s="2"/>
      <c r="Q31" s="7"/>
    </row>
    <row r="32" spans="2:17" x14ac:dyDescent="0.2">
      <c r="B32" s="6"/>
      <c r="C32" s="2" t="s">
        <v>0</v>
      </c>
      <c r="D32" s="2" t="s">
        <v>1</v>
      </c>
      <c r="E32" s="2" t="s">
        <v>2</v>
      </c>
      <c r="F32" s="2" t="s">
        <v>121</v>
      </c>
      <c r="G32" s="2" t="s">
        <v>3</v>
      </c>
      <c r="H32" s="12" t="s">
        <v>35</v>
      </c>
      <c r="I32" s="2"/>
      <c r="J32" s="2"/>
      <c r="K32" s="2"/>
      <c r="L32" s="2"/>
      <c r="M32" s="2"/>
      <c r="N32" s="2"/>
      <c r="O32" s="2"/>
      <c r="P32" s="2"/>
      <c r="Q32" s="18"/>
    </row>
    <row r="33" spans="2:17" x14ac:dyDescent="0.2">
      <c r="B33" s="6" t="s">
        <v>73</v>
      </c>
      <c r="C33" s="11">
        <v>0.12137536303410759</v>
      </c>
      <c r="D33" s="11">
        <v>0.13316941398583654</v>
      </c>
      <c r="E33" s="11">
        <v>0.10958533360514458</v>
      </c>
      <c r="F33" s="2">
        <f>AVERAGE(C33:E33)</f>
        <v>0.12137670354169623</v>
      </c>
      <c r="G33" s="2">
        <f>STDEV(C33:E33)</f>
        <v>1.1792040247491326E-2</v>
      </c>
      <c r="H33" s="12">
        <f>G33/SQRT(3)</f>
        <v>6.8081376111840189E-3</v>
      </c>
      <c r="I33" s="2"/>
      <c r="J33" s="2"/>
      <c r="K33" s="2"/>
      <c r="L33" s="2"/>
      <c r="M33" s="2"/>
      <c r="N33" s="2"/>
      <c r="O33" s="2"/>
      <c r="P33" s="2"/>
      <c r="Q33" s="7"/>
    </row>
    <row r="34" spans="2:17" x14ac:dyDescent="0.2">
      <c r="B34" s="6" t="s">
        <v>77</v>
      </c>
      <c r="C34" s="11">
        <v>0.11507718466636824</v>
      </c>
      <c r="D34" s="11">
        <v>5.4752270076071592E-2</v>
      </c>
      <c r="E34" s="11">
        <v>8.4615313409912643E-2</v>
      </c>
      <c r="F34" s="2">
        <f t="shared" ref="F34:F36" si="10">AVERAGE(C34:E34)</f>
        <v>8.4814922717450822E-2</v>
      </c>
      <c r="G34" s="2">
        <f>STDEV(C34:E34)</f>
        <v>3.0162952656999437E-2</v>
      </c>
      <c r="H34" s="12">
        <f>G34/SQRT(3)</f>
        <v>1.7414588836072564E-2</v>
      </c>
      <c r="I34" s="2"/>
      <c r="J34" s="2"/>
      <c r="K34" s="2"/>
      <c r="L34" s="2"/>
      <c r="M34" s="2"/>
      <c r="N34" s="2"/>
      <c r="O34" s="2"/>
      <c r="P34" s="2"/>
      <c r="Q34" s="7"/>
    </row>
    <row r="35" spans="2:17" x14ac:dyDescent="0.2">
      <c r="B35" s="6" t="s">
        <v>78</v>
      </c>
      <c r="C35" s="11">
        <v>6.4109219689804708E-2</v>
      </c>
      <c r="D35" s="11">
        <v>7.0690828962465119E-2</v>
      </c>
      <c r="E35" s="11">
        <v>7.5501234447747798E-2</v>
      </c>
      <c r="F35" s="2">
        <f t="shared" si="10"/>
        <v>7.0100427700005866E-2</v>
      </c>
      <c r="G35" s="2">
        <f>STDEV(C35:E35)</f>
        <v>5.7189098873241034E-3</v>
      </c>
      <c r="H35" s="12">
        <f>G35/SQRT(3)</f>
        <v>3.3018141629177836E-3</v>
      </c>
      <c r="I35" s="2"/>
      <c r="J35" s="2"/>
      <c r="K35" s="2"/>
      <c r="L35" s="2"/>
      <c r="M35" s="2"/>
      <c r="N35" s="2"/>
      <c r="O35" s="2"/>
      <c r="P35" s="2"/>
      <c r="Q35" s="7"/>
    </row>
    <row r="36" spans="2:17" x14ac:dyDescent="0.2">
      <c r="B36" s="8" t="s">
        <v>79</v>
      </c>
      <c r="C36" s="30">
        <v>2.8644349971609716E-2</v>
      </c>
      <c r="D36" s="30">
        <v>3.2312578719156076E-2</v>
      </c>
      <c r="E36" s="30">
        <v>2.7740202537100907E-2</v>
      </c>
      <c r="F36" s="9">
        <f t="shared" si="10"/>
        <v>2.95657104092889E-2</v>
      </c>
      <c r="G36" s="9">
        <f>STDEV(C36:E36)</f>
        <v>2.4214323818035131E-3</v>
      </c>
      <c r="H36" s="20">
        <f t="shared" ref="H36" si="11">G36/SQRT(3)</f>
        <v>1.398014637458735E-3</v>
      </c>
      <c r="I36" s="9"/>
      <c r="J36" s="9"/>
      <c r="K36" s="9"/>
      <c r="L36" s="9"/>
      <c r="M36" s="9"/>
      <c r="N36" s="9"/>
      <c r="O36" s="9"/>
      <c r="P36" s="9"/>
      <c r="Q36" s="10"/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8"/>
  <sheetViews>
    <sheetView zoomScale="115" zoomScaleNormal="115" workbookViewId="0">
      <selection activeCell="B2" sqref="B2"/>
    </sheetView>
  </sheetViews>
  <sheetFormatPr defaultRowHeight="14.25" x14ac:dyDescent="0.2"/>
  <cols>
    <col min="1" max="1" width="4.5" customWidth="1"/>
  </cols>
  <sheetData>
    <row r="2" spans="2:7" x14ac:dyDescent="0.2">
      <c r="B2" s="3"/>
      <c r="C2" s="4" t="s">
        <v>52</v>
      </c>
      <c r="D2" s="4" t="s">
        <v>80</v>
      </c>
      <c r="E2" s="4" t="s">
        <v>81</v>
      </c>
      <c r="F2" s="4" t="s">
        <v>82</v>
      </c>
      <c r="G2" s="5" t="s">
        <v>83</v>
      </c>
    </row>
    <row r="3" spans="2:7" x14ac:dyDescent="0.2">
      <c r="B3" s="6" t="s">
        <v>0</v>
      </c>
      <c r="C3" s="2">
        <v>1</v>
      </c>
      <c r="D3" s="2">
        <v>0.6</v>
      </c>
      <c r="E3" s="2">
        <v>0.9655172413793105</v>
      </c>
      <c r="F3" s="2">
        <v>1</v>
      </c>
      <c r="G3" s="7">
        <v>0.55172413793103459</v>
      </c>
    </row>
    <row r="4" spans="2:7" x14ac:dyDescent="0.2">
      <c r="B4" s="6" t="s">
        <v>1</v>
      </c>
      <c r="C4" s="2">
        <v>1</v>
      </c>
      <c r="D4" s="2">
        <v>0.7142857142857143</v>
      </c>
      <c r="E4" s="2">
        <v>1.1904761904761905</v>
      </c>
      <c r="F4" s="2">
        <v>1.1428571428571428</v>
      </c>
      <c r="G4" s="7">
        <v>0.61904761904761907</v>
      </c>
    </row>
    <row r="5" spans="2:7" x14ac:dyDescent="0.2">
      <c r="B5" s="6" t="s">
        <v>2</v>
      </c>
      <c r="C5" s="2">
        <v>1</v>
      </c>
      <c r="D5" s="2">
        <v>0.51724137931034486</v>
      </c>
      <c r="E5" s="2">
        <v>1.04</v>
      </c>
      <c r="F5" s="2">
        <v>1.08</v>
      </c>
      <c r="G5" s="7">
        <v>0.76</v>
      </c>
    </row>
    <row r="6" spans="2:7" x14ac:dyDescent="0.2">
      <c r="B6" s="6" t="s">
        <v>121</v>
      </c>
      <c r="C6" s="2">
        <f>AVERAGE(C3:C5)</f>
        <v>1</v>
      </c>
      <c r="D6" s="2">
        <f>AVERAGE(D3:D5)</f>
        <v>0.61050903119868638</v>
      </c>
      <c r="E6" s="2">
        <f>AVERAGE(E3:E5)</f>
        <v>1.0653311439518338</v>
      </c>
      <c r="F6" s="2">
        <f>AVERAGE(F3:F5)</f>
        <v>1.0742857142857143</v>
      </c>
      <c r="G6" s="7">
        <f>AVERAGE(G3:G5)</f>
        <v>0.6435905856595513</v>
      </c>
    </row>
    <row r="7" spans="2:7" x14ac:dyDescent="0.2">
      <c r="B7" s="6" t="s">
        <v>3</v>
      </c>
      <c r="C7" s="2">
        <f>STDEV(C3:C5)</f>
        <v>0</v>
      </c>
      <c r="D7" s="2">
        <f>STDEV(D3:D5)</f>
        <v>9.8941635770905534E-2</v>
      </c>
      <c r="E7" s="2">
        <f>STDEV(E3:E5)</f>
        <v>0.11459878854126054</v>
      </c>
      <c r="F7" s="2">
        <f>STDEV(F3:F5)</f>
        <v>7.1599794777952364E-2</v>
      </c>
      <c r="G7" s="7">
        <f>STDEV(G3:G5)</f>
        <v>0.10628488409801445</v>
      </c>
    </row>
    <row r="8" spans="2:7" x14ac:dyDescent="0.2">
      <c r="B8" s="19" t="s">
        <v>35</v>
      </c>
      <c r="C8" s="20">
        <f t="shared" ref="C8:D8" si="0">C7/SQRT(3)</f>
        <v>0</v>
      </c>
      <c r="D8" s="20">
        <f t="shared" si="0"/>
        <v>5.712398004639422E-2</v>
      </c>
      <c r="E8" s="20">
        <f>E7/SQRT(3)</f>
        <v>6.6163641413101784E-2</v>
      </c>
      <c r="F8" s="20">
        <f t="shared" ref="F8:G8" si="1">F7/SQRT(3)</f>
        <v>4.1338160788972761E-2</v>
      </c>
      <c r="G8" s="21">
        <f t="shared" si="1"/>
        <v>6.1363606444776821E-2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25"/>
  <sheetViews>
    <sheetView zoomScaleNormal="100" workbookViewId="0">
      <selection activeCell="B2" sqref="B2"/>
    </sheetView>
  </sheetViews>
  <sheetFormatPr defaultRowHeight="14.25" x14ac:dyDescent="0.2"/>
  <cols>
    <col min="1" max="1" width="3.25" customWidth="1"/>
    <col min="9" max="9" width="7.375" customWidth="1"/>
    <col min="11" max="11" width="13.875" bestFit="1" customWidth="1"/>
    <col min="14" max="14" width="13" bestFit="1" customWidth="1"/>
    <col min="17" max="17" width="9" style="2"/>
  </cols>
  <sheetData>
    <row r="1" spans="2:16" x14ac:dyDescent="0.2">
      <c r="I1" s="2"/>
    </row>
    <row r="2" spans="2:16" x14ac:dyDescent="0.2">
      <c r="B2" s="3"/>
      <c r="C2" s="4"/>
      <c r="D2" s="4"/>
      <c r="E2" s="4" t="s">
        <v>37</v>
      </c>
      <c r="F2" s="4"/>
      <c r="G2" s="4"/>
      <c r="H2" s="4"/>
      <c r="I2" s="4"/>
      <c r="J2" s="4"/>
      <c r="K2" s="4"/>
      <c r="L2" s="4"/>
      <c r="M2" s="4" t="s">
        <v>84</v>
      </c>
      <c r="N2" s="4"/>
      <c r="O2" s="4"/>
      <c r="P2" s="5"/>
    </row>
    <row r="3" spans="2:16" x14ac:dyDescent="0.2">
      <c r="B3" s="6"/>
      <c r="C3" s="2" t="s">
        <v>0</v>
      </c>
      <c r="D3" s="2" t="s">
        <v>1</v>
      </c>
      <c r="E3" s="2" t="s">
        <v>2</v>
      </c>
      <c r="F3" s="2" t="s">
        <v>121</v>
      </c>
      <c r="G3" s="2" t="s">
        <v>3</v>
      </c>
      <c r="H3" s="12" t="s">
        <v>35</v>
      </c>
      <c r="I3" s="27"/>
      <c r="J3" s="27"/>
      <c r="K3" s="2" t="s">
        <v>0</v>
      </c>
      <c r="L3" s="2" t="s">
        <v>1</v>
      </c>
      <c r="M3" s="2" t="s">
        <v>2</v>
      </c>
      <c r="N3" s="2" t="s">
        <v>121</v>
      </c>
      <c r="O3" s="2" t="s">
        <v>3</v>
      </c>
      <c r="P3" s="18" t="s">
        <v>35</v>
      </c>
    </row>
    <row r="4" spans="2:16" x14ac:dyDescent="0.2">
      <c r="B4" s="6" t="s">
        <v>69</v>
      </c>
      <c r="C4" s="2">
        <v>0.50870142578507116</v>
      </c>
      <c r="D4" s="2">
        <v>0.75166691957287723</v>
      </c>
      <c r="E4" s="2">
        <v>0.42720534058505677</v>
      </c>
      <c r="F4" s="2">
        <f>AVERAGE(C4:E4)</f>
        <v>0.56252456198100165</v>
      </c>
      <c r="G4" s="2">
        <f t="shared" ref="G4:G9" si="0">STDEV(C4:E4)</f>
        <v>0.16879433210949873</v>
      </c>
      <c r="H4" s="12">
        <f>G4/SQRT(3)</f>
        <v>9.745345308110219E-2</v>
      </c>
      <c r="I4" s="2"/>
      <c r="J4" s="2" t="s">
        <v>69</v>
      </c>
      <c r="K4" s="43">
        <v>5.90045831481516E-5</v>
      </c>
      <c r="L4" s="43">
        <v>6.1175664823064394E-5</v>
      </c>
      <c r="M4" s="43">
        <v>5.0044498797130197E-5</v>
      </c>
      <c r="N4" s="43">
        <f>AVERAGE(K4:M4)</f>
        <v>5.674158225611539E-5</v>
      </c>
      <c r="O4" s="2">
        <f t="shared" ref="O4:O9" si="1">STDEV(K4:M4)</f>
        <v>5.900558791525207E-6</v>
      </c>
      <c r="P4" s="18">
        <f>O4/SQRT(3)</f>
        <v>3.4066892066562912E-6</v>
      </c>
    </row>
    <row r="5" spans="2:16" x14ac:dyDescent="0.2">
      <c r="B5" s="6" t="s">
        <v>85</v>
      </c>
      <c r="C5" s="2">
        <v>1.3611357749072279</v>
      </c>
      <c r="D5" s="2">
        <v>1.5404994518896253</v>
      </c>
      <c r="E5" s="2">
        <v>1.2670328332031464</v>
      </c>
      <c r="F5" s="2">
        <f t="shared" ref="F5:F9" si="2">AVERAGE(C5:E5)</f>
        <v>1.3895560199999999</v>
      </c>
      <c r="G5" s="2">
        <f t="shared" si="0"/>
        <v>0.13893084838258182</v>
      </c>
      <c r="H5" s="12">
        <f>G5/SQRT(3)</f>
        <v>8.0211762712426707E-2</v>
      </c>
      <c r="I5" s="2"/>
      <c r="J5" s="2" t="s">
        <v>85</v>
      </c>
      <c r="K5" s="2">
        <v>6.6383985411999996E-5</v>
      </c>
      <c r="L5" s="2">
        <v>4.0593835356880385E-5</v>
      </c>
      <c r="M5" s="43">
        <v>7.0525177679943898E-5</v>
      </c>
      <c r="N5" s="43">
        <f t="shared" ref="N5:N9" si="3">AVERAGE(K5:M5)</f>
        <v>5.9167666149608095E-5</v>
      </c>
      <c r="O5" s="2">
        <f t="shared" si="1"/>
        <v>1.6218130628641502E-5</v>
      </c>
      <c r="P5" s="18">
        <f>O5/SQRT(3)</f>
        <v>9.363542084198686E-6</v>
      </c>
    </row>
    <row r="6" spans="2:16" x14ac:dyDescent="0.2">
      <c r="B6" s="6" t="s">
        <v>86</v>
      </c>
      <c r="C6" s="2">
        <v>8.3400205816479005</v>
      </c>
      <c r="D6" s="2">
        <v>8.4593998600807971</v>
      </c>
      <c r="E6" s="2">
        <v>8.2172513552713049</v>
      </c>
      <c r="F6" s="2">
        <f t="shared" si="2"/>
        <v>8.3388905990000008</v>
      </c>
      <c r="G6" s="2">
        <f t="shared" si="0"/>
        <v>0.12107820712645438</v>
      </c>
      <c r="H6" s="12">
        <f>G6/SQRT(3)</f>
        <v>6.9904535477455704E-2</v>
      </c>
      <c r="I6" s="2"/>
      <c r="J6" s="2" t="s">
        <v>86</v>
      </c>
      <c r="K6" s="2">
        <v>3.5451351591825699E-4</v>
      </c>
      <c r="L6" s="2">
        <v>1.590937426311879E-4</v>
      </c>
      <c r="M6" s="2">
        <v>5.3146519965149844E-5</v>
      </c>
      <c r="N6" s="43">
        <f t="shared" si="3"/>
        <v>1.8891792617153157E-4</v>
      </c>
      <c r="O6" s="2">
        <f t="shared" si="1"/>
        <v>1.5288109106536394E-4</v>
      </c>
      <c r="P6" s="18">
        <f>O6/SQRT(3)</f>
        <v>8.8265939080591564E-5</v>
      </c>
    </row>
    <row r="7" spans="2:16" x14ac:dyDescent="0.2">
      <c r="B7" s="6" t="s">
        <v>87</v>
      </c>
      <c r="C7" s="2">
        <v>7.8461263830968715</v>
      </c>
      <c r="D7" s="2">
        <v>7.6140543300290719</v>
      </c>
      <c r="E7" s="2">
        <v>5.8607221018740567</v>
      </c>
      <c r="F7" s="2">
        <f t="shared" si="2"/>
        <v>7.1069676050000004</v>
      </c>
      <c r="G7" s="2">
        <f t="shared" si="0"/>
        <v>1.0855000000000046</v>
      </c>
      <c r="H7" s="12">
        <f t="shared" ref="H7:H9" si="4">G7/SQRT(3)</f>
        <v>0.62671371720534141</v>
      </c>
      <c r="I7" s="2"/>
      <c r="J7" s="2" t="s">
        <v>87</v>
      </c>
      <c r="K7" s="2">
        <v>2.57077391803484E-4</v>
      </c>
      <c r="L7" s="2">
        <v>1.4991850483355825E-4</v>
      </c>
      <c r="M7" s="2">
        <v>3.7086605114874275E-5</v>
      </c>
      <c r="N7" s="43">
        <f t="shared" si="3"/>
        <v>1.4802750058397215E-4</v>
      </c>
      <c r="O7" s="2">
        <f t="shared" si="1"/>
        <v>1.1000758373754198E-4</v>
      </c>
      <c r="P7" s="18">
        <f t="shared" ref="P7:P9" si="5">O7/SQRT(3)</f>
        <v>6.3512908083770164E-5</v>
      </c>
    </row>
    <row r="8" spans="2:16" x14ac:dyDescent="0.2">
      <c r="B8" s="6" t="s">
        <v>88</v>
      </c>
      <c r="C8" s="2">
        <v>0.46761850864938498</v>
      </c>
      <c r="D8" s="2">
        <v>0.57867621346413289</v>
      </c>
      <c r="E8" s="2">
        <v>0.46963839321727152</v>
      </c>
      <c r="F8" s="2">
        <f t="shared" si="2"/>
        <v>0.50531103844359648</v>
      </c>
      <c r="G8" s="2">
        <f t="shared" si="0"/>
        <v>6.3544131615456093E-2</v>
      </c>
      <c r="H8" s="12">
        <f t="shared" si="4"/>
        <v>3.6687221493604587E-2</v>
      </c>
      <c r="I8" s="2"/>
      <c r="J8" s="2" t="s">
        <v>88</v>
      </c>
      <c r="K8" s="2">
        <v>6.2333998304273499E-4</v>
      </c>
      <c r="L8" s="2">
        <v>6.7126020115362145E-4</v>
      </c>
      <c r="M8" s="2">
        <v>4.2876041517860182E-4</v>
      </c>
      <c r="N8" s="43">
        <f t="shared" si="3"/>
        <v>5.7445353312498605E-4</v>
      </c>
      <c r="O8" s="2">
        <f t="shared" si="1"/>
        <v>1.2842877515826823E-4</v>
      </c>
      <c r="P8" s="18">
        <f t="shared" si="5"/>
        <v>7.4148387909320085E-5</v>
      </c>
    </row>
    <row r="9" spans="2:16" x14ac:dyDescent="0.2">
      <c r="B9" s="8" t="s">
        <v>89</v>
      </c>
      <c r="C9" s="9">
        <v>0.53895935956263319</v>
      </c>
      <c r="D9" s="9">
        <v>0.97237751866035982</v>
      </c>
      <c r="E9" s="9">
        <v>0.64762609677700711</v>
      </c>
      <c r="F9" s="9">
        <f t="shared" si="2"/>
        <v>0.71965432500000004</v>
      </c>
      <c r="G9" s="9">
        <f t="shared" si="0"/>
        <v>0.22550803623069246</v>
      </c>
      <c r="H9" s="20">
        <f t="shared" si="4"/>
        <v>0.13019712542221418</v>
      </c>
      <c r="I9" s="9"/>
      <c r="J9" s="9" t="s">
        <v>89</v>
      </c>
      <c r="K9" s="9">
        <v>3.5291361350004502E-5</v>
      </c>
      <c r="L9" s="9">
        <v>1.5570915263496342E-5</v>
      </c>
      <c r="M9" s="44">
        <v>5.8259427015405199E-5</v>
      </c>
      <c r="N9" s="44">
        <f t="shared" si="3"/>
        <v>3.6373901209635345E-5</v>
      </c>
      <c r="O9" s="9">
        <f t="shared" si="1"/>
        <v>2.1364835087334099E-5</v>
      </c>
      <c r="P9" s="21">
        <f t="shared" si="5"/>
        <v>1.2334993288864304E-5</v>
      </c>
    </row>
    <row r="11" spans="2:16" x14ac:dyDescent="0.2">
      <c r="B11" s="3"/>
      <c r="C11" s="4"/>
      <c r="D11" s="4"/>
      <c r="E11" s="4" t="s">
        <v>72</v>
      </c>
      <c r="F11" s="4"/>
      <c r="G11" s="4"/>
      <c r="H11" s="5"/>
    </row>
    <row r="12" spans="2:16" x14ac:dyDescent="0.2">
      <c r="B12" s="6"/>
      <c r="C12" s="2" t="s">
        <v>0</v>
      </c>
      <c r="D12" s="2" t="s">
        <v>1</v>
      </c>
      <c r="E12" s="2" t="s">
        <v>2</v>
      </c>
      <c r="F12" s="2" t="s">
        <v>121</v>
      </c>
      <c r="G12" s="2" t="s">
        <v>3</v>
      </c>
      <c r="H12" s="18" t="s">
        <v>35</v>
      </c>
    </row>
    <row r="13" spans="2:16" x14ac:dyDescent="0.2">
      <c r="B13" s="6" t="s">
        <v>69</v>
      </c>
      <c r="C13" s="2">
        <v>1</v>
      </c>
      <c r="D13" s="2">
        <v>1</v>
      </c>
      <c r="E13" s="2">
        <v>1</v>
      </c>
      <c r="F13" s="2">
        <f t="shared" ref="F13:F18" si="6">AVERAGE(C13:E13)</f>
        <v>1</v>
      </c>
      <c r="G13" s="2">
        <f t="shared" ref="G13:G18" si="7">STDEV(C13:E13)</f>
        <v>0</v>
      </c>
      <c r="H13" s="18">
        <f>G13/SQRT(3)</f>
        <v>0</v>
      </c>
      <c r="I13" s="2"/>
      <c r="J13" s="2"/>
      <c r="K13" s="2"/>
      <c r="L13" s="2"/>
    </row>
    <row r="14" spans="2:16" x14ac:dyDescent="0.2">
      <c r="B14" s="6" t="s">
        <v>85</v>
      </c>
      <c r="C14" s="2">
        <v>0.75698747271696698</v>
      </c>
      <c r="D14" s="2">
        <v>0.74480543568830548</v>
      </c>
      <c r="E14" s="2">
        <v>0.71456545744851618</v>
      </c>
      <c r="F14" s="2">
        <f t="shared" si="6"/>
        <v>0.73878612195126292</v>
      </c>
      <c r="G14" s="2">
        <f t="shared" si="7"/>
        <v>2.1842182772284471E-2</v>
      </c>
      <c r="H14" s="18">
        <f>G14/SQRT(3)</f>
        <v>1.2610590103267446E-2</v>
      </c>
      <c r="I14" s="2"/>
      <c r="J14" s="2"/>
      <c r="K14" s="2"/>
      <c r="L14" s="2"/>
    </row>
    <row r="15" spans="2:16" x14ac:dyDescent="0.2">
      <c r="B15" s="6" t="s">
        <v>86</v>
      </c>
      <c r="C15" s="2">
        <v>0.98296937902260229</v>
      </c>
      <c r="D15" s="2">
        <v>1.0618635672563348</v>
      </c>
      <c r="E15" s="2">
        <v>0.79812112245795819</v>
      </c>
      <c r="F15" s="2">
        <f t="shared" si="6"/>
        <v>0.94765135624563168</v>
      </c>
      <c r="G15" s="2">
        <f t="shared" si="7"/>
        <v>0.13537186320174696</v>
      </c>
      <c r="H15" s="18">
        <f>G15/SQRT(3)</f>
        <v>7.8156981660229802E-2</v>
      </c>
      <c r="I15" s="2"/>
      <c r="J15" s="2"/>
      <c r="K15" s="2"/>
      <c r="L15" s="2"/>
    </row>
    <row r="16" spans="2:16" x14ac:dyDescent="0.2">
      <c r="B16" s="6" t="s">
        <v>87</v>
      </c>
      <c r="C16" s="2">
        <v>0.99874131104239383</v>
      </c>
      <c r="D16" s="2">
        <v>1.1037974254375242</v>
      </c>
      <c r="E16" s="2">
        <v>0.91097311304427619</v>
      </c>
      <c r="F16" s="2">
        <f t="shared" si="6"/>
        <v>1.0045039498413981</v>
      </c>
      <c r="G16" s="2">
        <f t="shared" si="7"/>
        <v>9.6541234024265871E-2</v>
      </c>
      <c r="H16" s="18">
        <f t="shared" ref="H16:H18" si="8">G16/SQRT(3)</f>
        <v>5.5738107451808565E-2</v>
      </c>
      <c r="I16" s="2"/>
      <c r="J16" s="2"/>
      <c r="K16" s="2"/>
      <c r="L16" s="2"/>
    </row>
    <row r="17" spans="2:12" x14ac:dyDescent="0.2">
      <c r="B17" s="6" t="s">
        <v>88</v>
      </c>
      <c r="C17" s="2">
        <v>1.0898739635203001</v>
      </c>
      <c r="D17" s="2">
        <v>1.0737684881585146</v>
      </c>
      <c r="E17" s="2">
        <v>1.0486680864162212</v>
      </c>
      <c r="F17" s="2">
        <f t="shared" si="6"/>
        <v>1.070770179365012</v>
      </c>
      <c r="G17" s="2">
        <f t="shared" si="7"/>
        <v>2.0765920848712892E-2</v>
      </c>
      <c r="H17" s="18">
        <f t="shared" si="8"/>
        <v>1.198920999197485E-2</v>
      </c>
      <c r="I17" s="2"/>
      <c r="J17" s="2"/>
      <c r="K17" s="2"/>
      <c r="L17" s="2"/>
    </row>
    <row r="18" spans="2:12" x14ac:dyDescent="0.2">
      <c r="B18" s="8" t="s">
        <v>89</v>
      </c>
      <c r="C18" s="9">
        <v>0.74750753942777504</v>
      </c>
      <c r="D18" s="9">
        <v>0.78901683506111442</v>
      </c>
      <c r="E18" s="9">
        <v>0.63518129482078378</v>
      </c>
      <c r="F18" s="9">
        <f t="shared" si="6"/>
        <v>0.72390188976989112</v>
      </c>
      <c r="G18" s="9">
        <f t="shared" si="7"/>
        <v>7.9588085679243872E-2</v>
      </c>
      <c r="H18" s="21">
        <f t="shared" si="8"/>
        <v>4.5950202691198455E-2</v>
      </c>
      <c r="I18" s="2"/>
      <c r="J18" s="2"/>
      <c r="K18" s="2"/>
      <c r="L18" s="2"/>
    </row>
    <row r="19" spans="2:12" x14ac:dyDescent="0.2">
      <c r="F19" s="2"/>
      <c r="G19" s="2"/>
      <c r="H19" s="2"/>
      <c r="I19" s="2"/>
      <c r="J19" s="2"/>
      <c r="K19" s="2"/>
      <c r="L19" s="2"/>
    </row>
    <row r="20" spans="2:12" x14ac:dyDescent="0.2">
      <c r="F20" s="2"/>
      <c r="G20" s="2"/>
      <c r="H20" s="2"/>
      <c r="I20" s="2"/>
      <c r="J20" s="2"/>
      <c r="K20" s="2"/>
      <c r="L20" s="2"/>
    </row>
    <row r="21" spans="2:12" x14ac:dyDescent="0.2">
      <c r="F21" s="2"/>
      <c r="G21" s="2"/>
      <c r="H21" s="2"/>
      <c r="I21" s="2"/>
      <c r="J21" s="2"/>
      <c r="K21" s="2"/>
      <c r="L21" s="2"/>
    </row>
    <row r="22" spans="2:12" x14ac:dyDescent="0.2">
      <c r="F22" s="2"/>
      <c r="G22" s="2"/>
      <c r="H22" s="2"/>
      <c r="I22" s="2"/>
      <c r="J22" s="2"/>
      <c r="K22" s="2"/>
      <c r="L22" s="2"/>
    </row>
    <row r="23" spans="2:12" x14ac:dyDescent="0.2">
      <c r="F23" s="2"/>
      <c r="G23" s="2"/>
      <c r="H23" s="2"/>
      <c r="I23" s="2"/>
      <c r="J23" s="2"/>
      <c r="K23" s="2"/>
      <c r="L23" s="2"/>
    </row>
    <row r="24" spans="2:12" x14ac:dyDescent="0.2">
      <c r="F24" s="2"/>
      <c r="G24" s="2"/>
      <c r="H24" s="2"/>
      <c r="I24" s="2"/>
      <c r="J24" s="2"/>
      <c r="K24" s="2"/>
      <c r="L24" s="2"/>
    </row>
    <row r="25" spans="2:12" x14ac:dyDescent="0.2">
      <c r="F25" s="2"/>
      <c r="G25" s="2"/>
      <c r="H25" s="2"/>
      <c r="I25" s="2"/>
      <c r="J25" s="2"/>
      <c r="K25" s="2"/>
      <c r="L25" s="2"/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16"/>
  <sheetViews>
    <sheetView zoomScale="115" zoomScaleNormal="115" workbookViewId="0">
      <selection activeCell="B2" sqref="B2"/>
    </sheetView>
  </sheetViews>
  <sheetFormatPr defaultRowHeight="14.25" x14ac:dyDescent="0.2"/>
  <cols>
    <col min="1" max="1" width="4.5" customWidth="1"/>
  </cols>
  <sheetData>
    <row r="1" spans="2:9" x14ac:dyDescent="0.2">
      <c r="I1" s="20"/>
    </row>
    <row r="2" spans="2:9" x14ac:dyDescent="0.2">
      <c r="B2" s="3" t="s">
        <v>29</v>
      </c>
      <c r="C2" s="4"/>
      <c r="D2" s="4"/>
      <c r="E2" s="4"/>
      <c r="F2" s="4"/>
      <c r="G2" s="4"/>
      <c r="H2" s="4"/>
      <c r="I2" s="5"/>
    </row>
    <row r="3" spans="2:9" x14ac:dyDescent="0.2">
      <c r="B3" s="6"/>
      <c r="C3" s="2"/>
      <c r="D3" s="2" t="s">
        <v>0</v>
      </c>
      <c r="E3" s="2" t="s">
        <v>1</v>
      </c>
      <c r="F3" s="2" t="s">
        <v>2</v>
      </c>
      <c r="G3" s="2" t="s">
        <v>121</v>
      </c>
      <c r="H3" s="2" t="s">
        <v>22</v>
      </c>
      <c r="I3" s="18" t="s">
        <v>35</v>
      </c>
    </row>
    <row r="4" spans="2:9" x14ac:dyDescent="0.2">
      <c r="B4" s="6"/>
      <c r="C4" s="2" t="s">
        <v>23</v>
      </c>
      <c r="D4" s="2">
        <v>1</v>
      </c>
      <c r="E4" s="2">
        <v>1</v>
      </c>
      <c r="F4" s="2">
        <v>1</v>
      </c>
      <c r="G4" s="2">
        <f>AVERAGE(D4:F4)</f>
        <v>1</v>
      </c>
      <c r="H4" s="2">
        <f>STDEV(D4:F4)</f>
        <v>0</v>
      </c>
      <c r="I4" s="18">
        <f>H4/SQRT(3)</f>
        <v>0</v>
      </c>
    </row>
    <row r="5" spans="2:9" x14ac:dyDescent="0.2">
      <c r="B5" s="6"/>
      <c r="C5" s="2" t="s">
        <v>24</v>
      </c>
      <c r="D5" s="2">
        <v>1.1824913857770312</v>
      </c>
      <c r="E5" s="2">
        <v>1.3468088747705589</v>
      </c>
      <c r="F5" s="2">
        <v>1.2064649843319777</v>
      </c>
      <c r="G5" s="2">
        <f>AVERAGE(D5:F5)</f>
        <v>1.2452550816265224</v>
      </c>
      <c r="H5" s="2">
        <f>STDEV(D5:F5)</f>
        <v>8.8761269895009501E-2</v>
      </c>
      <c r="I5" s="18">
        <f>H5/SQRT(3)</f>
        <v>5.1246343067496765E-2</v>
      </c>
    </row>
    <row r="6" spans="2:9" x14ac:dyDescent="0.2">
      <c r="B6" s="6"/>
      <c r="C6" s="2" t="s">
        <v>25</v>
      </c>
      <c r="D6" s="2">
        <v>1.9149396508809506</v>
      </c>
      <c r="E6" s="2">
        <v>2.2883556194052996</v>
      </c>
      <c r="F6" s="2">
        <v>1.9694203064596192</v>
      </c>
      <c r="G6" s="2">
        <f>AVERAGE(D6:F6)</f>
        <v>2.0575718589152898</v>
      </c>
      <c r="H6" s="2">
        <f>STDEV(D6:F6)</f>
        <v>0.2017124030333857</v>
      </c>
      <c r="I6" s="18">
        <f>H6/SQRT(3)</f>
        <v>0.11645871019021152</v>
      </c>
    </row>
    <row r="7" spans="2:9" x14ac:dyDescent="0.2">
      <c r="B7" s="6"/>
      <c r="C7" s="2" t="s">
        <v>26</v>
      </c>
      <c r="D7" s="2">
        <v>2.2336637882785313</v>
      </c>
      <c r="E7" s="2">
        <v>2.6730859546652894</v>
      </c>
      <c r="F7" s="2">
        <v>2.2977746183406635</v>
      </c>
      <c r="G7" s="2">
        <f>AVERAGE(D7:F7)</f>
        <v>2.4015081204281614</v>
      </c>
      <c r="H7" s="2">
        <f>STDEV(D7:F7)</f>
        <v>0.23736773089346122</v>
      </c>
      <c r="I7" s="18">
        <f t="shared" ref="I7:I8" si="0">H7/SQRT(3)</f>
        <v>0.13704432332827049</v>
      </c>
    </row>
    <row r="8" spans="2:9" x14ac:dyDescent="0.2">
      <c r="B8" s="8"/>
      <c r="C8" s="9" t="s">
        <v>27</v>
      </c>
      <c r="D8" s="9">
        <v>3.4993930087679388</v>
      </c>
      <c r="E8" s="9">
        <v>4.1250206947109849</v>
      </c>
      <c r="F8" s="9">
        <v>3.5906708580067868</v>
      </c>
      <c r="G8" s="9">
        <f>AVERAGE(D8:F8)</f>
        <v>3.738361520495237</v>
      </c>
      <c r="H8" s="9">
        <f>STDEV(D8:F8)</f>
        <v>0.33795251026486045</v>
      </c>
      <c r="I8" s="21">
        <f t="shared" si="0"/>
        <v>0.19511697277472695</v>
      </c>
    </row>
    <row r="10" spans="2:9" x14ac:dyDescent="0.2">
      <c r="B10" s="3" t="s">
        <v>90</v>
      </c>
      <c r="C10" s="4"/>
      <c r="D10" s="4"/>
      <c r="E10" s="4"/>
      <c r="F10" s="4"/>
      <c r="G10" s="4"/>
      <c r="H10" s="4"/>
      <c r="I10" s="5"/>
    </row>
    <row r="11" spans="2:9" x14ac:dyDescent="0.2">
      <c r="B11" s="6"/>
      <c r="C11" s="2"/>
      <c r="D11" s="2" t="s">
        <v>0</v>
      </c>
      <c r="E11" s="2" t="s">
        <v>1</v>
      </c>
      <c r="F11" s="2" t="s">
        <v>2</v>
      </c>
      <c r="G11" s="2" t="s">
        <v>121</v>
      </c>
      <c r="H11" s="2" t="s">
        <v>22</v>
      </c>
      <c r="I11" s="18" t="s">
        <v>35</v>
      </c>
    </row>
    <row r="12" spans="2:9" x14ac:dyDescent="0.2">
      <c r="B12" s="6"/>
      <c r="C12" s="2" t="s">
        <v>23</v>
      </c>
      <c r="D12" s="2">
        <v>1</v>
      </c>
      <c r="E12" s="2">
        <v>1</v>
      </c>
      <c r="F12" s="2">
        <v>1</v>
      </c>
      <c r="G12" s="2">
        <f>AVERAGE(D12:F12)</f>
        <v>1</v>
      </c>
      <c r="H12" s="2">
        <f>STDEV(D12:F12)</f>
        <v>0</v>
      </c>
      <c r="I12" s="18">
        <f>H12/SQRT(3)</f>
        <v>0</v>
      </c>
    </row>
    <row r="13" spans="2:9" x14ac:dyDescent="0.2">
      <c r="B13" s="6"/>
      <c r="C13" s="2" t="s">
        <v>24</v>
      </c>
      <c r="D13" s="2">
        <v>1.4062354505679684</v>
      </c>
      <c r="E13" s="2">
        <v>1.4048049666515943</v>
      </c>
      <c r="F13" s="2">
        <v>1.3964307679440338</v>
      </c>
      <c r="G13" s="2">
        <f>AVERAGE(D13:F13)</f>
        <v>1.4024903950545322</v>
      </c>
      <c r="H13" s="2">
        <f>STDEV(D13:F13)</f>
        <v>5.2963082989443211E-3</v>
      </c>
      <c r="I13" s="18">
        <f>H13/SQRT(3)</f>
        <v>3.0578250221067528E-3</v>
      </c>
    </row>
    <row r="14" spans="2:9" x14ac:dyDescent="0.2">
      <c r="B14" s="6"/>
      <c r="C14" s="2" t="s">
        <v>25</v>
      </c>
      <c r="D14" s="2">
        <v>1.7800580588131978</v>
      </c>
      <c r="E14" s="2">
        <v>1.7543067940284478</v>
      </c>
      <c r="F14" s="2">
        <v>1.6035562642186594</v>
      </c>
      <c r="G14" s="2">
        <f>AVERAGE(D14:F14)</f>
        <v>1.7126403723534349</v>
      </c>
      <c r="H14" s="2">
        <f>STDEV(D14:F14)</f>
        <v>9.5343006535210217E-2</v>
      </c>
      <c r="I14" s="18">
        <f>H14/SQRT(3)</f>
        <v>5.504631048845187E-2</v>
      </c>
    </row>
    <row r="15" spans="2:9" x14ac:dyDescent="0.2">
      <c r="B15" s="6"/>
      <c r="C15" s="2" t="s">
        <v>26</v>
      </c>
      <c r="D15" s="2">
        <v>2.1866393576849288</v>
      </c>
      <c r="E15" s="2">
        <v>2.1737541054289364</v>
      </c>
      <c r="F15" s="2">
        <v>2.0983225248614454</v>
      </c>
      <c r="G15" s="2">
        <f>AVERAGE(D15:F15)</f>
        <v>2.1529053293251037</v>
      </c>
      <c r="H15" s="2">
        <f>STDEV(D15:F15)</f>
        <v>4.7707120419949796E-2</v>
      </c>
      <c r="I15" s="18">
        <f t="shared" ref="I15:I16" si="1">H15/SQRT(3)</f>
        <v>2.7543718816719909E-2</v>
      </c>
    </row>
    <row r="16" spans="2:9" x14ac:dyDescent="0.2">
      <c r="B16" s="8"/>
      <c r="C16" s="9" t="s">
        <v>27</v>
      </c>
      <c r="D16" s="9">
        <v>2.5073098223196788</v>
      </c>
      <c r="E16" s="9">
        <v>2.4784281041284024</v>
      </c>
      <c r="F16" s="9">
        <v>2.3093515808761826</v>
      </c>
      <c r="G16" s="9">
        <f>AVERAGE(D16:F16)</f>
        <v>2.431696502441421</v>
      </c>
      <c r="H16" s="9">
        <f>STDEV(D16:F16)</f>
        <v>0.10693338246788686</v>
      </c>
      <c r="I16" s="21">
        <f t="shared" si="1"/>
        <v>6.1738017153191695E-2</v>
      </c>
    </row>
  </sheetData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16"/>
  <sheetViews>
    <sheetView zoomScaleNormal="100" workbookViewId="0">
      <selection activeCell="B2" sqref="B2"/>
    </sheetView>
  </sheetViews>
  <sheetFormatPr defaultRowHeight="14.25" x14ac:dyDescent="0.2"/>
  <cols>
    <col min="1" max="1" width="3.625" style="2" customWidth="1"/>
    <col min="2" max="7" width="9" style="2"/>
    <col min="8" max="8" width="10.25" style="2" customWidth="1"/>
    <col min="9" max="16384" width="9" style="2"/>
  </cols>
  <sheetData>
    <row r="2" spans="2:11" x14ac:dyDescent="0.2">
      <c r="B2" s="3" t="s">
        <v>126</v>
      </c>
      <c r="C2" s="4"/>
      <c r="D2" s="4"/>
      <c r="E2" s="4"/>
      <c r="F2" s="4"/>
      <c r="G2" s="4"/>
      <c r="H2" s="4"/>
      <c r="I2" s="5"/>
    </row>
    <row r="3" spans="2:11" x14ac:dyDescent="0.2">
      <c r="B3" s="6"/>
      <c r="D3" s="2" t="s">
        <v>0</v>
      </c>
      <c r="E3" s="2" t="s">
        <v>1</v>
      </c>
      <c r="F3" s="2" t="s">
        <v>2</v>
      </c>
      <c r="G3" s="2" t="s">
        <v>121</v>
      </c>
      <c r="H3" s="2" t="s">
        <v>22</v>
      </c>
      <c r="I3" s="18" t="s">
        <v>35</v>
      </c>
    </row>
    <row r="4" spans="2:11" x14ac:dyDescent="0.2">
      <c r="B4" s="6"/>
      <c r="C4" s="29" t="s">
        <v>91</v>
      </c>
      <c r="D4" s="2">
        <v>1</v>
      </c>
      <c r="E4" s="2">
        <v>1</v>
      </c>
      <c r="F4" s="2">
        <v>1</v>
      </c>
      <c r="G4" s="2">
        <f>AVERAGE(D4:F4)</f>
        <v>1</v>
      </c>
      <c r="H4" s="12">
        <f>STDEV(D4:F4)</f>
        <v>0</v>
      </c>
      <c r="I4" s="18">
        <f>H4/SQRT(3)</f>
        <v>0</v>
      </c>
    </row>
    <row r="5" spans="2:11" x14ac:dyDescent="0.2">
      <c r="B5" s="67" t="s">
        <v>7</v>
      </c>
      <c r="C5" s="29" t="s">
        <v>91</v>
      </c>
      <c r="D5" s="29">
        <v>2.2618442542022996</v>
      </c>
      <c r="E5" s="29">
        <v>2.2972320089603815</v>
      </c>
      <c r="F5" s="2">
        <v>2.2405803699808531</v>
      </c>
      <c r="G5" s="2">
        <f>AVERAGE(D5:F5)</f>
        <v>2.2665522110478449</v>
      </c>
      <c r="H5" s="12">
        <f>STDEV(D5:F5)</f>
        <v>2.8617751361896725E-2</v>
      </c>
      <c r="I5" s="18">
        <f>H5/SQRT(3)</f>
        <v>1.6522466452392855E-2</v>
      </c>
    </row>
    <row r="6" spans="2:11" x14ac:dyDescent="0.2">
      <c r="B6" s="67"/>
      <c r="C6" s="29" t="s">
        <v>92</v>
      </c>
      <c r="D6" s="29">
        <v>0.56781730466535529</v>
      </c>
      <c r="E6" s="29">
        <v>0.60393125573018536</v>
      </c>
      <c r="F6" s="2">
        <v>0.53347502828008098</v>
      </c>
      <c r="G6" s="2">
        <f>AVERAGE(D6:F6)</f>
        <v>0.56840786289187395</v>
      </c>
      <c r="H6" s="12">
        <f>STDEV(D6:F6)</f>
        <v>3.5231826036829145E-2</v>
      </c>
      <c r="I6" s="18">
        <f>H6/SQRT(3)</f>
        <v>2.0341104246405374E-2</v>
      </c>
    </row>
    <row r="7" spans="2:11" x14ac:dyDescent="0.2">
      <c r="B7" s="68"/>
      <c r="C7" s="31" t="s">
        <v>93</v>
      </c>
      <c r="D7" s="31">
        <v>0.84469357848821924</v>
      </c>
      <c r="E7" s="31">
        <v>0.84713518432114931</v>
      </c>
      <c r="F7" s="9">
        <v>0.83260955722205232</v>
      </c>
      <c r="G7" s="9">
        <f>AVERAGE(D7:F7)</f>
        <v>0.84147944001047359</v>
      </c>
      <c r="H7" s="20">
        <f>STDEV(D7:F7)</f>
        <v>7.7779480115965621E-3</v>
      </c>
      <c r="I7" s="21">
        <f t="shared" ref="I7" si="0">H7/SQRT(3)</f>
        <v>4.4906003782381899E-3</v>
      </c>
    </row>
    <row r="8" spans="2:11" x14ac:dyDescent="0.2">
      <c r="H8" s="12"/>
      <c r="I8" s="12"/>
    </row>
    <row r="9" spans="2:11" x14ac:dyDescent="0.2">
      <c r="H9" s="12"/>
      <c r="I9" s="12"/>
    </row>
    <row r="10" spans="2:11" x14ac:dyDescent="0.2">
      <c r="D10" s="29"/>
      <c r="E10" s="29"/>
      <c r="F10" s="29"/>
      <c r="G10" s="29"/>
      <c r="H10" s="12"/>
      <c r="K10" s="12"/>
    </row>
    <row r="11" spans="2:11" x14ac:dyDescent="0.2">
      <c r="B11" s="3" t="s">
        <v>94</v>
      </c>
      <c r="C11" s="4"/>
      <c r="D11" s="4"/>
      <c r="E11" s="4"/>
      <c r="F11" s="4"/>
      <c r="G11" s="4"/>
      <c r="H11" s="23"/>
      <c r="I11" s="5"/>
    </row>
    <row r="12" spans="2:11" x14ac:dyDescent="0.2">
      <c r="B12" s="6"/>
      <c r="D12" s="2" t="s">
        <v>0</v>
      </c>
      <c r="E12" s="2" t="s">
        <v>1</v>
      </c>
      <c r="F12" s="2" t="s">
        <v>2</v>
      </c>
      <c r="G12" s="2" t="s">
        <v>121</v>
      </c>
      <c r="H12" s="12" t="s">
        <v>22</v>
      </c>
      <c r="I12" s="18" t="s">
        <v>35</v>
      </c>
    </row>
    <row r="13" spans="2:11" x14ac:dyDescent="0.2">
      <c r="B13" s="6"/>
      <c r="C13" s="29" t="s">
        <v>91</v>
      </c>
      <c r="D13" s="2">
        <v>1</v>
      </c>
      <c r="E13" s="2">
        <v>1</v>
      </c>
      <c r="F13" s="2">
        <v>1</v>
      </c>
      <c r="G13" s="2">
        <f>AVERAGE(D13:F13)</f>
        <v>1</v>
      </c>
      <c r="H13" s="12">
        <f>STDEV(D13:F13)</f>
        <v>0</v>
      </c>
      <c r="I13" s="18">
        <f>H13/SQRT(3)</f>
        <v>0</v>
      </c>
    </row>
    <row r="14" spans="2:11" x14ac:dyDescent="0.2">
      <c r="B14" s="67" t="s">
        <v>7</v>
      </c>
      <c r="C14" s="29" t="s">
        <v>91</v>
      </c>
      <c r="D14" s="2">
        <v>2.9048909369907898</v>
      </c>
      <c r="E14" s="2">
        <v>2.9218419970365614</v>
      </c>
      <c r="F14" s="2">
        <v>2.897039076322379</v>
      </c>
      <c r="G14" s="2">
        <f>AVERAGE(D14:F14)</f>
        <v>2.9079240034499101</v>
      </c>
      <c r="H14" s="12">
        <f>STDEV(D14:F14)</f>
        <v>1.2676586216232879E-2</v>
      </c>
      <c r="I14" s="18">
        <f>H14/SQRT(3)</f>
        <v>7.3188304643475527E-3</v>
      </c>
    </row>
    <row r="15" spans="2:11" x14ac:dyDescent="0.2">
      <c r="B15" s="67"/>
      <c r="C15" s="29" t="s">
        <v>92</v>
      </c>
      <c r="D15" s="2">
        <v>1.6461296279722086</v>
      </c>
      <c r="E15" s="2">
        <v>1.546919835875268</v>
      </c>
      <c r="F15" s="2">
        <v>1.4868123301796845</v>
      </c>
      <c r="G15" s="2">
        <f>AVERAGE(D15:F15)</f>
        <v>1.5599539313423871</v>
      </c>
      <c r="H15" s="12">
        <f>STDEV(D15:F15)</f>
        <v>8.0454434790522472E-2</v>
      </c>
      <c r="I15" s="18">
        <f t="shared" ref="I15:I16" si="1">H15/SQRT(3)</f>
        <v>4.6450389583807344E-2</v>
      </c>
    </row>
    <row r="16" spans="2:11" x14ac:dyDescent="0.2">
      <c r="B16" s="68"/>
      <c r="C16" s="31" t="s">
        <v>93</v>
      </c>
      <c r="D16" s="9">
        <v>1.629564594513</v>
      </c>
      <c r="E16" s="9">
        <v>1.6569431865898743</v>
      </c>
      <c r="F16" s="9">
        <v>1.5587397946509851</v>
      </c>
      <c r="G16" s="9">
        <f>AVERAGE(D16:F16)</f>
        <v>1.6150825252512864</v>
      </c>
      <c r="H16" s="20">
        <f>STDEV(D16:F16)</f>
        <v>5.0678144151612051E-2</v>
      </c>
      <c r="I16" s="21">
        <f t="shared" si="1"/>
        <v>2.9259040167963879E-2</v>
      </c>
    </row>
  </sheetData>
  <mergeCells count="2">
    <mergeCell ref="B5:B7"/>
    <mergeCell ref="B14:B16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I8"/>
  <sheetViews>
    <sheetView zoomScale="115" zoomScaleNormal="115" workbookViewId="0">
      <selection activeCell="B2" sqref="B2"/>
    </sheetView>
  </sheetViews>
  <sheetFormatPr defaultRowHeight="14.25" x14ac:dyDescent="0.2"/>
  <cols>
    <col min="1" max="1" width="2.375" style="2" customWidth="1"/>
    <col min="2" max="2" width="5.5" style="2" customWidth="1"/>
    <col min="3" max="16384" width="9" style="2"/>
  </cols>
  <sheetData>
    <row r="2" spans="2:9" x14ac:dyDescent="0.2">
      <c r="B2" s="3"/>
      <c r="C2" s="4"/>
      <c r="D2" s="4" t="s">
        <v>0</v>
      </c>
      <c r="E2" s="4" t="s">
        <v>1</v>
      </c>
      <c r="F2" s="4" t="s">
        <v>2</v>
      </c>
      <c r="G2" s="4" t="s">
        <v>121</v>
      </c>
      <c r="H2" s="4" t="s">
        <v>3</v>
      </c>
      <c r="I2" s="24" t="s">
        <v>35</v>
      </c>
    </row>
    <row r="3" spans="2:9" x14ac:dyDescent="0.2">
      <c r="B3" s="67" t="s">
        <v>73</v>
      </c>
      <c r="C3" s="2" t="s">
        <v>36</v>
      </c>
      <c r="D3" s="2">
        <v>1</v>
      </c>
      <c r="E3" s="2">
        <v>1</v>
      </c>
      <c r="F3" s="2">
        <v>1</v>
      </c>
      <c r="G3" s="2">
        <f t="shared" ref="G3:G8" si="0">AVERAGE(D3:F3)</f>
        <v>1</v>
      </c>
      <c r="H3" s="2">
        <f t="shared" ref="H3:H8" si="1">STDEV(D3:F3)</f>
        <v>0</v>
      </c>
      <c r="I3" s="18">
        <f>H3/SQRT(3)</f>
        <v>0</v>
      </c>
    </row>
    <row r="4" spans="2:9" x14ac:dyDescent="0.2">
      <c r="B4" s="67"/>
      <c r="C4" s="2" t="s">
        <v>95</v>
      </c>
      <c r="D4" s="2">
        <v>1.9247694594890772</v>
      </c>
      <c r="E4" s="2">
        <v>2.1766293999072515</v>
      </c>
      <c r="F4" s="2">
        <v>1.9997596898452297</v>
      </c>
      <c r="G4" s="2">
        <f t="shared" si="0"/>
        <v>2.0337195164138531</v>
      </c>
      <c r="H4" s="2">
        <f t="shared" si="1"/>
        <v>0.12931863656213591</v>
      </c>
      <c r="I4" s="18">
        <f>H4/SQRT(3)</f>
        <v>7.4662149630384547E-2</v>
      </c>
    </row>
    <row r="5" spans="2:9" x14ac:dyDescent="0.2">
      <c r="B5" s="67" t="s">
        <v>85</v>
      </c>
      <c r="C5" s="2" t="s">
        <v>36</v>
      </c>
      <c r="D5" s="2">
        <v>1</v>
      </c>
      <c r="E5" s="2">
        <v>1</v>
      </c>
      <c r="F5" s="2">
        <v>1</v>
      </c>
      <c r="G5" s="2">
        <f t="shared" si="0"/>
        <v>1</v>
      </c>
      <c r="H5" s="2">
        <f t="shared" si="1"/>
        <v>0</v>
      </c>
      <c r="I5" s="18">
        <f>H5/SQRT(3)</f>
        <v>0</v>
      </c>
    </row>
    <row r="6" spans="2:9" x14ac:dyDescent="0.2">
      <c r="B6" s="67"/>
      <c r="C6" s="2" t="s">
        <v>95</v>
      </c>
      <c r="D6" s="2">
        <v>0.94600055391942095</v>
      </c>
      <c r="E6" s="2">
        <v>1.3080988216621225</v>
      </c>
      <c r="F6" s="2">
        <v>0.84779865182651637</v>
      </c>
      <c r="G6" s="2">
        <f t="shared" si="0"/>
        <v>1.0339660091360201</v>
      </c>
      <c r="H6" s="2">
        <f t="shared" si="1"/>
        <v>0.24243040768696805</v>
      </c>
      <c r="I6" s="18">
        <f t="shared" ref="I6:I8" si="2">H6/SQRT(3)</f>
        <v>0.13996726113782174</v>
      </c>
    </row>
    <row r="7" spans="2:9" x14ac:dyDescent="0.2">
      <c r="B7" s="67" t="s">
        <v>96</v>
      </c>
      <c r="C7" s="2" t="s">
        <v>36</v>
      </c>
      <c r="D7" s="2">
        <v>1</v>
      </c>
      <c r="E7" s="2">
        <v>1</v>
      </c>
      <c r="F7" s="2">
        <v>1</v>
      </c>
      <c r="G7" s="2">
        <f t="shared" si="0"/>
        <v>1</v>
      </c>
      <c r="H7" s="2">
        <f t="shared" si="1"/>
        <v>0</v>
      </c>
      <c r="I7" s="18">
        <f>H7/SQRT(3)</f>
        <v>0</v>
      </c>
    </row>
    <row r="8" spans="2:9" x14ac:dyDescent="0.2">
      <c r="B8" s="68"/>
      <c r="C8" s="9" t="s">
        <v>95</v>
      </c>
      <c r="D8" s="9">
        <v>2.3231672800126</v>
      </c>
      <c r="E8" s="9">
        <v>2.4060281941028001</v>
      </c>
      <c r="F8" s="9">
        <v>2.2943802737112571</v>
      </c>
      <c r="G8" s="9">
        <f t="shared" si="0"/>
        <v>2.3411919159422188</v>
      </c>
      <c r="H8" s="9">
        <f t="shared" si="1"/>
        <v>5.7965335824400853E-2</v>
      </c>
      <c r="I8" s="21">
        <f t="shared" si="2"/>
        <v>3.346630224188489E-2</v>
      </c>
    </row>
  </sheetData>
  <mergeCells count="3">
    <mergeCell ref="B3:B4"/>
    <mergeCell ref="B5:B6"/>
    <mergeCell ref="B7:B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zoomScale="115" zoomScaleNormal="115" workbookViewId="0">
      <selection activeCell="B2" sqref="B2"/>
    </sheetView>
  </sheetViews>
  <sheetFormatPr defaultRowHeight="14.25" x14ac:dyDescent="0.2"/>
  <cols>
    <col min="1" max="1" width="3" customWidth="1"/>
  </cols>
  <sheetData>
    <row r="2" spans="2:9" x14ac:dyDescent="0.2">
      <c r="B2" s="3" t="s">
        <v>21</v>
      </c>
      <c r="C2" s="4"/>
      <c r="D2" s="4"/>
      <c r="E2" s="4"/>
      <c r="F2" s="4"/>
      <c r="G2" s="4"/>
      <c r="H2" s="5"/>
    </row>
    <row r="3" spans="2:9" x14ac:dyDescent="0.2">
      <c r="B3" s="6"/>
      <c r="C3" s="2" t="s">
        <v>0</v>
      </c>
      <c r="D3" s="2" t="s">
        <v>1</v>
      </c>
      <c r="E3" s="2" t="s">
        <v>2</v>
      </c>
      <c r="F3" s="2" t="s">
        <v>121</v>
      </c>
      <c r="G3" s="2" t="s">
        <v>22</v>
      </c>
      <c r="H3" s="7" t="s">
        <v>4</v>
      </c>
      <c r="I3" s="2"/>
    </row>
    <row r="4" spans="2:9" x14ac:dyDescent="0.2">
      <c r="B4" s="6" t="s">
        <v>23</v>
      </c>
      <c r="C4" s="12">
        <v>1</v>
      </c>
      <c r="D4" s="12">
        <v>1</v>
      </c>
      <c r="E4" s="12">
        <v>1</v>
      </c>
      <c r="F4" s="12">
        <f>AVERAGE(C4:E4)</f>
        <v>1</v>
      </c>
      <c r="G4" s="12">
        <f>STDEV(C4:E4)</f>
        <v>0</v>
      </c>
      <c r="H4" s="18">
        <f>G4/3^(1/2)</f>
        <v>0</v>
      </c>
    </row>
    <row r="5" spans="2:9" x14ac:dyDescent="0.2">
      <c r="B5" s="6" t="s">
        <v>24</v>
      </c>
      <c r="C5" s="12">
        <v>1.77977569511321</v>
      </c>
      <c r="D5" s="12">
        <v>1.8122739369793801</v>
      </c>
      <c r="E5" s="12">
        <v>1.4253128403641599</v>
      </c>
      <c r="F5" s="12">
        <f>AVERAGE(C5:E5)</f>
        <v>1.6724541574855831</v>
      </c>
      <c r="G5" s="12">
        <f>STDEV(C5:E5)</f>
        <v>0.21464658604898149</v>
      </c>
      <c r="H5" s="18">
        <f>G5/3^(1/2)</f>
        <v>0.12392626423601363</v>
      </c>
    </row>
    <row r="6" spans="2:9" x14ac:dyDescent="0.2">
      <c r="B6" s="6" t="s">
        <v>25</v>
      </c>
      <c r="C6" s="12">
        <v>3.4107039909969901</v>
      </c>
      <c r="D6" s="12">
        <v>3.5013016562866199</v>
      </c>
      <c r="E6" s="12">
        <v>3.5325496868451451</v>
      </c>
      <c r="F6" s="12">
        <f>AVERAGE(C6:E6)</f>
        <v>3.4815184447095855</v>
      </c>
      <c r="G6" s="12">
        <f>STDEV(C6:E6)</f>
        <v>6.3286056872004393E-2</v>
      </c>
      <c r="H6" s="18">
        <f t="shared" ref="H6:H16" si="0">G6/3^(1/2)</f>
        <v>3.6538221971001705E-2</v>
      </c>
    </row>
    <row r="7" spans="2:9" x14ac:dyDescent="0.2">
      <c r="B7" s="6" t="s">
        <v>26</v>
      </c>
      <c r="C7" s="12">
        <v>5.0780601670877203</v>
      </c>
      <c r="D7" s="12">
        <v>5.0813252777999702</v>
      </c>
      <c r="E7" s="12">
        <v>4.9334905190230103</v>
      </c>
      <c r="F7" s="12">
        <f>AVERAGE(C7:E7)</f>
        <v>5.0309586546369003</v>
      </c>
      <c r="G7" s="12">
        <f>STDEV(C7:E7)</f>
        <v>8.4425667495297618E-2</v>
      </c>
      <c r="H7" s="18">
        <f t="shared" si="0"/>
        <v>4.874318185492392E-2</v>
      </c>
    </row>
    <row r="8" spans="2:9" x14ac:dyDescent="0.2">
      <c r="B8" s="8" t="s">
        <v>27</v>
      </c>
      <c r="C8" s="20">
        <v>7.3272037581084204</v>
      </c>
      <c r="D8" s="20">
        <v>7.87330663305484</v>
      </c>
      <c r="E8" s="20">
        <v>8.5019102835256124</v>
      </c>
      <c r="F8" s="20">
        <f>AVERAGE(C8:E8)</f>
        <v>7.9008068915629579</v>
      </c>
      <c r="G8" s="20">
        <f>STDEV(C8:E8)</f>
        <v>0.58783590684641152</v>
      </c>
      <c r="H8" s="21">
        <f t="shared" si="0"/>
        <v>0.33938721905710351</v>
      </c>
    </row>
    <row r="9" spans="2:9" x14ac:dyDescent="0.2">
      <c r="C9" s="1"/>
      <c r="D9" s="1"/>
      <c r="E9" s="1"/>
      <c r="F9" s="1"/>
      <c r="G9" s="1"/>
      <c r="H9" s="1"/>
    </row>
    <row r="10" spans="2:9" x14ac:dyDescent="0.2">
      <c r="C10" s="1"/>
      <c r="D10" s="1"/>
      <c r="E10" s="1"/>
      <c r="F10" s="1"/>
      <c r="G10" s="1"/>
      <c r="H10" s="1"/>
    </row>
    <row r="11" spans="2:9" x14ac:dyDescent="0.2">
      <c r="B11" s="3" t="s">
        <v>28</v>
      </c>
      <c r="C11" s="4" t="s">
        <v>0</v>
      </c>
      <c r="D11" s="4" t="s">
        <v>1</v>
      </c>
      <c r="E11" s="4" t="s">
        <v>2</v>
      </c>
      <c r="F11" s="4" t="s">
        <v>121</v>
      </c>
      <c r="G11" s="4" t="s">
        <v>22</v>
      </c>
      <c r="H11" s="5" t="s">
        <v>4</v>
      </c>
    </row>
    <row r="12" spans="2:9" x14ac:dyDescent="0.2">
      <c r="B12" s="6" t="s">
        <v>23</v>
      </c>
      <c r="C12" s="12">
        <v>1</v>
      </c>
      <c r="D12" s="12">
        <v>1</v>
      </c>
      <c r="E12" s="12">
        <v>1</v>
      </c>
      <c r="F12" s="12">
        <f>AVERAGE(C12:E12)</f>
        <v>1</v>
      </c>
      <c r="G12" s="12">
        <f>STDEV(C12:E12)</f>
        <v>0</v>
      </c>
      <c r="H12" s="18">
        <f t="shared" si="0"/>
        <v>0</v>
      </c>
    </row>
    <row r="13" spans="2:9" x14ac:dyDescent="0.2">
      <c r="B13" s="6" t="s">
        <v>24</v>
      </c>
      <c r="C13" s="12">
        <v>2.0674763274575798</v>
      </c>
      <c r="D13" s="12">
        <v>1.5833621144045</v>
      </c>
      <c r="E13" s="12">
        <v>1.62358171791427</v>
      </c>
      <c r="F13" s="12">
        <f>AVERAGE(C13:E13)</f>
        <v>1.7581400532587832</v>
      </c>
      <c r="G13" s="12">
        <f>STDEV(C13:E13)</f>
        <v>0.26864679791133977</v>
      </c>
      <c r="H13" s="18">
        <f t="shared" si="0"/>
        <v>0.15510330109104303</v>
      </c>
    </row>
    <row r="14" spans="2:9" x14ac:dyDescent="0.2">
      <c r="B14" s="6" t="s">
        <v>25</v>
      </c>
      <c r="C14" s="12">
        <v>2.3561874917210801</v>
      </c>
      <c r="D14" s="12">
        <v>2.0204749372583901</v>
      </c>
      <c r="E14" s="12">
        <v>2.1971448733240102</v>
      </c>
      <c r="F14" s="12">
        <f>AVERAGE(C14:E14)</f>
        <v>2.1912691007678267</v>
      </c>
      <c r="G14" s="12">
        <f>STDEV(C14:E14)</f>
        <v>0.16793338957251813</v>
      </c>
      <c r="H14" s="18">
        <f t="shared" si="0"/>
        <v>9.6956387675619649E-2</v>
      </c>
    </row>
    <row r="15" spans="2:9" x14ac:dyDescent="0.2">
      <c r="B15" s="6" t="s">
        <v>26</v>
      </c>
      <c r="C15" s="12">
        <v>3.3216572696823459</v>
      </c>
      <c r="D15" s="12">
        <v>4.1751557011410787</v>
      </c>
      <c r="E15" s="12">
        <v>3.72340787451098</v>
      </c>
      <c r="F15" s="12">
        <f>AVERAGE(C15:E15)</f>
        <v>3.7400736151114682</v>
      </c>
      <c r="G15" s="12">
        <f>STDEV(C15:E15)</f>
        <v>0.42699321225044246</v>
      </c>
      <c r="H15" s="18">
        <f t="shared" si="0"/>
        <v>0.24652464603493598</v>
      </c>
    </row>
    <row r="16" spans="2:9" x14ac:dyDescent="0.2">
      <c r="B16" s="8" t="s">
        <v>27</v>
      </c>
      <c r="C16" s="20">
        <v>4.7898798007484098</v>
      </c>
      <c r="D16" s="20">
        <v>4.7035035002442704</v>
      </c>
      <c r="E16" s="20">
        <v>4.7019599947231603</v>
      </c>
      <c r="F16" s="20">
        <f>AVERAGE(C16:E16)</f>
        <v>4.7317810985719468</v>
      </c>
      <c r="G16" s="20">
        <f>STDEV(C16:E16)</f>
        <v>5.0320870404489536E-2</v>
      </c>
      <c r="H16" s="21">
        <f t="shared" si="0"/>
        <v>2.9052768073888308E-2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H4"/>
  <sheetViews>
    <sheetView zoomScale="115" zoomScaleNormal="115" workbookViewId="0">
      <selection activeCell="B2" sqref="B2"/>
    </sheetView>
  </sheetViews>
  <sheetFormatPr defaultRowHeight="14.25" x14ac:dyDescent="0.2"/>
  <cols>
    <col min="1" max="1" width="3.875" style="2" customWidth="1"/>
    <col min="2" max="16384" width="9" style="2"/>
  </cols>
  <sheetData>
    <row r="2" spans="2:8" x14ac:dyDescent="0.2">
      <c r="B2" s="3"/>
      <c r="C2" s="4" t="s">
        <v>0</v>
      </c>
      <c r="D2" s="4" t="s">
        <v>1</v>
      </c>
      <c r="E2" s="4" t="s">
        <v>2</v>
      </c>
      <c r="F2" s="4" t="s">
        <v>121</v>
      </c>
      <c r="G2" s="4" t="s">
        <v>3</v>
      </c>
      <c r="H2" s="24" t="s">
        <v>35</v>
      </c>
    </row>
    <row r="3" spans="2:8" x14ac:dyDescent="0.2">
      <c r="B3" s="6" t="s">
        <v>69</v>
      </c>
      <c r="C3" s="2">
        <v>3.375614878682362E-2</v>
      </c>
      <c r="D3" s="2">
        <v>3.3655277468206492E-2</v>
      </c>
      <c r="E3" s="2">
        <v>3.3064766483551798E-2</v>
      </c>
      <c r="F3" s="2">
        <f>AVERAGE(C3:E3)</f>
        <v>3.349206424619397E-2</v>
      </c>
      <c r="G3" s="2">
        <f>STDEV(C3:E3)</f>
        <v>3.734719389715161E-4</v>
      </c>
      <c r="H3" s="18">
        <f>G3/SQRT(3)</f>
        <v>2.1562412449997631E-4</v>
      </c>
    </row>
    <row r="4" spans="2:8" x14ac:dyDescent="0.2">
      <c r="B4" s="8" t="s">
        <v>95</v>
      </c>
      <c r="C4" s="9">
        <v>0.32773841718257612</v>
      </c>
      <c r="D4" s="9">
        <v>0.37856744374975021</v>
      </c>
      <c r="E4" s="9">
        <v>0.33515427221616928</v>
      </c>
      <c r="F4" s="9">
        <f>AVERAGE(C4:E4)</f>
        <v>0.34715337771616522</v>
      </c>
      <c r="G4" s="9">
        <f>STDEV(C4:E4)</f>
        <v>2.745690049954012E-2</v>
      </c>
      <c r="H4" s="21">
        <f>G4/SQRT(3)</f>
        <v>1.5852248894522261E-2</v>
      </c>
    </row>
  </sheetData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P43"/>
  <sheetViews>
    <sheetView zoomScale="55" zoomScaleNormal="55" workbookViewId="0">
      <selection activeCell="B2" sqref="B2"/>
    </sheetView>
  </sheetViews>
  <sheetFormatPr defaultRowHeight="14.25" x14ac:dyDescent="0.2"/>
  <sheetData>
    <row r="2" spans="2:16" x14ac:dyDescent="0.2">
      <c r="B2" s="3"/>
      <c r="C2" s="4"/>
      <c r="D2" s="4"/>
      <c r="E2" s="4"/>
      <c r="F2" s="4" t="s">
        <v>36</v>
      </c>
      <c r="G2" s="4"/>
      <c r="H2" s="4"/>
      <c r="I2" s="4"/>
      <c r="J2" s="4"/>
      <c r="K2" s="4"/>
      <c r="L2" s="4"/>
      <c r="M2" s="4" t="s">
        <v>37</v>
      </c>
      <c r="N2" s="4"/>
      <c r="O2" s="4"/>
      <c r="P2" s="5"/>
    </row>
    <row r="3" spans="2:16" x14ac:dyDescent="0.2">
      <c r="B3" s="6"/>
      <c r="C3" s="2"/>
      <c r="D3" s="2" t="s">
        <v>0</v>
      </c>
      <c r="E3" s="2" t="s">
        <v>1</v>
      </c>
      <c r="F3" s="2" t="s">
        <v>2</v>
      </c>
      <c r="G3" s="2" t="s">
        <v>121</v>
      </c>
      <c r="H3" s="2" t="s">
        <v>3</v>
      </c>
      <c r="I3" s="12" t="s">
        <v>35</v>
      </c>
      <c r="J3" s="2"/>
      <c r="K3" s="2" t="s">
        <v>0</v>
      </c>
      <c r="L3" s="2" t="s">
        <v>1</v>
      </c>
      <c r="M3" s="2" t="s">
        <v>2</v>
      </c>
      <c r="N3" s="2" t="s">
        <v>121</v>
      </c>
      <c r="O3" s="2" t="s">
        <v>3</v>
      </c>
      <c r="P3" s="18" t="s">
        <v>35</v>
      </c>
    </row>
    <row r="4" spans="2:16" x14ac:dyDescent="0.2">
      <c r="B4" s="6"/>
      <c r="C4" s="33">
        <v>0</v>
      </c>
      <c r="D4" s="2">
        <v>1</v>
      </c>
      <c r="E4" s="2">
        <v>1</v>
      </c>
      <c r="F4" s="2">
        <v>1</v>
      </c>
      <c r="G4" s="2">
        <f>AVERAGE(D4:F4)</f>
        <v>1</v>
      </c>
      <c r="H4" s="2">
        <f>STDEV(D4:F4)</f>
        <v>0</v>
      </c>
      <c r="I4" s="12">
        <f>H4/SQRT(3)</f>
        <v>0</v>
      </c>
      <c r="J4" s="33"/>
      <c r="K4" s="2">
        <v>1</v>
      </c>
      <c r="L4" s="2">
        <v>1</v>
      </c>
      <c r="M4" s="2">
        <f>AVERAGE(K4:L4)</f>
        <v>1</v>
      </c>
      <c r="N4" s="2">
        <f>AVERAGE(K4:M4)</f>
        <v>1</v>
      </c>
      <c r="O4" s="2">
        <f>STDEV(K4:M4)</f>
        <v>0</v>
      </c>
      <c r="P4" s="18">
        <f>O4/SQRT(3)</f>
        <v>0</v>
      </c>
    </row>
    <row r="5" spans="2:16" x14ac:dyDescent="0.2">
      <c r="B5" s="6"/>
      <c r="C5" s="2" t="s">
        <v>97</v>
      </c>
      <c r="D5" s="2">
        <v>0.95683700061211896</v>
      </c>
      <c r="E5" s="2">
        <v>0.97432018235189033</v>
      </c>
      <c r="F5" s="2">
        <v>0.95506857342517359</v>
      </c>
      <c r="G5" s="2">
        <f t="shared" ref="G5:G7" si="0">AVERAGE(D5:F5)</f>
        <v>0.96207525212972766</v>
      </c>
      <c r="H5" s="2">
        <f t="shared" ref="H5:H7" si="1">STDEV(D5:F5)</f>
        <v>1.0641220361786849E-2</v>
      </c>
      <c r="I5" s="12">
        <f>H5/SQRT(3)</f>
        <v>6.1437114403837647E-3</v>
      </c>
      <c r="J5" s="2"/>
      <c r="K5" s="2">
        <v>0.74402639349281596</v>
      </c>
      <c r="L5" s="2">
        <v>0.77977239834531442</v>
      </c>
      <c r="M5" s="2">
        <v>0.75367405847477853</v>
      </c>
      <c r="N5" s="2">
        <f t="shared" ref="N5:N7" si="2">AVERAGE(K5:M5)</f>
        <v>0.7591576167709696</v>
      </c>
      <c r="O5" s="2">
        <f t="shared" ref="O5:O7" si="3">STDEV(K5:M5)</f>
        <v>1.8493141280472216E-2</v>
      </c>
      <c r="P5" s="18">
        <f>O5/SQRT(3)</f>
        <v>1.0677020096442415E-2</v>
      </c>
    </row>
    <row r="6" spans="2:16" x14ac:dyDescent="0.2">
      <c r="B6" s="6" t="s">
        <v>15</v>
      </c>
      <c r="C6" s="2" t="s">
        <v>98</v>
      </c>
      <c r="D6" s="2">
        <v>0.90686896241152204</v>
      </c>
      <c r="E6" s="2">
        <v>0.95068701756105778</v>
      </c>
      <c r="F6" s="2">
        <v>0.92153723081236527</v>
      </c>
      <c r="G6" s="2">
        <f t="shared" si="0"/>
        <v>0.92636440359498173</v>
      </c>
      <c r="H6" s="2">
        <f t="shared" si="1"/>
        <v>2.2304297502429068E-2</v>
      </c>
      <c r="I6" s="12">
        <f t="shared" ref="I6:I7" si="4">H6/SQRT(3)</f>
        <v>1.287739216711292E-2</v>
      </c>
      <c r="J6" s="2"/>
      <c r="K6" s="2">
        <v>0.71023684110043606</v>
      </c>
      <c r="L6" s="2">
        <v>0.73203545074979859</v>
      </c>
      <c r="M6" s="2">
        <v>0.68572545018061426</v>
      </c>
      <c r="N6" s="2">
        <f t="shared" si="2"/>
        <v>0.7093325806769496</v>
      </c>
      <c r="O6" s="2">
        <f t="shared" si="3"/>
        <v>2.3168239107980913E-2</v>
      </c>
      <c r="P6" s="18">
        <f t="shared" ref="P6:P7" si="5">O6/SQRT(3)</f>
        <v>1.3376189085642396E-2</v>
      </c>
    </row>
    <row r="7" spans="2:16" x14ac:dyDescent="0.2">
      <c r="B7" s="6"/>
      <c r="C7" s="2" t="s">
        <v>99</v>
      </c>
      <c r="D7" s="2">
        <v>0.75998997698237292</v>
      </c>
      <c r="E7" s="2">
        <v>0.79998359108824113</v>
      </c>
      <c r="F7" s="2">
        <v>0.77393728027288855</v>
      </c>
      <c r="G7" s="2">
        <f t="shared" si="0"/>
        <v>0.77797028278116753</v>
      </c>
      <c r="H7" s="2">
        <f t="shared" si="1"/>
        <v>2.0299535074383198E-2</v>
      </c>
      <c r="I7" s="12">
        <f t="shared" si="4"/>
        <v>1.171994203961939E-2</v>
      </c>
      <c r="J7" s="2"/>
      <c r="K7" s="2">
        <v>0.63193993561279116</v>
      </c>
      <c r="L7" s="2">
        <v>0.62355591926980491</v>
      </c>
      <c r="M7" s="2">
        <v>0.61448394777472737</v>
      </c>
      <c r="N7" s="2">
        <f t="shared" si="2"/>
        <v>0.62332660088577452</v>
      </c>
      <c r="O7" s="2">
        <f t="shared" si="3"/>
        <v>8.7302530342252098E-3</v>
      </c>
      <c r="P7" s="18">
        <f t="shared" si="5"/>
        <v>5.0404139394034722E-3</v>
      </c>
    </row>
    <row r="8" spans="2:16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</row>
    <row r="9" spans="2:16" x14ac:dyDescent="0.2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</row>
    <row r="10" spans="2:16" x14ac:dyDescent="0.2">
      <c r="B10" s="6"/>
      <c r="C10" s="2"/>
      <c r="D10" s="2" t="s">
        <v>13</v>
      </c>
      <c r="E10" s="2" t="s">
        <v>1</v>
      </c>
      <c r="F10" s="2" t="s">
        <v>2</v>
      </c>
      <c r="G10" s="2" t="s">
        <v>121</v>
      </c>
      <c r="H10" s="2" t="s">
        <v>3</v>
      </c>
      <c r="I10" s="12" t="s">
        <v>35</v>
      </c>
      <c r="J10" s="2"/>
      <c r="K10" s="2" t="s">
        <v>13</v>
      </c>
      <c r="L10" s="2" t="s">
        <v>1</v>
      </c>
      <c r="M10" s="2" t="s">
        <v>2</v>
      </c>
      <c r="N10" s="2" t="s">
        <v>121</v>
      </c>
      <c r="O10" s="2" t="s">
        <v>3</v>
      </c>
      <c r="P10" s="18" t="s">
        <v>35</v>
      </c>
    </row>
    <row r="11" spans="2:16" x14ac:dyDescent="0.2">
      <c r="B11" s="6"/>
      <c r="C11" s="2">
        <v>0</v>
      </c>
      <c r="D11" s="2">
        <v>1</v>
      </c>
      <c r="E11" s="2">
        <v>1</v>
      </c>
      <c r="F11" s="2">
        <v>1</v>
      </c>
      <c r="G11" s="2">
        <f>AVERAGE(D11:F11)</f>
        <v>1</v>
      </c>
      <c r="H11" s="2">
        <f>STDEV(D11:F11)</f>
        <v>0</v>
      </c>
      <c r="I11" s="12">
        <f>H11/SQRT(3)</f>
        <v>0</v>
      </c>
      <c r="J11" s="2"/>
      <c r="K11" s="2">
        <v>1</v>
      </c>
      <c r="L11" s="2">
        <v>1</v>
      </c>
      <c r="M11" s="2">
        <v>1</v>
      </c>
      <c r="N11" s="2">
        <f>AVERAGE(K11:M11)</f>
        <v>1</v>
      </c>
      <c r="O11" s="2">
        <f>STDEV(K11:M11)</f>
        <v>0</v>
      </c>
      <c r="P11" s="18">
        <f>O11/SQRT(3)</f>
        <v>0</v>
      </c>
    </row>
    <row r="12" spans="2:16" x14ac:dyDescent="0.2">
      <c r="B12" s="6"/>
      <c r="C12" s="2" t="s">
        <v>97</v>
      </c>
      <c r="D12" s="2">
        <v>0.71118184523895855</v>
      </c>
      <c r="E12" s="2">
        <v>0.72794533061677469</v>
      </c>
      <c r="F12" s="2">
        <v>0.71605169766403343</v>
      </c>
      <c r="G12" s="2">
        <f>AVERAGE(D12:F12)</f>
        <v>0.71839295783992219</v>
      </c>
      <c r="H12" s="2">
        <f>STDEV(D12:F12)</f>
        <v>8.6234989946926983E-3</v>
      </c>
      <c r="I12" s="12">
        <f>H12/SQRT(3)</f>
        <v>4.9787794659422969E-3</v>
      </c>
      <c r="J12" s="2"/>
      <c r="K12" s="2">
        <v>0.67562901667282105</v>
      </c>
      <c r="L12" s="2">
        <v>0.64647108930930286</v>
      </c>
      <c r="M12" s="2">
        <v>0.67472068065193203</v>
      </c>
      <c r="N12" s="2">
        <f>AVERAGE(K12:M12)</f>
        <v>0.66560692887801853</v>
      </c>
      <c r="O12" s="2">
        <f>STDEV(K12:M12)</f>
        <v>1.6578345381292811E-2</v>
      </c>
      <c r="P12" s="18">
        <f>O12/SQRT(3)</f>
        <v>9.5715121686079947E-3</v>
      </c>
    </row>
    <row r="13" spans="2:16" x14ac:dyDescent="0.2">
      <c r="B13" s="6" t="s">
        <v>100</v>
      </c>
      <c r="C13" s="2" t="s">
        <v>98</v>
      </c>
      <c r="D13" s="2">
        <v>0.56808392057974333</v>
      </c>
      <c r="E13" s="2">
        <v>0.61453457159101987</v>
      </c>
      <c r="F13" s="2">
        <v>0.61303613828482861</v>
      </c>
      <c r="G13" s="2">
        <f>AVERAGE(D13:F13)</f>
        <v>0.59855154348519723</v>
      </c>
      <c r="H13" s="2">
        <f>STDEV(D13:F13)</f>
        <v>2.6396370199801757E-2</v>
      </c>
      <c r="I13" s="12">
        <f t="shared" ref="I13:I14" si="6">H13/SQRT(3)</f>
        <v>1.5239951440484562E-2</v>
      </c>
      <c r="J13" s="2"/>
      <c r="K13" s="2">
        <v>0.56390225892712686</v>
      </c>
      <c r="L13" s="2">
        <v>0.53083840329550258</v>
      </c>
      <c r="M13" s="2">
        <v>0.55718047275174187</v>
      </c>
      <c r="N13" s="2">
        <f>AVERAGE(K13:M13)</f>
        <v>0.55064037832479051</v>
      </c>
      <c r="O13" s="2">
        <f>STDEV(K13:M13)</f>
        <v>1.7475247169705617E-2</v>
      </c>
      <c r="P13" s="18">
        <f t="shared" ref="P13:P14" si="7">O13/SQRT(3)</f>
        <v>1.0089338657584785E-2</v>
      </c>
    </row>
    <row r="14" spans="2:16" x14ac:dyDescent="0.2">
      <c r="B14" s="6"/>
      <c r="C14" s="2" t="s">
        <v>99</v>
      </c>
      <c r="D14" s="2">
        <v>0.51798088583166535</v>
      </c>
      <c r="E14" s="2">
        <v>0.47359055270637812</v>
      </c>
      <c r="F14" s="2">
        <v>0.44942873429439334</v>
      </c>
      <c r="G14" s="2">
        <f>AVERAGE(D14:F14)</f>
        <v>0.48033339094414557</v>
      </c>
      <c r="H14" s="2">
        <f>STDEV(D14:F14)</f>
        <v>3.4769940620064346E-2</v>
      </c>
      <c r="I14" s="12">
        <f t="shared" si="6"/>
        <v>2.0074434576701456E-2</v>
      </c>
      <c r="J14" s="2"/>
      <c r="K14" s="2">
        <v>0.47733672406500394</v>
      </c>
      <c r="L14" s="2">
        <v>0.48160596291909957</v>
      </c>
      <c r="M14" s="2">
        <v>0.4597147778644366</v>
      </c>
      <c r="N14" s="2">
        <f>AVERAGE(K14:M14)</f>
        <v>0.47288582161618004</v>
      </c>
      <c r="O14" s="2">
        <f>STDEV(K14:M14)</f>
        <v>1.1604477378627822E-2</v>
      </c>
      <c r="P14" s="18">
        <f t="shared" si="7"/>
        <v>6.6998481383556963E-3</v>
      </c>
    </row>
    <row r="15" spans="2:16" x14ac:dyDescent="0.2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6" x14ac:dyDescent="0.2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</row>
    <row r="17" spans="2:16" x14ac:dyDescent="0.2">
      <c r="B17" s="6"/>
      <c r="C17" s="2"/>
      <c r="D17" s="2" t="s">
        <v>13</v>
      </c>
      <c r="E17" s="2" t="s">
        <v>1</v>
      </c>
      <c r="F17" s="2" t="s">
        <v>2</v>
      </c>
      <c r="G17" s="2" t="s">
        <v>121</v>
      </c>
      <c r="H17" s="2" t="s">
        <v>3</v>
      </c>
      <c r="I17" s="12" t="s">
        <v>35</v>
      </c>
      <c r="J17" s="2"/>
      <c r="K17" s="2" t="s">
        <v>13</v>
      </c>
      <c r="L17" s="2" t="s">
        <v>1</v>
      </c>
      <c r="M17" s="2" t="s">
        <v>2</v>
      </c>
      <c r="N17" s="2" t="s">
        <v>121</v>
      </c>
      <c r="O17" s="2" t="s">
        <v>3</v>
      </c>
      <c r="P17" s="18" t="s">
        <v>35</v>
      </c>
    </row>
    <row r="18" spans="2:16" x14ac:dyDescent="0.2">
      <c r="B18" s="6"/>
      <c r="C18" s="2">
        <v>0</v>
      </c>
      <c r="D18" s="2">
        <v>1</v>
      </c>
      <c r="E18" s="2">
        <v>1</v>
      </c>
      <c r="F18" s="2">
        <v>1</v>
      </c>
      <c r="G18" s="2">
        <f>AVERAGE(D18:F18)</f>
        <v>1</v>
      </c>
      <c r="H18" s="2">
        <f>STDEV(D18:F18)</f>
        <v>0</v>
      </c>
      <c r="I18" s="12">
        <f>H18/SQRT(3)</f>
        <v>0</v>
      </c>
      <c r="J18" s="2"/>
      <c r="K18" s="2">
        <v>1</v>
      </c>
      <c r="L18" s="2">
        <v>1</v>
      </c>
      <c r="M18" s="2">
        <v>1</v>
      </c>
      <c r="N18" s="2">
        <f>AVERAGE(K18:M18)</f>
        <v>1</v>
      </c>
      <c r="O18" s="2">
        <f>STDEV(K18:M18)</f>
        <v>0</v>
      </c>
      <c r="P18" s="18">
        <f>O18/SQRT(3)</f>
        <v>0</v>
      </c>
    </row>
    <row r="19" spans="2:16" x14ac:dyDescent="0.2">
      <c r="B19" s="6"/>
      <c r="C19" s="2" t="s">
        <v>97</v>
      </c>
      <c r="D19" s="2">
        <v>0.69199514840085286</v>
      </c>
      <c r="E19" s="2">
        <v>0.67015314247136826</v>
      </c>
      <c r="F19" s="2">
        <v>0.68405926389343852</v>
      </c>
      <c r="G19" s="2">
        <f>AVERAGE(D19:F19)</f>
        <v>0.68206918492188651</v>
      </c>
      <c r="H19" s="2">
        <f>STDEV(D19:F19)</f>
        <v>1.1056157401677588E-2</v>
      </c>
      <c r="I19" s="12">
        <f>H19/SQRT(3)</f>
        <v>6.383275452061429E-3</v>
      </c>
      <c r="J19" s="2"/>
      <c r="K19" s="2">
        <v>0.60225789659178774</v>
      </c>
      <c r="L19" s="2">
        <v>0.6710680658566085</v>
      </c>
      <c r="M19" s="2">
        <v>0.74089808145974967</v>
      </c>
      <c r="N19" s="2">
        <f>AVERAGE(K19:M19)</f>
        <v>0.67140801463604871</v>
      </c>
      <c r="O19" s="2">
        <f>STDEV(K19:M19)</f>
        <v>6.9320717602569193E-2</v>
      </c>
      <c r="P19" s="18">
        <f>O19/SQRT(3)</f>
        <v>4.0022334968261353E-2</v>
      </c>
    </row>
    <row r="20" spans="2:16" x14ac:dyDescent="0.2">
      <c r="B20" s="6" t="s">
        <v>101</v>
      </c>
      <c r="C20" s="2" t="s">
        <v>98</v>
      </c>
      <c r="D20" s="2">
        <v>0.67950642404605099</v>
      </c>
      <c r="E20" s="2">
        <v>0.66469611433177689</v>
      </c>
      <c r="F20" s="2">
        <v>0.62084092852355366</v>
      </c>
      <c r="G20" s="2">
        <f>AVERAGE(D20:F20)</f>
        <v>0.65501448896712711</v>
      </c>
      <c r="H20" s="2">
        <f>STDEV(D20:F20)</f>
        <v>3.05075481397819E-2</v>
      </c>
      <c r="I20" s="12">
        <f t="shared" ref="I20:I21" si="8">H20/SQRT(3)</f>
        <v>1.7613541130818547E-2</v>
      </c>
      <c r="J20" s="2"/>
      <c r="K20" s="2">
        <v>0.63678012419065166</v>
      </c>
      <c r="L20" s="2">
        <v>0.63112154566016831</v>
      </c>
      <c r="M20" s="2">
        <v>0.64432091852848405</v>
      </c>
      <c r="N20" s="2">
        <f>AVERAGE(K20:M20)</f>
        <v>0.63740752945976797</v>
      </c>
      <c r="O20" s="2">
        <f>STDEV(K20:M20)</f>
        <v>6.6220154830680996E-3</v>
      </c>
      <c r="P20" s="18">
        <f t="shared" ref="P20:P21" si="9">O20/SQRT(3)</f>
        <v>3.8232224217272372E-3</v>
      </c>
    </row>
    <row r="21" spans="2:16" x14ac:dyDescent="0.2">
      <c r="B21" s="8"/>
      <c r="C21" s="9" t="s">
        <v>99</v>
      </c>
      <c r="D21" s="9">
        <v>0.53565553523882847</v>
      </c>
      <c r="E21" s="9">
        <v>0.54348478915686993</v>
      </c>
      <c r="F21" s="9">
        <v>0.53251479115921374</v>
      </c>
      <c r="G21" s="9">
        <f>AVERAGE(D21:F21)</f>
        <v>0.53721837185163734</v>
      </c>
      <c r="H21" s="9">
        <f>STDEV(D21:F21)</f>
        <v>5.6495183622940117E-3</v>
      </c>
      <c r="I21" s="20">
        <f t="shared" si="8"/>
        <v>3.2617509472621813E-3</v>
      </c>
      <c r="J21" s="9"/>
      <c r="K21" s="9">
        <v>0.50589009378955008</v>
      </c>
      <c r="L21" s="9">
        <v>0.51462479656913185</v>
      </c>
      <c r="M21" s="9">
        <v>0.54550189377765035</v>
      </c>
      <c r="N21" s="9">
        <f>AVERAGE(K21:M21)</f>
        <v>0.52200559471211072</v>
      </c>
      <c r="O21" s="9">
        <f>STDEV(K21:M21)</f>
        <v>2.0811794984932602E-2</v>
      </c>
      <c r="P21" s="21">
        <f t="shared" si="9"/>
        <v>1.2015695436870142E-2</v>
      </c>
    </row>
    <row r="24" spans="2:16" x14ac:dyDescent="0.2">
      <c r="B24" s="3"/>
      <c r="C24" s="4"/>
      <c r="D24" s="4"/>
      <c r="E24" s="4"/>
      <c r="F24" s="4" t="s">
        <v>36</v>
      </c>
      <c r="G24" s="4"/>
      <c r="H24" s="4"/>
      <c r="I24" s="4"/>
      <c r="J24" s="4"/>
      <c r="K24" s="4"/>
      <c r="L24" s="4"/>
      <c r="M24" s="4" t="s">
        <v>37</v>
      </c>
      <c r="N24" s="4"/>
      <c r="O24" s="4"/>
      <c r="P24" s="5"/>
    </row>
    <row r="25" spans="2:16" x14ac:dyDescent="0.2">
      <c r="B25" s="6"/>
      <c r="C25" s="2"/>
      <c r="D25" s="2" t="s">
        <v>0</v>
      </c>
      <c r="E25" s="2" t="s">
        <v>1</v>
      </c>
      <c r="F25" s="2" t="s">
        <v>2</v>
      </c>
      <c r="G25" s="2" t="s">
        <v>121</v>
      </c>
      <c r="H25" s="2" t="s">
        <v>3</v>
      </c>
      <c r="I25" s="12" t="s">
        <v>35</v>
      </c>
      <c r="J25" s="2"/>
      <c r="K25" s="2" t="s">
        <v>0</v>
      </c>
      <c r="L25" s="2" t="s">
        <v>1</v>
      </c>
      <c r="M25" s="2" t="s">
        <v>2</v>
      </c>
      <c r="N25" s="2" t="s">
        <v>121</v>
      </c>
      <c r="O25" s="2" t="s">
        <v>3</v>
      </c>
      <c r="P25" s="18" t="s">
        <v>35</v>
      </c>
    </row>
    <row r="26" spans="2:16" x14ac:dyDescent="0.2">
      <c r="B26" s="6"/>
      <c r="C26" s="33">
        <v>0</v>
      </c>
      <c r="D26" s="2">
        <v>1</v>
      </c>
      <c r="E26" s="2">
        <v>1</v>
      </c>
      <c r="F26" s="2">
        <v>1</v>
      </c>
      <c r="G26" s="2">
        <f>AVERAGE(D26:F26)</f>
        <v>1</v>
      </c>
      <c r="H26" s="2">
        <f>STDEV(D26:F26)</f>
        <v>0</v>
      </c>
      <c r="I26" s="12">
        <f>H26/SQRT(3)</f>
        <v>0</v>
      </c>
      <c r="J26" s="33">
        <v>0</v>
      </c>
      <c r="K26" s="2">
        <v>1</v>
      </c>
      <c r="L26" s="2">
        <v>1</v>
      </c>
      <c r="M26" s="2">
        <v>1</v>
      </c>
      <c r="N26" s="2">
        <f>AVERAGE(K26:M26)</f>
        <v>1</v>
      </c>
      <c r="O26" s="2">
        <f>STDEV(K26:M26)</f>
        <v>0</v>
      </c>
      <c r="P26" s="18">
        <f>O26/SQRT(3)</f>
        <v>0</v>
      </c>
    </row>
    <row r="27" spans="2:16" ht="15.75" x14ac:dyDescent="0.2">
      <c r="B27" s="6"/>
      <c r="C27" s="34" t="s">
        <v>102</v>
      </c>
      <c r="D27" s="2">
        <v>0.95538413760992758</v>
      </c>
      <c r="E27" s="2">
        <v>1.0132642371405183</v>
      </c>
      <c r="F27" s="2">
        <v>0.88648909375003526</v>
      </c>
      <c r="G27" s="2">
        <f>AVERAGE(D27:F27)</f>
        <v>0.95171248950016041</v>
      </c>
      <c r="H27" s="2">
        <f>STDEV(D27:F27)</f>
        <v>6.3467274995077969E-2</v>
      </c>
      <c r="I27" s="12">
        <f>H27/SQRT(3)</f>
        <v>3.6642848303140269E-2</v>
      </c>
      <c r="J27" s="34" t="s">
        <v>102</v>
      </c>
      <c r="K27" s="2">
        <v>0.84661547031396445</v>
      </c>
      <c r="L27" s="2">
        <v>0.86523779675289547</v>
      </c>
      <c r="M27" s="2">
        <v>0.80419391892169612</v>
      </c>
      <c r="N27" s="2">
        <f>AVERAGE(K27:M27)</f>
        <v>0.83868239532951872</v>
      </c>
      <c r="O27" s="2">
        <f>STDEV(K27:M27)</f>
        <v>3.1285603944933321E-2</v>
      </c>
      <c r="P27" s="18">
        <f>O27/SQRT(3)</f>
        <v>1.806275185936727E-2</v>
      </c>
    </row>
    <row r="28" spans="2:16" x14ac:dyDescent="0.2">
      <c r="B28" s="6" t="s">
        <v>6</v>
      </c>
      <c r="C28" s="33" t="s">
        <v>103</v>
      </c>
      <c r="D28" s="2">
        <v>0.88335753908174397</v>
      </c>
      <c r="E28" s="2">
        <v>0.89159933465259011</v>
      </c>
      <c r="F28" s="2">
        <v>0.86452649068701604</v>
      </c>
      <c r="G28" s="2">
        <f>AVERAGE(D28:F28)</f>
        <v>0.87982778814045004</v>
      </c>
      <c r="H28" s="2">
        <f>STDEV(D28:F28)</f>
        <v>1.3877286347724983E-2</v>
      </c>
      <c r="I28" s="12">
        <f t="shared" ref="I28:I29" si="10">H28/SQRT(3)</f>
        <v>8.012055008480538E-3</v>
      </c>
      <c r="J28" s="33" t="s">
        <v>103</v>
      </c>
      <c r="K28" s="2">
        <v>0.67177518791676494</v>
      </c>
      <c r="L28" s="2">
        <v>0.77937037562952649</v>
      </c>
      <c r="M28" s="2">
        <v>0.74248694055581765</v>
      </c>
      <c r="N28" s="2">
        <f>AVERAGE(K28:M28)</f>
        <v>0.73121083470070303</v>
      </c>
      <c r="O28" s="2">
        <f>STDEV(K28:M28)</f>
        <v>5.4676722900864422E-2</v>
      </c>
      <c r="P28" s="18">
        <f t="shared" ref="P28:P29" si="11">O28/SQRT(3)</f>
        <v>3.1567620685220649E-2</v>
      </c>
    </row>
    <row r="29" spans="2:16" ht="15.75" x14ac:dyDescent="0.2">
      <c r="B29" s="6"/>
      <c r="C29" s="34" t="s">
        <v>104</v>
      </c>
      <c r="D29" s="2">
        <v>0.80874167669166996</v>
      </c>
      <c r="E29" s="2">
        <v>0.82247902614425705</v>
      </c>
      <c r="F29" s="2">
        <v>0.86513208418647258</v>
      </c>
      <c r="G29" s="2">
        <f>AVERAGE(D29:F29)</f>
        <v>0.83211759567413324</v>
      </c>
      <c r="H29" s="2">
        <f>STDEV(D29:F29)</f>
        <v>2.9404864075424079E-2</v>
      </c>
      <c r="I29" s="12">
        <f t="shared" si="10"/>
        <v>1.697690618943045E-2</v>
      </c>
      <c r="J29" s="34" t="s">
        <v>104</v>
      </c>
      <c r="K29" s="2">
        <v>0.69299705764408515</v>
      </c>
      <c r="L29" s="2">
        <v>0.67434697100440233</v>
      </c>
      <c r="M29" s="2">
        <v>0.65526917337470447</v>
      </c>
      <c r="N29" s="2">
        <f>AVERAGE(K29:M29)</f>
        <v>0.67420440067439724</v>
      </c>
      <c r="O29" s="2">
        <f>STDEV(K29:M29)</f>
        <v>1.886434620084125E-2</v>
      </c>
      <c r="P29" s="18">
        <f t="shared" si="11"/>
        <v>1.089133535714199E-2</v>
      </c>
    </row>
    <row r="30" spans="2:16" x14ac:dyDescent="0.2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"/>
    </row>
    <row r="31" spans="2:16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"/>
    </row>
    <row r="32" spans="2:16" x14ac:dyDescent="0.2">
      <c r="B32" s="6"/>
      <c r="C32" s="2"/>
      <c r="D32" s="2" t="s">
        <v>13</v>
      </c>
      <c r="E32" s="2" t="s">
        <v>1</v>
      </c>
      <c r="F32" s="2" t="s">
        <v>2</v>
      </c>
      <c r="G32" s="2" t="s">
        <v>121</v>
      </c>
      <c r="H32" s="2" t="s">
        <v>3</v>
      </c>
      <c r="I32" s="12" t="s">
        <v>35</v>
      </c>
      <c r="J32" s="2"/>
      <c r="K32" s="2" t="s">
        <v>13</v>
      </c>
      <c r="L32" s="2" t="s">
        <v>1</v>
      </c>
      <c r="M32" s="2" t="s">
        <v>2</v>
      </c>
      <c r="N32" s="2" t="s">
        <v>121</v>
      </c>
      <c r="O32" s="2" t="s">
        <v>3</v>
      </c>
      <c r="P32" s="18" t="s">
        <v>35</v>
      </c>
    </row>
    <row r="33" spans="2:16" x14ac:dyDescent="0.2">
      <c r="B33" s="6"/>
      <c r="C33" s="2">
        <v>0</v>
      </c>
      <c r="D33" s="2">
        <v>1</v>
      </c>
      <c r="E33" s="2">
        <v>1</v>
      </c>
      <c r="F33" s="2">
        <v>1</v>
      </c>
      <c r="G33" s="2">
        <v>1</v>
      </c>
      <c r="H33" s="2">
        <v>0</v>
      </c>
      <c r="I33" s="12">
        <f>H33/SQRT(3)</f>
        <v>0</v>
      </c>
      <c r="J33" s="33">
        <v>0</v>
      </c>
      <c r="K33" s="2">
        <v>1</v>
      </c>
      <c r="L33" s="2">
        <v>1</v>
      </c>
      <c r="M33" s="2">
        <v>1</v>
      </c>
      <c r="N33" s="2">
        <v>1</v>
      </c>
      <c r="O33" s="2">
        <v>0</v>
      </c>
      <c r="P33" s="18">
        <f>O33/SQRT(3)</f>
        <v>0</v>
      </c>
    </row>
    <row r="34" spans="2:16" ht="15.75" x14ac:dyDescent="0.2">
      <c r="B34" s="6"/>
      <c r="C34" s="2" t="s">
        <v>97</v>
      </c>
      <c r="D34" s="2">
        <v>0.59040586003955664</v>
      </c>
      <c r="E34" s="2">
        <v>0.59851635612447818</v>
      </c>
      <c r="F34" s="2">
        <v>0.6055871641009416</v>
      </c>
      <c r="G34" s="2">
        <f>AVERAGE(D34:F34)</f>
        <v>0.59816979342165888</v>
      </c>
      <c r="H34" s="2">
        <f>STDEV(D34:F34)</f>
        <v>7.5965832800868422E-3</v>
      </c>
      <c r="I34" s="12">
        <f>H34/SQRT(3)</f>
        <v>4.3858894016795486E-3</v>
      </c>
      <c r="J34" s="34" t="s">
        <v>102</v>
      </c>
      <c r="K34" s="2">
        <v>0.64941467654168827</v>
      </c>
      <c r="L34" s="2">
        <v>0.56048473261004517</v>
      </c>
      <c r="M34" s="2">
        <v>0.59858285124773469</v>
      </c>
      <c r="N34" s="2">
        <f>AVERAGE(K34:M34)</f>
        <v>0.60282742013315604</v>
      </c>
      <c r="O34" s="2">
        <f>STDEV(K34:M34)</f>
        <v>4.4616656146428228E-2</v>
      </c>
      <c r="P34" s="18">
        <f>O34/SQRT(3)</f>
        <v>2.5759438436481309E-2</v>
      </c>
    </row>
    <row r="35" spans="2:16" x14ac:dyDescent="0.2">
      <c r="B35" s="6" t="s">
        <v>47</v>
      </c>
      <c r="C35" s="2" t="s">
        <v>98</v>
      </c>
      <c r="D35" s="2">
        <v>0.49148496493884242</v>
      </c>
      <c r="E35" s="2">
        <v>0.50292291251565924</v>
      </c>
      <c r="F35" s="2">
        <v>0.48261189538317389</v>
      </c>
      <c r="G35" s="2">
        <f>AVERAGE(D35:F35)</f>
        <v>0.49233992427922518</v>
      </c>
      <c r="H35" s="2">
        <f>STDEV(D35:F35)</f>
        <v>1.018246388868181E-2</v>
      </c>
      <c r="I35" s="12">
        <f t="shared" ref="I35:I36" si="12">H35/SQRT(3)</f>
        <v>5.8788482671440871E-3</v>
      </c>
      <c r="J35" s="33" t="s">
        <v>103</v>
      </c>
      <c r="K35" s="2">
        <v>0.48962823907362912</v>
      </c>
      <c r="L35" s="2">
        <v>0.47689462055731974</v>
      </c>
      <c r="M35" s="2">
        <v>0.45132473475342066</v>
      </c>
      <c r="N35" s="2">
        <f>AVERAGE(K35:M35)</f>
        <v>0.47261586479478984</v>
      </c>
      <c r="O35" s="2">
        <f>STDEV(K35:M35)</f>
        <v>1.9506932715283407E-2</v>
      </c>
      <c r="P35" s="18">
        <f t="shared" ref="P35:P36" si="13">O35/SQRT(3)</f>
        <v>1.1262332854232792E-2</v>
      </c>
    </row>
    <row r="36" spans="2:16" ht="15.75" x14ac:dyDescent="0.2">
      <c r="B36" s="6"/>
      <c r="C36" s="2" t="s">
        <v>99</v>
      </c>
      <c r="D36" s="2">
        <v>0.32102493704230656</v>
      </c>
      <c r="E36" s="2">
        <v>0.30300149488108702</v>
      </c>
      <c r="F36" s="2">
        <v>0.32532288309925644</v>
      </c>
      <c r="G36" s="2">
        <f>AVERAGE(D36:F36)</f>
        <v>0.31644977167421667</v>
      </c>
      <c r="H36" s="2">
        <f>STDEV(D36:F36)</f>
        <v>1.1843149775527834E-2</v>
      </c>
      <c r="I36" s="12">
        <f t="shared" si="12"/>
        <v>6.8376457109540507E-3</v>
      </c>
      <c r="J36" s="34" t="s">
        <v>104</v>
      </c>
      <c r="K36" s="2">
        <v>0.3085848878212939</v>
      </c>
      <c r="L36" s="2">
        <v>0.34801810398364247</v>
      </c>
      <c r="M36" s="2">
        <v>0.34185665592468573</v>
      </c>
      <c r="N36" s="2">
        <f>AVERAGE(K36:M36)</f>
        <v>0.33281988257654066</v>
      </c>
      <c r="O36" s="2">
        <f>STDEV(K36:M36)</f>
        <v>2.1213016962137551E-2</v>
      </c>
      <c r="P36" s="18">
        <f t="shared" si="13"/>
        <v>1.2247341053414214E-2</v>
      </c>
    </row>
    <row r="37" spans="2:16" x14ac:dyDescent="0.2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"/>
    </row>
    <row r="38" spans="2:16" x14ac:dyDescent="0.2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"/>
    </row>
    <row r="39" spans="2:16" x14ac:dyDescent="0.2">
      <c r="B39" s="6"/>
      <c r="C39" s="2"/>
      <c r="D39" s="2" t="s">
        <v>0</v>
      </c>
      <c r="E39" s="2" t="s">
        <v>1</v>
      </c>
      <c r="F39" s="2" t="s">
        <v>2</v>
      </c>
      <c r="G39" s="2" t="s">
        <v>121</v>
      </c>
      <c r="H39" s="2" t="s">
        <v>3</v>
      </c>
      <c r="I39" s="12" t="s">
        <v>35</v>
      </c>
      <c r="J39" s="2"/>
      <c r="K39" s="2" t="s">
        <v>0</v>
      </c>
      <c r="L39" s="2" t="s">
        <v>1</v>
      </c>
      <c r="M39" s="2" t="s">
        <v>2</v>
      </c>
      <c r="N39" s="2" t="s">
        <v>121</v>
      </c>
      <c r="O39" s="2" t="s">
        <v>3</v>
      </c>
      <c r="P39" s="18" t="s">
        <v>35</v>
      </c>
    </row>
    <row r="40" spans="2:16" x14ac:dyDescent="0.2">
      <c r="B40" s="6"/>
      <c r="C40" s="33">
        <v>0</v>
      </c>
      <c r="D40" s="2">
        <v>1</v>
      </c>
      <c r="E40" s="2">
        <v>1</v>
      </c>
      <c r="F40" s="2">
        <v>1</v>
      </c>
      <c r="G40" s="2">
        <f>AVERAGE(D40:F40)</f>
        <v>1</v>
      </c>
      <c r="H40" s="2">
        <f>STDEV(D40:F40)</f>
        <v>0</v>
      </c>
      <c r="I40" s="12">
        <f>H40/SQRT(3)</f>
        <v>0</v>
      </c>
      <c r="J40" s="33">
        <v>0</v>
      </c>
      <c r="K40" s="2">
        <v>1</v>
      </c>
      <c r="L40" s="2">
        <v>1</v>
      </c>
      <c r="M40" s="2">
        <v>1</v>
      </c>
      <c r="N40" s="2">
        <f>AVERAGE(K40:M40)</f>
        <v>1</v>
      </c>
      <c r="O40" s="2">
        <f>STDEV(K40:M40)</f>
        <v>0</v>
      </c>
      <c r="P40" s="18">
        <f>O40/SQRT(3)</f>
        <v>0</v>
      </c>
    </row>
    <row r="41" spans="2:16" ht="15.75" x14ac:dyDescent="0.2">
      <c r="B41" s="6"/>
      <c r="C41" s="34" t="s">
        <v>102</v>
      </c>
      <c r="D41" s="2">
        <v>0.78333608902183449</v>
      </c>
      <c r="E41" s="2">
        <v>0.80618975021894346</v>
      </c>
      <c r="F41" s="2">
        <v>0.77015993717674625</v>
      </c>
      <c r="G41" s="2">
        <f>AVERAGE(D41:F41)</f>
        <v>0.78656192547250792</v>
      </c>
      <c r="H41" s="2">
        <f>STDEV(D41:F41)</f>
        <v>1.8230232378354142E-2</v>
      </c>
      <c r="I41" s="12">
        <f>H41/SQRT(3)</f>
        <v>1.0525229571032196E-2</v>
      </c>
      <c r="J41" s="34" t="s">
        <v>102</v>
      </c>
      <c r="K41" s="2">
        <v>0.74729332850837005</v>
      </c>
      <c r="L41" s="2">
        <v>0.7547003765178224</v>
      </c>
      <c r="M41" s="2">
        <v>0.78828741575524996</v>
      </c>
      <c r="N41" s="2">
        <f>AVERAGE(K41:M41)</f>
        <v>0.7634270402604808</v>
      </c>
      <c r="O41" s="2">
        <f>STDEV(K41:M41)</f>
        <v>2.1845933085113855E-2</v>
      </c>
      <c r="P41" s="18">
        <f>O41/SQRT(3)</f>
        <v>1.2612755347389036E-2</v>
      </c>
    </row>
    <row r="42" spans="2:16" x14ac:dyDescent="0.2">
      <c r="B42" s="6" t="s">
        <v>48</v>
      </c>
      <c r="C42" s="33" t="s">
        <v>103</v>
      </c>
      <c r="D42" s="2">
        <v>0.65023587164488295</v>
      </c>
      <c r="E42" s="2">
        <v>0.63990638910180941</v>
      </c>
      <c r="F42" s="2">
        <v>0.6542605185993039</v>
      </c>
      <c r="G42" s="2">
        <f>AVERAGE(D42:F42)</f>
        <v>0.64813425978199879</v>
      </c>
      <c r="H42" s="2">
        <f>STDEV(D42:F42)</f>
        <v>7.4042445748619071E-3</v>
      </c>
      <c r="I42" s="12">
        <f t="shared" ref="I42:I43" si="14">H42/SQRT(3)</f>
        <v>4.2748425984423487E-3</v>
      </c>
      <c r="J42" s="33" t="s">
        <v>103</v>
      </c>
      <c r="K42" s="2">
        <v>0.66069338574657743</v>
      </c>
      <c r="L42" s="2">
        <v>0.6644547020271494</v>
      </c>
      <c r="M42" s="2">
        <v>0.64685099875527097</v>
      </c>
      <c r="N42" s="2">
        <f>AVERAGE(K42:M42)</f>
        <v>0.65733302884299938</v>
      </c>
      <c r="O42" s="2">
        <f>STDEV(K42:M42)</f>
        <v>9.2704687643427701E-3</v>
      </c>
      <c r="P42" s="18">
        <f t="shared" ref="P42:P43" si="15">O42/SQRT(3)</f>
        <v>5.3523076366073161E-3</v>
      </c>
    </row>
    <row r="43" spans="2:16" ht="15.75" x14ac:dyDescent="0.2">
      <c r="B43" s="8"/>
      <c r="C43" s="35" t="s">
        <v>104</v>
      </c>
      <c r="D43" s="9">
        <v>0.47950478781763639</v>
      </c>
      <c r="E43" s="9">
        <v>0.5175037821177596</v>
      </c>
      <c r="F43" s="9">
        <v>0.51781233896950618</v>
      </c>
      <c r="G43" s="9">
        <f>AVERAGE(D43:F43)</f>
        <v>0.50494030296830072</v>
      </c>
      <c r="H43" s="9">
        <f>STDEV(D43:F43)</f>
        <v>2.2028342540178689E-2</v>
      </c>
      <c r="I43" s="20">
        <f t="shared" si="14"/>
        <v>1.2718069495373451E-2</v>
      </c>
      <c r="J43" s="35" t="s">
        <v>104</v>
      </c>
      <c r="K43" s="9">
        <v>0.51663949571784396</v>
      </c>
      <c r="L43" s="9">
        <v>0.53865512518979097</v>
      </c>
      <c r="M43" s="9">
        <v>0.51085846471196539</v>
      </c>
      <c r="N43" s="9">
        <f>AVERAGE(K43:M43)</f>
        <v>0.52205102853986685</v>
      </c>
      <c r="O43" s="9">
        <f>STDEV(K43:M43)</f>
        <v>1.4667211699663655E-2</v>
      </c>
      <c r="P43" s="21">
        <f t="shared" si="15"/>
        <v>8.4681186230620396E-3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W39"/>
  <sheetViews>
    <sheetView topLeftCell="A16" zoomScale="84" zoomScaleNormal="84" workbookViewId="0">
      <selection activeCell="V43" sqref="V43"/>
    </sheetView>
  </sheetViews>
  <sheetFormatPr defaultRowHeight="14.25" x14ac:dyDescent="0.2"/>
  <cols>
    <col min="1" max="16384" width="9" style="2"/>
  </cols>
  <sheetData>
    <row r="2" spans="2:23" x14ac:dyDescent="0.2">
      <c r="B2" s="3" t="s">
        <v>21</v>
      </c>
      <c r="C2" s="4"/>
      <c r="D2" s="4"/>
      <c r="E2" s="4" t="s">
        <v>44</v>
      </c>
      <c r="F2" s="4"/>
      <c r="G2" s="4"/>
      <c r="H2" s="4"/>
      <c r="I2" s="4"/>
      <c r="J2" s="4"/>
      <c r="K2" s="4"/>
      <c r="L2" s="4" t="s">
        <v>45</v>
      </c>
      <c r="M2" s="4"/>
      <c r="N2" s="4"/>
      <c r="O2" s="4"/>
      <c r="P2" s="4"/>
      <c r="Q2" s="4"/>
      <c r="R2" s="4"/>
      <c r="S2" s="4" t="s">
        <v>46</v>
      </c>
      <c r="T2" s="4"/>
      <c r="U2" s="4"/>
      <c r="V2" s="4"/>
      <c r="W2" s="5"/>
    </row>
    <row r="3" spans="2:23" x14ac:dyDescent="0.2">
      <c r="B3" s="6"/>
      <c r="D3" s="2" t="s">
        <v>0</v>
      </c>
      <c r="E3" s="2" t="s">
        <v>1</v>
      </c>
      <c r="F3" s="2" t="s">
        <v>2</v>
      </c>
      <c r="G3" s="2" t="s">
        <v>121</v>
      </c>
      <c r="H3" s="2" t="s">
        <v>22</v>
      </c>
      <c r="I3" s="12" t="s">
        <v>35</v>
      </c>
      <c r="K3" s="2" t="s">
        <v>0</v>
      </c>
      <c r="L3" s="2" t="s">
        <v>1</v>
      </c>
      <c r="M3" s="2" t="s">
        <v>2</v>
      </c>
      <c r="N3" s="2" t="s">
        <v>121</v>
      </c>
      <c r="O3" s="2" t="s">
        <v>22</v>
      </c>
      <c r="P3" s="12" t="s">
        <v>35</v>
      </c>
      <c r="Q3" s="38"/>
      <c r="R3" s="2" t="s">
        <v>0</v>
      </c>
      <c r="S3" s="2" t="s">
        <v>1</v>
      </c>
      <c r="T3" s="2" t="s">
        <v>2</v>
      </c>
      <c r="U3" s="2" t="s">
        <v>121</v>
      </c>
      <c r="V3" s="2" t="s">
        <v>22</v>
      </c>
      <c r="W3" s="18" t="s">
        <v>35</v>
      </c>
    </row>
    <row r="4" spans="2:23" x14ac:dyDescent="0.2">
      <c r="B4" s="6"/>
      <c r="C4" s="33">
        <v>0</v>
      </c>
      <c r="D4" s="2">
        <v>1</v>
      </c>
      <c r="E4" s="2">
        <v>1</v>
      </c>
      <c r="F4" s="2">
        <v>1</v>
      </c>
      <c r="G4" s="2">
        <f>AVERAGE(D4:F4)</f>
        <v>1</v>
      </c>
      <c r="H4" s="27">
        <v>0</v>
      </c>
      <c r="I4" s="12">
        <f>H4/SQRT(3)</f>
        <v>0</v>
      </c>
      <c r="K4" s="2">
        <v>1</v>
      </c>
      <c r="L4" s="2">
        <v>1</v>
      </c>
      <c r="M4" s="2">
        <v>1</v>
      </c>
      <c r="N4" s="2">
        <f>AVERAGE(K4:M4)</f>
        <v>1</v>
      </c>
      <c r="O4" s="27">
        <v>0</v>
      </c>
      <c r="P4" s="12">
        <f>O4/SQRT(3)</f>
        <v>0</v>
      </c>
      <c r="R4" s="2">
        <v>1</v>
      </c>
      <c r="S4" s="2">
        <v>1</v>
      </c>
      <c r="T4" s="2">
        <v>1</v>
      </c>
      <c r="U4" s="2">
        <f>AVERAGE(R4:T4)</f>
        <v>1</v>
      </c>
      <c r="V4" s="27">
        <v>0</v>
      </c>
      <c r="W4" s="18">
        <f>V4/SQRT(3)</f>
        <v>0</v>
      </c>
    </row>
    <row r="5" spans="2:23" ht="15.75" x14ac:dyDescent="0.2">
      <c r="B5" s="6"/>
      <c r="C5" s="34" t="s">
        <v>105</v>
      </c>
      <c r="D5" s="2">
        <v>0.84097799608523616</v>
      </c>
      <c r="E5" s="2">
        <v>0.82184647564921354</v>
      </c>
      <c r="F5" s="2">
        <v>0.86583180884402466</v>
      </c>
      <c r="G5" s="2">
        <f t="shared" ref="G5:G7" si="0">AVERAGE(D5:F5)</f>
        <v>0.84288542685949153</v>
      </c>
      <c r="H5" s="2">
        <f>STDEV(D5:F5)</f>
        <v>2.2054616368995642E-2</v>
      </c>
      <c r="I5" s="12">
        <f t="shared" ref="I5:I7" si="1">H5/SQRT(3)</f>
        <v>1.2733238697513562E-2</v>
      </c>
      <c r="K5" s="2">
        <v>1.0236545717689007</v>
      </c>
      <c r="L5" s="2">
        <v>0.95310770523992738</v>
      </c>
      <c r="M5" s="2">
        <v>0.96395117483577564</v>
      </c>
      <c r="N5" s="2">
        <f>AVERAGE(K5:M5)</f>
        <v>0.9802378172815347</v>
      </c>
      <c r="O5" s="2">
        <f>STDEV(K5:M5)</f>
        <v>3.7988894902078858E-2</v>
      </c>
      <c r="P5" s="12">
        <f t="shared" ref="P5:P7" si="2">O5/SQRT(3)</f>
        <v>2.1932898697931632E-2</v>
      </c>
      <c r="R5" s="2">
        <v>0.99063406009277011</v>
      </c>
      <c r="S5" s="2">
        <v>0.91562464265375776</v>
      </c>
      <c r="T5" s="2">
        <v>1.0693851873686517</v>
      </c>
      <c r="U5" s="2">
        <f>AVERAGE(R5:T5)</f>
        <v>0.99188129670505987</v>
      </c>
      <c r="V5" s="2">
        <f>STDEV(R5:T5)</f>
        <v>7.6887859751266996E-2</v>
      </c>
      <c r="W5" s="18">
        <f t="shared" ref="W5:W7" si="3">V5/SQRT(3)</f>
        <v>4.4391226524808196E-2</v>
      </c>
    </row>
    <row r="6" spans="2:23" x14ac:dyDescent="0.2">
      <c r="B6" s="6" t="s">
        <v>6</v>
      </c>
      <c r="C6" s="33" t="s">
        <v>98</v>
      </c>
      <c r="D6" s="2">
        <v>0.78803194225883133</v>
      </c>
      <c r="E6" s="2">
        <v>0.79058503757762266</v>
      </c>
      <c r="F6" s="2">
        <v>0.80679781371453307</v>
      </c>
      <c r="G6" s="2">
        <f t="shared" si="0"/>
        <v>0.79513826451699565</v>
      </c>
      <c r="H6" s="2">
        <f>STDEV(D6:F6)</f>
        <v>1.0177838156703738E-2</v>
      </c>
      <c r="I6" s="12">
        <f t="shared" si="1"/>
        <v>5.8761775995413478E-3</v>
      </c>
      <c r="K6" s="2">
        <v>0.93948352277653968</v>
      </c>
      <c r="L6" s="2">
        <v>0.91046982153778444</v>
      </c>
      <c r="M6" s="2">
        <v>1.019869455172165</v>
      </c>
      <c r="N6" s="2">
        <f>AVERAGE(K6:M6)</f>
        <v>0.9566075998288297</v>
      </c>
      <c r="O6" s="2">
        <f>STDEV(K6:M6)</f>
        <v>5.6674469305003167E-2</v>
      </c>
      <c r="P6" s="12">
        <f t="shared" si="2"/>
        <v>3.2721020109422766E-2</v>
      </c>
      <c r="R6" s="2">
        <v>0.94043264809300309</v>
      </c>
      <c r="S6" s="2">
        <v>0.93051440222693804</v>
      </c>
      <c r="T6" s="2">
        <v>1.0019764460900085</v>
      </c>
      <c r="U6" s="2">
        <f>AVERAGE(R6:T6)</f>
        <v>0.95764116546998324</v>
      </c>
      <c r="V6" s="2">
        <f>STDEV(R6:T6)</f>
        <v>3.8714412445589562E-2</v>
      </c>
      <c r="W6" s="18">
        <f t="shared" si="3"/>
        <v>2.2351776446979332E-2</v>
      </c>
    </row>
    <row r="7" spans="2:23" x14ac:dyDescent="0.2">
      <c r="B7" s="6"/>
      <c r="C7" s="33" t="s">
        <v>99</v>
      </c>
      <c r="D7" s="2">
        <v>0.64592330872991266</v>
      </c>
      <c r="E7" s="2">
        <v>0.63226693684533553</v>
      </c>
      <c r="F7" s="2">
        <v>0.67413610869516083</v>
      </c>
      <c r="G7" s="2">
        <f t="shared" si="0"/>
        <v>0.6507754514234696</v>
      </c>
      <c r="H7" s="2">
        <f>STDEV(D7:F7)</f>
        <v>2.1352151048232352E-2</v>
      </c>
      <c r="I7" s="12">
        <f t="shared" si="1"/>
        <v>1.2327670155474499E-2</v>
      </c>
      <c r="K7" s="2">
        <v>0.83688150343281809</v>
      </c>
      <c r="L7" s="2">
        <v>0.79855715083183498</v>
      </c>
      <c r="M7" s="2">
        <v>0.82477053706778269</v>
      </c>
      <c r="N7" s="2">
        <f>AVERAGE(K7:M7)</f>
        <v>0.82006973044414533</v>
      </c>
      <c r="O7" s="2">
        <f>STDEV(K7:M7)</f>
        <v>1.9589849099871732E-2</v>
      </c>
      <c r="P7" s="12">
        <f t="shared" si="2"/>
        <v>1.1310204651195093E-2</v>
      </c>
      <c r="R7" s="2">
        <v>0.77737189579386679</v>
      </c>
      <c r="S7" s="2">
        <v>0.81196901264059862</v>
      </c>
      <c r="T7" s="2">
        <v>0.86320608375354524</v>
      </c>
      <c r="U7" s="2">
        <f>AVERAGE(R7:T7)</f>
        <v>0.81751566406267029</v>
      </c>
      <c r="V7" s="2">
        <f>STDEV(R7:T7)</f>
        <v>4.3185078003551515E-2</v>
      </c>
      <c r="W7" s="18">
        <f t="shared" si="3"/>
        <v>2.4932916410325454E-2</v>
      </c>
    </row>
    <row r="8" spans="2:23" x14ac:dyDescent="0.2">
      <c r="B8" s="6"/>
      <c r="W8" s="7"/>
    </row>
    <row r="9" spans="2:23" x14ac:dyDescent="0.2">
      <c r="B9" s="6"/>
      <c r="D9" s="2" t="s">
        <v>0</v>
      </c>
      <c r="E9" s="2" t="s">
        <v>1</v>
      </c>
      <c r="F9" s="2" t="s">
        <v>2</v>
      </c>
      <c r="G9" s="2" t="s">
        <v>121</v>
      </c>
      <c r="H9" s="2" t="s">
        <v>22</v>
      </c>
      <c r="I9" s="12" t="s">
        <v>35</v>
      </c>
      <c r="K9" s="2" t="s">
        <v>0</v>
      </c>
      <c r="L9" s="2" t="s">
        <v>1</v>
      </c>
      <c r="M9" s="2" t="s">
        <v>2</v>
      </c>
      <c r="N9" s="2" t="s">
        <v>121</v>
      </c>
      <c r="O9" s="2" t="s">
        <v>22</v>
      </c>
      <c r="P9" s="12" t="s">
        <v>35</v>
      </c>
      <c r="R9" s="2" t="s">
        <v>0</v>
      </c>
      <c r="S9" s="2" t="s">
        <v>1</v>
      </c>
      <c r="T9" s="2" t="s">
        <v>2</v>
      </c>
      <c r="U9" s="2" t="s">
        <v>121</v>
      </c>
      <c r="V9" s="2" t="s">
        <v>22</v>
      </c>
      <c r="W9" s="18" t="s">
        <v>35</v>
      </c>
    </row>
    <row r="10" spans="2:23" x14ac:dyDescent="0.2">
      <c r="B10" s="6"/>
      <c r="C10" s="33">
        <v>0</v>
      </c>
      <c r="D10" s="2">
        <v>1</v>
      </c>
      <c r="E10" s="2">
        <v>1</v>
      </c>
      <c r="F10" s="2">
        <v>1</v>
      </c>
      <c r="G10" s="2">
        <f>AVERAGE(D10:F10)</f>
        <v>1</v>
      </c>
      <c r="H10" s="27">
        <v>0</v>
      </c>
      <c r="I10" s="12">
        <f>H10/SQRT(3)</f>
        <v>0</v>
      </c>
      <c r="K10" s="2">
        <v>1</v>
      </c>
      <c r="L10" s="2">
        <v>1</v>
      </c>
      <c r="M10" s="2">
        <v>1</v>
      </c>
      <c r="N10" s="2">
        <f>AVERAGE(K10:M10)</f>
        <v>1</v>
      </c>
      <c r="O10" s="27">
        <v>0</v>
      </c>
      <c r="P10" s="12">
        <f>O10/SQRT(3)</f>
        <v>0</v>
      </c>
      <c r="R10" s="2">
        <v>1</v>
      </c>
      <c r="S10" s="2">
        <v>1</v>
      </c>
      <c r="T10" s="2">
        <v>1</v>
      </c>
      <c r="U10" s="2">
        <f>AVERAGE(R10:T10)</f>
        <v>1</v>
      </c>
      <c r="V10" s="27">
        <v>0</v>
      </c>
      <c r="W10" s="18">
        <f>V10/SQRT(3)</f>
        <v>0</v>
      </c>
    </row>
    <row r="11" spans="2:23" ht="15.75" x14ac:dyDescent="0.2">
      <c r="B11" s="6"/>
      <c r="C11" s="34" t="s">
        <v>105</v>
      </c>
      <c r="D11" s="2">
        <v>0.62167152326339037</v>
      </c>
      <c r="E11" s="2">
        <v>0.58818877513321377</v>
      </c>
      <c r="F11" s="2">
        <v>0.6356445931520881</v>
      </c>
      <c r="G11" s="2">
        <f t="shared" ref="G11:G12" si="4">AVERAGE(D11:F11)</f>
        <v>0.61516829718289745</v>
      </c>
      <c r="H11" s="2">
        <f>STDEV(D11:F11)</f>
        <v>2.4387140628836176E-2</v>
      </c>
      <c r="I11" s="12">
        <f t="shared" ref="I11:I13" si="5">H11/SQRT(3)</f>
        <v>1.4079922206823825E-2</v>
      </c>
      <c r="K11" s="2">
        <v>0.5999404925948304</v>
      </c>
      <c r="L11" s="2">
        <v>0.61213564369240336</v>
      </c>
      <c r="M11" s="2">
        <v>0.61005355877793865</v>
      </c>
      <c r="N11" s="2">
        <f>AVERAGE(K11:M11)</f>
        <v>0.6073765650217241</v>
      </c>
      <c r="O11" s="2">
        <f>STDEV(K11:M11)</f>
        <v>6.5234307884170428E-3</v>
      </c>
      <c r="P11" s="12">
        <f t="shared" ref="P11:P13" si="6">O11/SQRT(3)</f>
        <v>3.7663045217324726E-3</v>
      </c>
      <c r="R11" s="2">
        <v>0.64180568811118988</v>
      </c>
      <c r="S11" s="2">
        <v>0.63812558386580953</v>
      </c>
      <c r="T11" s="2">
        <v>0.62978410393262751</v>
      </c>
      <c r="U11" s="2">
        <f>AVERAGE(R11:T11)</f>
        <v>0.63657179196987568</v>
      </c>
      <c r="V11" s="2">
        <f>STDEV(R11:T11)</f>
        <v>6.1595716963493167E-3</v>
      </c>
      <c r="W11" s="18">
        <f t="shared" ref="W11:W13" si="7">V11/SQRT(3)</f>
        <v>3.5562303769800779E-3</v>
      </c>
    </row>
    <row r="12" spans="2:23" x14ac:dyDescent="0.2">
      <c r="B12" s="36" t="s">
        <v>47</v>
      </c>
      <c r="C12" s="33" t="s">
        <v>98</v>
      </c>
      <c r="D12" s="2">
        <v>0.54099656584518585</v>
      </c>
      <c r="E12" s="2">
        <v>0.5457421515756683</v>
      </c>
      <c r="F12" s="2">
        <v>0.59187976879649884</v>
      </c>
      <c r="G12" s="2">
        <f t="shared" si="4"/>
        <v>0.5595394954057844</v>
      </c>
      <c r="H12" s="2">
        <f>STDEV(D12:F12)</f>
        <v>2.8107830016224258E-2</v>
      </c>
      <c r="I12" s="12">
        <f t="shared" si="5"/>
        <v>1.6228063226203321E-2</v>
      </c>
      <c r="K12" s="2">
        <v>0.59190959394297149</v>
      </c>
      <c r="L12" s="2">
        <v>0.5761451411998959</v>
      </c>
      <c r="M12" s="2">
        <v>0.5877453858195717</v>
      </c>
      <c r="N12" s="2">
        <f>AVERAGE(K12:M12)</f>
        <v>0.58526670698747962</v>
      </c>
      <c r="O12" s="2">
        <f>STDEV(K12:M12)</f>
        <v>8.1692948983777998E-3</v>
      </c>
      <c r="P12" s="12">
        <f t="shared" si="6"/>
        <v>4.7165446086678596E-3</v>
      </c>
      <c r="R12" s="2">
        <v>0.62512267560088575</v>
      </c>
      <c r="S12" s="2">
        <v>0.60377818796421734</v>
      </c>
      <c r="T12" s="2">
        <v>0.59739942639568944</v>
      </c>
      <c r="U12" s="2">
        <f>AVERAGE(R12:T12)</f>
        <v>0.60876676332026414</v>
      </c>
      <c r="V12" s="2">
        <f>STDEV(R12:T12)</f>
        <v>1.4519264777721108E-2</v>
      </c>
      <c r="W12" s="18">
        <f t="shared" si="7"/>
        <v>8.3827014278527335E-3</v>
      </c>
    </row>
    <row r="13" spans="2:23" x14ac:dyDescent="0.2">
      <c r="B13" s="6"/>
      <c r="C13" s="33" t="s">
        <v>99</v>
      </c>
      <c r="D13" s="2">
        <v>0.49301344393552332</v>
      </c>
      <c r="E13" s="2">
        <v>0.48932242198635378</v>
      </c>
      <c r="F13" s="2">
        <v>0.49222251088519375</v>
      </c>
      <c r="G13" s="2">
        <f>AVERAGE(D13:F13)</f>
        <v>0.49151945893569032</v>
      </c>
      <c r="H13" s="2">
        <f>STDEV(D13:F13)</f>
        <v>1.9433533621264797E-3</v>
      </c>
      <c r="I13" s="12">
        <f t="shared" si="5"/>
        <v>1.1219955867542875E-3</v>
      </c>
      <c r="K13" s="2">
        <v>0.5294467422807585</v>
      </c>
      <c r="L13" s="2">
        <v>0.48631766344520816</v>
      </c>
      <c r="M13" s="2">
        <v>0.52558003189590718</v>
      </c>
      <c r="N13" s="2">
        <f>AVERAGE(K13:M13)</f>
        <v>0.51378147920729134</v>
      </c>
      <c r="O13" s="2">
        <f>STDEV(K13:M13)</f>
        <v>2.3862810908614963E-2</v>
      </c>
      <c r="P13" s="12">
        <f t="shared" si="6"/>
        <v>1.3777200301709988E-2</v>
      </c>
      <c r="R13" s="2">
        <v>0.50956817148244116</v>
      </c>
      <c r="S13" s="2">
        <v>0.46761533404472766</v>
      </c>
      <c r="T13" s="2">
        <v>0.52625125710933762</v>
      </c>
      <c r="U13" s="2">
        <f>AVERAGE(R13:T13)</f>
        <v>0.50114492087883544</v>
      </c>
      <c r="V13" s="2">
        <f>STDEV(R13:T13)</f>
        <v>3.0211855809567083E-2</v>
      </c>
      <c r="W13" s="18">
        <f t="shared" si="7"/>
        <v>1.7442823084371714E-2</v>
      </c>
    </row>
    <row r="14" spans="2:23" x14ac:dyDescent="0.2">
      <c r="B14" s="6"/>
      <c r="W14" s="7"/>
    </row>
    <row r="15" spans="2:23" x14ac:dyDescent="0.2">
      <c r="B15" s="6"/>
      <c r="D15" s="2" t="s">
        <v>0</v>
      </c>
      <c r="E15" s="2" t="s">
        <v>1</v>
      </c>
      <c r="F15" s="2" t="s">
        <v>2</v>
      </c>
      <c r="G15" s="2" t="s">
        <v>121</v>
      </c>
      <c r="H15" s="2" t="s">
        <v>22</v>
      </c>
      <c r="I15" s="12" t="s">
        <v>35</v>
      </c>
      <c r="K15" s="2" t="s">
        <v>0</v>
      </c>
      <c r="L15" s="2" t="s">
        <v>1</v>
      </c>
      <c r="M15" s="2" t="s">
        <v>2</v>
      </c>
      <c r="N15" s="2" t="s">
        <v>121</v>
      </c>
      <c r="O15" s="2" t="s">
        <v>22</v>
      </c>
      <c r="P15" s="12" t="s">
        <v>35</v>
      </c>
      <c r="R15" s="2" t="s">
        <v>0</v>
      </c>
      <c r="S15" s="2" t="s">
        <v>1</v>
      </c>
      <c r="T15" s="2" t="s">
        <v>2</v>
      </c>
      <c r="U15" s="2" t="s">
        <v>121</v>
      </c>
      <c r="V15" s="2" t="s">
        <v>22</v>
      </c>
      <c r="W15" s="18" t="s">
        <v>35</v>
      </c>
    </row>
    <row r="16" spans="2:23" x14ac:dyDescent="0.2">
      <c r="B16" s="6"/>
      <c r="C16" s="33">
        <v>0</v>
      </c>
      <c r="D16" s="2">
        <v>1</v>
      </c>
      <c r="E16" s="2">
        <v>1</v>
      </c>
      <c r="F16" s="2">
        <v>1</v>
      </c>
      <c r="G16" s="2">
        <f>AVERAGE(D16:F16)</f>
        <v>1</v>
      </c>
      <c r="H16" s="27">
        <v>0</v>
      </c>
      <c r="I16" s="12">
        <f>H16/SQRT(3)</f>
        <v>0</v>
      </c>
      <c r="K16" s="2">
        <v>1</v>
      </c>
      <c r="L16" s="2">
        <v>1</v>
      </c>
      <c r="M16" s="2">
        <v>1</v>
      </c>
      <c r="N16" s="2">
        <f>AVERAGE(K16:M16)</f>
        <v>1</v>
      </c>
      <c r="O16" s="27">
        <v>0</v>
      </c>
      <c r="P16" s="12">
        <f>O16/SQRT(3)</f>
        <v>0</v>
      </c>
      <c r="R16" s="2">
        <v>1</v>
      </c>
      <c r="S16" s="2">
        <v>1</v>
      </c>
      <c r="T16" s="2">
        <v>1</v>
      </c>
      <c r="U16" s="2">
        <f>AVERAGE(R16:T16)</f>
        <v>1</v>
      </c>
      <c r="V16" s="27">
        <v>0</v>
      </c>
      <c r="W16" s="18">
        <f>V16/SQRT(3)</f>
        <v>0</v>
      </c>
    </row>
    <row r="17" spans="2:23" ht="15.75" x14ac:dyDescent="0.2">
      <c r="B17" s="6"/>
      <c r="C17" s="34" t="s">
        <v>105</v>
      </c>
      <c r="D17" s="2">
        <v>0.75232677707908457</v>
      </c>
      <c r="E17" s="2">
        <v>0.73882055579186989</v>
      </c>
      <c r="F17" s="2">
        <v>0.68003482294956186</v>
      </c>
      <c r="G17" s="2">
        <f t="shared" ref="G17:G19" si="8">AVERAGE(D17:F17)</f>
        <v>0.72372738527350544</v>
      </c>
      <c r="H17" s="2">
        <f>STDEV(D17:F17)</f>
        <v>3.8436759816464418E-2</v>
      </c>
      <c r="I17" s="12">
        <f t="shared" ref="I17:I19" si="9">H17/SQRT(3)</f>
        <v>2.2191473626812723E-2</v>
      </c>
      <c r="K17" s="2">
        <v>0.72628104436954954</v>
      </c>
      <c r="L17" s="2">
        <v>0.76741207412635049</v>
      </c>
      <c r="M17" s="2">
        <v>0.80659825487453152</v>
      </c>
      <c r="N17" s="2">
        <f>AVERAGE(K17:M17)</f>
        <v>0.76676379112347715</v>
      </c>
      <c r="O17" s="2">
        <f>STDEV(K17:M17)</f>
        <v>4.016252953891547E-2</v>
      </c>
      <c r="P17" s="12">
        <f t="shared" ref="P17:P19" si="10">O17/SQRT(3)</f>
        <v>2.3187847240629146E-2</v>
      </c>
      <c r="R17" s="2">
        <v>0.77261530756847629</v>
      </c>
      <c r="S17" s="2">
        <v>0.81012483359002918</v>
      </c>
      <c r="T17" s="2">
        <v>0.82422863853824291</v>
      </c>
      <c r="U17" s="2">
        <f>AVERAGE(R17:T17)</f>
        <v>0.80232292656558279</v>
      </c>
      <c r="V17" s="2">
        <f>STDEV(R17:T17)</f>
        <v>2.6676512110136264E-2</v>
      </c>
      <c r="W17" s="18">
        <f t="shared" ref="W17:W19" si="11">V17/SQRT(3)</f>
        <v>1.5401691447827484E-2</v>
      </c>
    </row>
    <row r="18" spans="2:23" x14ac:dyDescent="0.2">
      <c r="B18" s="36" t="s">
        <v>48</v>
      </c>
      <c r="C18" s="33" t="s">
        <v>98</v>
      </c>
      <c r="D18" s="2">
        <v>0.55700620409166979</v>
      </c>
      <c r="E18" s="2">
        <v>0.51989630105081752</v>
      </c>
      <c r="F18" s="2">
        <v>0.54377882750116191</v>
      </c>
      <c r="G18" s="2">
        <f t="shared" si="8"/>
        <v>0.54022711088121644</v>
      </c>
      <c r="H18" s="2">
        <f>STDEV(D18:F18)</f>
        <v>1.8808169611545456E-2</v>
      </c>
      <c r="I18" s="12">
        <f t="shared" si="9"/>
        <v>1.0858901788189908E-2</v>
      </c>
      <c r="K18" s="2">
        <v>0.54122271626472629</v>
      </c>
      <c r="L18" s="2">
        <v>0.59294195773970981</v>
      </c>
      <c r="M18" s="2">
        <v>0.62358744080083639</v>
      </c>
      <c r="N18" s="2">
        <f>AVERAGE(K18:M18)</f>
        <v>0.5859173716017575</v>
      </c>
      <c r="O18" s="2">
        <f>STDEV(K18:M18)</f>
        <v>4.1629263382678999E-2</v>
      </c>
      <c r="P18" s="12">
        <f t="shared" si="10"/>
        <v>2.4034666420155552E-2</v>
      </c>
      <c r="R18" s="2">
        <v>0.56001406107371499</v>
      </c>
      <c r="S18" s="2">
        <v>0.65502884466158984</v>
      </c>
      <c r="T18" s="2">
        <v>0.65633763661818767</v>
      </c>
      <c r="U18" s="2">
        <f>AVERAGE(R18:T18)</f>
        <v>0.62379351411783091</v>
      </c>
      <c r="V18" s="2">
        <f>STDEV(R18:T18)</f>
        <v>5.5238502939990573E-2</v>
      </c>
      <c r="W18" s="18">
        <f t="shared" si="11"/>
        <v>3.1891964542035495E-2</v>
      </c>
    </row>
    <row r="19" spans="2:23" x14ac:dyDescent="0.2">
      <c r="B19" s="8"/>
      <c r="C19" s="37" t="s">
        <v>99</v>
      </c>
      <c r="D19" s="9">
        <v>0.44415719600513232</v>
      </c>
      <c r="E19" s="9">
        <v>0.47180815385369002</v>
      </c>
      <c r="F19" s="9">
        <v>0.55747913559087625</v>
      </c>
      <c r="G19" s="9">
        <f t="shared" si="8"/>
        <v>0.49114816181656612</v>
      </c>
      <c r="H19" s="9">
        <f>STDEV(D19:F19)</f>
        <v>5.9084620916714313E-2</v>
      </c>
      <c r="I19" s="20">
        <f t="shared" si="9"/>
        <v>3.4112521791232003E-2</v>
      </c>
      <c r="J19" s="9"/>
      <c r="K19" s="9">
        <v>0.50989347446318189</v>
      </c>
      <c r="L19" s="9">
        <v>0.43337989844857194</v>
      </c>
      <c r="M19" s="9">
        <v>0.60891023992901017</v>
      </c>
      <c r="N19" s="9">
        <f>AVERAGE(K19:M19)</f>
        <v>0.517394537613588</v>
      </c>
      <c r="O19" s="9">
        <f>STDEV(K19:M19)</f>
        <v>8.8005253572440933E-2</v>
      </c>
      <c r="P19" s="20">
        <f t="shared" si="10"/>
        <v>5.0809856840150047E-2</v>
      </c>
      <c r="Q19" s="9"/>
      <c r="R19" s="9">
        <v>0.5265751554621757</v>
      </c>
      <c r="S19" s="9">
        <v>0.57110246500058015</v>
      </c>
      <c r="T19" s="9">
        <v>0.48844662673704919</v>
      </c>
      <c r="U19" s="9">
        <f>AVERAGE(R19:T19)</f>
        <v>0.52870808239993494</v>
      </c>
      <c r="V19" s="9">
        <f>STDEV(R19:T19)</f>
        <v>4.1369178536116852E-2</v>
      </c>
      <c r="W19" s="21">
        <f t="shared" si="11"/>
        <v>2.3884506363980755E-2</v>
      </c>
    </row>
    <row r="22" spans="2:23" x14ac:dyDescent="0.2">
      <c r="B22" s="3" t="s">
        <v>28</v>
      </c>
      <c r="C22" s="4"/>
      <c r="D22" s="4"/>
      <c r="E22" s="4" t="s">
        <v>44</v>
      </c>
      <c r="F22" s="4"/>
      <c r="G22" s="4"/>
      <c r="H22" s="4"/>
      <c r="I22" s="4"/>
      <c r="J22" s="4"/>
      <c r="K22" s="4"/>
      <c r="L22" s="4" t="s">
        <v>45</v>
      </c>
      <c r="M22" s="4"/>
      <c r="N22" s="4"/>
      <c r="O22" s="4"/>
      <c r="P22" s="4"/>
      <c r="Q22" s="4"/>
      <c r="R22" s="4"/>
      <c r="S22" s="4" t="s">
        <v>46</v>
      </c>
      <c r="T22" s="4"/>
      <c r="U22" s="4"/>
      <c r="V22" s="4"/>
      <c r="W22" s="5"/>
    </row>
    <row r="23" spans="2:23" x14ac:dyDescent="0.2">
      <c r="B23" s="6"/>
      <c r="D23" s="2" t="s">
        <v>0</v>
      </c>
      <c r="E23" s="2" t="s">
        <v>1</v>
      </c>
      <c r="F23" s="2" t="s">
        <v>2</v>
      </c>
      <c r="G23" s="2" t="s">
        <v>121</v>
      </c>
      <c r="H23" s="2" t="s">
        <v>22</v>
      </c>
      <c r="I23" s="12" t="s">
        <v>35</v>
      </c>
      <c r="K23" s="2" t="s">
        <v>0</v>
      </c>
      <c r="L23" s="2" t="s">
        <v>1</v>
      </c>
      <c r="M23" s="2" t="s">
        <v>2</v>
      </c>
      <c r="N23" s="2" t="s">
        <v>121</v>
      </c>
      <c r="O23" s="2" t="s">
        <v>22</v>
      </c>
      <c r="P23" s="12" t="s">
        <v>35</v>
      </c>
      <c r="R23" s="2" t="s">
        <v>0</v>
      </c>
      <c r="S23" s="2" t="s">
        <v>1</v>
      </c>
      <c r="T23" s="2" t="s">
        <v>2</v>
      </c>
      <c r="U23" s="2" t="s">
        <v>121</v>
      </c>
      <c r="V23" s="2" t="s">
        <v>22</v>
      </c>
      <c r="W23" s="18" t="s">
        <v>35</v>
      </c>
    </row>
    <row r="24" spans="2:23" x14ac:dyDescent="0.2">
      <c r="B24" s="6"/>
      <c r="C24" s="33">
        <v>0</v>
      </c>
      <c r="D24" s="2">
        <v>1</v>
      </c>
      <c r="E24" s="2">
        <v>1</v>
      </c>
      <c r="F24" s="2">
        <v>1</v>
      </c>
      <c r="G24" s="2">
        <f>AVERAGE(D24:F24)</f>
        <v>1</v>
      </c>
      <c r="H24" s="27">
        <v>0</v>
      </c>
      <c r="I24" s="12">
        <f>H24/SQRT(3)</f>
        <v>0</v>
      </c>
      <c r="K24" s="2">
        <v>1</v>
      </c>
      <c r="L24" s="2">
        <v>1</v>
      </c>
      <c r="M24" s="2">
        <v>1</v>
      </c>
      <c r="N24" s="2">
        <f>AVERAGE(K24:M24)</f>
        <v>1</v>
      </c>
      <c r="O24" s="27">
        <v>0</v>
      </c>
      <c r="P24" s="12">
        <f>O24/SQRT(3)</f>
        <v>0</v>
      </c>
      <c r="R24" s="2">
        <v>1</v>
      </c>
      <c r="S24" s="2">
        <v>1</v>
      </c>
      <c r="T24" s="2">
        <v>1</v>
      </c>
      <c r="U24" s="2">
        <f>AVERAGE(R24:T24)</f>
        <v>1</v>
      </c>
      <c r="V24" s="27">
        <v>0</v>
      </c>
      <c r="W24" s="18">
        <f>V24/SQRT(3)</f>
        <v>0</v>
      </c>
    </row>
    <row r="25" spans="2:23" ht="15.75" x14ac:dyDescent="0.2">
      <c r="B25" s="6"/>
      <c r="C25" s="34" t="s">
        <v>105</v>
      </c>
      <c r="D25" s="2">
        <v>0.86932024742202496</v>
      </c>
      <c r="E25" s="2">
        <v>0.85274829898754601</v>
      </c>
      <c r="F25" s="2">
        <v>0.82119789015093803</v>
      </c>
      <c r="G25" s="2">
        <v>0.847755478853503</v>
      </c>
      <c r="H25" s="2">
        <v>2.4446605224441947E-2</v>
      </c>
      <c r="I25" s="12">
        <f t="shared" ref="I25:I27" si="12">H25/SQRT(3)</f>
        <v>1.411425410710407E-2</v>
      </c>
      <c r="K25" s="2">
        <v>0.98885319432317997</v>
      </c>
      <c r="L25" s="2">
        <v>0.99445120254365904</v>
      </c>
      <c r="M25" s="2">
        <v>0.97439176360955804</v>
      </c>
      <c r="N25" s="2">
        <v>0.98589872015879898</v>
      </c>
      <c r="O25" s="2">
        <v>1.0350940091543749E-2</v>
      </c>
      <c r="P25" s="12">
        <f t="shared" ref="P25:P27" si="13">O25/SQRT(3)</f>
        <v>5.9761180482184734E-3</v>
      </c>
      <c r="R25" s="2">
        <v>0.95972079919175701</v>
      </c>
      <c r="S25" s="2">
        <v>0.94736623038271295</v>
      </c>
      <c r="T25" s="2">
        <v>0.94815066043742202</v>
      </c>
      <c r="U25" s="2">
        <f t="shared" ref="U25:U27" si="14">AVERAGE(R25:T25)</f>
        <v>0.95174589667063059</v>
      </c>
      <c r="V25" s="2">
        <v>6.9175960632132391E-3</v>
      </c>
      <c r="W25" s="18">
        <f t="shared" ref="W25:W27" si="15">V25/SQRT(3)</f>
        <v>3.9938759492412594E-3</v>
      </c>
    </row>
    <row r="26" spans="2:23" x14ac:dyDescent="0.2">
      <c r="B26" s="6" t="s">
        <v>6</v>
      </c>
      <c r="C26" s="33" t="s">
        <v>98</v>
      </c>
      <c r="D26" s="2">
        <v>0.744233984174826</v>
      </c>
      <c r="E26" s="2">
        <v>0.75251996504047902</v>
      </c>
      <c r="F26" s="2">
        <v>0.78335973886417998</v>
      </c>
      <c r="G26" s="2">
        <v>0.76003789602649496</v>
      </c>
      <c r="H26" s="2">
        <v>2.0617847480659823E-2</v>
      </c>
      <c r="I26" s="12">
        <f t="shared" si="12"/>
        <v>1.1903719793069596E-2</v>
      </c>
      <c r="K26" s="2">
        <v>0.89874935803773703</v>
      </c>
      <c r="L26" s="2">
        <v>0.89827637599659504</v>
      </c>
      <c r="M26" s="2">
        <v>0.88979814214004604</v>
      </c>
      <c r="N26" s="2">
        <v>0.8956079587247926</v>
      </c>
      <c r="O26" s="2">
        <v>5.037003530285516E-3</v>
      </c>
      <c r="P26" s="12">
        <f t="shared" si="13"/>
        <v>2.908115344119438E-3</v>
      </c>
      <c r="R26" s="2">
        <v>0.88186743474965301</v>
      </c>
      <c r="S26" s="2">
        <v>0.87480768114448604</v>
      </c>
      <c r="T26" s="2">
        <v>0.86166868461847701</v>
      </c>
      <c r="U26" s="2">
        <f t="shared" si="14"/>
        <v>0.87278126683753865</v>
      </c>
      <c r="V26" s="2">
        <v>1.0250714264038936E-2</v>
      </c>
      <c r="W26" s="18">
        <f t="shared" si="15"/>
        <v>5.9182526397288165E-3</v>
      </c>
    </row>
    <row r="27" spans="2:23" x14ac:dyDescent="0.2">
      <c r="B27" s="6"/>
      <c r="C27" s="33" t="s">
        <v>99</v>
      </c>
      <c r="D27" s="2">
        <v>0.680586134663142</v>
      </c>
      <c r="E27" s="2">
        <v>0.70257582615534597</v>
      </c>
      <c r="F27" s="2">
        <v>0.67612446058551501</v>
      </c>
      <c r="G27" s="2">
        <v>0.6864288071346677</v>
      </c>
      <c r="H27" s="2">
        <v>1.4160554414794378E-2</v>
      </c>
      <c r="I27" s="12">
        <f t="shared" si="12"/>
        <v>8.1755999032558785E-3</v>
      </c>
      <c r="K27" s="2">
        <v>0.83003317611524396</v>
      </c>
      <c r="L27" s="2">
        <v>0.84560195279555395</v>
      </c>
      <c r="M27" s="2">
        <v>0.83062412976867295</v>
      </c>
      <c r="N27" s="2">
        <v>0.83541975289315695</v>
      </c>
      <c r="O27" s="2">
        <v>8.8229928422505974E-3</v>
      </c>
      <c r="P27" s="12">
        <f t="shared" si="13"/>
        <v>5.0939572925315238E-3</v>
      </c>
      <c r="R27" s="2">
        <v>0.84479058069186497</v>
      </c>
      <c r="S27" s="2">
        <v>0.82968267234861204</v>
      </c>
      <c r="T27" s="2">
        <v>0.80811909981193597</v>
      </c>
      <c r="U27" s="2">
        <f t="shared" si="14"/>
        <v>0.82753078428413762</v>
      </c>
      <c r="V27" s="2">
        <v>1.843020195665989E-2</v>
      </c>
      <c r="W27" s="18">
        <f t="shared" si="15"/>
        <v>1.0640682060896757E-2</v>
      </c>
    </row>
    <row r="28" spans="2:23" x14ac:dyDescent="0.2">
      <c r="B28" s="6"/>
      <c r="W28" s="7"/>
    </row>
    <row r="29" spans="2:23" x14ac:dyDescent="0.2">
      <c r="B29" s="6"/>
      <c r="D29" s="2" t="s">
        <v>0</v>
      </c>
      <c r="E29" s="2" t="s">
        <v>1</v>
      </c>
      <c r="F29" s="2" t="s">
        <v>2</v>
      </c>
      <c r="G29" s="2" t="s">
        <v>121</v>
      </c>
      <c r="H29" s="2" t="s">
        <v>22</v>
      </c>
      <c r="I29" s="12" t="s">
        <v>35</v>
      </c>
      <c r="K29" s="2" t="s">
        <v>0</v>
      </c>
      <c r="L29" s="2" t="s">
        <v>1</v>
      </c>
      <c r="M29" s="2" t="s">
        <v>2</v>
      </c>
      <c r="N29" s="2" t="s">
        <v>121</v>
      </c>
      <c r="O29" s="2" t="s">
        <v>22</v>
      </c>
      <c r="P29" s="12" t="s">
        <v>35</v>
      </c>
      <c r="R29" s="2" t="s">
        <v>0</v>
      </c>
      <c r="S29" s="2" t="s">
        <v>1</v>
      </c>
      <c r="T29" s="2" t="s">
        <v>2</v>
      </c>
      <c r="U29" s="2" t="s">
        <v>121</v>
      </c>
      <c r="V29" s="2" t="s">
        <v>22</v>
      </c>
      <c r="W29" s="18" t="s">
        <v>35</v>
      </c>
    </row>
    <row r="30" spans="2:23" x14ac:dyDescent="0.2">
      <c r="B30" s="6"/>
      <c r="C30" s="33">
        <v>0</v>
      </c>
      <c r="D30" s="2">
        <v>1</v>
      </c>
      <c r="E30" s="2">
        <v>1</v>
      </c>
      <c r="F30" s="2">
        <v>1</v>
      </c>
      <c r="G30" s="2">
        <f>AVERAGE(D30:F30)</f>
        <v>1</v>
      </c>
      <c r="H30" s="27">
        <v>0</v>
      </c>
      <c r="I30" s="12">
        <f>H30/SQRT(3)</f>
        <v>0</v>
      </c>
      <c r="K30" s="2">
        <v>1</v>
      </c>
      <c r="L30" s="2">
        <v>1</v>
      </c>
      <c r="M30" s="2">
        <v>1</v>
      </c>
      <c r="N30" s="2">
        <f>AVERAGE(K30:M30)</f>
        <v>1</v>
      </c>
      <c r="O30" s="27">
        <v>0</v>
      </c>
      <c r="P30" s="12">
        <f>O30/SQRT(3)</f>
        <v>0</v>
      </c>
      <c r="R30" s="2">
        <v>1</v>
      </c>
      <c r="S30" s="2">
        <v>1</v>
      </c>
      <c r="T30" s="2">
        <v>1</v>
      </c>
      <c r="U30" s="2">
        <f>AVERAGE(R30:T30)</f>
        <v>1</v>
      </c>
      <c r="V30" s="27">
        <v>0</v>
      </c>
      <c r="W30" s="18">
        <f>V30/SQRT(3)</f>
        <v>0</v>
      </c>
    </row>
    <row r="31" spans="2:23" ht="15.75" x14ac:dyDescent="0.2">
      <c r="B31" s="6"/>
      <c r="C31" s="34" t="s">
        <v>105</v>
      </c>
      <c r="D31" s="2">
        <v>0.56247580698619903</v>
      </c>
      <c r="E31" s="2">
        <v>0.56816730172138208</v>
      </c>
      <c r="F31" s="2">
        <v>0.55953197275348998</v>
      </c>
      <c r="G31" s="2">
        <v>0.56339169382035703</v>
      </c>
      <c r="H31" s="2">
        <v>4.3899160715971629E-3</v>
      </c>
      <c r="I31" s="12">
        <f t="shared" ref="I31:I33" si="16">H31/SQRT(3)</f>
        <v>2.5345192256564864E-3</v>
      </c>
      <c r="K31" s="2">
        <v>0.62122861241619753</v>
      </c>
      <c r="L31" s="2">
        <v>0.57651598973094476</v>
      </c>
      <c r="M31" s="2">
        <v>0.54802651433164518</v>
      </c>
      <c r="N31" s="2">
        <v>0.58192370549292916</v>
      </c>
      <c r="O31" s="2">
        <v>3.6899448956819354E-2</v>
      </c>
      <c r="P31" s="12">
        <f t="shared" ref="P31:P33" si="17">O31/SQRT(3)</f>
        <v>2.1303906788168511E-2</v>
      </c>
      <c r="R31" s="2">
        <v>0.58725139565118889</v>
      </c>
      <c r="S31" s="2">
        <v>0.56189240332988721</v>
      </c>
      <c r="T31" s="2">
        <v>0.60323103677546708</v>
      </c>
      <c r="U31" s="2">
        <f t="shared" ref="U31:U32" si="18">AVERAGE(R31:T31)</f>
        <v>0.58412494525218106</v>
      </c>
      <c r="V31" s="2">
        <v>2.0845903023378375E-2</v>
      </c>
      <c r="W31" s="18">
        <f t="shared" ref="W31:W33" si="19">V31/SQRT(3)</f>
        <v>1.2035387722048339E-2</v>
      </c>
    </row>
    <row r="32" spans="2:23" x14ac:dyDescent="0.2">
      <c r="B32" s="36" t="s">
        <v>47</v>
      </c>
      <c r="C32" s="33" t="s">
        <v>98</v>
      </c>
      <c r="D32" s="2">
        <v>0.45119745754426699</v>
      </c>
      <c r="E32" s="2">
        <v>0.46709437296304063</v>
      </c>
      <c r="F32" s="2">
        <v>0.41901114121106386</v>
      </c>
      <c r="G32" s="2">
        <v>0.4457676572394571</v>
      </c>
      <c r="H32" s="2">
        <v>2.4497170090464759E-2</v>
      </c>
      <c r="I32" s="12">
        <f t="shared" si="16"/>
        <v>1.4143447746113879E-2</v>
      </c>
      <c r="K32" s="2">
        <v>0.50113758449797807</v>
      </c>
      <c r="L32" s="2">
        <v>0.48254033391607087</v>
      </c>
      <c r="M32" s="2">
        <v>0.53813432724990806</v>
      </c>
      <c r="N32" s="2">
        <v>0.50727074855465226</v>
      </c>
      <c r="O32" s="2">
        <v>2.8299908121939978E-2</v>
      </c>
      <c r="P32" s="12">
        <f t="shared" si="17"/>
        <v>1.6338959572243725E-2</v>
      </c>
      <c r="R32" s="2">
        <v>0.49727913097352583</v>
      </c>
      <c r="S32" s="2">
        <v>0.49502110888045497</v>
      </c>
      <c r="T32" s="2">
        <v>0.51169552826321041</v>
      </c>
      <c r="U32" s="2">
        <f t="shared" si="18"/>
        <v>0.50133192270573046</v>
      </c>
      <c r="V32" s="2">
        <v>9.0458778488586647E-3</v>
      </c>
      <c r="W32" s="18">
        <f t="shared" si="19"/>
        <v>5.2226400110950231E-3</v>
      </c>
    </row>
    <row r="33" spans="2:23" x14ac:dyDescent="0.2">
      <c r="B33" s="6"/>
      <c r="C33" s="33" t="s">
        <v>99</v>
      </c>
      <c r="D33" s="2">
        <v>0.29438721689888386</v>
      </c>
      <c r="E33" s="2">
        <v>0.37485304282558146</v>
      </c>
      <c r="F33" s="2">
        <v>0.40841319759854805</v>
      </c>
      <c r="G33" s="2">
        <v>0.35921781910767114</v>
      </c>
      <c r="H33" s="2">
        <v>5.8598858642143002E-2</v>
      </c>
      <c r="I33" s="12">
        <f t="shared" si="16"/>
        <v>3.3832066811246092E-2</v>
      </c>
      <c r="K33" s="2">
        <v>0.3848056090858028</v>
      </c>
      <c r="L33" s="2">
        <v>0.41843901426764468</v>
      </c>
      <c r="M33" s="2">
        <v>0.36007519444722136</v>
      </c>
      <c r="N33" s="2">
        <v>0.38777327260022298</v>
      </c>
      <c r="O33" s="2">
        <v>2.9294865353143799E-2</v>
      </c>
      <c r="P33" s="12">
        <f t="shared" si="17"/>
        <v>1.6913398397511416E-2</v>
      </c>
      <c r="R33" s="2">
        <v>0.42884462581854782</v>
      </c>
      <c r="S33" s="2">
        <v>0.40435408043827431</v>
      </c>
      <c r="T33" s="2">
        <v>0.41130175949476577</v>
      </c>
      <c r="U33" s="2">
        <f>AVERAGE(R33:T33)</f>
        <v>0.41483348858386265</v>
      </c>
      <c r="V33" s="2">
        <v>1.2621471230601001E-2</v>
      </c>
      <c r="W33" s="18">
        <f t="shared" si="19"/>
        <v>7.287009812556605E-3</v>
      </c>
    </row>
    <row r="34" spans="2:23" x14ac:dyDescent="0.2">
      <c r="B34" s="6"/>
      <c r="W34" s="7"/>
    </row>
    <row r="35" spans="2:23" x14ac:dyDescent="0.2">
      <c r="B35" s="6"/>
      <c r="D35" s="2" t="s">
        <v>0</v>
      </c>
      <c r="E35" s="2" t="s">
        <v>1</v>
      </c>
      <c r="F35" s="2" t="s">
        <v>2</v>
      </c>
      <c r="G35" s="2" t="s">
        <v>121</v>
      </c>
      <c r="H35" s="2" t="s">
        <v>22</v>
      </c>
      <c r="I35" s="12" t="s">
        <v>35</v>
      </c>
      <c r="K35" s="2" t="s">
        <v>0</v>
      </c>
      <c r="L35" s="2" t="s">
        <v>1</v>
      </c>
      <c r="M35" s="2" t="s">
        <v>2</v>
      </c>
      <c r="N35" s="2" t="s">
        <v>121</v>
      </c>
      <c r="O35" s="2" t="s">
        <v>22</v>
      </c>
      <c r="P35" s="12" t="s">
        <v>35</v>
      </c>
      <c r="R35" s="2" t="s">
        <v>0</v>
      </c>
      <c r="S35" s="2" t="s">
        <v>1</v>
      </c>
      <c r="T35" s="2" t="s">
        <v>2</v>
      </c>
      <c r="U35" s="2" t="s">
        <v>121</v>
      </c>
      <c r="V35" s="2" t="s">
        <v>22</v>
      </c>
      <c r="W35" s="18" t="s">
        <v>35</v>
      </c>
    </row>
    <row r="36" spans="2:23" x14ac:dyDescent="0.2">
      <c r="B36" s="6"/>
      <c r="C36" s="33">
        <v>0</v>
      </c>
      <c r="D36" s="2">
        <v>1</v>
      </c>
      <c r="E36" s="2">
        <v>1</v>
      </c>
      <c r="F36" s="2">
        <v>1</v>
      </c>
      <c r="G36" s="2">
        <f>AVERAGE(D36:F36)</f>
        <v>1</v>
      </c>
      <c r="H36" s="27">
        <v>0</v>
      </c>
      <c r="I36" s="12">
        <f>H36/SQRT(3)</f>
        <v>0</v>
      </c>
      <c r="K36" s="2">
        <v>1</v>
      </c>
      <c r="L36" s="2">
        <v>1</v>
      </c>
      <c r="M36" s="2">
        <v>1</v>
      </c>
      <c r="N36" s="2">
        <f>AVERAGE(K36:M36)</f>
        <v>1</v>
      </c>
      <c r="O36" s="27">
        <v>0</v>
      </c>
      <c r="P36" s="12">
        <f>O36/SQRT(3)</f>
        <v>0</v>
      </c>
      <c r="R36" s="2">
        <v>1</v>
      </c>
      <c r="S36" s="2">
        <v>1</v>
      </c>
      <c r="T36" s="2">
        <v>1</v>
      </c>
      <c r="U36" s="2">
        <f>AVERAGE(R36:T36)</f>
        <v>1</v>
      </c>
      <c r="V36" s="27">
        <v>0</v>
      </c>
      <c r="W36" s="18">
        <f>V36/SQRT(3)</f>
        <v>0</v>
      </c>
    </row>
    <row r="37" spans="2:23" ht="15.75" x14ac:dyDescent="0.2">
      <c r="B37" s="36" t="s">
        <v>48</v>
      </c>
      <c r="C37" s="34" t="s">
        <v>105</v>
      </c>
      <c r="D37" s="2">
        <v>0.683682686947782</v>
      </c>
      <c r="E37" s="2">
        <v>0.71985414231460998</v>
      </c>
      <c r="F37" s="2">
        <v>0.65946218287342995</v>
      </c>
      <c r="G37" s="2">
        <v>0.68766633737860727</v>
      </c>
      <c r="H37" s="2">
        <v>3.0392421659889896E-2</v>
      </c>
      <c r="I37" s="12">
        <f t="shared" ref="I37:I39" si="20">H37/SQRT(3)</f>
        <v>1.7547072826662045E-2</v>
      </c>
      <c r="K37" s="2">
        <v>0.63857089006591117</v>
      </c>
      <c r="L37" s="2">
        <v>0.68131796854979099</v>
      </c>
      <c r="M37" s="2">
        <v>0.71747771459917198</v>
      </c>
      <c r="N37" s="2">
        <v>0.67912219107162475</v>
      </c>
      <c r="O37" s="2">
        <v>3.9499212884954039E-2</v>
      </c>
      <c r="P37" s="12">
        <f t="shared" ref="P37:P39" si="21">O37/SQRT(3)</f>
        <v>2.2804881191906549E-2</v>
      </c>
      <c r="R37" s="2">
        <v>0.63536445124213603</v>
      </c>
      <c r="S37" s="2">
        <v>0.71614624686145001</v>
      </c>
      <c r="T37" s="2">
        <v>0.70869427822892805</v>
      </c>
      <c r="U37" s="2">
        <v>0.68673499211083799</v>
      </c>
      <c r="V37" s="2">
        <v>4.464395044104251E-2</v>
      </c>
      <c r="W37" s="18">
        <f t="shared" ref="W37:W39" si="22">V37/SQRT(3)</f>
        <v>2.5775196804824207E-2</v>
      </c>
    </row>
    <row r="38" spans="2:23" x14ac:dyDescent="0.2">
      <c r="B38" s="6"/>
      <c r="C38" s="33" t="s">
        <v>98</v>
      </c>
      <c r="D38" s="2">
        <v>0.56761016286871702</v>
      </c>
      <c r="E38" s="2">
        <v>0.60760588750751998</v>
      </c>
      <c r="F38" s="2">
        <v>0.55174458643300395</v>
      </c>
      <c r="G38" s="2">
        <v>0.57565354560308035</v>
      </c>
      <c r="H38" s="2">
        <v>2.8786164103489401E-2</v>
      </c>
      <c r="I38" s="12">
        <f t="shared" si="20"/>
        <v>1.6619699594086348E-2</v>
      </c>
      <c r="K38" s="2">
        <v>0.64094788061670704</v>
      </c>
      <c r="L38" s="2">
        <v>0.57635429432030005</v>
      </c>
      <c r="M38" s="2">
        <v>0.55501000670461798</v>
      </c>
      <c r="N38" s="2">
        <v>0.59077072721387502</v>
      </c>
      <c r="O38" s="2">
        <v>4.4746002013182615E-2</v>
      </c>
      <c r="P38" s="12">
        <f t="shared" si="21"/>
        <v>2.5834116307470522E-2</v>
      </c>
      <c r="R38" s="2">
        <v>0.60162138517520702</v>
      </c>
      <c r="S38" s="2">
        <v>0.60632787783805098</v>
      </c>
      <c r="T38" s="2">
        <v>0.57926551901929302</v>
      </c>
      <c r="U38" s="2">
        <v>0.59573826067751701</v>
      </c>
      <c r="V38" s="2">
        <v>1.4458602339102213E-2</v>
      </c>
      <c r="W38" s="18">
        <f t="shared" si="22"/>
        <v>8.3476779525864155E-3</v>
      </c>
    </row>
    <row r="39" spans="2:23" x14ac:dyDescent="0.2">
      <c r="B39" s="8"/>
      <c r="C39" s="37" t="s">
        <v>99</v>
      </c>
      <c r="D39" s="9">
        <v>0.47981075368123199</v>
      </c>
      <c r="E39" s="9">
        <v>0.36228275336257798</v>
      </c>
      <c r="F39" s="9">
        <v>0.42419917143283498</v>
      </c>
      <c r="G39" s="9">
        <v>0.422097559492215</v>
      </c>
      <c r="H39" s="9">
        <v>5.8792178853033311E-2</v>
      </c>
      <c r="I39" s="20">
        <f t="shared" si="20"/>
        <v>3.3943680287043407E-2</v>
      </c>
      <c r="J39" s="9"/>
      <c r="K39" s="9">
        <v>0.440504173895024</v>
      </c>
      <c r="L39" s="9">
        <v>0.41212882666289302</v>
      </c>
      <c r="M39" s="9">
        <v>0.37515726161392199</v>
      </c>
      <c r="N39" s="9">
        <v>0.40926342072394634</v>
      </c>
      <c r="O39" s="9">
        <v>3.2767554830422173E-2</v>
      </c>
      <c r="P39" s="20">
        <f t="shared" si="21"/>
        <v>1.8918356602030065E-2</v>
      </c>
      <c r="Q39" s="9"/>
      <c r="R39" s="9">
        <v>0.48729526952908703</v>
      </c>
      <c r="S39" s="9">
        <v>0.43454850030359099</v>
      </c>
      <c r="T39" s="9">
        <v>0.39709785414868998</v>
      </c>
      <c r="U39" s="9">
        <v>0.43964720799378937</v>
      </c>
      <c r="V39" s="9">
        <v>4.5314358104341909E-2</v>
      </c>
      <c r="W39" s="21">
        <f t="shared" si="22"/>
        <v>2.6162256849696901E-2</v>
      </c>
    </row>
  </sheetData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J32"/>
  <sheetViews>
    <sheetView zoomScale="85" zoomScaleNormal="85" workbookViewId="0">
      <selection activeCell="B2" sqref="B2"/>
    </sheetView>
  </sheetViews>
  <sheetFormatPr defaultRowHeight="14.25" x14ac:dyDescent="0.2"/>
  <cols>
    <col min="1" max="1" width="5" customWidth="1"/>
  </cols>
  <sheetData>
    <row r="2" spans="2:10" x14ac:dyDescent="0.2">
      <c r="B2" s="3"/>
      <c r="C2" s="4"/>
      <c r="D2" s="4"/>
      <c r="E2" s="4" t="s">
        <v>106</v>
      </c>
      <c r="F2" s="4"/>
      <c r="G2" s="4"/>
      <c r="H2" s="4"/>
      <c r="I2" s="4"/>
      <c r="J2" s="5"/>
    </row>
    <row r="3" spans="2:10" x14ac:dyDescent="0.2">
      <c r="B3" s="6"/>
      <c r="C3" s="2"/>
      <c r="D3" s="2"/>
      <c r="E3" s="2" t="s">
        <v>0</v>
      </c>
      <c r="F3" s="2" t="s">
        <v>1</v>
      </c>
      <c r="G3" s="2" t="s">
        <v>2</v>
      </c>
      <c r="H3" s="2" t="s">
        <v>121</v>
      </c>
      <c r="I3" s="2" t="s">
        <v>3</v>
      </c>
      <c r="J3" s="18" t="s">
        <v>35</v>
      </c>
    </row>
    <row r="4" spans="2:10" x14ac:dyDescent="0.2">
      <c r="B4" s="6"/>
      <c r="C4" s="65" t="s">
        <v>6</v>
      </c>
      <c r="D4" s="29" t="s">
        <v>52</v>
      </c>
      <c r="E4" s="29">
        <v>216</v>
      </c>
      <c r="F4" s="29">
        <v>220</v>
      </c>
      <c r="G4" s="29">
        <v>228</v>
      </c>
      <c r="H4" s="2">
        <f t="shared" ref="H4:H15" si="0">AVERAGE(E4:G4)</f>
        <v>221.33333333333334</v>
      </c>
      <c r="I4" s="2">
        <f t="shared" ref="I4:I15" si="1">STDEV(E4:G4)</f>
        <v>6.1101009266077861</v>
      </c>
      <c r="J4" s="18">
        <f>I4/SQRT(3)</f>
        <v>3.5276684147527875</v>
      </c>
    </row>
    <row r="5" spans="2:10" x14ac:dyDescent="0.2">
      <c r="B5" s="6"/>
      <c r="C5" s="65"/>
      <c r="D5" s="29" t="s">
        <v>107</v>
      </c>
      <c r="E5" s="29">
        <v>208</v>
      </c>
      <c r="F5" s="29">
        <v>224</v>
      </c>
      <c r="G5" s="29">
        <v>216</v>
      </c>
      <c r="H5" s="2">
        <f t="shared" si="0"/>
        <v>216</v>
      </c>
      <c r="I5" s="2">
        <f t="shared" si="1"/>
        <v>8</v>
      </c>
      <c r="J5" s="18">
        <f t="shared" ref="J5:J15" si="2">I5/SQRT(3)</f>
        <v>4.6188021535170067</v>
      </c>
    </row>
    <row r="6" spans="2:10" x14ac:dyDescent="0.2">
      <c r="B6" s="6"/>
      <c r="C6" s="65" t="s">
        <v>7</v>
      </c>
      <c r="D6" s="29" t="s">
        <v>52</v>
      </c>
      <c r="E6" s="29">
        <v>180</v>
      </c>
      <c r="F6" s="29">
        <v>180</v>
      </c>
      <c r="G6" s="29">
        <v>188</v>
      </c>
      <c r="H6" s="2">
        <f t="shared" si="0"/>
        <v>182.66666666666666</v>
      </c>
      <c r="I6" s="2">
        <f t="shared" si="1"/>
        <v>4.6188021535170067</v>
      </c>
      <c r="J6" s="18">
        <f t="shared" si="2"/>
        <v>2.666666666666667</v>
      </c>
    </row>
    <row r="7" spans="2:10" x14ac:dyDescent="0.2">
      <c r="B7" s="6"/>
      <c r="C7" s="65"/>
      <c r="D7" s="29" t="s">
        <v>107</v>
      </c>
      <c r="E7" s="29">
        <v>80</v>
      </c>
      <c r="F7" s="29">
        <v>96</v>
      </c>
      <c r="G7" s="29">
        <v>104</v>
      </c>
      <c r="H7" s="2">
        <f t="shared" si="0"/>
        <v>93.333333333333329</v>
      </c>
      <c r="I7" s="2">
        <f t="shared" si="1"/>
        <v>12.220201853215599</v>
      </c>
      <c r="J7" s="18">
        <f t="shared" si="2"/>
        <v>7.05533682950559</v>
      </c>
    </row>
    <row r="8" spans="2:10" x14ac:dyDescent="0.2">
      <c r="B8" s="67" t="s">
        <v>6</v>
      </c>
      <c r="C8" s="65" t="s">
        <v>47</v>
      </c>
      <c r="D8" s="29" t="s">
        <v>52</v>
      </c>
      <c r="E8" s="2">
        <v>201</v>
      </c>
      <c r="F8" s="2">
        <v>227</v>
      </c>
      <c r="G8" s="2">
        <v>246</v>
      </c>
      <c r="H8" s="2">
        <f t="shared" si="0"/>
        <v>224.66666666666666</v>
      </c>
      <c r="I8" s="2">
        <f t="shared" si="1"/>
        <v>22.590558499809902</v>
      </c>
      <c r="J8" s="18">
        <f t="shared" si="2"/>
        <v>13.042665031009236</v>
      </c>
    </row>
    <row r="9" spans="2:10" x14ac:dyDescent="0.2">
      <c r="B9" s="67"/>
      <c r="C9" s="65"/>
      <c r="D9" s="29" t="s">
        <v>107</v>
      </c>
      <c r="E9" s="2">
        <v>219</v>
      </c>
      <c r="F9" s="2">
        <v>231</v>
      </c>
      <c r="G9" s="2">
        <v>226</v>
      </c>
      <c r="H9" s="2">
        <f t="shared" si="0"/>
        <v>225.33333333333334</v>
      </c>
      <c r="I9" s="2">
        <f t="shared" si="1"/>
        <v>6.0277137733417074</v>
      </c>
      <c r="J9" s="18">
        <f t="shared" si="2"/>
        <v>3.4801021696368499</v>
      </c>
    </row>
    <row r="10" spans="2:10" x14ac:dyDescent="0.2">
      <c r="B10" s="67"/>
      <c r="C10" s="65" t="s">
        <v>47</v>
      </c>
      <c r="D10" s="29" t="s">
        <v>52</v>
      </c>
      <c r="E10" s="29">
        <v>208</v>
      </c>
      <c r="F10" s="29">
        <v>224</v>
      </c>
      <c r="G10" s="29">
        <v>212</v>
      </c>
      <c r="H10" s="2">
        <f t="shared" si="0"/>
        <v>214.66666666666666</v>
      </c>
      <c r="I10" s="2">
        <f t="shared" si="1"/>
        <v>8.3266639978645305</v>
      </c>
      <c r="J10" s="18">
        <f t="shared" si="2"/>
        <v>4.8074017006186525</v>
      </c>
    </row>
    <row r="11" spans="2:10" x14ac:dyDescent="0.2">
      <c r="B11" s="67"/>
      <c r="C11" s="65"/>
      <c r="D11" s="29" t="s">
        <v>107</v>
      </c>
      <c r="E11" s="29">
        <v>204</v>
      </c>
      <c r="F11" s="29">
        <v>232</v>
      </c>
      <c r="G11" s="29">
        <v>200</v>
      </c>
      <c r="H11" s="2">
        <f t="shared" si="0"/>
        <v>212</v>
      </c>
      <c r="I11" s="2">
        <f t="shared" si="1"/>
        <v>17.435595774162696</v>
      </c>
      <c r="J11" s="18">
        <f t="shared" si="2"/>
        <v>10.066445913694334</v>
      </c>
    </row>
    <row r="12" spans="2:10" x14ac:dyDescent="0.2">
      <c r="B12" s="67" t="s">
        <v>7</v>
      </c>
      <c r="C12" s="65" t="s">
        <v>48</v>
      </c>
      <c r="D12" s="29" t="s">
        <v>52</v>
      </c>
      <c r="E12" s="2">
        <v>72</v>
      </c>
      <c r="F12" s="2">
        <v>69</v>
      </c>
      <c r="G12" s="2">
        <v>63</v>
      </c>
      <c r="H12" s="2">
        <f t="shared" si="0"/>
        <v>68</v>
      </c>
      <c r="I12" s="2">
        <f t="shared" si="1"/>
        <v>4.5825756949558398</v>
      </c>
      <c r="J12" s="18">
        <f t="shared" si="2"/>
        <v>2.6457513110645907</v>
      </c>
    </row>
    <row r="13" spans="2:10" x14ac:dyDescent="0.2">
      <c r="B13" s="67"/>
      <c r="C13" s="65"/>
      <c r="D13" s="29" t="s">
        <v>107</v>
      </c>
      <c r="E13" s="2">
        <v>70</v>
      </c>
      <c r="F13" s="2">
        <v>65</v>
      </c>
      <c r="G13" s="2">
        <v>61</v>
      </c>
      <c r="H13" s="2">
        <f t="shared" si="0"/>
        <v>65.333333333333329</v>
      </c>
      <c r="I13" s="2">
        <f t="shared" si="1"/>
        <v>4.5092497528228943</v>
      </c>
      <c r="J13" s="18">
        <f t="shared" si="2"/>
        <v>2.6034165586355518</v>
      </c>
    </row>
    <row r="14" spans="2:10" x14ac:dyDescent="0.2">
      <c r="B14" s="67"/>
      <c r="C14" s="65" t="s">
        <v>48</v>
      </c>
      <c r="D14" s="29" t="s">
        <v>52</v>
      </c>
      <c r="E14" s="29">
        <v>64</v>
      </c>
      <c r="F14" s="29">
        <v>72</v>
      </c>
      <c r="G14" s="29">
        <v>60</v>
      </c>
      <c r="H14" s="2">
        <f t="shared" si="0"/>
        <v>65.333333333333329</v>
      </c>
      <c r="I14" s="2">
        <f t="shared" si="1"/>
        <v>6.1101009266077861</v>
      </c>
      <c r="J14" s="18">
        <f t="shared" si="2"/>
        <v>3.5276684147527875</v>
      </c>
    </row>
    <row r="15" spans="2:10" x14ac:dyDescent="0.2">
      <c r="B15" s="68"/>
      <c r="C15" s="69"/>
      <c r="D15" s="31" t="s">
        <v>107</v>
      </c>
      <c r="E15" s="31">
        <v>80</v>
      </c>
      <c r="F15" s="31">
        <v>68</v>
      </c>
      <c r="G15" s="31">
        <v>64</v>
      </c>
      <c r="H15" s="9">
        <f t="shared" si="0"/>
        <v>70.666666666666671</v>
      </c>
      <c r="I15" s="9">
        <f t="shared" si="1"/>
        <v>8.3266639978645323</v>
      </c>
      <c r="J15" s="21">
        <f t="shared" si="2"/>
        <v>4.8074017006186534</v>
      </c>
    </row>
    <row r="19" spans="2:10" x14ac:dyDescent="0.2">
      <c r="B19" s="3"/>
      <c r="C19" s="4"/>
      <c r="D19" s="4"/>
      <c r="E19" s="4" t="s">
        <v>108</v>
      </c>
      <c r="F19" s="4"/>
      <c r="G19" s="4"/>
      <c r="H19" s="4"/>
      <c r="I19" s="4"/>
      <c r="J19" s="5"/>
    </row>
    <row r="20" spans="2:10" x14ac:dyDescent="0.2">
      <c r="B20" s="6"/>
      <c r="C20" s="2"/>
      <c r="D20" s="2"/>
      <c r="E20" s="2" t="s">
        <v>0</v>
      </c>
      <c r="F20" s="2" t="s">
        <v>1</v>
      </c>
      <c r="G20" s="2" t="s">
        <v>2</v>
      </c>
      <c r="H20" s="2" t="s">
        <v>121</v>
      </c>
      <c r="I20" s="2" t="s">
        <v>3</v>
      </c>
      <c r="J20" s="28" t="s">
        <v>35</v>
      </c>
    </row>
    <row r="21" spans="2:10" x14ac:dyDescent="0.2">
      <c r="B21" s="6"/>
      <c r="C21" s="65" t="s">
        <v>6</v>
      </c>
      <c r="D21" s="29" t="s">
        <v>52</v>
      </c>
      <c r="E21" s="2">
        <v>1</v>
      </c>
      <c r="F21" s="2">
        <v>1</v>
      </c>
      <c r="G21" s="2">
        <v>1</v>
      </c>
      <c r="H21" s="2">
        <f t="shared" ref="H21:H32" si="3">AVERAGE(E21:G21)</f>
        <v>1</v>
      </c>
      <c r="I21" s="2">
        <f>STDEV(E21:G21)</f>
        <v>0</v>
      </c>
      <c r="J21" s="18">
        <f>I21/SQRT(3)</f>
        <v>0</v>
      </c>
    </row>
    <row r="22" spans="2:10" x14ac:dyDescent="0.2">
      <c r="B22" s="6"/>
      <c r="C22" s="65"/>
      <c r="D22" s="29" t="s">
        <v>107</v>
      </c>
      <c r="E22" s="2">
        <v>0.9390870763194219</v>
      </c>
      <c r="F22" s="2">
        <v>1.1258826013418322</v>
      </c>
      <c r="G22" s="2">
        <v>1.1944844976996198</v>
      </c>
      <c r="H22" s="2">
        <f t="shared" si="3"/>
        <v>1.0864847251202912</v>
      </c>
      <c r="I22" s="2">
        <f>STDEV(E22:G22)</f>
        <v>0.1321783083565132</v>
      </c>
      <c r="J22" s="18">
        <f t="shared" ref="J22:J32" si="4">I22/SQRT(3)</f>
        <v>7.6313181910662262E-2</v>
      </c>
    </row>
    <row r="23" spans="2:10" x14ac:dyDescent="0.2">
      <c r="B23" s="6"/>
      <c r="C23" s="65" t="s">
        <v>7</v>
      </c>
      <c r="D23" s="29" t="s">
        <v>52</v>
      </c>
      <c r="E23" s="2">
        <v>0.52882819996288144</v>
      </c>
      <c r="F23" s="2">
        <v>0.55768157148685793</v>
      </c>
      <c r="G23" s="2">
        <v>0.46717666002688468</v>
      </c>
      <c r="H23" s="2">
        <f t="shared" si="3"/>
        <v>0.51789547715887474</v>
      </c>
      <c r="I23" s="2">
        <f t="shared" ref="I23:I32" si="5">STDEV(E23:G23)</f>
        <v>4.6232327115626963E-2</v>
      </c>
      <c r="J23" s="18">
        <f t="shared" si="4"/>
        <v>2.6692246505470064E-2</v>
      </c>
    </row>
    <row r="24" spans="2:10" x14ac:dyDescent="0.2">
      <c r="B24" s="6"/>
      <c r="C24" s="65"/>
      <c r="D24" s="29" t="s">
        <v>107</v>
      </c>
      <c r="E24" s="2">
        <v>0.14043476921435427</v>
      </c>
      <c r="F24" s="2">
        <v>0.19160442027640628</v>
      </c>
      <c r="G24" s="2">
        <v>0.19746526136721401</v>
      </c>
      <c r="H24" s="2">
        <f t="shared" si="3"/>
        <v>0.17650148361932486</v>
      </c>
      <c r="I24" s="2">
        <f t="shared" si="5"/>
        <v>3.1371854910894406E-2</v>
      </c>
      <c r="J24" s="18">
        <f t="shared" si="4"/>
        <v>1.8112548877782769E-2</v>
      </c>
    </row>
    <row r="25" spans="2:10" x14ac:dyDescent="0.2">
      <c r="B25" s="67" t="s">
        <v>6</v>
      </c>
      <c r="C25" s="65" t="s">
        <v>47</v>
      </c>
      <c r="D25" s="29" t="s">
        <v>52</v>
      </c>
      <c r="E25" s="2">
        <v>0.84461898584798356</v>
      </c>
      <c r="F25" s="2">
        <v>0.77244065612059964</v>
      </c>
      <c r="G25" s="2">
        <v>0.8580102517360183</v>
      </c>
      <c r="H25" s="2">
        <f t="shared" si="3"/>
        <v>0.82502329790153384</v>
      </c>
      <c r="I25" s="2">
        <f t="shared" si="5"/>
        <v>4.6027515281813175E-2</v>
      </c>
      <c r="J25" s="18">
        <f t="shared" si="4"/>
        <v>2.6573998338084451E-2</v>
      </c>
    </row>
    <row r="26" spans="2:10" x14ac:dyDescent="0.2">
      <c r="B26" s="67"/>
      <c r="C26" s="65"/>
      <c r="D26" s="29" t="s">
        <v>107</v>
      </c>
      <c r="E26" s="2">
        <v>0.82919034863577223</v>
      </c>
      <c r="F26" s="2">
        <v>0.72093274419675535</v>
      </c>
      <c r="G26" s="2">
        <v>0.82768704552278749</v>
      </c>
      <c r="H26" s="2">
        <f t="shared" si="3"/>
        <v>0.79260337945177162</v>
      </c>
      <c r="I26" s="2">
        <f t="shared" si="5"/>
        <v>6.2073141925115816E-2</v>
      </c>
      <c r="J26" s="18">
        <f t="shared" si="4"/>
        <v>3.5837945199911465E-2</v>
      </c>
    </row>
    <row r="27" spans="2:10" x14ac:dyDescent="0.2">
      <c r="B27" s="67"/>
      <c r="C27" s="65" t="s">
        <v>47</v>
      </c>
      <c r="D27" s="29" t="s">
        <v>52</v>
      </c>
      <c r="E27" s="2">
        <v>0.73152313491881615</v>
      </c>
      <c r="F27" s="2">
        <v>0.72467045918187178</v>
      </c>
      <c r="G27" s="2">
        <v>0.81853408342080758</v>
      </c>
      <c r="H27" s="2">
        <f t="shared" si="3"/>
        <v>0.75824255917383188</v>
      </c>
      <c r="I27" s="2">
        <f t="shared" si="5"/>
        <v>5.2326290841284311E-2</v>
      </c>
      <c r="J27" s="18">
        <f t="shared" si="4"/>
        <v>3.0210598102910147E-2</v>
      </c>
    </row>
    <row r="28" spans="2:10" x14ac:dyDescent="0.2">
      <c r="B28" s="67"/>
      <c r="C28" s="65"/>
      <c r="D28" s="29" t="s">
        <v>107</v>
      </c>
      <c r="E28" s="2">
        <v>0.6559633682404028</v>
      </c>
      <c r="F28" s="2">
        <v>0.666603048989869</v>
      </c>
      <c r="G28" s="2">
        <v>0.81618974698448454</v>
      </c>
      <c r="H28" s="2">
        <f t="shared" si="3"/>
        <v>0.71291872140491874</v>
      </c>
      <c r="I28" s="2">
        <f t="shared" si="5"/>
        <v>8.9593410722017444E-2</v>
      </c>
      <c r="J28" s="18">
        <f t="shared" si="4"/>
        <v>5.1726779797973479E-2</v>
      </c>
    </row>
    <row r="29" spans="2:10" x14ac:dyDescent="0.2">
      <c r="B29" s="67" t="s">
        <v>7</v>
      </c>
      <c r="C29" s="65" t="s">
        <v>48</v>
      </c>
      <c r="D29" s="29" t="s">
        <v>52</v>
      </c>
      <c r="E29" s="2">
        <v>0.2195613757122393</v>
      </c>
      <c r="F29" s="2">
        <v>0.26193078713346596</v>
      </c>
      <c r="G29" s="2">
        <v>0.2276910807048276</v>
      </c>
      <c r="H29" s="2">
        <f t="shared" si="3"/>
        <v>0.23639441451684429</v>
      </c>
      <c r="I29" s="2">
        <f t="shared" si="5"/>
        <v>2.248561252507562E-2</v>
      </c>
      <c r="J29" s="18">
        <f t="shared" si="4"/>
        <v>1.298207444424603E-2</v>
      </c>
    </row>
    <row r="30" spans="2:10" x14ac:dyDescent="0.2">
      <c r="B30" s="67"/>
      <c r="C30" s="65"/>
      <c r="D30" s="29" t="s">
        <v>107</v>
      </c>
      <c r="E30" s="2">
        <v>0.25516592312503483</v>
      </c>
      <c r="F30" s="2">
        <v>0.23878783131514889</v>
      </c>
      <c r="G30" s="2">
        <v>0.22466469417473997</v>
      </c>
      <c r="H30" s="2">
        <f t="shared" si="3"/>
        <v>0.23953948287164126</v>
      </c>
      <c r="I30" s="2">
        <f t="shared" si="5"/>
        <v>1.5264500545918932E-2</v>
      </c>
      <c r="J30" s="18">
        <f t="shared" si="4"/>
        <v>8.8129634992314861E-3</v>
      </c>
    </row>
    <row r="31" spans="2:10" x14ac:dyDescent="0.2">
      <c r="B31" s="67"/>
      <c r="C31" s="65" t="s">
        <v>48</v>
      </c>
      <c r="D31" s="29" t="s">
        <v>52</v>
      </c>
      <c r="E31" s="2">
        <v>0.19859234619236932</v>
      </c>
      <c r="F31" s="2">
        <v>0.20580568907336347</v>
      </c>
      <c r="G31" s="2">
        <v>0.15358409217449978</v>
      </c>
      <c r="H31" s="2">
        <f t="shared" si="3"/>
        <v>0.18599404248007753</v>
      </c>
      <c r="I31" s="2">
        <f t="shared" si="5"/>
        <v>2.8298617245144764E-2</v>
      </c>
      <c r="J31" s="18">
        <f t="shared" si="4"/>
        <v>1.6338214284178518E-2</v>
      </c>
    </row>
    <row r="32" spans="2:10" x14ac:dyDescent="0.2">
      <c r="B32" s="68"/>
      <c r="C32" s="69"/>
      <c r="D32" s="31" t="s">
        <v>107</v>
      </c>
      <c r="E32" s="9">
        <v>0.15193103443093867</v>
      </c>
      <c r="F32" s="9">
        <v>0.16275104875242982</v>
      </c>
      <c r="G32" s="9">
        <v>0.15012769871069012</v>
      </c>
      <c r="H32" s="9">
        <f t="shared" si="3"/>
        <v>0.1549365939646862</v>
      </c>
      <c r="I32" s="9">
        <f t="shared" si="5"/>
        <v>6.8273188479994074E-3</v>
      </c>
      <c r="J32" s="21">
        <f t="shared" si="4"/>
        <v>3.9417543747358634E-3</v>
      </c>
    </row>
  </sheetData>
  <mergeCells count="16">
    <mergeCell ref="B29:B32"/>
    <mergeCell ref="C29:C30"/>
    <mergeCell ref="C31:C32"/>
    <mergeCell ref="C4:C5"/>
    <mergeCell ref="C6:C7"/>
    <mergeCell ref="B8:B11"/>
    <mergeCell ref="C8:C9"/>
    <mergeCell ref="C10:C11"/>
    <mergeCell ref="B12:B15"/>
    <mergeCell ref="C12:C13"/>
    <mergeCell ref="C14:C15"/>
    <mergeCell ref="C21:C22"/>
    <mergeCell ref="C23:C24"/>
    <mergeCell ref="B25:B28"/>
    <mergeCell ref="C25:C26"/>
    <mergeCell ref="C27:C28"/>
  </mergeCells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J20"/>
  <sheetViews>
    <sheetView workbookViewId="0">
      <selection activeCell="B2" sqref="B2"/>
    </sheetView>
  </sheetViews>
  <sheetFormatPr defaultRowHeight="14.25" x14ac:dyDescent="0.2"/>
  <cols>
    <col min="1" max="1" width="2.5" style="2" customWidth="1"/>
    <col min="2" max="16384" width="9" style="2"/>
  </cols>
  <sheetData>
    <row r="2" spans="2:10" x14ac:dyDescent="0.2">
      <c r="B2" s="3"/>
      <c r="C2" s="4"/>
      <c r="D2" s="4"/>
      <c r="E2" s="4" t="s">
        <v>0</v>
      </c>
      <c r="F2" s="4" t="s">
        <v>1</v>
      </c>
      <c r="G2" s="4" t="s">
        <v>2</v>
      </c>
      <c r="H2" s="4" t="s">
        <v>121</v>
      </c>
      <c r="I2" s="4" t="s">
        <v>3</v>
      </c>
      <c r="J2" s="24" t="s">
        <v>35</v>
      </c>
    </row>
    <row r="3" spans="2:10" x14ac:dyDescent="0.2">
      <c r="B3" s="6"/>
      <c r="C3" s="65" t="s">
        <v>6</v>
      </c>
      <c r="D3" s="29" t="s">
        <v>52</v>
      </c>
      <c r="E3" s="2">
        <v>6.86</v>
      </c>
      <c r="F3" s="2">
        <v>6.36</v>
      </c>
      <c r="G3" s="2">
        <v>6.56</v>
      </c>
      <c r="H3" s="2">
        <f t="shared" ref="H3:H10" si="0">AVERAGE(E3:G3)</f>
        <v>6.5933333333333337</v>
      </c>
      <c r="I3" s="2">
        <f t="shared" ref="I3:I10" si="1">STDEV(E3:G3)</f>
        <v>0.25166114784235838</v>
      </c>
      <c r="J3" s="18">
        <f>I3/SQRT(3)</f>
        <v>0.14529663145135582</v>
      </c>
    </row>
    <row r="4" spans="2:10" x14ac:dyDescent="0.2">
      <c r="B4" s="6"/>
      <c r="C4" s="65"/>
      <c r="D4" s="29" t="s">
        <v>107</v>
      </c>
      <c r="E4" s="2">
        <v>6.94</v>
      </c>
      <c r="F4" s="2">
        <v>7.25</v>
      </c>
      <c r="G4" s="2">
        <v>7.19</v>
      </c>
      <c r="H4" s="2">
        <f t="shared" si="0"/>
        <v>7.1266666666666678</v>
      </c>
      <c r="I4" s="2">
        <f t="shared" si="1"/>
        <v>0.1644181660685135</v>
      </c>
      <c r="J4" s="18">
        <f t="shared" ref="J4:J20" si="2">I4/SQRT(3)</f>
        <v>9.4926872439320867E-2</v>
      </c>
    </row>
    <row r="5" spans="2:10" x14ac:dyDescent="0.2">
      <c r="B5" s="6"/>
      <c r="C5" s="65" t="s">
        <v>7</v>
      </c>
      <c r="D5" s="29" t="s">
        <v>52</v>
      </c>
      <c r="E5" s="2">
        <v>12.46</v>
      </c>
      <c r="F5" s="2">
        <v>13.53</v>
      </c>
      <c r="G5" s="2">
        <v>14.05</v>
      </c>
      <c r="H5" s="2">
        <f t="shared" si="0"/>
        <v>13.346666666666669</v>
      </c>
      <c r="I5" s="2">
        <f t="shared" si="1"/>
        <v>0.81069928662441348</v>
      </c>
      <c r="J5" s="18">
        <f t="shared" si="2"/>
        <v>0.46805745136444271</v>
      </c>
    </row>
    <row r="6" spans="2:10" x14ac:dyDescent="0.2">
      <c r="B6" s="6"/>
      <c r="C6" s="65"/>
      <c r="D6" s="29" t="s">
        <v>107</v>
      </c>
      <c r="E6" s="2">
        <v>26.59</v>
      </c>
      <c r="F6" s="2">
        <v>26.75</v>
      </c>
      <c r="G6" s="2">
        <v>27.03</v>
      </c>
      <c r="H6" s="2">
        <f t="shared" si="0"/>
        <v>26.790000000000003</v>
      </c>
      <c r="I6" s="2">
        <f t="shared" si="1"/>
        <v>0.22271057451320156</v>
      </c>
      <c r="J6" s="18">
        <f t="shared" si="2"/>
        <v>0.12858201014657314</v>
      </c>
    </row>
    <row r="7" spans="2:10" x14ac:dyDescent="0.2">
      <c r="B7" s="67" t="s">
        <v>7</v>
      </c>
      <c r="C7" s="65" t="s">
        <v>47</v>
      </c>
      <c r="D7" s="29" t="s">
        <v>52</v>
      </c>
      <c r="E7" s="2">
        <v>18.5</v>
      </c>
      <c r="F7" s="2">
        <v>18</v>
      </c>
      <c r="G7" s="2">
        <v>25</v>
      </c>
      <c r="H7" s="2">
        <f t="shared" si="0"/>
        <v>20.5</v>
      </c>
      <c r="I7" s="2">
        <f t="shared" si="1"/>
        <v>3.905124837953327</v>
      </c>
      <c r="J7" s="18">
        <f t="shared" si="2"/>
        <v>2.2546248764114472</v>
      </c>
    </row>
    <row r="8" spans="2:10" x14ac:dyDescent="0.2">
      <c r="B8" s="67"/>
      <c r="C8" s="65"/>
      <c r="D8" s="29" t="s">
        <v>107</v>
      </c>
      <c r="E8" s="2">
        <v>18.2</v>
      </c>
      <c r="F8" s="2">
        <v>18.3</v>
      </c>
      <c r="G8" s="2">
        <v>28</v>
      </c>
      <c r="H8" s="2">
        <f t="shared" si="0"/>
        <v>21.5</v>
      </c>
      <c r="I8" s="2">
        <f t="shared" si="1"/>
        <v>5.6293871780150324</v>
      </c>
      <c r="J8" s="18">
        <f t="shared" si="2"/>
        <v>3.250128202599607</v>
      </c>
    </row>
    <row r="9" spans="2:10" x14ac:dyDescent="0.2">
      <c r="B9" s="67"/>
      <c r="C9" s="65" t="s">
        <v>48</v>
      </c>
      <c r="D9" s="29" t="s">
        <v>52</v>
      </c>
      <c r="E9" s="2">
        <v>31.46</v>
      </c>
      <c r="F9" s="2">
        <v>32.979999999999997</v>
      </c>
      <c r="G9" s="2">
        <v>32.93</v>
      </c>
      <c r="H9" s="2">
        <f t="shared" si="0"/>
        <v>32.456666666666671</v>
      </c>
      <c r="I9" s="2">
        <f t="shared" si="1"/>
        <v>0.86350062729179922</v>
      </c>
      <c r="J9" s="18">
        <f t="shared" si="2"/>
        <v>0.49854231961233103</v>
      </c>
    </row>
    <row r="10" spans="2:10" x14ac:dyDescent="0.2">
      <c r="B10" s="68"/>
      <c r="C10" s="69"/>
      <c r="D10" s="31" t="s">
        <v>107</v>
      </c>
      <c r="E10" s="9">
        <v>30.8</v>
      </c>
      <c r="F10" s="9">
        <v>29.74</v>
      </c>
      <c r="G10" s="9">
        <v>28.68</v>
      </c>
      <c r="H10" s="9">
        <f t="shared" si="0"/>
        <v>29.74</v>
      </c>
      <c r="I10" s="9">
        <f t="shared" si="1"/>
        <v>1.0600000000000005</v>
      </c>
      <c r="J10" s="21">
        <f t="shared" si="2"/>
        <v>0.61199128534100367</v>
      </c>
    </row>
    <row r="11" spans="2:10" x14ac:dyDescent="0.2">
      <c r="C11" s="39"/>
      <c r="D11" s="29"/>
      <c r="J11" s="12"/>
    </row>
    <row r="12" spans="2:10" x14ac:dyDescent="0.2">
      <c r="B12" s="3"/>
      <c r="C12" s="59"/>
      <c r="D12" s="60"/>
      <c r="E12" s="4" t="s">
        <v>0</v>
      </c>
      <c r="F12" s="4" t="s">
        <v>1</v>
      </c>
      <c r="G12" s="4" t="s">
        <v>2</v>
      </c>
      <c r="H12" s="4" t="s">
        <v>121</v>
      </c>
      <c r="I12" s="4" t="s">
        <v>3</v>
      </c>
      <c r="J12" s="24" t="s">
        <v>35</v>
      </c>
    </row>
    <row r="13" spans="2:10" x14ac:dyDescent="0.2">
      <c r="B13" s="6"/>
      <c r="C13" s="65" t="s">
        <v>6</v>
      </c>
      <c r="D13" s="29" t="s">
        <v>52</v>
      </c>
      <c r="E13" s="2">
        <v>4.22</v>
      </c>
      <c r="F13" s="2">
        <v>3.9</v>
      </c>
      <c r="G13" s="2">
        <v>3.99</v>
      </c>
      <c r="H13" s="2">
        <f t="shared" ref="H13:H20" si="3">AVERAGE(E13:G13)</f>
        <v>4.0366666666666662</v>
      </c>
      <c r="I13" s="2">
        <f t="shared" ref="I13:I20" si="4">STDEV(E13:G13)</f>
        <v>0.16502525059315404</v>
      </c>
      <c r="J13" s="18">
        <f>I13/SQRT(3)</f>
        <v>9.5277372853042941E-2</v>
      </c>
    </row>
    <row r="14" spans="2:10" x14ac:dyDescent="0.2">
      <c r="B14" s="6"/>
      <c r="C14" s="65"/>
      <c r="D14" s="29" t="s">
        <v>107</v>
      </c>
      <c r="E14" s="2">
        <v>3.52</v>
      </c>
      <c r="F14" s="2">
        <v>3.38</v>
      </c>
      <c r="G14" s="2">
        <v>3.85</v>
      </c>
      <c r="H14" s="2">
        <f t="shared" si="3"/>
        <v>3.5833333333333335</v>
      </c>
      <c r="I14" s="2">
        <f t="shared" si="4"/>
        <v>0.24131583730317696</v>
      </c>
      <c r="J14" s="18">
        <f t="shared" si="2"/>
        <v>0.13932376362670917</v>
      </c>
    </row>
    <row r="15" spans="2:10" x14ac:dyDescent="0.2">
      <c r="B15" s="6"/>
      <c r="C15" s="65" t="s">
        <v>7</v>
      </c>
      <c r="D15" s="29" t="s">
        <v>52</v>
      </c>
      <c r="E15" s="2">
        <v>14.08</v>
      </c>
      <c r="F15" s="2">
        <v>14.3</v>
      </c>
      <c r="G15" s="2">
        <v>12.8</v>
      </c>
      <c r="H15" s="2">
        <f t="shared" si="3"/>
        <v>13.726666666666668</v>
      </c>
      <c r="I15" s="2">
        <f t="shared" si="4"/>
        <v>0.81002057587034981</v>
      </c>
      <c r="J15" s="18">
        <f t="shared" si="2"/>
        <v>0.46766559752788217</v>
      </c>
    </row>
    <row r="16" spans="2:10" x14ac:dyDescent="0.2">
      <c r="B16" s="6"/>
      <c r="C16" s="65"/>
      <c r="D16" s="29" t="s">
        <v>107</v>
      </c>
      <c r="E16" s="2">
        <v>25.9</v>
      </c>
      <c r="F16" s="2">
        <v>24.71</v>
      </c>
      <c r="G16" s="2">
        <v>26.36</v>
      </c>
      <c r="H16" s="2">
        <f t="shared" si="3"/>
        <v>25.656666666666666</v>
      </c>
      <c r="I16" s="2">
        <f t="shared" si="4"/>
        <v>0.85148889207865286</v>
      </c>
      <c r="J16" s="18">
        <f t="shared" si="2"/>
        <v>0.49160734105358644</v>
      </c>
    </row>
    <row r="17" spans="2:10" x14ac:dyDescent="0.2">
      <c r="B17" s="67" t="s">
        <v>7</v>
      </c>
      <c r="C17" s="65" t="s">
        <v>48</v>
      </c>
      <c r="D17" s="29" t="s">
        <v>52</v>
      </c>
      <c r="E17" s="2">
        <v>25.5</v>
      </c>
      <c r="F17" s="2">
        <v>27.81</v>
      </c>
      <c r="G17" s="2">
        <v>26.5</v>
      </c>
      <c r="H17" s="2">
        <f t="shared" si="3"/>
        <v>26.603333333333335</v>
      </c>
      <c r="I17" s="2">
        <f t="shared" si="4"/>
        <v>1.1584616235911018</v>
      </c>
      <c r="J17" s="18">
        <f t="shared" si="2"/>
        <v>0.66883813022617356</v>
      </c>
    </row>
    <row r="18" spans="2:10" x14ac:dyDescent="0.2">
      <c r="B18" s="67"/>
      <c r="C18" s="65"/>
      <c r="D18" s="29" t="s">
        <v>107</v>
      </c>
      <c r="E18" s="2">
        <v>26.18</v>
      </c>
      <c r="F18" s="2">
        <v>29.864999999999998</v>
      </c>
      <c r="G18" s="2">
        <v>28.1</v>
      </c>
      <c r="H18" s="2">
        <f t="shared" si="3"/>
        <v>28.048333333333336</v>
      </c>
      <c r="I18" s="2">
        <f t="shared" si="4"/>
        <v>1.8430432261163412</v>
      </c>
      <c r="J18" s="18">
        <f t="shared" si="2"/>
        <v>1.0640815027263859</v>
      </c>
    </row>
    <row r="19" spans="2:10" x14ac:dyDescent="0.2">
      <c r="B19" s="67"/>
      <c r="C19" s="65" t="s">
        <v>47</v>
      </c>
      <c r="D19" s="29" t="s">
        <v>52</v>
      </c>
      <c r="E19" s="2">
        <v>32.090000000000003</v>
      </c>
      <c r="F19" s="2">
        <v>32.21</v>
      </c>
      <c r="G19" s="2">
        <v>33.07</v>
      </c>
      <c r="H19" s="2">
        <f t="shared" si="3"/>
        <v>32.456666666666671</v>
      </c>
      <c r="I19" s="2">
        <f t="shared" si="4"/>
        <v>0.53454030094402805</v>
      </c>
      <c r="J19" s="18">
        <f t="shared" si="2"/>
        <v>0.30861698664273818</v>
      </c>
    </row>
    <row r="20" spans="2:10" x14ac:dyDescent="0.2">
      <c r="B20" s="68"/>
      <c r="C20" s="69"/>
      <c r="D20" s="31" t="s">
        <v>107</v>
      </c>
      <c r="E20" s="9">
        <v>35.53</v>
      </c>
      <c r="F20" s="9">
        <v>35.15</v>
      </c>
      <c r="G20" s="9">
        <v>33.57</v>
      </c>
      <c r="H20" s="9">
        <f t="shared" si="3"/>
        <v>34.75</v>
      </c>
      <c r="I20" s="9">
        <f t="shared" si="4"/>
        <v>1.0394229168149027</v>
      </c>
      <c r="J20" s="21">
        <f t="shared" si="2"/>
        <v>0.60011110082495012</v>
      </c>
    </row>
  </sheetData>
  <mergeCells count="10">
    <mergeCell ref="C3:C4"/>
    <mergeCell ref="C5:C6"/>
    <mergeCell ref="B7:B10"/>
    <mergeCell ref="C7:C8"/>
    <mergeCell ref="C9:C10"/>
    <mergeCell ref="C13:C14"/>
    <mergeCell ref="C15:C16"/>
    <mergeCell ref="B17:B20"/>
    <mergeCell ref="C17:C18"/>
    <mergeCell ref="C19:C20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J20"/>
  <sheetViews>
    <sheetView workbookViewId="0">
      <selection activeCell="B2" sqref="B2"/>
    </sheetView>
  </sheetViews>
  <sheetFormatPr defaultRowHeight="14.25" x14ac:dyDescent="0.2"/>
  <cols>
    <col min="1" max="1" width="4" style="2" customWidth="1"/>
    <col min="2" max="2" width="5.75" style="2" customWidth="1"/>
    <col min="3" max="16384" width="9" style="2"/>
  </cols>
  <sheetData>
    <row r="2" spans="2:10" x14ac:dyDescent="0.2">
      <c r="B2" s="3"/>
      <c r="C2" s="4"/>
      <c r="D2" s="4"/>
      <c r="E2" s="4" t="s">
        <v>0</v>
      </c>
      <c r="F2" s="4" t="s">
        <v>1</v>
      </c>
      <c r="G2" s="4" t="s">
        <v>2</v>
      </c>
      <c r="H2" s="4" t="s">
        <v>121</v>
      </c>
      <c r="I2" s="4" t="s">
        <v>3</v>
      </c>
      <c r="J2" s="24" t="s">
        <v>35</v>
      </c>
    </row>
    <row r="3" spans="2:10" x14ac:dyDescent="0.2">
      <c r="B3" s="6"/>
      <c r="C3" s="65" t="s">
        <v>6</v>
      </c>
      <c r="D3" s="29" t="s">
        <v>52</v>
      </c>
      <c r="E3" s="2">
        <v>1</v>
      </c>
      <c r="F3" s="2">
        <v>1</v>
      </c>
      <c r="G3" s="2">
        <v>1</v>
      </c>
      <c r="H3" s="2">
        <f t="shared" ref="H3:H10" si="0">AVERAGE(E3:G3)</f>
        <v>1</v>
      </c>
      <c r="I3" s="2">
        <f t="shared" ref="I3:I10" si="1">STDEV(E3:G3)</f>
        <v>0</v>
      </c>
      <c r="J3" s="18">
        <f>I3/SQRT(3)</f>
        <v>0</v>
      </c>
    </row>
    <row r="4" spans="2:10" x14ac:dyDescent="0.2">
      <c r="B4" s="6"/>
      <c r="C4" s="65"/>
      <c r="D4" s="29" t="s">
        <v>107</v>
      </c>
      <c r="E4" s="2">
        <v>0.90426527340134433</v>
      </c>
      <c r="F4" s="2">
        <v>0.97290591755824141</v>
      </c>
      <c r="G4" s="2">
        <v>0.95572521401250687</v>
      </c>
      <c r="H4" s="2">
        <f t="shared" si="0"/>
        <v>0.94429880165736424</v>
      </c>
      <c r="I4" s="2">
        <f t="shared" si="1"/>
        <v>3.571843616468616E-2</v>
      </c>
      <c r="J4" s="18">
        <f t="shared" ref="J4:J10" si="2">I4/SQRT(3)</f>
        <v>2.0622048734714019E-2</v>
      </c>
    </row>
    <row r="5" spans="2:10" x14ac:dyDescent="0.2">
      <c r="B5" s="6"/>
      <c r="C5" s="65" t="s">
        <v>7</v>
      </c>
      <c r="D5" s="29" t="s">
        <v>52</v>
      </c>
      <c r="E5" s="2">
        <v>1.9414960068381948</v>
      </c>
      <c r="F5" s="2">
        <v>1.6620860063697169</v>
      </c>
      <c r="G5" s="2">
        <v>1.7316141501224374</v>
      </c>
      <c r="H5" s="2">
        <f t="shared" si="0"/>
        <v>1.7783987211101164</v>
      </c>
      <c r="I5" s="2">
        <f t="shared" si="1"/>
        <v>0.14546162432863377</v>
      </c>
      <c r="J5" s="18">
        <f t="shared" si="2"/>
        <v>8.3982307962896935E-2</v>
      </c>
    </row>
    <row r="6" spans="2:10" x14ac:dyDescent="0.2">
      <c r="B6" s="6"/>
      <c r="C6" s="65"/>
      <c r="D6" s="29" t="s">
        <v>107</v>
      </c>
      <c r="E6" s="40">
        <v>3.1991219596081186</v>
      </c>
      <c r="F6" s="40">
        <v>3.062871841091257</v>
      </c>
      <c r="G6" s="2">
        <v>3.101805192965414</v>
      </c>
      <c r="H6" s="2">
        <f t="shared" si="0"/>
        <v>3.1212663312215967</v>
      </c>
      <c r="I6" s="2">
        <f t="shared" si="1"/>
        <v>7.017888304635804E-2</v>
      </c>
      <c r="J6" s="18">
        <f t="shared" si="2"/>
        <v>4.0517797018242083E-2</v>
      </c>
    </row>
    <row r="7" spans="2:10" x14ac:dyDescent="0.2">
      <c r="B7" s="67" t="s">
        <v>7</v>
      </c>
      <c r="C7" s="65" t="s">
        <v>47</v>
      </c>
      <c r="D7" s="29" t="s">
        <v>52</v>
      </c>
      <c r="E7" s="2">
        <v>4.9262263157894735</v>
      </c>
      <c r="F7" s="2">
        <v>4.8191526315789472</v>
      </c>
      <c r="G7" s="2">
        <v>4.945157894736842</v>
      </c>
      <c r="H7" s="2">
        <f t="shared" si="0"/>
        <v>4.8968456140350876</v>
      </c>
      <c r="I7" s="2">
        <f t="shared" si="1"/>
        <v>6.7946676243637594E-2</v>
      </c>
      <c r="J7" s="18">
        <f t="shared" si="2"/>
        <v>3.922903181980452E-2</v>
      </c>
    </row>
    <row r="8" spans="2:10" x14ac:dyDescent="0.2">
      <c r="B8" s="67"/>
      <c r="C8" s="65"/>
      <c r="D8" s="29" t="s">
        <v>107</v>
      </c>
      <c r="E8" s="2">
        <v>4.7366238474508471</v>
      </c>
      <c r="F8" s="2">
        <v>4.572327680926799</v>
      </c>
      <c r="G8" s="2">
        <v>4.4197684015453396</v>
      </c>
      <c r="H8" s="2">
        <f t="shared" si="0"/>
        <v>4.5762399766409949</v>
      </c>
      <c r="I8" s="2">
        <f t="shared" si="1"/>
        <v>0.15846394840250255</v>
      </c>
      <c r="J8" s="18">
        <f t="shared" si="2"/>
        <v>9.1489203267035815E-2</v>
      </c>
    </row>
    <row r="9" spans="2:10" x14ac:dyDescent="0.2">
      <c r="B9" s="67"/>
      <c r="C9" s="65" t="s">
        <v>48</v>
      </c>
      <c r="D9" s="29" t="s">
        <v>52</v>
      </c>
      <c r="E9" s="2">
        <v>4.5299954985256408</v>
      </c>
      <c r="F9" s="2">
        <v>4.4030035899279483</v>
      </c>
      <c r="G9" s="2">
        <v>4.432153481877239</v>
      </c>
      <c r="H9" s="2">
        <f t="shared" si="0"/>
        <v>4.4550508567769427</v>
      </c>
      <c r="I9" s="2">
        <f t="shared" si="1"/>
        <v>6.6520324302384123E-2</v>
      </c>
      <c r="J9" s="18">
        <f t="shared" si="2"/>
        <v>3.8405527142562679E-2</v>
      </c>
    </row>
    <row r="10" spans="2:10" x14ac:dyDescent="0.2">
      <c r="B10" s="68"/>
      <c r="C10" s="69"/>
      <c r="D10" s="31" t="s">
        <v>107</v>
      </c>
      <c r="E10" s="9">
        <v>4.3686252294993251</v>
      </c>
      <c r="F10" s="9">
        <v>4.3978997149323789</v>
      </c>
      <c r="G10" s="9">
        <v>4.3889867039038313</v>
      </c>
      <c r="H10" s="9">
        <f t="shared" si="0"/>
        <v>4.3851705494451787</v>
      </c>
      <c r="I10" s="9">
        <f t="shared" si="1"/>
        <v>1.5005703931563544E-2</v>
      </c>
      <c r="J10" s="21">
        <f t="shared" si="2"/>
        <v>8.6635472042680389E-3</v>
      </c>
    </row>
    <row r="11" spans="2:10" x14ac:dyDescent="0.2">
      <c r="J11" s="12"/>
    </row>
    <row r="12" spans="2:10" x14ac:dyDescent="0.2">
      <c r="B12" s="3"/>
      <c r="C12" s="4"/>
      <c r="D12" s="4"/>
      <c r="E12" s="4" t="s">
        <v>0</v>
      </c>
      <c r="F12" s="4" t="s">
        <v>1</v>
      </c>
      <c r="G12" s="4" t="s">
        <v>2</v>
      </c>
      <c r="H12" s="4" t="s">
        <v>121</v>
      </c>
      <c r="I12" s="4" t="s">
        <v>3</v>
      </c>
      <c r="J12" s="24" t="s">
        <v>35</v>
      </c>
    </row>
    <row r="13" spans="2:10" x14ac:dyDescent="0.2">
      <c r="B13" s="6"/>
      <c r="C13" s="65" t="s">
        <v>6</v>
      </c>
      <c r="D13" s="29" t="s">
        <v>52</v>
      </c>
      <c r="E13" s="2">
        <v>1</v>
      </c>
      <c r="F13" s="2">
        <v>1</v>
      </c>
      <c r="G13" s="2">
        <v>1</v>
      </c>
      <c r="H13" s="2">
        <f t="shared" ref="H13:H20" si="3">AVERAGE(E13:G13)</f>
        <v>1</v>
      </c>
      <c r="I13" s="2">
        <f t="shared" ref="I13:I20" si="4">STDEV(E13:G13)</f>
        <v>0</v>
      </c>
      <c r="J13" s="18">
        <f>I13/SQRT(3)</f>
        <v>0</v>
      </c>
    </row>
    <row r="14" spans="2:10" x14ac:dyDescent="0.2">
      <c r="B14" s="6"/>
      <c r="C14" s="65"/>
      <c r="D14" s="29" t="s">
        <v>107</v>
      </c>
      <c r="E14" s="2">
        <v>0.6968377628731296</v>
      </c>
      <c r="F14" s="2">
        <v>0.83028090516850572</v>
      </c>
      <c r="G14" s="2">
        <v>0.65855648769873232</v>
      </c>
      <c r="H14" s="2">
        <f t="shared" si="3"/>
        <v>0.72855838524678918</v>
      </c>
      <c r="I14" s="2">
        <f t="shared" si="4"/>
        <v>9.0149693852295612E-2</v>
      </c>
      <c r="J14" s="18">
        <f t="shared" ref="J14:J20" si="5">I14/SQRT(3)</f>
        <v>5.2047950012985227E-2</v>
      </c>
    </row>
    <row r="15" spans="2:10" x14ac:dyDescent="0.2">
      <c r="B15" s="6"/>
      <c r="C15" s="65" t="s">
        <v>7</v>
      </c>
      <c r="D15" s="29" t="s">
        <v>52</v>
      </c>
      <c r="E15" s="2">
        <v>2.2249203585768664</v>
      </c>
      <c r="F15" s="2">
        <v>2.0449757601292795</v>
      </c>
      <c r="G15" s="2">
        <v>2.1026927856384767</v>
      </c>
      <c r="H15" s="2">
        <f t="shared" si="3"/>
        <v>2.1241963014482077</v>
      </c>
      <c r="I15" s="2">
        <f t="shared" si="4"/>
        <v>9.1879353076468342E-2</v>
      </c>
      <c r="J15" s="18">
        <f t="shared" si="5"/>
        <v>5.3046569231667673E-2</v>
      </c>
    </row>
    <row r="16" spans="2:10" x14ac:dyDescent="0.2">
      <c r="B16" s="6"/>
      <c r="C16" s="65"/>
      <c r="D16" s="29" t="s">
        <v>107</v>
      </c>
      <c r="E16" s="2">
        <v>4.0412498836064232</v>
      </c>
      <c r="F16" s="2">
        <v>3.7450546930416371</v>
      </c>
      <c r="G16" s="2">
        <v>3.8192409640481917</v>
      </c>
      <c r="H16" s="2">
        <f t="shared" si="3"/>
        <v>3.8685151802320838</v>
      </c>
      <c r="I16" s="2">
        <f t="shared" si="4"/>
        <v>0.1541228698598304</v>
      </c>
      <c r="J16" s="18">
        <f t="shared" si="5"/>
        <v>8.8982880401850747E-2</v>
      </c>
    </row>
    <row r="17" spans="2:10" x14ac:dyDescent="0.2">
      <c r="B17" s="67" t="s">
        <v>7</v>
      </c>
      <c r="C17" s="65" t="s">
        <v>47</v>
      </c>
      <c r="D17" s="29" t="s">
        <v>52</v>
      </c>
      <c r="E17" s="2">
        <v>3.8768509367890385</v>
      </c>
      <c r="F17" s="2">
        <v>3.5053371294647553</v>
      </c>
      <c r="G17" s="2">
        <v>4.1119832263381104</v>
      </c>
      <c r="H17" s="2">
        <f t="shared" si="3"/>
        <v>3.8313904308639679</v>
      </c>
      <c r="I17" s="2">
        <f t="shared" si="4"/>
        <v>0.30586739759598697</v>
      </c>
      <c r="J17" s="18">
        <f t="shared" si="5"/>
        <v>0.17659262433837339</v>
      </c>
    </row>
    <row r="18" spans="2:10" x14ac:dyDescent="0.2">
      <c r="B18" s="67"/>
      <c r="C18" s="65"/>
      <c r="D18" s="29" t="s">
        <v>107</v>
      </c>
      <c r="E18" s="2">
        <v>3.3958229491268903</v>
      </c>
      <c r="F18" s="2">
        <v>3.7147449437013278</v>
      </c>
      <c r="G18" s="2">
        <v>3.7258680959184733</v>
      </c>
      <c r="H18" s="2">
        <f t="shared" si="3"/>
        <v>3.6121453295822303</v>
      </c>
      <c r="I18" s="2">
        <f t="shared" si="4"/>
        <v>0.18742321185811045</v>
      </c>
      <c r="J18" s="18">
        <f t="shared" si="5"/>
        <v>0.10820884181866433</v>
      </c>
    </row>
    <row r="19" spans="2:10" x14ac:dyDescent="0.2">
      <c r="B19" s="67"/>
      <c r="C19" s="65" t="s">
        <v>48</v>
      </c>
      <c r="D19" s="29" t="s">
        <v>52</v>
      </c>
      <c r="E19" s="2">
        <v>5.0829963798070548</v>
      </c>
      <c r="F19" s="2">
        <v>4.842051509058618</v>
      </c>
      <c r="G19" s="2">
        <v>5.1235154528345008</v>
      </c>
      <c r="H19" s="2">
        <f t="shared" si="3"/>
        <v>5.0161877805667245</v>
      </c>
      <c r="I19" s="2">
        <f t="shared" si="4"/>
        <v>0.15216119614017767</v>
      </c>
      <c r="J19" s="18">
        <f t="shared" si="5"/>
        <v>8.7850307551747026E-2</v>
      </c>
    </row>
    <row r="20" spans="2:10" x14ac:dyDescent="0.2">
      <c r="B20" s="68"/>
      <c r="C20" s="69"/>
      <c r="D20" s="31" t="s">
        <v>107</v>
      </c>
      <c r="E20" s="9">
        <v>5.6330343311672371</v>
      </c>
      <c r="F20" s="9">
        <v>4.8653980512103931</v>
      </c>
      <c r="G20" s="9">
        <v>5.323579607575426</v>
      </c>
      <c r="H20" s="9">
        <f t="shared" si="3"/>
        <v>5.2740039966510182</v>
      </c>
      <c r="I20" s="9">
        <f t="shared" si="4"/>
        <v>0.38621195019754589</v>
      </c>
      <c r="J20" s="21">
        <f t="shared" si="5"/>
        <v>0.22297957341080346</v>
      </c>
    </row>
  </sheetData>
  <mergeCells count="10">
    <mergeCell ref="C15:C16"/>
    <mergeCell ref="B17:B20"/>
    <mergeCell ref="C17:C18"/>
    <mergeCell ref="C19:C20"/>
    <mergeCell ref="C3:C4"/>
    <mergeCell ref="C5:C6"/>
    <mergeCell ref="B7:B10"/>
    <mergeCell ref="C7:C8"/>
    <mergeCell ref="C9:C10"/>
    <mergeCell ref="C13:C14"/>
  </mergeCells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J7"/>
  <sheetViews>
    <sheetView workbookViewId="0">
      <selection activeCell="B2" sqref="B2"/>
    </sheetView>
  </sheetViews>
  <sheetFormatPr defaultRowHeight="14.25" x14ac:dyDescent="0.2"/>
  <cols>
    <col min="1" max="1" width="6" style="2" customWidth="1"/>
    <col min="2" max="3" width="9" style="2"/>
    <col min="4" max="4" width="5.625" style="2" customWidth="1"/>
    <col min="5" max="16384" width="9" style="2"/>
  </cols>
  <sheetData>
    <row r="2" spans="2:10" x14ac:dyDescent="0.2">
      <c r="B2" s="3"/>
      <c r="C2" s="4"/>
      <c r="D2" s="4"/>
      <c r="E2" s="4" t="s">
        <v>0</v>
      </c>
      <c r="F2" s="4" t="s">
        <v>1</v>
      </c>
      <c r="G2" s="4" t="s">
        <v>2</v>
      </c>
      <c r="H2" s="4" t="s">
        <v>121</v>
      </c>
      <c r="I2" s="4" t="s">
        <v>3</v>
      </c>
      <c r="J2" s="24" t="s">
        <v>4</v>
      </c>
    </row>
    <row r="3" spans="2:10" x14ac:dyDescent="0.2">
      <c r="B3" s="6" t="s">
        <v>127</v>
      </c>
      <c r="C3" s="2" t="s">
        <v>128</v>
      </c>
      <c r="E3" s="2">
        <v>4.04</v>
      </c>
      <c r="F3" s="2">
        <v>3.7</v>
      </c>
      <c r="G3" s="2">
        <v>3.24</v>
      </c>
      <c r="H3" s="2">
        <f>AVERAGE(E3:G3)</f>
        <v>3.66</v>
      </c>
      <c r="I3" s="2">
        <f>STDEV(E3:G3)</f>
        <v>0.40149719799769451</v>
      </c>
      <c r="J3" s="18">
        <f>I3/SQRT(3)</f>
        <v>0.2318045153428494</v>
      </c>
    </row>
    <row r="4" spans="2:10" x14ac:dyDescent="0.2">
      <c r="B4" s="67" t="s">
        <v>129</v>
      </c>
      <c r="C4" s="2" t="s">
        <v>128</v>
      </c>
      <c r="E4" s="2">
        <v>21.92</v>
      </c>
      <c r="F4" s="2">
        <v>22.09</v>
      </c>
      <c r="G4" s="2">
        <v>14.39</v>
      </c>
      <c r="H4" s="2">
        <f>AVERAGE(E4:G4)</f>
        <v>19.466666666666669</v>
      </c>
      <c r="I4" s="2">
        <f>STDEV(E4:G4)</f>
        <v>4.3973438952773778</v>
      </c>
      <c r="J4" s="18">
        <f t="shared" ref="J4:J7" si="0">I4/SQRT(3)</f>
        <v>2.5388076816577518</v>
      </c>
    </row>
    <row r="5" spans="2:10" x14ac:dyDescent="0.2">
      <c r="B5" s="67"/>
      <c r="C5" s="2" t="s">
        <v>130</v>
      </c>
      <c r="E5" s="2">
        <v>34.659999999999997</v>
      </c>
      <c r="F5" s="2">
        <v>34.15</v>
      </c>
      <c r="G5" s="2">
        <v>36.979999999999997</v>
      </c>
      <c r="H5" s="2">
        <f>AVERAGE(E5:G5)</f>
        <v>35.263333333333328</v>
      </c>
      <c r="I5" s="2">
        <f>STDEV(E5:G5)</f>
        <v>1.5083876601634381</v>
      </c>
      <c r="J5" s="18">
        <f t="shared" si="0"/>
        <v>0.87086802163767074</v>
      </c>
    </row>
    <row r="6" spans="2:10" x14ac:dyDescent="0.2">
      <c r="B6" s="67"/>
      <c r="C6" s="2" t="s">
        <v>131</v>
      </c>
      <c r="E6" s="2">
        <v>13.19</v>
      </c>
      <c r="F6" s="2">
        <v>12.44</v>
      </c>
      <c r="G6" s="2">
        <v>12.56</v>
      </c>
      <c r="H6" s="2">
        <f>AVERAGE(E6:G6)</f>
        <v>12.729999999999999</v>
      </c>
      <c r="I6" s="2">
        <f>STDEV(E6:G6)</f>
        <v>0.4028647415696735</v>
      </c>
      <c r="J6" s="18">
        <f t="shared" si="0"/>
        <v>0.23259406699226004</v>
      </c>
    </row>
    <row r="7" spans="2:10" x14ac:dyDescent="0.2">
      <c r="B7" s="68"/>
      <c r="C7" s="9" t="s">
        <v>132</v>
      </c>
      <c r="D7" s="9"/>
      <c r="E7" s="9">
        <v>13.28</v>
      </c>
      <c r="F7" s="9">
        <v>12.96</v>
      </c>
      <c r="G7" s="9">
        <v>14.03</v>
      </c>
      <c r="H7" s="9">
        <f>AVERAGE(E7:G7)</f>
        <v>13.423333333333334</v>
      </c>
      <c r="I7" s="9">
        <f>STDEV(E7:G7)</f>
        <v>0.54921155608138172</v>
      </c>
      <c r="J7" s="21">
        <f t="shared" si="0"/>
        <v>0.31708743974563902</v>
      </c>
    </row>
  </sheetData>
  <mergeCells count="1">
    <mergeCell ref="B4:B7"/>
  </mergeCells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I7"/>
  <sheetViews>
    <sheetView workbookViewId="0">
      <selection activeCell="B2" sqref="B2"/>
    </sheetView>
  </sheetViews>
  <sheetFormatPr defaultRowHeight="14.25" x14ac:dyDescent="0.2"/>
  <cols>
    <col min="1" max="1" width="4.875" style="2" customWidth="1"/>
    <col min="2" max="16384" width="9" style="2"/>
  </cols>
  <sheetData>
    <row r="2" spans="2:9" x14ac:dyDescent="0.2">
      <c r="B2" s="3"/>
      <c r="C2" s="4"/>
      <c r="D2" s="4" t="s">
        <v>0</v>
      </c>
      <c r="E2" s="4" t="s">
        <v>1</v>
      </c>
      <c r="F2" s="4" t="s">
        <v>2</v>
      </c>
      <c r="G2" s="4" t="s">
        <v>121</v>
      </c>
      <c r="H2" s="4" t="s">
        <v>3</v>
      </c>
      <c r="I2" s="24" t="s">
        <v>35</v>
      </c>
    </row>
    <row r="3" spans="2:9" x14ac:dyDescent="0.2">
      <c r="B3" s="6" t="s">
        <v>6</v>
      </c>
      <c r="C3" s="2" t="s">
        <v>44</v>
      </c>
      <c r="D3" s="2">
        <v>1</v>
      </c>
      <c r="E3" s="2">
        <v>1</v>
      </c>
      <c r="F3" s="2">
        <v>1</v>
      </c>
      <c r="G3" s="2">
        <f>AVERAGE(D3:F3)</f>
        <v>1</v>
      </c>
      <c r="H3" s="2">
        <f>STDEV(D3:F3)</f>
        <v>0</v>
      </c>
      <c r="I3" s="18">
        <f>H3/SQRT(3)</f>
        <v>0</v>
      </c>
    </row>
    <row r="4" spans="2:9" x14ac:dyDescent="0.2">
      <c r="B4" s="67" t="s">
        <v>7</v>
      </c>
      <c r="C4" s="2" t="s">
        <v>44</v>
      </c>
      <c r="D4" s="2">
        <v>2.2147615533047667</v>
      </c>
      <c r="E4" s="2">
        <v>2.2715700694348695</v>
      </c>
      <c r="F4" s="2">
        <v>2.1518160875912637</v>
      </c>
      <c r="G4" s="2">
        <f>AVERAGE(D4:F4)</f>
        <v>2.2127159034436334</v>
      </c>
      <c r="H4" s="2">
        <f>STDEV(D4:F4)</f>
        <v>5.9903193190058157E-2</v>
      </c>
      <c r="I4" s="18">
        <f t="shared" ref="I4:I7" si="0">H4/SQRT(3)</f>
        <v>3.4585124713598238E-2</v>
      </c>
    </row>
    <row r="5" spans="2:9" x14ac:dyDescent="0.2">
      <c r="B5" s="67"/>
      <c r="C5" s="2" t="s">
        <v>44</v>
      </c>
      <c r="D5" s="2">
        <v>3.7559269601025287</v>
      </c>
      <c r="E5" s="2">
        <v>3.9190709203323277</v>
      </c>
      <c r="F5" s="2">
        <v>3.8743227982412152</v>
      </c>
      <c r="G5" s="2">
        <f>AVERAGE(D5:F5)</f>
        <v>3.8497735595586904</v>
      </c>
      <c r="H5" s="2">
        <f>STDEV(D5:F5)</f>
        <v>8.429701524837184E-2</v>
      </c>
      <c r="I5" s="18">
        <f t="shared" si="0"/>
        <v>4.8668904445529473E-2</v>
      </c>
    </row>
    <row r="6" spans="2:9" x14ac:dyDescent="0.2">
      <c r="B6" s="67"/>
      <c r="C6" s="2" t="s">
        <v>109</v>
      </c>
      <c r="D6" s="2">
        <v>2.0977464414274856</v>
      </c>
      <c r="E6" s="2">
        <v>2.2109239427241696</v>
      </c>
      <c r="F6" s="2">
        <v>1.9803661905333845</v>
      </c>
      <c r="G6" s="2">
        <f>AVERAGE(D6:F6)</f>
        <v>2.0963455248950136</v>
      </c>
      <c r="H6" s="2">
        <f>STDEV(D6:F6)</f>
        <v>0.11528526011231914</v>
      </c>
      <c r="I6" s="18">
        <f t="shared" si="0"/>
        <v>6.655997595944349E-2</v>
      </c>
    </row>
    <row r="7" spans="2:9" x14ac:dyDescent="0.2">
      <c r="B7" s="68"/>
      <c r="C7" s="9" t="s">
        <v>110</v>
      </c>
      <c r="D7" s="9">
        <v>2.4903704447592476</v>
      </c>
      <c r="E7" s="9">
        <v>2.5003827779289067</v>
      </c>
      <c r="F7" s="9">
        <v>2.4385288092235551</v>
      </c>
      <c r="G7" s="9">
        <f>AVERAGE(D7:F7)</f>
        <v>2.47642734397057</v>
      </c>
      <c r="H7" s="9">
        <f>STDEV(D7:F7)</f>
        <v>3.3200691346010794E-2</v>
      </c>
      <c r="I7" s="21">
        <f t="shared" si="0"/>
        <v>1.916842808590101E-2</v>
      </c>
    </row>
  </sheetData>
  <mergeCells count="1">
    <mergeCell ref="B4:B7"/>
  </mergeCells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K10"/>
  <sheetViews>
    <sheetView zoomScale="115" zoomScaleNormal="115" workbookViewId="0">
      <selection activeCell="B2" sqref="B2"/>
    </sheetView>
  </sheetViews>
  <sheetFormatPr defaultRowHeight="14.25" x14ac:dyDescent="0.2"/>
  <cols>
    <col min="1" max="1" width="4.5" customWidth="1"/>
  </cols>
  <sheetData>
    <row r="2" spans="2:11" x14ac:dyDescent="0.2">
      <c r="B2" s="3"/>
      <c r="C2" s="4" t="s">
        <v>111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121</v>
      </c>
      <c r="K2" s="5" t="s">
        <v>3</v>
      </c>
    </row>
    <row r="3" spans="2:11" x14ac:dyDescent="0.2">
      <c r="B3" s="6" t="s">
        <v>6</v>
      </c>
      <c r="C3" s="2" t="s">
        <v>112</v>
      </c>
      <c r="D3" s="2">
        <v>0.98</v>
      </c>
      <c r="E3" s="2">
        <v>0.8</v>
      </c>
      <c r="F3" s="2">
        <v>0.48</v>
      </c>
      <c r="G3" s="2">
        <v>0.49</v>
      </c>
      <c r="H3" s="2">
        <v>0.78</v>
      </c>
      <c r="I3" s="2">
        <v>0.49</v>
      </c>
      <c r="J3" s="2">
        <f t="shared" ref="J3:J10" si="0">AVERAGE(D3:I3)</f>
        <v>0.67</v>
      </c>
      <c r="K3" s="7">
        <f t="shared" ref="K3:K10" si="1">STDEV(D3:I3)</f>
        <v>0.21260291625469277</v>
      </c>
    </row>
    <row r="4" spans="2:11" x14ac:dyDescent="0.2">
      <c r="B4" s="6" t="s">
        <v>7</v>
      </c>
      <c r="C4" s="2" t="s">
        <v>112</v>
      </c>
      <c r="D4" s="2">
        <v>0.61</v>
      </c>
      <c r="E4" s="2">
        <v>0.75</v>
      </c>
      <c r="F4" s="2">
        <v>0.74</v>
      </c>
      <c r="G4" s="2">
        <v>0.69</v>
      </c>
      <c r="H4" s="2">
        <v>0.51</v>
      </c>
      <c r="I4" s="2">
        <v>0.46</v>
      </c>
      <c r="J4" s="2">
        <f t="shared" si="0"/>
        <v>0.62666666666666659</v>
      </c>
      <c r="K4" s="7">
        <f t="shared" si="1"/>
        <v>0.12143585412334629</v>
      </c>
    </row>
    <row r="5" spans="2:11" x14ac:dyDescent="0.2">
      <c r="B5" s="6" t="s">
        <v>113</v>
      </c>
      <c r="C5" s="2" t="s">
        <v>112</v>
      </c>
      <c r="D5" s="2">
        <v>0.67</v>
      </c>
      <c r="E5" s="2">
        <v>0.46</v>
      </c>
      <c r="F5" s="2">
        <v>0.56000000000000005</v>
      </c>
      <c r="G5" s="2">
        <v>0.55000000000000004</v>
      </c>
      <c r="H5" s="2">
        <v>0.53</v>
      </c>
      <c r="I5" s="2">
        <v>0.43</v>
      </c>
      <c r="J5" s="2">
        <f t="shared" si="0"/>
        <v>0.53333333333333344</v>
      </c>
      <c r="K5" s="7">
        <f t="shared" si="1"/>
        <v>8.4537959915452127E-2</v>
      </c>
    </row>
    <row r="6" spans="2:11" x14ac:dyDescent="0.2">
      <c r="B6" s="6" t="s">
        <v>114</v>
      </c>
      <c r="C6" s="2" t="s">
        <v>112</v>
      </c>
      <c r="D6" s="2">
        <v>0.22</v>
      </c>
      <c r="E6" s="2">
        <v>0.25</v>
      </c>
      <c r="F6" s="2">
        <v>0.2</v>
      </c>
      <c r="G6" s="2">
        <v>0.21</v>
      </c>
      <c r="H6" s="2">
        <v>0.28000000000000003</v>
      </c>
      <c r="I6" s="2">
        <v>0.3</v>
      </c>
      <c r="J6" s="2">
        <f t="shared" si="0"/>
        <v>0.24333333333333332</v>
      </c>
      <c r="K6" s="7">
        <f t="shared" si="1"/>
        <v>4.0331955899344719E-2</v>
      </c>
    </row>
    <row r="7" spans="2:11" x14ac:dyDescent="0.2">
      <c r="B7" s="6" t="s">
        <v>6</v>
      </c>
      <c r="C7" s="2" t="s">
        <v>115</v>
      </c>
      <c r="D7" s="2">
        <v>0.42</v>
      </c>
      <c r="E7" s="2">
        <v>0.33</v>
      </c>
      <c r="F7" s="2">
        <v>0.46</v>
      </c>
      <c r="G7" s="2">
        <v>0.39</v>
      </c>
      <c r="H7" s="2">
        <v>0.35</v>
      </c>
      <c r="I7" s="2">
        <v>0.41</v>
      </c>
      <c r="J7" s="2">
        <f t="shared" si="0"/>
        <v>0.39333333333333337</v>
      </c>
      <c r="K7" s="7">
        <f t="shared" si="1"/>
        <v>4.7609522856951809E-2</v>
      </c>
    </row>
    <row r="8" spans="2:11" x14ac:dyDescent="0.2">
      <c r="B8" s="6" t="s">
        <v>7</v>
      </c>
      <c r="C8" s="2" t="s">
        <v>115</v>
      </c>
      <c r="D8" s="2">
        <v>0.19</v>
      </c>
      <c r="E8" s="2">
        <v>0.22</v>
      </c>
      <c r="F8" s="2">
        <v>0.12</v>
      </c>
      <c r="G8" s="2">
        <v>0.16</v>
      </c>
      <c r="H8" s="2">
        <v>7.0000000000000007E-2</v>
      </c>
      <c r="I8" s="2">
        <v>0.18</v>
      </c>
      <c r="J8" s="2">
        <f t="shared" si="0"/>
        <v>0.15666666666666665</v>
      </c>
      <c r="K8" s="7">
        <f t="shared" si="1"/>
        <v>5.391351098441529E-2</v>
      </c>
    </row>
    <row r="9" spans="2:11" x14ac:dyDescent="0.2">
      <c r="B9" s="6" t="s">
        <v>113</v>
      </c>
      <c r="C9" s="2" t="s">
        <v>115</v>
      </c>
      <c r="D9" s="2">
        <v>0.63</v>
      </c>
      <c r="E9" s="2">
        <v>0.28000000000000003</v>
      </c>
      <c r="F9" s="2">
        <v>0.33</v>
      </c>
      <c r="G9" s="2">
        <v>0.52</v>
      </c>
      <c r="H9" s="2">
        <v>0.21</v>
      </c>
      <c r="I9" s="2">
        <v>0.22</v>
      </c>
      <c r="J9" s="2">
        <f t="shared" si="0"/>
        <v>0.36499999999999999</v>
      </c>
      <c r="K9" s="7">
        <f t="shared" si="1"/>
        <v>0.17190113437671087</v>
      </c>
    </row>
    <row r="10" spans="2:11" x14ac:dyDescent="0.2">
      <c r="B10" s="8" t="s">
        <v>114</v>
      </c>
      <c r="C10" s="9" t="s">
        <v>115</v>
      </c>
      <c r="D10" s="9">
        <v>0.17</v>
      </c>
      <c r="E10" s="9">
        <v>0.11</v>
      </c>
      <c r="F10" s="9">
        <v>0.11</v>
      </c>
      <c r="G10" s="9">
        <v>0.11</v>
      </c>
      <c r="H10" s="9">
        <v>0.1</v>
      </c>
      <c r="I10" s="9">
        <v>0.06</v>
      </c>
      <c r="J10" s="9">
        <f t="shared" si="0"/>
        <v>0.10999999999999999</v>
      </c>
      <c r="K10" s="10">
        <f t="shared" si="1"/>
        <v>3.5213633723318129E-2</v>
      </c>
    </row>
  </sheetData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U64"/>
  <sheetViews>
    <sheetView zoomScaleNormal="100" workbookViewId="0">
      <selection activeCell="B2" sqref="B2"/>
    </sheetView>
  </sheetViews>
  <sheetFormatPr defaultRowHeight="14.25" x14ac:dyDescent="0.2"/>
  <cols>
    <col min="1" max="1" width="5.125" customWidth="1"/>
    <col min="11" max="11" width="11.25" customWidth="1"/>
  </cols>
  <sheetData>
    <row r="2" spans="2:21" x14ac:dyDescent="0.2">
      <c r="B2" s="3"/>
      <c r="C2" s="42"/>
      <c r="D2" s="42" t="s">
        <v>6</v>
      </c>
      <c r="E2" s="42" t="s">
        <v>7</v>
      </c>
      <c r="F2" s="42" t="s">
        <v>47</v>
      </c>
      <c r="G2" s="42" t="s">
        <v>120</v>
      </c>
      <c r="H2" s="42" t="s">
        <v>6</v>
      </c>
      <c r="I2" s="42" t="s">
        <v>7</v>
      </c>
      <c r="J2" s="42" t="s">
        <v>47</v>
      </c>
      <c r="K2" s="32" t="s">
        <v>120</v>
      </c>
      <c r="M2" s="2"/>
      <c r="N2" s="2"/>
      <c r="O2" s="2"/>
      <c r="P2" s="2"/>
      <c r="Q2" s="2"/>
      <c r="R2" s="2"/>
      <c r="S2" s="2"/>
      <c r="T2" s="2"/>
      <c r="U2" s="2"/>
    </row>
    <row r="3" spans="2:21" x14ac:dyDescent="0.2">
      <c r="B3" s="6"/>
      <c r="C3" s="27">
        <v>1</v>
      </c>
      <c r="D3" s="27">
        <v>293.78879999999998</v>
      </c>
      <c r="E3" s="27">
        <v>230.74937499999999</v>
      </c>
      <c r="F3" s="27">
        <v>216.32122399999997</v>
      </c>
      <c r="G3" s="27">
        <v>231.20805600000003</v>
      </c>
      <c r="H3" s="27">
        <v>154.366716</v>
      </c>
      <c r="I3" s="27">
        <v>153.60000000000002</v>
      </c>
      <c r="J3" s="27">
        <v>139.85913599999998</v>
      </c>
      <c r="K3" s="28">
        <v>162.48620800000003</v>
      </c>
      <c r="M3" s="2"/>
      <c r="N3" s="2"/>
      <c r="O3" s="2"/>
      <c r="P3" s="2"/>
      <c r="Q3" s="2"/>
      <c r="R3" s="2"/>
      <c r="S3" s="2"/>
      <c r="T3" s="2"/>
      <c r="U3" s="2"/>
    </row>
    <row r="4" spans="2:21" x14ac:dyDescent="0.2">
      <c r="B4" s="6"/>
      <c r="C4" s="27">
        <v>2</v>
      </c>
      <c r="D4" s="27">
        <v>284.92143750000002</v>
      </c>
      <c r="E4" s="27">
        <v>223.22936800000002</v>
      </c>
      <c r="F4" s="27">
        <v>207.996768</v>
      </c>
      <c r="G4" s="27">
        <v>220.59878399999997</v>
      </c>
      <c r="H4" s="27">
        <v>142.2998685</v>
      </c>
      <c r="I4" s="27">
        <v>133.29147599999999</v>
      </c>
      <c r="J4" s="27">
        <v>132.3180375</v>
      </c>
      <c r="K4" s="28">
        <v>123.29553600000003</v>
      </c>
      <c r="M4" s="2"/>
      <c r="N4" s="2"/>
      <c r="O4" s="2"/>
      <c r="P4" s="2"/>
      <c r="Q4" s="2"/>
      <c r="R4" s="2"/>
      <c r="S4" s="2"/>
      <c r="T4" s="2"/>
      <c r="U4" s="2"/>
    </row>
    <row r="5" spans="2:21" x14ac:dyDescent="0.2">
      <c r="B5" s="6">
        <v>14</v>
      </c>
      <c r="C5" s="27">
        <v>3</v>
      </c>
      <c r="D5" s="27">
        <v>208.95984000000001</v>
      </c>
      <c r="E5" s="27">
        <v>212.88652800000003</v>
      </c>
      <c r="F5" s="27">
        <v>181.69746549999999</v>
      </c>
      <c r="G5" s="27">
        <v>200.70100600000004</v>
      </c>
      <c r="H5" s="27">
        <v>130.56152999999998</v>
      </c>
      <c r="I5" s="27">
        <v>113.715</v>
      </c>
      <c r="J5" s="27">
        <v>123.2007</v>
      </c>
      <c r="K5" s="28">
        <v>122.75401599999999</v>
      </c>
      <c r="M5" s="2"/>
      <c r="N5" s="2"/>
      <c r="O5" s="2"/>
      <c r="P5" s="2"/>
      <c r="Q5" s="2"/>
      <c r="R5" s="2"/>
      <c r="S5" s="2"/>
      <c r="T5" s="2"/>
      <c r="U5" s="2"/>
    </row>
    <row r="6" spans="2:21" x14ac:dyDescent="0.2">
      <c r="B6" s="6"/>
      <c r="C6" s="27">
        <v>4</v>
      </c>
      <c r="D6" s="27">
        <v>191.84154300000003</v>
      </c>
      <c r="E6" s="27">
        <v>209.22657100000001</v>
      </c>
      <c r="F6" s="27">
        <v>179.45251199999998</v>
      </c>
      <c r="G6" s="27">
        <v>193.97014299999998</v>
      </c>
      <c r="H6" s="27">
        <v>114.79088400000002</v>
      </c>
      <c r="I6" s="27">
        <v>110.46392500000002</v>
      </c>
      <c r="J6" s="27">
        <v>121.70188800000001</v>
      </c>
      <c r="K6" s="28">
        <v>93.573766999999989</v>
      </c>
      <c r="M6" s="2"/>
      <c r="N6" s="2"/>
      <c r="O6" s="2"/>
      <c r="P6" s="2"/>
      <c r="Q6" s="2"/>
      <c r="R6" s="2"/>
      <c r="S6" s="2"/>
      <c r="T6" s="2"/>
      <c r="U6" s="2"/>
    </row>
    <row r="7" spans="2:21" x14ac:dyDescent="0.2">
      <c r="B7" s="6"/>
      <c r="C7" s="27">
        <v>5</v>
      </c>
      <c r="D7" s="27">
        <v>191.06673599999999</v>
      </c>
      <c r="E7" s="27">
        <v>225.68188299999997</v>
      </c>
      <c r="F7" s="27">
        <v>179.13425399999997</v>
      </c>
      <c r="G7" s="27">
        <v>186.6936015</v>
      </c>
      <c r="H7" s="27">
        <v>112.42586399999999</v>
      </c>
      <c r="I7" s="27">
        <v>107.53875000000001</v>
      </c>
      <c r="J7" s="27">
        <v>121.35015</v>
      </c>
      <c r="K7" s="28">
        <v>89.477459999999994</v>
      </c>
      <c r="M7" s="2"/>
      <c r="N7" s="2"/>
      <c r="O7" s="2"/>
      <c r="P7" s="2"/>
      <c r="Q7" s="2"/>
      <c r="R7" s="2"/>
      <c r="S7" s="2"/>
      <c r="T7" s="2"/>
      <c r="U7" s="2"/>
    </row>
    <row r="8" spans="2:21" x14ac:dyDescent="0.2">
      <c r="B8" s="6"/>
      <c r="C8" s="27">
        <v>6</v>
      </c>
      <c r="D8" s="27">
        <v>175.89636000000002</v>
      </c>
      <c r="E8" s="27">
        <v>146.15517150000002</v>
      </c>
      <c r="F8" s="27">
        <v>210.147525</v>
      </c>
      <c r="G8" s="27">
        <v>173.24534250000002</v>
      </c>
      <c r="H8" s="27">
        <v>106.39978049999998</v>
      </c>
      <c r="I8" s="27">
        <v>83.070427999999993</v>
      </c>
      <c r="J8" s="27">
        <v>113.64410000000001</v>
      </c>
      <c r="K8" s="28">
        <v>62.673749999999998</v>
      </c>
      <c r="M8" s="2"/>
      <c r="N8" s="2"/>
      <c r="O8" s="2"/>
      <c r="P8" s="2"/>
      <c r="Q8" s="2"/>
      <c r="R8" s="2"/>
      <c r="S8" s="2"/>
      <c r="T8" s="2"/>
      <c r="U8" s="2"/>
    </row>
    <row r="9" spans="2:21" x14ac:dyDescent="0.2">
      <c r="B9" s="6"/>
      <c r="C9" s="27" t="s">
        <v>121</v>
      </c>
      <c r="D9" s="27">
        <f>AVERAGE(D3:D8)</f>
        <v>224.41245274999997</v>
      </c>
      <c r="E9" s="27">
        <f t="shared" ref="E9:G9" si="0">AVERAGE(E3:E8)</f>
        <v>207.98814941666669</v>
      </c>
      <c r="F9" s="27">
        <f t="shared" si="0"/>
        <v>195.79162474999998</v>
      </c>
      <c r="G9" s="27">
        <f t="shared" si="0"/>
        <v>201.06948883333337</v>
      </c>
      <c r="H9" s="27">
        <f>AVERAGE(H3:H8)</f>
        <v>126.8074405</v>
      </c>
      <c r="I9" s="27">
        <f>AVERAGE(I3:I8)</f>
        <v>116.94659650000001</v>
      </c>
      <c r="J9" s="27">
        <f>AVERAGE(J3:J8)</f>
        <v>125.34566858333334</v>
      </c>
      <c r="K9" s="28">
        <f>AVERAGE(K3:K8)</f>
        <v>109.04345616666667</v>
      </c>
      <c r="M9" s="2"/>
      <c r="N9" s="2"/>
      <c r="O9" s="2"/>
      <c r="P9" s="2"/>
      <c r="Q9" s="2"/>
      <c r="R9" s="2"/>
      <c r="S9" s="2"/>
      <c r="T9" s="2"/>
      <c r="U9" s="2"/>
    </row>
    <row r="10" spans="2:21" x14ac:dyDescent="0.2">
      <c r="B10" s="6"/>
      <c r="C10" s="27" t="s">
        <v>22</v>
      </c>
      <c r="D10" s="27">
        <f>STDEV(D3:D8)</f>
        <v>51.458352630589189</v>
      </c>
      <c r="E10" s="27">
        <f t="shared" ref="E10:G10" si="1">STDEV(E3:E8)</f>
        <v>31.344158310233983</v>
      </c>
      <c r="F10" s="27">
        <f t="shared" si="1"/>
        <v>17.433311617883163</v>
      </c>
      <c r="G10" s="27">
        <f t="shared" si="1"/>
        <v>21.545822552066266</v>
      </c>
      <c r="H10" s="27">
        <f>STDEV(H3:H8)</f>
        <v>18.874968285073976</v>
      </c>
      <c r="I10" s="27">
        <f>STDEV(I3:I8)</f>
        <v>24.07985750675029</v>
      </c>
      <c r="J10" s="27">
        <f>STDEV(J3:J8)</f>
        <v>9.2738726321631493</v>
      </c>
      <c r="K10" s="28">
        <f>STDEV(K3:K8)</f>
        <v>34.697314284908735</v>
      </c>
      <c r="M10" s="2"/>
      <c r="N10" s="2"/>
      <c r="O10" s="2"/>
      <c r="P10" s="2"/>
      <c r="Q10" s="2"/>
      <c r="R10" s="2"/>
      <c r="S10" s="2"/>
      <c r="T10" s="2"/>
      <c r="U10" s="2"/>
    </row>
    <row r="11" spans="2:21" x14ac:dyDescent="0.2">
      <c r="B11" s="6"/>
      <c r="C11" s="27"/>
      <c r="D11" s="27"/>
      <c r="E11" s="27"/>
      <c r="F11" s="27"/>
      <c r="G11" s="27"/>
      <c r="H11" s="27"/>
      <c r="I11" s="27"/>
      <c r="J11" s="27"/>
      <c r="K11" s="28"/>
      <c r="M11" s="2"/>
      <c r="N11" s="2"/>
      <c r="O11" s="2"/>
      <c r="P11" s="2"/>
      <c r="Q11" s="2"/>
      <c r="R11" s="2"/>
      <c r="S11" s="2"/>
      <c r="T11" s="2"/>
      <c r="U11" s="2"/>
    </row>
    <row r="12" spans="2:21" x14ac:dyDescent="0.2">
      <c r="B12" s="6"/>
      <c r="C12" s="27">
        <v>1</v>
      </c>
      <c r="D12" s="27">
        <v>340.52101199999993</v>
      </c>
      <c r="E12" s="27">
        <v>330.927256</v>
      </c>
      <c r="F12" s="27">
        <v>277.72006599999997</v>
      </c>
      <c r="G12" s="27">
        <v>244.86769999999999</v>
      </c>
      <c r="H12" s="27">
        <v>195.856008</v>
      </c>
      <c r="I12" s="27">
        <v>153.60000000000002</v>
      </c>
      <c r="J12" s="27">
        <v>177.64417800000001</v>
      </c>
      <c r="K12" s="28">
        <v>184.00303600000001</v>
      </c>
      <c r="M12" s="2"/>
      <c r="N12" s="2"/>
      <c r="O12" s="2"/>
      <c r="P12" s="2"/>
      <c r="Q12" s="2"/>
      <c r="R12" s="2"/>
      <c r="S12" s="2"/>
      <c r="T12" s="2"/>
      <c r="U12" s="2"/>
    </row>
    <row r="13" spans="2:21" x14ac:dyDescent="0.2">
      <c r="B13" s="6"/>
      <c r="C13" s="27">
        <v>2</v>
      </c>
      <c r="D13" s="27">
        <v>276.48</v>
      </c>
      <c r="E13" s="27">
        <v>295.66704599999997</v>
      </c>
      <c r="F13" s="27">
        <v>263.51032600000002</v>
      </c>
      <c r="G13" s="27">
        <v>230.32900799999999</v>
      </c>
      <c r="H13" s="27">
        <v>192.33972449999999</v>
      </c>
      <c r="I13" s="27">
        <v>149.55229800000001</v>
      </c>
      <c r="J13" s="27">
        <v>162.29289600000004</v>
      </c>
      <c r="K13" s="28">
        <v>139.84994249999997</v>
      </c>
      <c r="M13" s="2"/>
      <c r="N13" s="2"/>
      <c r="O13" s="2"/>
      <c r="P13" s="2"/>
      <c r="Q13" s="2"/>
      <c r="R13" s="2"/>
      <c r="S13" s="2"/>
      <c r="T13" s="2"/>
      <c r="U13" s="2"/>
    </row>
    <row r="14" spans="2:21" x14ac:dyDescent="0.2">
      <c r="B14" s="6">
        <v>18</v>
      </c>
      <c r="C14" s="27">
        <v>3</v>
      </c>
      <c r="D14" s="27">
        <v>273.96275200000008</v>
      </c>
      <c r="E14" s="27">
        <v>290.941216</v>
      </c>
      <c r="F14" s="27">
        <v>256.63870550000001</v>
      </c>
      <c r="G14" s="27">
        <v>224.97820800000002</v>
      </c>
      <c r="H14" s="27">
        <v>183.49141800000001</v>
      </c>
      <c r="I14" s="27">
        <v>143.49379450000001</v>
      </c>
      <c r="J14" s="27">
        <v>160.083</v>
      </c>
      <c r="K14" s="28">
        <v>106.19360800000001</v>
      </c>
      <c r="M14" s="2"/>
      <c r="N14" s="2"/>
      <c r="O14" s="2"/>
      <c r="P14" s="2"/>
      <c r="Q14" s="2"/>
      <c r="R14" s="2"/>
      <c r="S14" s="2"/>
      <c r="T14" s="2"/>
      <c r="U14" s="2"/>
    </row>
    <row r="15" spans="2:21" x14ac:dyDescent="0.2">
      <c r="B15" s="6"/>
      <c r="C15" s="27">
        <v>4</v>
      </c>
      <c r="D15" s="27">
        <v>259.64319150000006</v>
      </c>
      <c r="E15" s="27">
        <v>275.62295999999998</v>
      </c>
      <c r="F15" s="27">
        <v>233.10708750000001</v>
      </c>
      <c r="G15" s="27">
        <v>220.47339300000002</v>
      </c>
      <c r="H15" s="27">
        <v>150.025554</v>
      </c>
      <c r="I15" s="27">
        <v>127.8624425</v>
      </c>
      <c r="J15" s="27">
        <v>158.371576</v>
      </c>
      <c r="K15" s="28">
        <v>89.107500000000016</v>
      </c>
      <c r="M15" s="2"/>
      <c r="N15" s="2"/>
      <c r="O15" s="2"/>
      <c r="P15" s="2"/>
      <c r="Q15" s="2"/>
      <c r="R15" s="2"/>
      <c r="S15" s="2"/>
      <c r="T15" s="2"/>
      <c r="U15" s="2"/>
    </row>
    <row r="16" spans="2:21" x14ac:dyDescent="0.2">
      <c r="B16" s="6"/>
      <c r="C16" s="27">
        <v>5</v>
      </c>
      <c r="D16" s="27">
        <v>248.27874399999999</v>
      </c>
      <c r="E16" s="27">
        <v>222.24644449999997</v>
      </c>
      <c r="F16" s="27">
        <v>183.6001</v>
      </c>
      <c r="G16" s="27">
        <v>217.49094400000001</v>
      </c>
      <c r="H16" s="27">
        <v>147.81220199999998</v>
      </c>
      <c r="I16" s="27">
        <v>122.016696</v>
      </c>
      <c r="J16" s="27">
        <v>156.77504950000002</v>
      </c>
      <c r="K16" s="28">
        <v>79.903026000000011</v>
      </c>
      <c r="M16" s="2"/>
      <c r="N16" s="2"/>
      <c r="O16" s="2"/>
      <c r="P16" s="2"/>
      <c r="Q16" s="2"/>
      <c r="R16" s="2"/>
      <c r="S16" s="2"/>
      <c r="T16" s="2"/>
      <c r="U16" s="2"/>
    </row>
    <row r="17" spans="2:21" x14ac:dyDescent="0.2">
      <c r="B17" s="6"/>
      <c r="C17" s="27">
        <v>6</v>
      </c>
      <c r="D17" s="27">
        <v>225.73123999999999</v>
      </c>
      <c r="E17" s="27">
        <v>220.33027350000003</v>
      </c>
      <c r="F17" s="27">
        <v>169.21125000000001</v>
      </c>
      <c r="G17" s="27">
        <v>176.569344</v>
      </c>
      <c r="H17" s="27">
        <v>147.13430399999999</v>
      </c>
      <c r="I17" s="27">
        <v>114.201944</v>
      </c>
      <c r="J17" s="27">
        <v>83.633592000000007</v>
      </c>
      <c r="K17" s="28">
        <v>79.255257999999984</v>
      </c>
      <c r="M17" s="2"/>
      <c r="N17" s="2"/>
      <c r="O17" s="2"/>
      <c r="P17" s="2"/>
      <c r="Q17" s="2"/>
      <c r="R17" s="2"/>
      <c r="S17" s="2"/>
      <c r="T17" s="2"/>
      <c r="U17" s="2"/>
    </row>
    <row r="18" spans="2:21" x14ac:dyDescent="0.2">
      <c r="B18" s="6"/>
      <c r="C18" s="27" t="s">
        <v>121</v>
      </c>
      <c r="D18" s="27">
        <f>AVERAGE(D12:D17)</f>
        <v>270.76948991666671</v>
      </c>
      <c r="E18" s="27">
        <f t="shared" ref="E18:K18" si="2">AVERAGE(E12:E17)</f>
        <v>272.62253266666664</v>
      </c>
      <c r="F18" s="27">
        <f t="shared" si="2"/>
        <v>230.63125583333337</v>
      </c>
      <c r="G18" s="27">
        <f t="shared" si="2"/>
        <v>219.11809949999997</v>
      </c>
      <c r="H18" s="27">
        <f t="shared" si="2"/>
        <v>169.44320174999999</v>
      </c>
      <c r="I18" s="27">
        <f t="shared" si="2"/>
        <v>135.12119583333336</v>
      </c>
      <c r="J18" s="27">
        <f t="shared" si="2"/>
        <v>149.80004858333334</v>
      </c>
      <c r="K18" s="28">
        <f t="shared" si="2"/>
        <v>113.05206174999999</v>
      </c>
      <c r="M18" s="2"/>
      <c r="N18" s="2"/>
      <c r="O18" s="2"/>
      <c r="P18" s="2"/>
      <c r="Q18" s="2"/>
      <c r="R18" s="2"/>
      <c r="S18" s="2"/>
      <c r="T18" s="2"/>
      <c r="U18" s="2"/>
    </row>
    <row r="19" spans="2:21" x14ac:dyDescent="0.2">
      <c r="B19" s="6"/>
      <c r="C19" s="27" t="s">
        <v>22</v>
      </c>
      <c r="D19" s="27">
        <f>STDEV(D12:D17)</f>
        <v>38.900266849951862</v>
      </c>
      <c r="E19" s="27">
        <f t="shared" ref="E19:G19" si="3">STDEV(E12:E17)</f>
        <v>43.697363098305843</v>
      </c>
      <c r="F19" s="27">
        <f t="shared" si="3"/>
        <v>44.64359576496674</v>
      </c>
      <c r="G19" s="27">
        <f t="shared" si="3"/>
        <v>22.969320046652868</v>
      </c>
      <c r="H19" s="27">
        <f>STDEV(H12:H17)</f>
        <v>23.502644876675436</v>
      </c>
      <c r="I19" s="27">
        <f>STDEV(I12:I17)</f>
        <v>16.011594765733243</v>
      </c>
      <c r="J19" s="27">
        <f>STDEV(J12:J17)</f>
        <v>33.278303941823694</v>
      </c>
      <c r="K19" s="28">
        <f>STDEV(K12:K17)</f>
        <v>41.505734784067258</v>
      </c>
      <c r="M19" s="2"/>
      <c r="N19" s="2"/>
      <c r="O19" s="2"/>
      <c r="P19" s="2"/>
      <c r="Q19" s="2"/>
      <c r="R19" s="2"/>
      <c r="S19" s="2"/>
      <c r="T19" s="2"/>
      <c r="U19" s="2"/>
    </row>
    <row r="20" spans="2:21" x14ac:dyDescent="0.2">
      <c r="B20" s="6"/>
      <c r="C20" s="27"/>
      <c r="D20" s="27"/>
      <c r="E20" s="27"/>
      <c r="F20" s="27"/>
      <c r="G20" s="27"/>
      <c r="H20" s="27"/>
      <c r="I20" s="27"/>
      <c r="J20" s="27"/>
      <c r="K20" s="28"/>
      <c r="M20" s="2"/>
      <c r="N20" s="2"/>
      <c r="O20" s="2"/>
      <c r="P20" s="2"/>
      <c r="Q20" s="2"/>
      <c r="R20" s="2"/>
      <c r="S20" s="2"/>
      <c r="T20" s="2"/>
      <c r="U20" s="2"/>
    </row>
    <row r="21" spans="2:21" x14ac:dyDescent="0.2">
      <c r="B21" s="6"/>
      <c r="C21" s="27">
        <v>1</v>
      </c>
      <c r="D21" s="27">
        <v>393.25500000000005</v>
      </c>
      <c r="E21" s="27">
        <v>334.80945000000008</v>
      </c>
      <c r="F21" s="27">
        <v>332.82562499999995</v>
      </c>
      <c r="G21" s="27">
        <v>247.73619600000001</v>
      </c>
      <c r="H21" s="27">
        <v>259.364194</v>
      </c>
      <c r="I21" s="27">
        <v>190.96154999999996</v>
      </c>
      <c r="J21" s="27">
        <v>274.63261950000009</v>
      </c>
      <c r="K21" s="28">
        <v>173.81245700000002</v>
      </c>
      <c r="M21" s="2"/>
      <c r="N21" s="2"/>
      <c r="O21" s="2"/>
      <c r="P21" s="2"/>
      <c r="Q21" s="2"/>
      <c r="R21" s="2"/>
      <c r="S21" s="2"/>
      <c r="T21" s="2"/>
      <c r="U21" s="2"/>
    </row>
    <row r="22" spans="2:21" x14ac:dyDescent="0.2">
      <c r="B22" s="6"/>
      <c r="C22" s="27">
        <v>2</v>
      </c>
      <c r="D22" s="27">
        <v>357.65155000000004</v>
      </c>
      <c r="E22" s="27">
        <v>323.52478450000007</v>
      </c>
      <c r="F22" s="27">
        <v>297.97664400000008</v>
      </c>
      <c r="G22" s="27">
        <v>241.18973549999998</v>
      </c>
      <c r="H22" s="27">
        <v>252.96427</v>
      </c>
      <c r="I22" s="27">
        <v>152.96056199999998</v>
      </c>
      <c r="J22" s="27">
        <v>233.86521599999998</v>
      </c>
      <c r="K22" s="28">
        <v>169.05781999999999</v>
      </c>
      <c r="M22" s="2"/>
      <c r="N22" s="2"/>
      <c r="O22" s="2"/>
      <c r="P22" s="2"/>
      <c r="Q22" s="2"/>
      <c r="R22" s="2"/>
      <c r="S22" s="2"/>
      <c r="T22" s="2"/>
      <c r="U22" s="2"/>
    </row>
    <row r="23" spans="2:21" x14ac:dyDescent="0.2">
      <c r="B23" s="6">
        <v>20</v>
      </c>
      <c r="C23" s="27">
        <v>3</v>
      </c>
      <c r="D23" s="27">
        <v>325.8497000000001</v>
      </c>
      <c r="E23" s="27">
        <v>294.43864449999995</v>
      </c>
      <c r="F23" s="27">
        <v>293.78879999999998</v>
      </c>
      <c r="G23" s="27">
        <v>237.01780199999999</v>
      </c>
      <c r="H23" s="27">
        <v>250.83819000000003</v>
      </c>
      <c r="I23" s="27">
        <v>147.90014600000001</v>
      </c>
      <c r="J23" s="27">
        <v>225.15024999999997</v>
      </c>
      <c r="K23" s="28">
        <v>166.11077599999999</v>
      </c>
      <c r="M23" s="2"/>
      <c r="N23" s="2"/>
      <c r="O23" s="2"/>
      <c r="P23" s="2"/>
      <c r="Q23" s="2"/>
      <c r="R23" s="2"/>
      <c r="S23" s="2"/>
      <c r="T23" s="2"/>
      <c r="U23" s="2"/>
    </row>
    <row r="24" spans="2:21" x14ac:dyDescent="0.2">
      <c r="B24" s="6"/>
      <c r="C24" s="27">
        <v>4</v>
      </c>
      <c r="D24" s="27">
        <v>295.795458</v>
      </c>
      <c r="E24" s="27">
        <v>273.64282650000001</v>
      </c>
      <c r="F24" s="27">
        <v>277.53030000000001</v>
      </c>
      <c r="G24" s="27">
        <v>231.71516249999999</v>
      </c>
      <c r="H24" s="27">
        <v>202.557953</v>
      </c>
      <c r="I24" s="27">
        <v>118.722762</v>
      </c>
      <c r="J24" s="27">
        <v>224.68639999999999</v>
      </c>
      <c r="K24" s="28">
        <v>84.875</v>
      </c>
      <c r="M24" s="2"/>
      <c r="N24" s="2"/>
      <c r="O24" s="2"/>
      <c r="P24" s="2"/>
      <c r="Q24" s="2"/>
      <c r="R24" s="2"/>
      <c r="S24" s="2"/>
      <c r="T24" s="2"/>
      <c r="U24" s="2"/>
    </row>
    <row r="25" spans="2:21" x14ac:dyDescent="0.2">
      <c r="B25" s="6"/>
      <c r="C25" s="27">
        <v>5</v>
      </c>
      <c r="D25" s="27">
        <v>274.67540200000002</v>
      </c>
      <c r="E25" s="27">
        <v>255.83635000000004</v>
      </c>
      <c r="F25" s="27">
        <v>267.69599999999997</v>
      </c>
      <c r="G25" s="27">
        <v>223.03124999999997</v>
      </c>
      <c r="H25" s="27">
        <v>147.47971199999998</v>
      </c>
      <c r="I25" s="27">
        <v>91.442568000000023</v>
      </c>
      <c r="J25" s="27">
        <v>209.24442500000001</v>
      </c>
      <c r="K25" s="28">
        <v>67.504387500000007</v>
      </c>
      <c r="M25" s="2"/>
      <c r="N25" s="2"/>
      <c r="O25" s="2"/>
      <c r="P25" s="2"/>
      <c r="Q25" s="2"/>
      <c r="R25" s="2"/>
      <c r="S25" s="2"/>
      <c r="T25" s="2"/>
      <c r="U25" s="2"/>
    </row>
    <row r="26" spans="2:21" x14ac:dyDescent="0.2">
      <c r="B26" s="6"/>
      <c r="C26" s="27">
        <v>6</v>
      </c>
      <c r="D26" s="27">
        <v>268.41714899999999</v>
      </c>
      <c r="E26" s="27">
        <v>227.12575050000001</v>
      </c>
      <c r="F26" s="27">
        <v>243.19393349999999</v>
      </c>
      <c r="G26" s="27">
        <v>196.90620300000003</v>
      </c>
      <c r="H26" s="27">
        <v>109.03424749999998</v>
      </c>
      <c r="I26" s="27">
        <v>80.661840000000012</v>
      </c>
      <c r="J26" s="27">
        <v>142.696575</v>
      </c>
      <c r="K26" s="28">
        <v>57.986250000000005</v>
      </c>
      <c r="M26" s="2"/>
      <c r="N26" s="2"/>
      <c r="O26" s="2"/>
      <c r="P26" s="2"/>
      <c r="Q26" s="2"/>
      <c r="R26" s="2"/>
      <c r="S26" s="2"/>
      <c r="T26" s="2"/>
      <c r="U26" s="2"/>
    </row>
    <row r="27" spans="2:21" x14ac:dyDescent="0.2">
      <c r="B27" s="6"/>
      <c r="C27" s="27" t="s">
        <v>121</v>
      </c>
      <c r="D27" s="27">
        <f>AVERAGE(D21:D26)</f>
        <v>319.27404316666679</v>
      </c>
      <c r="E27" s="27">
        <f t="shared" ref="E27:K27" si="4">AVERAGE(E21:E26)</f>
        <v>284.89630100000005</v>
      </c>
      <c r="F27" s="27">
        <f t="shared" si="4"/>
        <v>285.50188374999999</v>
      </c>
      <c r="G27" s="27">
        <f t="shared" si="4"/>
        <v>229.5993915</v>
      </c>
      <c r="H27" s="27">
        <f t="shared" si="4"/>
        <v>203.70642774999999</v>
      </c>
      <c r="I27" s="27">
        <f t="shared" si="4"/>
        <v>130.44157133333334</v>
      </c>
      <c r="J27" s="27">
        <f t="shared" si="4"/>
        <v>218.37924758333335</v>
      </c>
      <c r="K27" s="28">
        <f t="shared" si="4"/>
        <v>119.89111508333333</v>
      </c>
      <c r="M27" s="2"/>
      <c r="N27" s="2"/>
      <c r="O27" s="2"/>
      <c r="P27" s="2"/>
      <c r="Q27" s="2"/>
      <c r="R27" s="2"/>
      <c r="S27" s="2"/>
      <c r="T27" s="2"/>
      <c r="U27" s="2"/>
    </row>
    <row r="28" spans="2:21" x14ac:dyDescent="0.2">
      <c r="B28" s="6"/>
      <c r="C28" s="27" t="s">
        <v>22</v>
      </c>
      <c r="D28" s="27">
        <f>STDEV(D21:D26)</f>
        <v>49.225929563855907</v>
      </c>
      <c r="E28" s="27">
        <f t="shared" ref="E28:G28" si="5">STDEV(E21:E26)</f>
        <v>40.946541845668577</v>
      </c>
      <c r="F28" s="27">
        <f t="shared" si="5"/>
        <v>30.444662612959593</v>
      </c>
      <c r="G28" s="27">
        <f t="shared" si="5"/>
        <v>18.081892101442591</v>
      </c>
      <c r="H28" s="27">
        <f>STDEV(H21:H26)</f>
        <v>63.041429633895838</v>
      </c>
      <c r="I28" s="27">
        <f>STDEV(I21:I26)</f>
        <v>41.499033705988808</v>
      </c>
      <c r="J28" s="27">
        <f>STDEV(J21:J26)</f>
        <v>43.130489512908113</v>
      </c>
      <c r="K28" s="28">
        <f>STDEV(K21:K26)</f>
        <v>55.25186495515532</v>
      </c>
      <c r="M28" s="2"/>
      <c r="N28" s="2"/>
      <c r="O28" s="2"/>
      <c r="P28" s="2"/>
      <c r="Q28" s="2"/>
      <c r="R28" s="2"/>
      <c r="S28" s="2"/>
      <c r="T28" s="2"/>
      <c r="U28" s="2"/>
    </row>
    <row r="29" spans="2:21" x14ac:dyDescent="0.2">
      <c r="B29" s="6"/>
      <c r="C29" s="27"/>
      <c r="D29" s="27"/>
      <c r="E29" s="27"/>
      <c r="F29" s="27"/>
      <c r="G29" s="27"/>
      <c r="H29" s="27"/>
      <c r="I29" s="27"/>
      <c r="J29" s="27"/>
      <c r="K29" s="28"/>
    </row>
    <row r="30" spans="2:21" x14ac:dyDescent="0.2">
      <c r="B30" s="6"/>
      <c r="C30" s="27">
        <v>1</v>
      </c>
      <c r="D30" s="27">
        <v>539.07112999999993</v>
      </c>
      <c r="E30" s="27">
        <v>396.13914400000004</v>
      </c>
      <c r="F30" s="27">
        <v>453.07236549999993</v>
      </c>
      <c r="G30" s="27">
        <v>278.20531199999999</v>
      </c>
      <c r="H30" s="27">
        <v>297.63880200000006</v>
      </c>
      <c r="I30" s="27">
        <v>190.76886000000005</v>
      </c>
      <c r="J30" s="27">
        <v>332.69745599999999</v>
      </c>
      <c r="K30" s="28">
        <v>227.99788000000004</v>
      </c>
    </row>
    <row r="31" spans="2:21" x14ac:dyDescent="0.2">
      <c r="B31" s="6"/>
      <c r="C31" s="27">
        <v>2</v>
      </c>
      <c r="D31" s="27">
        <v>486.86359999999996</v>
      </c>
      <c r="E31" s="27">
        <v>395.72517599999998</v>
      </c>
      <c r="F31" s="27">
        <v>416.86260400000003</v>
      </c>
      <c r="G31" s="27">
        <v>265.5</v>
      </c>
      <c r="H31" s="27">
        <v>286.2414720000001</v>
      </c>
      <c r="I31" s="27">
        <v>173.351416</v>
      </c>
      <c r="J31" s="27">
        <v>259.72959350000002</v>
      </c>
      <c r="K31" s="28">
        <v>201.77993249999997</v>
      </c>
    </row>
    <row r="32" spans="2:21" x14ac:dyDescent="0.2">
      <c r="B32" s="6">
        <v>22</v>
      </c>
      <c r="C32" s="27">
        <v>3</v>
      </c>
      <c r="D32" s="27">
        <v>497.6381520000001</v>
      </c>
      <c r="E32" s="27">
        <v>375.88504799999993</v>
      </c>
      <c r="F32" s="27">
        <v>369.96243049999998</v>
      </c>
      <c r="G32" s="27">
        <v>246.98428700000002</v>
      </c>
      <c r="H32" s="27">
        <v>243.96839999999997</v>
      </c>
      <c r="I32" s="27">
        <v>160.44903050000002</v>
      </c>
      <c r="J32" s="27">
        <v>236.191956</v>
      </c>
      <c r="K32" s="28">
        <v>198.513024</v>
      </c>
    </row>
    <row r="33" spans="2:11" x14ac:dyDescent="0.2">
      <c r="B33" s="6"/>
      <c r="C33" s="27">
        <v>4</v>
      </c>
      <c r="D33" s="27">
        <v>393.02716250000009</v>
      </c>
      <c r="E33" s="27">
        <v>365.12830200000008</v>
      </c>
      <c r="F33" s="27">
        <v>339.31543800000003</v>
      </c>
      <c r="G33" s="27">
        <v>222.32814200000001</v>
      </c>
      <c r="H33" s="27">
        <v>239.98242550000001</v>
      </c>
      <c r="I33" s="27">
        <v>131.96897350000003</v>
      </c>
      <c r="J33" s="27">
        <v>231.93158400000004</v>
      </c>
      <c r="K33" s="28">
        <v>131.47936200000001</v>
      </c>
    </row>
    <row r="34" spans="2:11" x14ac:dyDescent="0.2">
      <c r="B34" s="6"/>
      <c r="C34" s="27">
        <v>5</v>
      </c>
      <c r="D34" s="27">
        <v>387.50543300000004</v>
      </c>
      <c r="E34" s="27">
        <v>364.98432000000003</v>
      </c>
      <c r="F34" s="27">
        <v>321.67110400000001</v>
      </c>
      <c r="G34" s="27">
        <v>222.01000000000002</v>
      </c>
      <c r="H34" s="27">
        <v>208.97437049999999</v>
      </c>
      <c r="I34" s="27">
        <v>131.86569600000001</v>
      </c>
      <c r="J34" s="27">
        <v>217.62247200000002</v>
      </c>
      <c r="K34" s="28">
        <v>118.07157600000001</v>
      </c>
    </row>
    <row r="35" spans="2:11" x14ac:dyDescent="0.2">
      <c r="B35" s="6"/>
      <c r="C35" s="27">
        <v>6</v>
      </c>
      <c r="D35" s="27">
        <v>363.26483749999994</v>
      </c>
      <c r="E35" s="27">
        <v>352.35405000000009</v>
      </c>
      <c r="F35" s="27">
        <v>266.64659999999998</v>
      </c>
      <c r="G35" s="27">
        <v>221.81375</v>
      </c>
      <c r="H35" s="27">
        <v>136.284054</v>
      </c>
      <c r="I35" s="27">
        <v>93.577554000000006</v>
      </c>
      <c r="J35" s="27">
        <v>216.70290000000003</v>
      </c>
      <c r="K35" s="28">
        <v>111.90757499999999</v>
      </c>
    </row>
    <row r="36" spans="2:11" x14ac:dyDescent="0.2">
      <c r="B36" s="6"/>
      <c r="C36" s="27" t="s">
        <v>121</v>
      </c>
      <c r="D36" s="27">
        <f>AVERAGE(D30:D35)</f>
        <v>444.56171916666671</v>
      </c>
      <c r="E36" s="27">
        <f t="shared" ref="E36:K36" si="6">AVERAGE(E30:E35)</f>
        <v>375.03600666666671</v>
      </c>
      <c r="F36" s="27">
        <f t="shared" si="6"/>
        <v>361.25509033333333</v>
      </c>
      <c r="G36" s="27">
        <f t="shared" si="6"/>
        <v>242.8069151666667</v>
      </c>
      <c r="H36" s="27">
        <f t="shared" si="6"/>
        <v>235.51492066666671</v>
      </c>
      <c r="I36" s="27">
        <f t="shared" si="6"/>
        <v>146.99692166666668</v>
      </c>
      <c r="J36" s="27">
        <f t="shared" si="6"/>
        <v>249.14599358333336</v>
      </c>
      <c r="K36" s="28">
        <f t="shared" si="6"/>
        <v>164.95822491666667</v>
      </c>
    </row>
    <row r="37" spans="2:11" x14ac:dyDescent="0.2">
      <c r="B37" s="6"/>
      <c r="C37" s="27" t="s">
        <v>22</v>
      </c>
      <c r="D37" s="27">
        <f>STDEV(D30:D35)</f>
        <v>72.192795860943036</v>
      </c>
      <c r="E37" s="27">
        <f t="shared" ref="E37:G37" si="7">STDEV(E30:E35)</f>
        <v>17.820073956265436</v>
      </c>
      <c r="F37" s="27">
        <f t="shared" si="7"/>
        <v>67.227125670662431</v>
      </c>
      <c r="G37" s="27">
        <f t="shared" si="7"/>
        <v>24.811601510717502</v>
      </c>
      <c r="H37" s="27">
        <f>STDEV(H30:H35)</f>
        <v>58.438249900101326</v>
      </c>
      <c r="I37" s="27">
        <f>STDEV(I30:I35)</f>
        <v>34.928278650024673</v>
      </c>
      <c r="J37" s="27">
        <f>STDEV(J30:J35)</f>
        <v>43.825310450571074</v>
      </c>
      <c r="K37" s="28">
        <f>STDEV(K30:K35)</f>
        <v>50.178330720161348</v>
      </c>
    </row>
    <row r="38" spans="2:11" x14ac:dyDescent="0.2">
      <c r="B38" s="6"/>
      <c r="C38" s="27"/>
      <c r="D38" s="27"/>
      <c r="E38" s="27"/>
      <c r="F38" s="27"/>
      <c r="G38" s="27"/>
      <c r="H38" s="27"/>
      <c r="I38" s="27"/>
      <c r="J38" s="27"/>
      <c r="K38" s="28"/>
    </row>
    <row r="39" spans="2:11" x14ac:dyDescent="0.2">
      <c r="B39" s="6"/>
      <c r="C39" s="27">
        <v>1</v>
      </c>
      <c r="D39" s="27">
        <v>569.61899999999991</v>
      </c>
      <c r="E39" s="27">
        <v>431.34931800000004</v>
      </c>
      <c r="F39" s="27">
        <v>455.94324100000006</v>
      </c>
      <c r="G39" s="27">
        <v>272.56319999999999</v>
      </c>
      <c r="H39" s="27">
        <v>376.92403200000007</v>
      </c>
      <c r="I39" s="27">
        <v>229.94635</v>
      </c>
      <c r="J39" s="27">
        <v>336.38082749999995</v>
      </c>
      <c r="K39" s="28">
        <v>245.32162199999999</v>
      </c>
    </row>
    <row r="40" spans="2:11" x14ac:dyDescent="0.2">
      <c r="B40" s="6"/>
      <c r="C40" s="27">
        <v>2</v>
      </c>
      <c r="D40" s="27">
        <v>533.23717500000009</v>
      </c>
      <c r="E40" s="27">
        <v>398.18839050000003</v>
      </c>
      <c r="F40" s="27">
        <v>443.51414549999998</v>
      </c>
      <c r="G40" s="27">
        <v>269.09625599999998</v>
      </c>
      <c r="H40" s="27">
        <v>362.04184600000002</v>
      </c>
      <c r="I40" s="27">
        <v>224.61734999999999</v>
      </c>
      <c r="J40" s="27">
        <v>308.03895</v>
      </c>
      <c r="K40" s="28">
        <v>243.80994100000001</v>
      </c>
    </row>
    <row r="41" spans="2:11" x14ac:dyDescent="0.2">
      <c r="B41" s="6">
        <v>24</v>
      </c>
      <c r="C41" s="27">
        <v>3</v>
      </c>
      <c r="D41" s="27">
        <v>473.9652000000001</v>
      </c>
      <c r="E41" s="27">
        <v>392.50224999999995</v>
      </c>
      <c r="F41" s="27">
        <v>438.96471750000006</v>
      </c>
      <c r="G41" s="27">
        <v>267.83816999999999</v>
      </c>
      <c r="H41" s="27">
        <v>334.52718749999997</v>
      </c>
      <c r="I41" s="27">
        <v>187.359444</v>
      </c>
      <c r="J41" s="27">
        <v>307.81342799999993</v>
      </c>
      <c r="K41" s="28">
        <v>210.47798750000001</v>
      </c>
    </row>
    <row r="42" spans="2:11" x14ac:dyDescent="0.2">
      <c r="B42" s="6"/>
      <c r="C42" s="27">
        <v>4</v>
      </c>
      <c r="D42" s="27">
        <v>436.94020000000006</v>
      </c>
      <c r="E42" s="27">
        <v>362.314098</v>
      </c>
      <c r="F42" s="27">
        <v>416.91204100000004</v>
      </c>
      <c r="G42" s="27">
        <v>248.31400500000001</v>
      </c>
      <c r="H42" s="27">
        <v>320.81615999999997</v>
      </c>
      <c r="I42" s="27">
        <v>164.45420799999999</v>
      </c>
      <c r="J42" s="27">
        <v>287.97164000000004</v>
      </c>
      <c r="K42" s="28">
        <v>163.07778400000001</v>
      </c>
    </row>
    <row r="43" spans="2:11" x14ac:dyDescent="0.2">
      <c r="B43" s="6"/>
      <c r="C43" s="27">
        <v>5</v>
      </c>
      <c r="D43" s="27">
        <v>385.54785899999996</v>
      </c>
      <c r="E43" s="27">
        <v>314.02640000000002</v>
      </c>
      <c r="F43" s="27">
        <v>354.66466750000006</v>
      </c>
      <c r="G43" s="27">
        <v>239.01862400000002</v>
      </c>
      <c r="H43" s="27">
        <v>307.35569249999998</v>
      </c>
      <c r="I43" s="27">
        <v>148.7030805</v>
      </c>
      <c r="J43" s="27">
        <v>259.65875000000005</v>
      </c>
      <c r="K43" s="28">
        <v>152.98444799999999</v>
      </c>
    </row>
    <row r="44" spans="2:11" x14ac:dyDescent="0.2">
      <c r="B44" s="6"/>
      <c r="C44" s="27">
        <v>6</v>
      </c>
      <c r="D44" s="27">
        <v>374.28704999999991</v>
      </c>
      <c r="E44" s="27">
        <v>426.95687499999997</v>
      </c>
      <c r="F44" s="27">
        <v>350.77228449999996</v>
      </c>
      <c r="G44" s="27">
        <v>234.7944</v>
      </c>
      <c r="H44" s="27">
        <v>278.828934</v>
      </c>
      <c r="I44" s="27">
        <v>134.27392499999999</v>
      </c>
      <c r="J44" s="27">
        <v>230.02821399999996</v>
      </c>
      <c r="K44" s="28">
        <v>134.02207799999999</v>
      </c>
    </row>
    <row r="45" spans="2:11" x14ac:dyDescent="0.2">
      <c r="B45" s="6"/>
      <c r="C45" s="27" t="s">
        <v>121</v>
      </c>
      <c r="D45" s="27">
        <f>AVERAGE(D39:D44)</f>
        <v>462.2660806666666</v>
      </c>
      <c r="E45" s="27">
        <f t="shared" ref="E45:K45" si="8">AVERAGE(E39:E44)</f>
        <v>387.55622191666663</v>
      </c>
      <c r="F45" s="27">
        <f t="shared" si="8"/>
        <v>410.12851616666666</v>
      </c>
      <c r="G45" s="27">
        <f t="shared" si="8"/>
        <v>255.27077583333335</v>
      </c>
      <c r="H45" s="27">
        <f t="shared" si="8"/>
        <v>330.08230866666668</v>
      </c>
      <c r="I45" s="27">
        <f t="shared" si="8"/>
        <v>181.55905958333332</v>
      </c>
      <c r="J45" s="27">
        <f t="shared" si="8"/>
        <v>288.31530158333334</v>
      </c>
      <c r="K45" s="28">
        <f t="shared" si="8"/>
        <v>191.61564341666667</v>
      </c>
    </row>
    <row r="46" spans="2:11" x14ac:dyDescent="0.2">
      <c r="B46" s="6"/>
      <c r="C46" s="27" t="s">
        <v>22</v>
      </c>
      <c r="D46" s="27">
        <f>STDEV(D39:D44)</f>
        <v>78.696646075573227</v>
      </c>
      <c r="E46" s="27">
        <f t="shared" ref="E46:G46" si="9">STDEV(E39:E44)</f>
        <v>43.935298932552989</v>
      </c>
      <c r="F46" s="27">
        <f t="shared" si="9"/>
        <v>46.239664186981294</v>
      </c>
      <c r="G46" s="27">
        <f t="shared" si="9"/>
        <v>16.612780010873141</v>
      </c>
      <c r="H46" s="27">
        <f>STDEV(H39:H44)</f>
        <v>35.957155136250044</v>
      </c>
      <c r="I46" s="27">
        <f>STDEV(I39:I44)</f>
        <v>39.59031691873713</v>
      </c>
      <c r="J46" s="27">
        <f>STDEV(J39:J44)</f>
        <v>38.205221248278562</v>
      </c>
      <c r="K46" s="28">
        <f>STDEV(K39:K44)</f>
        <v>48.141795390157739</v>
      </c>
    </row>
    <row r="47" spans="2:11" x14ac:dyDescent="0.2">
      <c r="B47" s="6"/>
      <c r="C47" s="27"/>
      <c r="D47" s="27"/>
      <c r="E47" s="27"/>
      <c r="F47" s="27"/>
      <c r="G47" s="27"/>
      <c r="H47" s="27"/>
      <c r="I47" s="27"/>
      <c r="J47" s="27"/>
      <c r="K47" s="28"/>
    </row>
    <row r="48" spans="2:11" x14ac:dyDescent="0.2">
      <c r="B48" s="6"/>
      <c r="C48" s="27">
        <v>1</v>
      </c>
      <c r="D48" s="27">
        <v>667.07852200000013</v>
      </c>
      <c r="E48" s="27">
        <v>513.3870629999999</v>
      </c>
      <c r="F48" s="27">
        <v>484.16600099999999</v>
      </c>
      <c r="G48" s="27">
        <v>350.39269349999995</v>
      </c>
      <c r="H48" s="27">
        <v>421.81356249999999</v>
      </c>
      <c r="I48" s="27">
        <v>226.66549799999999</v>
      </c>
      <c r="J48" s="27">
        <v>394.476856</v>
      </c>
      <c r="K48" s="28">
        <v>256.13639999999998</v>
      </c>
    </row>
    <row r="49" spans="2:11" x14ac:dyDescent="0.2">
      <c r="B49" s="6"/>
      <c r="C49" s="27">
        <v>2</v>
      </c>
      <c r="D49" s="27">
        <v>544.39448799999991</v>
      </c>
      <c r="E49" s="27">
        <v>508.84948800000001</v>
      </c>
      <c r="F49" s="27">
        <v>478.68190800000008</v>
      </c>
      <c r="G49" s="27">
        <v>347.15520000000004</v>
      </c>
      <c r="H49" s="27">
        <v>416.59616249999993</v>
      </c>
      <c r="I49" s="27">
        <v>217.49259549999999</v>
      </c>
      <c r="J49" s="27">
        <v>344.93551199999996</v>
      </c>
      <c r="K49" s="28">
        <v>231.43014999999997</v>
      </c>
    </row>
    <row r="50" spans="2:11" x14ac:dyDescent="0.2">
      <c r="B50" s="6">
        <v>26</v>
      </c>
      <c r="C50" s="27">
        <v>3</v>
      </c>
      <c r="D50" s="27">
        <v>509.55520000000007</v>
      </c>
      <c r="E50" s="27">
        <v>478.32499999999999</v>
      </c>
      <c r="F50" s="27">
        <v>455.34139349999998</v>
      </c>
      <c r="G50" s="27">
        <v>318.49588750000004</v>
      </c>
      <c r="H50" s="27">
        <v>402.48409800000002</v>
      </c>
      <c r="I50" s="27">
        <v>208.2873385</v>
      </c>
      <c r="J50" s="27">
        <v>327.27299999999997</v>
      </c>
      <c r="K50" s="28">
        <v>213.618832</v>
      </c>
    </row>
    <row r="51" spans="2:11" x14ac:dyDescent="0.2">
      <c r="B51" s="6"/>
      <c r="C51" s="27">
        <v>4</v>
      </c>
      <c r="D51" s="27">
        <v>502.50956050000002</v>
      </c>
      <c r="E51" s="27">
        <v>476.76247200000006</v>
      </c>
      <c r="F51" s="27">
        <v>439.81481249999996</v>
      </c>
      <c r="G51" s="27">
        <v>290.48831999999999</v>
      </c>
      <c r="H51" s="27">
        <v>365.80650750000001</v>
      </c>
      <c r="I51" s="27">
        <v>159.46721700000001</v>
      </c>
      <c r="J51" s="27">
        <v>325.19674800000001</v>
      </c>
      <c r="K51" s="28">
        <v>205.21242000000001</v>
      </c>
    </row>
    <row r="52" spans="2:11" x14ac:dyDescent="0.2">
      <c r="B52" s="6"/>
      <c r="C52" s="27">
        <v>5</v>
      </c>
      <c r="D52" s="27">
        <v>472.87820000000005</v>
      </c>
      <c r="E52" s="27">
        <v>449.71047550000003</v>
      </c>
      <c r="F52" s="27">
        <v>429.18361199999998</v>
      </c>
      <c r="G52" s="27">
        <v>257.70852249999996</v>
      </c>
      <c r="H52" s="27">
        <v>353.77303599999999</v>
      </c>
      <c r="I52" s="27">
        <v>110.30579299999998</v>
      </c>
      <c r="J52" s="27">
        <v>315.62843750000002</v>
      </c>
      <c r="K52" s="28">
        <v>120.48502399999998</v>
      </c>
    </row>
    <row r="53" spans="2:11" x14ac:dyDescent="0.2">
      <c r="B53" s="6"/>
      <c r="C53" s="27">
        <v>6</v>
      </c>
      <c r="D53" s="27">
        <v>416.18835999999993</v>
      </c>
      <c r="E53" s="27">
        <v>430.25452999999999</v>
      </c>
      <c r="F53" s="27">
        <v>369.1664320000001</v>
      </c>
      <c r="G53" s="27">
        <v>229.56827849999999</v>
      </c>
      <c r="H53" s="27">
        <v>251.66603749999999</v>
      </c>
      <c r="I53" s="27">
        <v>95.305909999999997</v>
      </c>
      <c r="J53" s="27">
        <v>302.29552349999994</v>
      </c>
      <c r="K53" s="28">
        <v>86.122400000000013</v>
      </c>
    </row>
    <row r="54" spans="2:11" x14ac:dyDescent="0.2">
      <c r="B54" s="6"/>
      <c r="C54" s="27" t="s">
        <v>121</v>
      </c>
      <c r="D54" s="27">
        <f>AVERAGE(D48:D53)</f>
        <v>518.76738841666668</v>
      </c>
      <c r="E54" s="27">
        <f t="shared" ref="E54:K54" si="10">AVERAGE(E48:E53)</f>
        <v>476.2148380833334</v>
      </c>
      <c r="F54" s="27">
        <f t="shared" si="10"/>
        <v>442.72569316666664</v>
      </c>
      <c r="G54" s="27">
        <f t="shared" si="10"/>
        <v>298.96815033333331</v>
      </c>
      <c r="H54" s="27">
        <f t="shared" si="10"/>
        <v>368.68990066666669</v>
      </c>
      <c r="I54" s="27">
        <f t="shared" si="10"/>
        <v>169.58739199999999</v>
      </c>
      <c r="J54" s="27">
        <f t="shared" si="10"/>
        <v>334.96767949999997</v>
      </c>
      <c r="K54" s="28">
        <f t="shared" si="10"/>
        <v>185.50087099999999</v>
      </c>
    </row>
    <row r="55" spans="2:11" x14ac:dyDescent="0.2">
      <c r="B55" s="6"/>
      <c r="C55" s="27" t="s">
        <v>22</v>
      </c>
      <c r="D55" s="27">
        <f>STDEV(D48:D53)</f>
        <v>84.416108233283069</v>
      </c>
      <c r="E55" s="27">
        <f t="shared" ref="E55:G55" si="11">STDEV(E48:E53)</f>
        <v>32.454209347089595</v>
      </c>
      <c r="F55" s="27">
        <f t="shared" si="11"/>
        <v>41.885869897445708</v>
      </c>
      <c r="G55" s="27">
        <f t="shared" si="11"/>
        <v>48.863922348168309</v>
      </c>
      <c r="H55" s="27">
        <f>STDEV(H48:H53)</f>
        <v>63.536749210072429</v>
      </c>
      <c r="I55" s="27">
        <f>STDEV(I48:I53)</f>
        <v>56.894585078318713</v>
      </c>
      <c r="J55" s="27">
        <f>STDEV(J48:J53)</f>
        <v>32.363111798047242</v>
      </c>
      <c r="K55" s="28">
        <f>STDEV(K48:K53)</f>
        <v>66.904682019679086</v>
      </c>
    </row>
    <row r="56" spans="2:11" x14ac:dyDescent="0.2">
      <c r="B56" s="6"/>
      <c r="C56" s="27"/>
      <c r="D56" s="27"/>
      <c r="E56" s="27"/>
      <c r="F56" s="27"/>
      <c r="G56" s="27"/>
      <c r="H56" s="27"/>
      <c r="I56" s="27"/>
      <c r="J56" s="27"/>
      <c r="K56" s="28"/>
    </row>
    <row r="57" spans="2:11" x14ac:dyDescent="0.2">
      <c r="B57" s="6"/>
      <c r="C57" s="27">
        <v>1</v>
      </c>
      <c r="D57" s="27">
        <v>601.74562500000002</v>
      </c>
      <c r="E57" s="27">
        <v>583.33158450000008</v>
      </c>
      <c r="F57" s="27">
        <v>581.99226950000013</v>
      </c>
      <c r="G57" s="27">
        <v>326.82980500000008</v>
      </c>
      <c r="H57" s="27">
        <v>457.64095999999989</v>
      </c>
      <c r="I57" s="27">
        <v>255.792</v>
      </c>
      <c r="J57" s="27">
        <v>498.56730400000004</v>
      </c>
      <c r="K57" s="28">
        <v>269.61640000000006</v>
      </c>
    </row>
    <row r="58" spans="2:11" x14ac:dyDescent="0.2">
      <c r="B58" s="6"/>
      <c r="C58" s="27">
        <v>2</v>
      </c>
      <c r="D58" s="27">
        <v>594.90758099999994</v>
      </c>
      <c r="E58" s="27">
        <v>523.35430000000008</v>
      </c>
      <c r="F58" s="27">
        <v>521.02497199999993</v>
      </c>
      <c r="G58" s="27">
        <v>326.32522649999999</v>
      </c>
      <c r="H58" s="27">
        <v>455.44436999999994</v>
      </c>
      <c r="I58" s="27">
        <v>193.5744</v>
      </c>
      <c r="J58" s="27">
        <v>448.60765200000003</v>
      </c>
      <c r="K58" s="28">
        <v>267.45194699999996</v>
      </c>
    </row>
    <row r="59" spans="2:11" x14ac:dyDescent="0.2">
      <c r="B59" s="6">
        <v>28</v>
      </c>
      <c r="C59" s="27">
        <v>3</v>
      </c>
      <c r="D59" s="27">
        <v>560.92490799999996</v>
      </c>
      <c r="E59" s="27">
        <v>520.21830499999999</v>
      </c>
      <c r="F59" s="27">
        <v>508.29619500000001</v>
      </c>
      <c r="G59" s="27">
        <v>298.19744999999995</v>
      </c>
      <c r="H59" s="27">
        <v>400.40655000000004</v>
      </c>
      <c r="I59" s="27">
        <v>189.92556000000005</v>
      </c>
      <c r="J59" s="27">
        <v>447.17373399999997</v>
      </c>
      <c r="K59" s="28">
        <v>215.99256249999999</v>
      </c>
    </row>
    <row r="60" spans="2:11" x14ac:dyDescent="0.2">
      <c r="B60" s="6"/>
      <c r="C60" s="27">
        <v>4</v>
      </c>
      <c r="D60" s="27">
        <v>543.35902500000009</v>
      </c>
      <c r="E60" s="27">
        <v>476.55990000000008</v>
      </c>
      <c r="F60" s="27">
        <v>442.24399999999991</v>
      </c>
      <c r="G60" s="27">
        <v>286.10303750000003</v>
      </c>
      <c r="H60" s="27">
        <v>407.83924999999994</v>
      </c>
      <c r="I60" s="27">
        <v>185.53904050000003</v>
      </c>
      <c r="J60" s="27">
        <v>423.33311249999997</v>
      </c>
      <c r="K60" s="28">
        <v>174.29427000000001</v>
      </c>
    </row>
    <row r="61" spans="2:11" x14ac:dyDescent="0.2">
      <c r="B61" s="6"/>
      <c r="C61" s="27">
        <v>5</v>
      </c>
      <c r="D61" s="27">
        <v>491.72035199999999</v>
      </c>
      <c r="E61" s="27">
        <v>470.21260399999994</v>
      </c>
      <c r="F61" s="27">
        <v>429.85561599999994</v>
      </c>
      <c r="G61" s="27">
        <v>274.08887450000003</v>
      </c>
      <c r="H61" s="27">
        <v>315.39569600000004</v>
      </c>
      <c r="I61" s="27">
        <v>163.56937499999998</v>
      </c>
      <c r="J61" s="27">
        <v>391.79274099999998</v>
      </c>
      <c r="K61" s="28">
        <v>139.645782</v>
      </c>
    </row>
    <row r="62" spans="2:11" x14ac:dyDescent="0.2">
      <c r="B62" s="6"/>
      <c r="C62" s="27">
        <v>6</v>
      </c>
      <c r="D62" s="27">
        <v>450.13052700000003</v>
      </c>
      <c r="E62" s="27">
        <v>415.99364400000002</v>
      </c>
      <c r="F62" s="27">
        <v>428.48870400000004</v>
      </c>
      <c r="G62" s="27">
        <v>259.77031250000005</v>
      </c>
      <c r="H62" s="27">
        <v>308.04077700000005</v>
      </c>
      <c r="I62" s="27">
        <v>127.3274</v>
      </c>
      <c r="J62" s="27">
        <v>309.22673600000002</v>
      </c>
      <c r="K62" s="28">
        <v>131.95474200000001</v>
      </c>
    </row>
    <row r="63" spans="2:11" x14ac:dyDescent="0.2">
      <c r="B63" s="6"/>
      <c r="C63" s="27" t="s">
        <v>121</v>
      </c>
      <c r="D63" s="27">
        <f>AVERAGE(D57:D62)</f>
        <v>540.46466966666674</v>
      </c>
      <c r="E63" s="27">
        <f t="shared" ref="E63:K63" si="12">AVERAGE(E57:E62)</f>
        <v>498.27838958333336</v>
      </c>
      <c r="F63" s="27">
        <f t="shared" si="12"/>
        <v>485.31695941666663</v>
      </c>
      <c r="G63" s="27">
        <f t="shared" si="12"/>
        <v>295.2191176666667</v>
      </c>
      <c r="H63" s="27">
        <f t="shared" si="12"/>
        <v>390.79460050000006</v>
      </c>
      <c r="I63" s="27">
        <f t="shared" si="12"/>
        <v>185.95462925000001</v>
      </c>
      <c r="J63" s="27">
        <f t="shared" si="12"/>
        <v>419.78354658333336</v>
      </c>
      <c r="K63" s="28">
        <f t="shared" si="12"/>
        <v>199.82595058333331</v>
      </c>
    </row>
    <row r="64" spans="2:11" x14ac:dyDescent="0.2">
      <c r="B64" s="8"/>
      <c r="C64" s="49" t="s">
        <v>22</v>
      </c>
      <c r="D64" s="49">
        <f>STDEV(D57:D62)</f>
        <v>59.468732225562334</v>
      </c>
      <c r="E64" s="49">
        <f t="shared" ref="E64:G64" si="13">STDEV(E57:E62)</f>
        <v>57.226510645246854</v>
      </c>
      <c r="F64" s="49">
        <f t="shared" si="13"/>
        <v>62.144853480473436</v>
      </c>
      <c r="G64" s="49">
        <f t="shared" si="13"/>
        <v>27.429560352133119</v>
      </c>
      <c r="H64" s="49">
        <f>STDEV(H57:H62)</f>
        <v>65.672107059609274</v>
      </c>
      <c r="I64" s="49">
        <f>STDEV(I57:I62)</f>
        <v>42.165179667482036</v>
      </c>
      <c r="J64" s="49">
        <f>STDEV(J57:J62)</f>
        <v>64.508642574835207</v>
      </c>
      <c r="K64" s="41">
        <f>STDEV(K57:K62)</f>
        <v>60.967797927564462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9"/>
  <sheetViews>
    <sheetView zoomScale="115" zoomScaleNormal="115" workbookViewId="0">
      <selection activeCell="B2" sqref="B2"/>
    </sheetView>
  </sheetViews>
  <sheetFormatPr defaultRowHeight="14.25" x14ac:dyDescent="0.2"/>
  <cols>
    <col min="1" max="1" width="2.75" customWidth="1"/>
  </cols>
  <sheetData>
    <row r="2" spans="2:7" x14ac:dyDescent="0.2">
      <c r="B2" s="3" t="s">
        <v>29</v>
      </c>
      <c r="C2" s="4"/>
      <c r="D2" s="4"/>
      <c r="E2" s="4"/>
      <c r="F2" s="4"/>
      <c r="G2" s="5"/>
    </row>
    <row r="3" spans="2:7" x14ac:dyDescent="0.2">
      <c r="B3" s="6"/>
      <c r="C3" s="2" t="s">
        <v>30</v>
      </c>
      <c r="D3" s="2" t="s">
        <v>31</v>
      </c>
      <c r="E3" s="2" t="s">
        <v>32</v>
      </c>
      <c r="F3" s="2" t="s">
        <v>33</v>
      </c>
      <c r="G3" s="7" t="s">
        <v>34</v>
      </c>
    </row>
    <row r="4" spans="2:7" x14ac:dyDescent="0.2">
      <c r="B4" s="6" t="s">
        <v>0</v>
      </c>
      <c r="C4" s="2">
        <v>1</v>
      </c>
      <c r="D4" s="2">
        <v>1.55</v>
      </c>
      <c r="E4" s="2">
        <v>4.0199999999999996</v>
      </c>
      <c r="F4" s="2">
        <v>2.99</v>
      </c>
      <c r="G4" s="7">
        <v>2.6</v>
      </c>
    </row>
    <row r="5" spans="2:7" x14ac:dyDescent="0.2">
      <c r="B5" s="6" t="s">
        <v>1</v>
      </c>
      <c r="C5" s="2">
        <v>1</v>
      </c>
      <c r="D5" s="2">
        <v>1.83</v>
      </c>
      <c r="E5" s="2">
        <v>2.71</v>
      </c>
      <c r="F5" s="2">
        <v>2.17</v>
      </c>
      <c r="G5" s="7">
        <v>3.29</v>
      </c>
    </row>
    <row r="6" spans="2:7" x14ac:dyDescent="0.2">
      <c r="B6" s="6" t="s">
        <v>2</v>
      </c>
      <c r="C6" s="2">
        <v>1</v>
      </c>
      <c r="D6" s="2">
        <v>1.42</v>
      </c>
      <c r="E6" s="2">
        <v>3.45</v>
      </c>
      <c r="F6" s="2">
        <v>2.56</v>
      </c>
      <c r="G6" s="7">
        <v>3</v>
      </c>
    </row>
    <row r="7" spans="2:7" x14ac:dyDescent="0.2">
      <c r="B7" s="6" t="s">
        <v>121</v>
      </c>
      <c r="C7" s="2">
        <v>1</v>
      </c>
      <c r="D7" s="2">
        <f>AVERAGE(D4:D6)</f>
        <v>1.5999999999999999</v>
      </c>
      <c r="E7" s="2">
        <f>AVERAGE(E4:E6)</f>
        <v>3.3933333333333331</v>
      </c>
      <c r="F7" s="2">
        <f>AVERAGE(F4:F6)</f>
        <v>2.5733333333333337</v>
      </c>
      <c r="G7" s="7">
        <f>AVERAGE(G4:G6)</f>
        <v>2.9633333333333334</v>
      </c>
    </row>
    <row r="8" spans="2:7" x14ac:dyDescent="0.2">
      <c r="B8" s="6" t="s">
        <v>3</v>
      </c>
      <c r="C8" s="27">
        <v>0</v>
      </c>
      <c r="D8" s="2">
        <f>STDEV(D4:D6)</f>
        <v>0.20952326839757027</v>
      </c>
      <c r="E8" s="2">
        <f>STDEV(E4:E6)</f>
        <v>0.65683584961033792</v>
      </c>
      <c r="F8" s="2">
        <f>STDEV(F4:F6)</f>
        <v>0.41016256939575979</v>
      </c>
      <c r="G8" s="7">
        <f>STDEV(G4:G6)</f>
        <v>0.34645827069552448</v>
      </c>
    </row>
    <row r="9" spans="2:7" x14ac:dyDescent="0.2">
      <c r="B9" s="46" t="s">
        <v>35</v>
      </c>
      <c r="C9" s="47">
        <f t="shared" ref="C9:F9" si="0">C8/SQRT(3)</f>
        <v>0</v>
      </c>
      <c r="D9" s="47">
        <f t="shared" si="0"/>
        <v>0.12096831541082741</v>
      </c>
      <c r="E9" s="47">
        <f t="shared" si="0"/>
        <v>0.37922435458592518</v>
      </c>
      <c r="F9" s="47">
        <f t="shared" si="0"/>
        <v>0.23680746985215048</v>
      </c>
      <c r="G9" s="48">
        <f>G8/SQRT(3)</f>
        <v>0.20002777584903331</v>
      </c>
    </row>
    <row r="10" spans="2:7" x14ac:dyDescent="0.2">
      <c r="B10" s="2"/>
      <c r="C10" s="2"/>
      <c r="D10" s="2"/>
      <c r="E10" s="2"/>
      <c r="F10" s="2"/>
      <c r="G10" s="2"/>
    </row>
    <row r="11" spans="2:7" x14ac:dyDescent="0.2">
      <c r="B11" s="2"/>
      <c r="C11" s="2"/>
      <c r="D11" s="2"/>
      <c r="E11" s="2"/>
      <c r="F11" s="2"/>
      <c r="G11" s="2"/>
    </row>
    <row r="12" spans="2:7" x14ac:dyDescent="0.2">
      <c r="B12" s="3" t="s">
        <v>28</v>
      </c>
      <c r="C12" s="4"/>
      <c r="D12" s="4"/>
      <c r="E12" s="4"/>
      <c r="F12" s="4"/>
      <c r="G12" s="5"/>
    </row>
    <row r="13" spans="2:7" x14ac:dyDescent="0.2">
      <c r="B13" s="6"/>
      <c r="C13" s="2" t="s">
        <v>30</v>
      </c>
      <c r="D13" s="2" t="s">
        <v>31</v>
      </c>
      <c r="E13" s="2" t="s">
        <v>32</v>
      </c>
      <c r="F13" s="2" t="s">
        <v>33</v>
      </c>
      <c r="G13" s="7" t="s">
        <v>34</v>
      </c>
    </row>
    <row r="14" spans="2:7" x14ac:dyDescent="0.2">
      <c r="B14" s="6" t="s">
        <v>0</v>
      </c>
      <c r="C14" s="2">
        <v>1</v>
      </c>
      <c r="D14" s="2">
        <v>2.0099999999999998</v>
      </c>
      <c r="E14" s="2">
        <v>3.46</v>
      </c>
      <c r="F14" s="2">
        <v>3.15</v>
      </c>
      <c r="G14" s="7">
        <v>2.64</v>
      </c>
    </row>
    <row r="15" spans="2:7" x14ac:dyDescent="0.2">
      <c r="B15" s="6" t="s">
        <v>1</v>
      </c>
      <c r="C15" s="2">
        <v>1</v>
      </c>
      <c r="D15" s="2">
        <v>1.91</v>
      </c>
      <c r="E15" s="2">
        <v>3.75</v>
      </c>
      <c r="F15" s="2">
        <v>3.55</v>
      </c>
      <c r="G15" s="7">
        <v>2.58</v>
      </c>
    </row>
    <row r="16" spans="2:7" x14ac:dyDescent="0.2">
      <c r="B16" s="6" t="s">
        <v>2</v>
      </c>
      <c r="C16" s="2">
        <v>1</v>
      </c>
      <c r="D16" s="2">
        <v>1.45</v>
      </c>
      <c r="E16" s="2">
        <v>3.2</v>
      </c>
      <c r="F16" s="2">
        <v>2.37</v>
      </c>
      <c r="G16" s="7">
        <v>2.4900000000000002</v>
      </c>
    </row>
    <row r="17" spans="2:7" x14ac:dyDescent="0.2">
      <c r="B17" s="6" t="s">
        <v>121</v>
      </c>
      <c r="C17" s="2">
        <f>AVERAGE(C14:C16)</f>
        <v>1</v>
      </c>
      <c r="D17" s="2">
        <f>AVERAGE(D14:D16)</f>
        <v>1.79</v>
      </c>
      <c r="E17" s="2">
        <f>AVERAGE(E14:E16)</f>
        <v>3.47</v>
      </c>
      <c r="F17" s="2">
        <f>AVERAGE(F14:F16)</f>
        <v>3.0233333333333334</v>
      </c>
      <c r="G17" s="7">
        <f>AVERAGE(G14:G16)</f>
        <v>2.5700000000000003</v>
      </c>
    </row>
    <row r="18" spans="2:7" x14ac:dyDescent="0.2">
      <c r="B18" s="6" t="s">
        <v>3</v>
      </c>
      <c r="C18" s="2">
        <v>0</v>
      </c>
      <c r="D18" s="2">
        <f>STDEV(D14:D16)</f>
        <v>0.29866369046135999</v>
      </c>
      <c r="E18" s="2">
        <f>STDEV(E14:E16)</f>
        <v>0.27513632984395198</v>
      </c>
      <c r="F18" s="2">
        <f>STDEV(F14:F16)</f>
        <v>0.60011110082494878</v>
      </c>
      <c r="G18" s="7">
        <f>STDEV(G14:G16)</f>
        <v>7.5498344352707442E-2</v>
      </c>
    </row>
    <row r="19" spans="2:7" x14ac:dyDescent="0.2">
      <c r="B19" s="46" t="s">
        <v>35</v>
      </c>
      <c r="C19" s="47">
        <f t="shared" ref="C19:F19" si="1">C18/SQRT(3)</f>
        <v>0</v>
      </c>
      <c r="D19" s="47">
        <f t="shared" si="1"/>
        <v>0.17243356208503327</v>
      </c>
      <c r="E19" s="47">
        <f t="shared" si="1"/>
        <v>0.15885003409925136</v>
      </c>
      <c r="F19" s="47">
        <f t="shared" si="1"/>
        <v>0.34647430560496684</v>
      </c>
      <c r="G19" s="48">
        <f>G18/SQRT(3)</f>
        <v>4.3588989435406705E-2</v>
      </c>
    </row>
  </sheetData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Y11"/>
  <sheetViews>
    <sheetView zoomScaleNormal="100" workbookViewId="0">
      <selection activeCell="B2" sqref="B2"/>
    </sheetView>
  </sheetViews>
  <sheetFormatPr defaultRowHeight="14.25" x14ac:dyDescent="0.2"/>
  <cols>
    <col min="1" max="1" width="1.5" style="2" customWidth="1"/>
    <col min="2" max="2" width="4.375" style="2" customWidth="1"/>
    <col min="3" max="4" width="9" style="2"/>
    <col min="5" max="5" width="2.875" style="2" customWidth="1"/>
    <col min="6" max="7" width="9" style="2"/>
    <col min="8" max="8" width="2.125" style="2" customWidth="1"/>
    <col min="9" max="10" width="9" style="2"/>
    <col min="11" max="11" width="2" style="2" customWidth="1"/>
    <col min="12" max="13" width="9" style="2"/>
    <col min="14" max="14" width="2.125" style="2" customWidth="1"/>
    <col min="15" max="16" width="9" style="2"/>
    <col min="17" max="17" width="2.25" style="2" customWidth="1"/>
    <col min="18" max="19" width="9" style="2"/>
    <col min="20" max="20" width="2" style="2" customWidth="1"/>
    <col min="21" max="22" width="9" style="2"/>
    <col min="23" max="23" width="2.75" style="2" customWidth="1"/>
    <col min="24" max="16384" width="9" style="2"/>
  </cols>
  <sheetData>
    <row r="2" spans="2:25" x14ac:dyDescent="0.2">
      <c r="B2" s="3"/>
      <c r="C2" s="4" t="s">
        <v>116</v>
      </c>
      <c r="D2" s="4"/>
      <c r="E2" s="4"/>
      <c r="F2" s="4" t="s">
        <v>117</v>
      </c>
      <c r="G2" s="4"/>
      <c r="H2" s="4"/>
      <c r="I2" s="4" t="s">
        <v>118</v>
      </c>
      <c r="J2" s="4"/>
      <c r="K2" s="4"/>
      <c r="L2" s="4" t="s">
        <v>119</v>
      </c>
      <c r="M2" s="4"/>
      <c r="N2" s="4"/>
      <c r="O2" s="4" t="s">
        <v>116</v>
      </c>
      <c r="P2" s="4"/>
      <c r="Q2" s="4"/>
      <c r="R2" s="4" t="s">
        <v>117</v>
      </c>
      <c r="S2" s="4"/>
      <c r="T2" s="4"/>
      <c r="U2" s="4" t="s">
        <v>118</v>
      </c>
      <c r="V2" s="4"/>
      <c r="W2" s="4"/>
      <c r="X2" s="4" t="s">
        <v>119</v>
      </c>
      <c r="Y2" s="5"/>
    </row>
    <row r="3" spans="2:25" x14ac:dyDescent="0.2">
      <c r="B3" s="6" t="s">
        <v>123</v>
      </c>
      <c r="C3" s="27" t="s">
        <v>121</v>
      </c>
      <c r="D3" s="2" t="s">
        <v>122</v>
      </c>
      <c r="F3" s="27" t="s">
        <v>121</v>
      </c>
      <c r="G3" s="2" t="s">
        <v>122</v>
      </c>
      <c r="I3" s="27" t="s">
        <v>121</v>
      </c>
      <c r="J3" s="2" t="s">
        <v>122</v>
      </c>
      <c r="L3" s="27" t="s">
        <v>121</v>
      </c>
      <c r="M3" s="2" t="s">
        <v>122</v>
      </c>
      <c r="O3" s="27" t="s">
        <v>121</v>
      </c>
      <c r="P3" s="2" t="s">
        <v>122</v>
      </c>
      <c r="R3" s="27" t="s">
        <v>121</v>
      </c>
      <c r="S3" s="2" t="s">
        <v>122</v>
      </c>
      <c r="U3" s="27" t="s">
        <v>121</v>
      </c>
      <c r="V3" s="2" t="s">
        <v>122</v>
      </c>
      <c r="X3" s="27" t="s">
        <v>121</v>
      </c>
      <c r="Y3" s="7" t="s">
        <v>122</v>
      </c>
    </row>
    <row r="4" spans="2:25" x14ac:dyDescent="0.2">
      <c r="B4" s="6">
        <v>0</v>
      </c>
      <c r="C4" s="2">
        <v>16.472000000000001</v>
      </c>
      <c r="D4" s="2">
        <v>0.71951372499999999</v>
      </c>
      <c r="F4" s="2">
        <v>16.276</v>
      </c>
      <c r="G4" s="2">
        <v>0.88548950699999995</v>
      </c>
      <c r="I4" s="2">
        <v>16.86</v>
      </c>
      <c r="J4" s="2">
        <v>0.359942125</v>
      </c>
      <c r="L4" s="2">
        <v>16.324000000000002</v>
      </c>
      <c r="M4" s="2">
        <v>0.827314934</v>
      </c>
      <c r="O4" s="2">
        <v>16.015999999999998</v>
      </c>
      <c r="P4" s="2">
        <v>0.84852813699999996</v>
      </c>
      <c r="R4" s="2">
        <v>16.170000000000002</v>
      </c>
      <c r="S4" s="2">
        <v>0.25455844100000002</v>
      </c>
      <c r="U4" s="2">
        <v>16.356000000000002</v>
      </c>
      <c r="V4" s="2">
        <v>0.28711205699999998</v>
      </c>
      <c r="X4" s="2">
        <v>16.303999999999998</v>
      </c>
      <c r="Y4" s="7">
        <v>0.62553976700000002</v>
      </c>
    </row>
    <row r="5" spans="2:25" x14ac:dyDescent="0.2">
      <c r="B5" s="6">
        <v>14</v>
      </c>
      <c r="C5" s="2">
        <v>15.974</v>
      </c>
      <c r="D5" s="2">
        <v>1.261758033</v>
      </c>
      <c r="F5" s="2">
        <v>14.768000000000001</v>
      </c>
      <c r="G5" s="2">
        <v>0.48662100200000002</v>
      </c>
      <c r="I5" s="2">
        <v>14.944000000000001</v>
      </c>
      <c r="J5" s="2">
        <v>0.22605309100000001</v>
      </c>
      <c r="L5" s="2">
        <v>16.334</v>
      </c>
      <c r="M5" s="2">
        <v>0.84539931400000001</v>
      </c>
      <c r="O5" s="2">
        <v>15.023999999999999</v>
      </c>
      <c r="P5" s="2">
        <v>0.35501173699999999</v>
      </c>
      <c r="R5" s="2">
        <v>15.992000000000001</v>
      </c>
      <c r="S5" s="2">
        <v>0.107857931</v>
      </c>
      <c r="U5" s="2">
        <v>15.747999999999999</v>
      </c>
      <c r="V5" s="2">
        <v>0.30237945300000002</v>
      </c>
      <c r="X5" s="2">
        <v>16.52</v>
      </c>
      <c r="Y5" s="7">
        <v>0.861993813</v>
      </c>
    </row>
    <row r="6" spans="2:25" x14ac:dyDescent="0.2">
      <c r="B6" s="6">
        <v>18</v>
      </c>
      <c r="C6" s="2">
        <v>15.9</v>
      </c>
      <c r="D6" s="2">
        <v>0.60827625299999999</v>
      </c>
      <c r="F6" s="2">
        <v>14.42</v>
      </c>
      <c r="G6" s="2">
        <v>0.62449980000000005</v>
      </c>
      <c r="I6" s="2">
        <v>14.9</v>
      </c>
      <c r="J6" s="2">
        <v>0.20816660000000001</v>
      </c>
      <c r="L6" s="2">
        <v>14.56</v>
      </c>
      <c r="M6" s="2">
        <v>0.360555128</v>
      </c>
      <c r="O6" s="2">
        <v>15.74</v>
      </c>
      <c r="P6" s="2">
        <v>0.6</v>
      </c>
      <c r="R6" s="2">
        <v>13.56</v>
      </c>
      <c r="S6" s="2">
        <v>0.115470054</v>
      </c>
      <c r="U6" s="2">
        <v>14.66</v>
      </c>
      <c r="V6" s="2">
        <v>0.1</v>
      </c>
      <c r="X6" s="2">
        <v>14.9</v>
      </c>
      <c r="Y6" s="7">
        <v>0.6</v>
      </c>
    </row>
    <row r="7" spans="2:25" x14ac:dyDescent="0.2">
      <c r="B7" s="6">
        <v>20</v>
      </c>
      <c r="C7" s="2">
        <v>16.440000000000001</v>
      </c>
      <c r="D7" s="2">
        <v>0.665832812</v>
      </c>
      <c r="F7" s="2">
        <v>14.48</v>
      </c>
      <c r="G7" s="2">
        <v>0.56862407000000004</v>
      </c>
      <c r="I7" s="2">
        <v>14.9</v>
      </c>
      <c r="J7" s="2">
        <v>0.115470054</v>
      </c>
      <c r="L7" s="2">
        <v>14.56</v>
      </c>
      <c r="M7" s="2">
        <v>0.23094010800000001</v>
      </c>
      <c r="O7" s="2">
        <v>16.04</v>
      </c>
      <c r="P7" s="2">
        <v>1.311487705</v>
      </c>
      <c r="R7" s="2">
        <v>14.06</v>
      </c>
      <c r="S7" s="2">
        <v>0.2</v>
      </c>
      <c r="U7" s="2">
        <v>14.56</v>
      </c>
      <c r="V7" s="2">
        <v>0.115470054</v>
      </c>
      <c r="X7" s="2">
        <v>15.06</v>
      </c>
      <c r="Y7" s="7">
        <v>0.6</v>
      </c>
    </row>
    <row r="8" spans="2:25" x14ac:dyDescent="0.2">
      <c r="B8" s="6">
        <v>22</v>
      </c>
      <c r="C8" s="2">
        <v>15.536</v>
      </c>
      <c r="D8" s="2">
        <v>0.30746273499999999</v>
      </c>
      <c r="F8" s="2">
        <v>13.71</v>
      </c>
      <c r="G8" s="2">
        <v>0.61133733199999996</v>
      </c>
      <c r="I8" s="2">
        <v>14.625999999999999</v>
      </c>
      <c r="J8" s="2">
        <v>0.72332565299999996</v>
      </c>
      <c r="L8" s="2">
        <v>13.692</v>
      </c>
      <c r="M8" s="2">
        <v>0.26057628399999999</v>
      </c>
      <c r="O8" s="2">
        <v>15.442</v>
      </c>
      <c r="P8" s="2">
        <v>1.316510539</v>
      </c>
      <c r="R8" s="2">
        <v>12.885999999999999</v>
      </c>
      <c r="S8" s="2">
        <v>0.25967928899999998</v>
      </c>
      <c r="U8" s="2">
        <v>15.337999999999999</v>
      </c>
      <c r="V8" s="2">
        <v>0.308274769</v>
      </c>
      <c r="X8" s="2">
        <v>13.268000000000001</v>
      </c>
      <c r="Y8" s="7">
        <v>0.53379147000000005</v>
      </c>
    </row>
    <row r="9" spans="2:25" x14ac:dyDescent="0.2">
      <c r="B9" s="6">
        <v>24</v>
      </c>
      <c r="C9" s="2">
        <v>15.932</v>
      </c>
      <c r="D9" s="2">
        <v>0.59911045200000002</v>
      </c>
      <c r="F9" s="2">
        <v>13.327999999999999</v>
      </c>
      <c r="G9" s="2">
        <v>0.77468273099999996</v>
      </c>
      <c r="I9" s="2">
        <v>14.55</v>
      </c>
      <c r="J9" s="2">
        <v>0.26102362600000001</v>
      </c>
      <c r="L9" s="2">
        <v>13.552</v>
      </c>
      <c r="M9" s="2">
        <v>0.79</v>
      </c>
      <c r="O9" s="2">
        <v>16.149999999999999</v>
      </c>
      <c r="P9" s="2">
        <v>1.080755908</v>
      </c>
      <c r="R9" s="2">
        <v>12.944000000000001</v>
      </c>
      <c r="S9" s="2">
        <v>0.44970360599999998</v>
      </c>
      <c r="U9" s="2">
        <v>13.942</v>
      </c>
      <c r="V9" s="2">
        <v>0.77571472399999997</v>
      </c>
      <c r="X9" s="2">
        <v>14.51</v>
      </c>
      <c r="Y9" s="7">
        <v>1.155811403</v>
      </c>
    </row>
    <row r="10" spans="2:25" x14ac:dyDescent="0.2">
      <c r="B10" s="6">
        <v>26</v>
      </c>
      <c r="C10" s="2">
        <v>15.327999999999999</v>
      </c>
      <c r="D10" s="2">
        <v>0.167032931</v>
      </c>
      <c r="F10" s="2">
        <v>12.276</v>
      </c>
      <c r="G10" s="2">
        <v>0.71582120699999996</v>
      </c>
      <c r="I10" s="2">
        <v>14.032</v>
      </c>
      <c r="J10" s="2">
        <v>0.16093476900000001</v>
      </c>
      <c r="L10" s="2">
        <v>13.042</v>
      </c>
      <c r="M10" s="2">
        <v>0.17616280300000001</v>
      </c>
      <c r="O10" s="2">
        <v>16.385999999999999</v>
      </c>
      <c r="P10" s="2">
        <v>0.69168875500000004</v>
      </c>
      <c r="R10" s="2">
        <v>12.33</v>
      </c>
      <c r="S10" s="2">
        <v>0.17058722100000001</v>
      </c>
      <c r="U10" s="2">
        <v>13.118</v>
      </c>
      <c r="V10" s="2">
        <v>0.35907287999999998</v>
      </c>
      <c r="X10" s="2">
        <v>14.5075</v>
      </c>
      <c r="Y10" s="7">
        <v>1.0946384490000001</v>
      </c>
    </row>
    <row r="11" spans="2:25" x14ac:dyDescent="0.2">
      <c r="B11" s="8">
        <v>28</v>
      </c>
      <c r="C11" s="9">
        <v>15.082000000000001</v>
      </c>
      <c r="D11" s="9">
        <v>0.67882251000000005</v>
      </c>
      <c r="E11" s="9"/>
      <c r="F11" s="9">
        <v>11.7</v>
      </c>
      <c r="G11" s="9">
        <v>0.121243557</v>
      </c>
      <c r="H11" s="9"/>
      <c r="I11" s="9">
        <v>14.162000000000001</v>
      </c>
      <c r="J11" s="9">
        <v>0.88500470799999997</v>
      </c>
      <c r="K11" s="9"/>
      <c r="L11" s="9">
        <v>13.252000000000001</v>
      </c>
      <c r="M11" s="9">
        <v>0.18147543499999999</v>
      </c>
      <c r="N11" s="9"/>
      <c r="O11" s="9">
        <v>15.463333329999999</v>
      </c>
      <c r="P11" s="9">
        <v>1.020261404</v>
      </c>
      <c r="Q11" s="9"/>
      <c r="R11" s="9">
        <v>11.368</v>
      </c>
      <c r="S11" s="9">
        <v>0.64732784099999996</v>
      </c>
      <c r="T11" s="9"/>
      <c r="U11" s="9">
        <v>13.555999999999999</v>
      </c>
      <c r="V11" s="9">
        <v>0.16263456000000001</v>
      </c>
      <c r="W11" s="9"/>
      <c r="X11" s="9">
        <v>13.965</v>
      </c>
      <c r="Y11" s="10">
        <v>0.93664294199999998</v>
      </c>
    </row>
  </sheetData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H10"/>
  <sheetViews>
    <sheetView tabSelected="1" zoomScale="115" zoomScaleNormal="115" workbookViewId="0">
      <selection activeCell="B2" sqref="B2"/>
    </sheetView>
  </sheetViews>
  <sheetFormatPr defaultRowHeight="14.25" x14ac:dyDescent="0.2"/>
  <cols>
    <col min="1" max="1" width="4.875" customWidth="1"/>
  </cols>
  <sheetData>
    <row r="2" spans="2:8" x14ac:dyDescent="0.2">
      <c r="B2" s="3"/>
      <c r="C2" s="4" t="s">
        <v>0</v>
      </c>
      <c r="D2" s="4" t="s">
        <v>1</v>
      </c>
      <c r="E2" s="4" t="s">
        <v>2</v>
      </c>
      <c r="F2" s="4" t="s">
        <v>121</v>
      </c>
      <c r="G2" s="5" t="s">
        <v>3</v>
      </c>
      <c r="H2" s="27"/>
    </row>
    <row r="3" spans="2:8" x14ac:dyDescent="0.2">
      <c r="B3" s="6" t="s">
        <v>6</v>
      </c>
      <c r="C3" s="2">
        <v>1</v>
      </c>
      <c r="D3" s="2">
        <v>1</v>
      </c>
      <c r="E3" s="2">
        <v>1</v>
      </c>
      <c r="F3" s="2">
        <f t="shared" ref="F3:F10" si="0">AVERAGE(C3:E3)</f>
        <v>1</v>
      </c>
      <c r="G3" s="7">
        <f t="shared" ref="G3:G10" si="1">STDEV(C3:E3)</f>
        <v>0</v>
      </c>
      <c r="H3" s="12"/>
    </row>
    <row r="4" spans="2:8" x14ac:dyDescent="0.2">
      <c r="B4" s="6" t="s">
        <v>7</v>
      </c>
      <c r="C4" s="2">
        <v>1.6984626130954674</v>
      </c>
      <c r="D4" s="2">
        <v>1.7063081596937475</v>
      </c>
      <c r="E4" s="2">
        <v>1.6009766009266215</v>
      </c>
      <c r="F4" s="2">
        <f t="shared" si="0"/>
        <v>1.6685824579052788</v>
      </c>
      <c r="G4" s="7">
        <f t="shared" si="1"/>
        <v>5.8679656387204959E-2</v>
      </c>
      <c r="H4" s="12"/>
    </row>
    <row r="5" spans="2:8" x14ac:dyDescent="0.2">
      <c r="B5" s="6" t="s">
        <v>47</v>
      </c>
      <c r="C5" s="2">
        <v>1.0327886339465659</v>
      </c>
      <c r="D5" s="2">
        <v>1.2950940982348194</v>
      </c>
      <c r="E5" s="2">
        <v>1.091286925766848</v>
      </c>
      <c r="F5" s="2">
        <f t="shared" si="0"/>
        <v>1.139723219316078</v>
      </c>
      <c r="G5" s="7">
        <f t="shared" si="1"/>
        <v>0.13769747655080472</v>
      </c>
      <c r="H5" s="12"/>
    </row>
    <row r="6" spans="2:8" x14ac:dyDescent="0.2">
      <c r="B6" s="6" t="s">
        <v>120</v>
      </c>
      <c r="C6" s="2">
        <v>1.5522871201033193</v>
      </c>
      <c r="D6" s="2">
        <v>1.9038987487976629</v>
      </c>
      <c r="E6" s="2">
        <v>1.6402136470402979</v>
      </c>
      <c r="F6" s="2">
        <f t="shared" si="0"/>
        <v>1.6987998386470933</v>
      </c>
      <c r="G6" s="7">
        <f t="shared" si="1"/>
        <v>0.18298071139744032</v>
      </c>
      <c r="H6" s="12"/>
    </row>
    <row r="7" spans="2:8" x14ac:dyDescent="0.2">
      <c r="B7" s="6" t="s">
        <v>6</v>
      </c>
      <c r="C7" s="2">
        <v>3.06081150120212</v>
      </c>
      <c r="D7" s="2">
        <v>3.0328657522117433</v>
      </c>
      <c r="E7" s="2">
        <v>2.916511943471074</v>
      </c>
      <c r="F7" s="2">
        <f t="shared" si="0"/>
        <v>3.0033963989616459</v>
      </c>
      <c r="G7" s="7">
        <f t="shared" si="1"/>
        <v>7.6530534272786457E-2</v>
      </c>
      <c r="H7" s="12"/>
    </row>
    <row r="8" spans="2:8" x14ac:dyDescent="0.2">
      <c r="B8" s="6" t="s">
        <v>7</v>
      </c>
      <c r="C8" s="2">
        <v>6.1068957792318557</v>
      </c>
      <c r="D8" s="2">
        <v>6.7746317214205787</v>
      </c>
      <c r="E8" s="2">
        <v>6.4519506528122195</v>
      </c>
      <c r="F8" s="2">
        <f t="shared" si="0"/>
        <v>6.444492717821551</v>
      </c>
      <c r="G8" s="7">
        <f t="shared" si="1"/>
        <v>0.33393043844251336</v>
      </c>
      <c r="H8" s="12"/>
    </row>
    <row r="9" spans="2:8" x14ac:dyDescent="0.2">
      <c r="B9" s="6" t="s">
        <v>47</v>
      </c>
      <c r="C9" s="2">
        <v>4.1334987022286409</v>
      </c>
      <c r="D9" s="2">
        <v>4.1343517616527992</v>
      </c>
      <c r="E9" s="2">
        <v>4.1174697105973364</v>
      </c>
      <c r="F9" s="2">
        <f t="shared" si="0"/>
        <v>4.128440058159593</v>
      </c>
      <c r="G9" s="7">
        <f t="shared" si="1"/>
        <v>9.5101693898061012E-3</v>
      </c>
      <c r="H9" s="12"/>
    </row>
    <row r="10" spans="2:8" x14ac:dyDescent="0.2">
      <c r="B10" s="8" t="s">
        <v>120</v>
      </c>
      <c r="C10" s="9">
        <v>5.7101007652847491</v>
      </c>
      <c r="D10" s="9">
        <v>5.7513214515333964</v>
      </c>
      <c r="E10" s="9">
        <v>5.6421229375796607</v>
      </c>
      <c r="F10" s="9">
        <f t="shared" si="0"/>
        <v>5.7011817181326023</v>
      </c>
      <c r="G10" s="10">
        <f t="shared" si="1"/>
        <v>5.5142913542926976E-2</v>
      </c>
      <c r="H10" s="12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7"/>
  <sheetViews>
    <sheetView zoomScale="115" zoomScaleNormal="115" workbookViewId="0">
      <selection activeCell="B2" sqref="B2"/>
    </sheetView>
  </sheetViews>
  <sheetFormatPr defaultRowHeight="14.25" x14ac:dyDescent="0.2"/>
  <cols>
    <col min="1" max="1" width="2" customWidth="1"/>
    <col min="5" max="5" width="11.125" customWidth="1"/>
    <col min="6" max="6" width="10.875" customWidth="1"/>
    <col min="10" max="10" width="11.5" customWidth="1"/>
    <col min="11" max="11" width="10.75" customWidth="1"/>
  </cols>
  <sheetData>
    <row r="2" spans="2:11" x14ac:dyDescent="0.2">
      <c r="B2" s="22"/>
      <c r="C2" s="23" t="s">
        <v>36</v>
      </c>
      <c r="D2" s="24" t="s">
        <v>37</v>
      </c>
      <c r="E2" s="1"/>
      <c r="F2" s="1"/>
      <c r="G2" s="1"/>
      <c r="H2" s="1"/>
      <c r="I2" s="1"/>
      <c r="J2" s="1"/>
      <c r="K2" s="1"/>
    </row>
    <row r="3" spans="2:11" x14ac:dyDescent="0.2">
      <c r="B3" s="17" t="s">
        <v>0</v>
      </c>
      <c r="C3" s="12">
        <v>1</v>
      </c>
      <c r="D3" s="18">
        <v>7.5057695323126596</v>
      </c>
      <c r="E3" s="1"/>
      <c r="F3" s="1"/>
      <c r="G3" s="1"/>
      <c r="H3" s="1"/>
      <c r="I3" s="1"/>
      <c r="J3" s="1"/>
      <c r="K3" s="1"/>
    </row>
    <row r="4" spans="2:11" x14ac:dyDescent="0.2">
      <c r="B4" s="17" t="s">
        <v>1</v>
      </c>
      <c r="C4" s="12">
        <v>1</v>
      </c>
      <c r="D4" s="18">
        <v>6.7880610239140973</v>
      </c>
      <c r="E4" s="1"/>
      <c r="F4" s="1"/>
      <c r="G4" s="1"/>
      <c r="H4" s="1"/>
      <c r="I4" s="1"/>
      <c r="J4" s="1"/>
      <c r="K4" s="1"/>
    </row>
    <row r="5" spans="2:11" x14ac:dyDescent="0.2">
      <c r="B5" s="17" t="s">
        <v>2</v>
      </c>
      <c r="C5" s="12">
        <v>1</v>
      </c>
      <c r="D5" s="18">
        <v>6.7083054787665377</v>
      </c>
      <c r="E5" s="1"/>
      <c r="F5" s="1"/>
      <c r="G5" s="1"/>
      <c r="H5" s="1"/>
      <c r="I5" s="1"/>
      <c r="J5" s="1"/>
      <c r="K5" s="1"/>
    </row>
    <row r="6" spans="2:11" x14ac:dyDescent="0.2">
      <c r="B6" s="17" t="s">
        <v>121</v>
      </c>
      <c r="C6" s="12">
        <f>AVERAGE(C3:C5)</f>
        <v>1</v>
      </c>
      <c r="D6" s="18">
        <f>AVERAGE(D3:D5)</f>
        <v>7.0007120116644321</v>
      </c>
      <c r="E6" s="1"/>
      <c r="F6" s="1"/>
      <c r="G6" s="1"/>
      <c r="H6" s="1"/>
      <c r="I6" s="1"/>
      <c r="J6" s="1"/>
      <c r="K6" s="1"/>
    </row>
    <row r="7" spans="2:11" x14ac:dyDescent="0.2">
      <c r="B7" s="17" t="s">
        <v>3</v>
      </c>
      <c r="C7" s="12">
        <f>STDEV(C3:C5)</f>
        <v>0</v>
      </c>
      <c r="D7" s="18">
        <f>STDEV(D3:D5)</f>
        <v>0.43920674074739291</v>
      </c>
      <c r="E7" s="1"/>
      <c r="F7" s="1"/>
      <c r="G7" s="1"/>
      <c r="H7" s="1"/>
      <c r="I7" s="1"/>
      <c r="J7" s="1"/>
      <c r="K7" s="1"/>
    </row>
    <row r="8" spans="2:11" x14ac:dyDescent="0.2">
      <c r="B8" s="19" t="s">
        <v>35</v>
      </c>
      <c r="C8" s="20">
        <f t="shared" ref="C8:D8" si="0">C7/SQRT(3)</f>
        <v>0</v>
      </c>
      <c r="D8" s="21">
        <f t="shared" si="0"/>
        <v>0.25357613000040546</v>
      </c>
      <c r="E8" s="1"/>
      <c r="F8" s="1"/>
      <c r="G8" s="1"/>
      <c r="H8" s="1"/>
      <c r="I8" s="1"/>
      <c r="J8" s="1"/>
      <c r="K8" s="1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x14ac:dyDescent="0.2">
      <c r="B10" s="22"/>
      <c r="C10" s="61" t="s">
        <v>36</v>
      </c>
      <c r="D10" s="61"/>
      <c r="E10" s="61"/>
      <c r="F10" s="61"/>
      <c r="G10" s="23"/>
      <c r="H10" s="61" t="s">
        <v>37</v>
      </c>
      <c r="I10" s="61"/>
      <c r="J10" s="61"/>
      <c r="K10" s="62"/>
    </row>
    <row r="11" spans="2:11" x14ac:dyDescent="0.2">
      <c r="B11" s="17"/>
      <c r="C11" s="12" t="s">
        <v>5</v>
      </c>
      <c r="D11" s="12" t="s">
        <v>7</v>
      </c>
      <c r="E11" s="12" t="s">
        <v>38</v>
      </c>
      <c r="F11" s="12" t="s">
        <v>39</v>
      </c>
      <c r="G11" s="12"/>
      <c r="H11" s="12" t="s">
        <v>5</v>
      </c>
      <c r="I11" s="12" t="s">
        <v>7</v>
      </c>
      <c r="J11" s="12" t="s">
        <v>38</v>
      </c>
      <c r="K11" s="18" t="s">
        <v>39</v>
      </c>
    </row>
    <row r="12" spans="2:11" x14ac:dyDescent="0.2">
      <c r="B12" s="17" t="s">
        <v>0</v>
      </c>
      <c r="C12" s="12">
        <v>3.3548299999999999E-5</v>
      </c>
      <c r="D12" s="12">
        <v>3.1745999999999999</v>
      </c>
      <c r="E12" s="12">
        <v>0.23919000000000001</v>
      </c>
      <c r="F12" s="12">
        <v>3.3E-3</v>
      </c>
      <c r="G12" s="12"/>
      <c r="H12" s="12">
        <v>1.5357200000000001E-4</v>
      </c>
      <c r="I12" s="12">
        <v>3.5125199999999999</v>
      </c>
      <c r="J12" s="12">
        <v>1.336497</v>
      </c>
      <c r="K12" s="18">
        <v>0.85497999999999996</v>
      </c>
    </row>
    <row r="13" spans="2:11" x14ac:dyDescent="0.2">
      <c r="B13" s="17" t="s">
        <v>1</v>
      </c>
      <c r="C13" s="12">
        <v>3.1072700000000001E-4</v>
      </c>
      <c r="D13" s="12">
        <v>3.8143799999999999</v>
      </c>
      <c r="E13" s="12">
        <v>0.43918499999999999</v>
      </c>
      <c r="F13" s="12">
        <v>4.2797E-3</v>
      </c>
      <c r="G13" s="12"/>
      <c r="H13" s="12">
        <v>2.69366E-4</v>
      </c>
      <c r="I13" s="12">
        <v>2.8120919999999998</v>
      </c>
      <c r="J13" s="12">
        <v>1.2344809999999999</v>
      </c>
      <c r="K13" s="18">
        <v>0.82293000000000005</v>
      </c>
    </row>
    <row r="14" spans="2:11" x14ac:dyDescent="0.2">
      <c r="B14" s="17" t="s">
        <v>2</v>
      </c>
      <c r="C14" s="12">
        <v>1.00746E-4</v>
      </c>
      <c r="D14" s="12">
        <v>3.52183</v>
      </c>
      <c r="E14" s="12">
        <v>0.91893400000000003</v>
      </c>
      <c r="F14" s="12">
        <v>3.3685200000000001E-4</v>
      </c>
      <c r="G14" s="12"/>
      <c r="H14" s="12">
        <v>3.2324900000000001E-4</v>
      </c>
      <c r="I14" s="12">
        <v>3.4349099999999999</v>
      </c>
      <c r="J14" s="12">
        <v>1.6153029999999999</v>
      </c>
      <c r="K14" s="18">
        <v>0.64763999999999999</v>
      </c>
    </row>
    <row r="15" spans="2:11" x14ac:dyDescent="0.2">
      <c r="B15" s="17" t="s">
        <v>121</v>
      </c>
      <c r="C15" s="12">
        <f>AVERAGE(C12:C14)</f>
        <v>1.4834043333333333E-4</v>
      </c>
      <c r="D15" s="12">
        <f t="shared" ref="D15:F15" si="1">AVERAGE(D12:D14)</f>
        <v>3.503603333333333</v>
      </c>
      <c r="E15" s="12">
        <f t="shared" si="1"/>
        <v>0.5324363333333334</v>
      </c>
      <c r="F15" s="12">
        <f t="shared" si="1"/>
        <v>2.6388506666666666E-3</v>
      </c>
      <c r="G15" s="12"/>
      <c r="H15" s="12">
        <f>AVERAGE(H12:H14)</f>
        <v>2.48729E-4</v>
      </c>
      <c r="I15" s="12">
        <f t="shared" ref="I15:K15" si="2">AVERAGE(I12:I14)</f>
        <v>3.253174</v>
      </c>
      <c r="J15" s="12">
        <f t="shared" si="2"/>
        <v>1.395427</v>
      </c>
      <c r="K15" s="12">
        <f t="shared" si="2"/>
        <v>0.77518333333333322</v>
      </c>
    </row>
    <row r="16" spans="2:11" x14ac:dyDescent="0.2">
      <c r="B16" s="17" t="s">
        <v>3</v>
      </c>
      <c r="C16" s="12">
        <f>STDEV(C12:C14)</f>
        <v>1.4458883254478313E-4</v>
      </c>
      <c r="D16" s="12">
        <f>STDEV(D12:D14)</f>
        <v>0.32027920730720771</v>
      </c>
      <c r="E16" s="12">
        <f>STDEV(E12:E14)</f>
        <v>0.34933484618676852</v>
      </c>
      <c r="F16" s="12">
        <f>STDEV(F12:F14)</f>
        <v>2.0528885548176576E-3</v>
      </c>
      <c r="G16" s="12"/>
      <c r="H16" s="12">
        <f>STDEV(H12:H14)</f>
        <v>8.6700550223167545E-5</v>
      </c>
      <c r="I16" s="12">
        <f>STDEV(I12:I14)</f>
        <v>0.38395419787781981</v>
      </c>
      <c r="J16" s="12">
        <f>STDEV(J12:J14)</f>
        <v>0.19713170114418382</v>
      </c>
      <c r="K16" s="18">
        <f>STDEV(K12:K14)</f>
        <v>0.11161217242457669</v>
      </c>
    </row>
    <row r="17" spans="2:11" x14ac:dyDescent="0.2">
      <c r="B17" s="19" t="s">
        <v>35</v>
      </c>
      <c r="C17" s="20">
        <f t="shared" ref="C17:D17" si="3">C16/SQRT(3)</f>
        <v>8.3478401391544273E-5</v>
      </c>
      <c r="D17" s="20">
        <f t="shared" si="3"/>
        <v>0.18491328655465633</v>
      </c>
      <c r="E17" s="20">
        <f>E16/SQRT(3)</f>
        <v>0.20168856748324732</v>
      </c>
      <c r="F17" s="20">
        <f t="shared" ref="F17:K17" si="4">F16/SQRT(3)</f>
        <v>1.1852357597402765E-3</v>
      </c>
      <c r="G17" s="20"/>
      <c r="H17" s="20">
        <f t="shared" si="4"/>
        <v>5.0056586010234455E-5</v>
      </c>
      <c r="I17" s="20">
        <f t="shared" si="4"/>
        <v>0.22167605950124611</v>
      </c>
      <c r="J17" s="20">
        <f t="shared" si="4"/>
        <v>0.1138140407214034</v>
      </c>
      <c r="K17" s="21">
        <f t="shared" si="4"/>
        <v>6.4439317794168283E-2</v>
      </c>
    </row>
  </sheetData>
  <mergeCells count="2">
    <mergeCell ref="C10:F10"/>
    <mergeCell ref="H10:K1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"/>
  <sheetViews>
    <sheetView zoomScaleNormal="100" workbookViewId="0">
      <selection activeCell="B2" sqref="B2"/>
    </sheetView>
  </sheetViews>
  <sheetFormatPr defaultRowHeight="14.25" x14ac:dyDescent="0.2"/>
  <cols>
    <col min="1" max="1" width="2.75" customWidth="1"/>
    <col min="6" max="6" width="4.125" customWidth="1"/>
    <col min="10" max="10" width="4.25" customWidth="1"/>
    <col min="14" max="14" width="3.5" customWidth="1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3"/>
      <c r="C2" s="4" t="s">
        <v>40</v>
      </c>
      <c r="D2" s="4" t="s">
        <v>41</v>
      </c>
      <c r="E2" s="5" t="s">
        <v>42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6" t="s">
        <v>0</v>
      </c>
      <c r="C3" s="2">
        <v>1</v>
      </c>
      <c r="D3" s="2">
        <v>0.359983073301687</v>
      </c>
      <c r="E3" s="7">
        <v>0.38024456765955345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2"/>
      <c r="B4" s="6" t="s">
        <v>1</v>
      </c>
      <c r="C4" s="2">
        <v>1</v>
      </c>
      <c r="D4" s="2">
        <v>0.41957529782184089</v>
      </c>
      <c r="E4" s="7">
        <v>0.41265258205155791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2"/>
      <c r="B5" s="6" t="s">
        <v>2</v>
      </c>
      <c r="C5" s="2">
        <v>1</v>
      </c>
      <c r="D5" s="2">
        <v>0.37423093668624863</v>
      </c>
      <c r="E5" s="7">
        <v>0.42690866755565698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2"/>
      <c r="B6" s="6" t="s">
        <v>121</v>
      </c>
      <c r="C6" s="2">
        <f>AVERAGE(C3:C5)</f>
        <v>1</v>
      </c>
      <c r="D6" s="2">
        <f>AVERAGE(D3:D5)</f>
        <v>0.38459643593659215</v>
      </c>
      <c r="E6" s="7">
        <f>AVERAGE(E3:E5)</f>
        <v>0.40660193908892278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">
      <c r="A7" s="2"/>
      <c r="B7" s="6" t="s">
        <v>3</v>
      </c>
      <c r="C7" s="2">
        <f>STDEV(C3:C5)</f>
        <v>0</v>
      </c>
      <c r="D7" s="2">
        <f t="shared" ref="D7:E7" si="0">STDEV(D3:D5)</f>
        <v>3.1118981134458146E-2</v>
      </c>
      <c r="E7" s="2">
        <f t="shared" si="0"/>
        <v>2.3913223642460818E-2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/>
      <c r="B8" s="19" t="s">
        <v>35</v>
      </c>
      <c r="C8" s="20">
        <f t="shared" ref="C8:D8" si="1">C7/SQRT(3)</f>
        <v>0</v>
      </c>
      <c r="D8" s="20">
        <f t="shared" si="1"/>
        <v>1.7966552134886297E-2</v>
      </c>
      <c r="E8" s="21">
        <f>E7/SQRT(3)</f>
        <v>1.3806306107166478E-2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"/>
      <c r="C10" s="4"/>
      <c r="D10" s="4" t="s">
        <v>5</v>
      </c>
      <c r="E10" s="4"/>
      <c r="F10" s="4"/>
      <c r="G10" s="4"/>
      <c r="H10" s="4" t="s">
        <v>7</v>
      </c>
      <c r="I10" s="4"/>
      <c r="J10" s="4"/>
      <c r="K10" s="4"/>
      <c r="L10" s="4" t="s">
        <v>43</v>
      </c>
      <c r="M10" s="4"/>
      <c r="N10" s="4"/>
      <c r="O10" s="4"/>
      <c r="P10" s="4" t="s">
        <v>38</v>
      </c>
      <c r="Q10" s="5"/>
      <c r="R10" s="2"/>
      <c r="S10" s="2"/>
    </row>
    <row r="11" spans="1:19" x14ac:dyDescent="0.2">
      <c r="A11" s="2"/>
      <c r="B11" s="6"/>
      <c r="C11" s="2" t="s">
        <v>44</v>
      </c>
      <c r="D11" s="2" t="s">
        <v>45</v>
      </c>
      <c r="E11" s="2" t="s">
        <v>46</v>
      </c>
      <c r="F11" s="2"/>
      <c r="G11" s="2" t="s">
        <v>44</v>
      </c>
      <c r="H11" s="2" t="s">
        <v>45</v>
      </c>
      <c r="I11" s="2" t="s">
        <v>46</v>
      </c>
      <c r="J11" s="2"/>
      <c r="K11" s="2" t="s">
        <v>44</v>
      </c>
      <c r="L11" s="2" t="s">
        <v>45</v>
      </c>
      <c r="M11" s="2" t="s">
        <v>46</v>
      </c>
      <c r="N11" s="2"/>
      <c r="O11" s="2" t="s">
        <v>44</v>
      </c>
      <c r="P11" s="2" t="s">
        <v>45</v>
      </c>
      <c r="Q11" s="7" t="s">
        <v>46</v>
      </c>
      <c r="R11" s="2"/>
      <c r="S11" s="2"/>
    </row>
    <row r="12" spans="1:19" x14ac:dyDescent="0.2">
      <c r="A12" s="2"/>
      <c r="B12" s="6" t="s">
        <v>0</v>
      </c>
      <c r="C12" s="12">
        <v>7.3517399999999998E-3</v>
      </c>
      <c r="D12" s="2">
        <v>9.0701400000000008E-3</v>
      </c>
      <c r="E12" s="2">
        <v>8.1510300000000001E-3</v>
      </c>
      <c r="F12" s="2"/>
      <c r="G12" s="2">
        <v>6.1392800000000003</v>
      </c>
      <c r="H12" s="2">
        <v>4.0296000000000003</v>
      </c>
      <c r="I12" s="2">
        <v>5.6966089999999996</v>
      </c>
      <c r="J12" s="2"/>
      <c r="K12" s="2">
        <v>3.9179750000000002</v>
      </c>
      <c r="L12" s="2">
        <v>1.46147</v>
      </c>
      <c r="M12" s="2">
        <v>2</v>
      </c>
      <c r="N12" s="2"/>
      <c r="O12" s="2">
        <v>0.52355099999999999</v>
      </c>
      <c r="P12" s="2">
        <v>0.15</v>
      </c>
      <c r="Q12" s="7">
        <v>0.288935</v>
      </c>
      <c r="R12" s="2"/>
      <c r="S12" s="2"/>
    </row>
    <row r="13" spans="1:19" x14ac:dyDescent="0.2">
      <c r="A13" s="2"/>
      <c r="B13" s="6" t="s">
        <v>1</v>
      </c>
      <c r="C13" s="2">
        <v>6.1111749999999999E-3</v>
      </c>
      <c r="D13" s="2">
        <v>5.6065500000000001E-3</v>
      </c>
      <c r="E13" s="2">
        <v>6.7007300000000002E-3</v>
      </c>
      <c r="F13" s="2"/>
      <c r="G13" s="2">
        <v>6.5989680000000002</v>
      </c>
      <c r="H13" s="2">
        <v>6.9711999999999996</v>
      </c>
      <c r="I13" s="2">
        <v>4.8687100000000001</v>
      </c>
      <c r="J13" s="2"/>
      <c r="K13" s="2">
        <v>2.7578809999999998</v>
      </c>
      <c r="L13" s="2">
        <v>1.5</v>
      </c>
      <c r="M13" s="12">
        <v>1.6673</v>
      </c>
      <c r="N13" s="2"/>
      <c r="O13" s="2">
        <v>0.62514139999999996</v>
      </c>
      <c r="P13" s="2">
        <v>0.36011140000000003</v>
      </c>
      <c r="Q13" s="7">
        <v>0.329872</v>
      </c>
      <c r="R13" s="2"/>
      <c r="S13" s="2"/>
    </row>
    <row r="14" spans="1:19" x14ac:dyDescent="0.2">
      <c r="A14" s="2"/>
      <c r="B14" s="6" t="s">
        <v>2</v>
      </c>
      <c r="C14" s="2">
        <v>3.3411399999999998E-3</v>
      </c>
      <c r="D14" s="2">
        <v>3.1033499999999999E-3</v>
      </c>
      <c r="E14" s="2">
        <v>4.2202100000000003E-3</v>
      </c>
      <c r="F14" s="2"/>
      <c r="G14" s="2">
        <v>5.3251400000000002</v>
      </c>
      <c r="H14" s="2">
        <v>5.2390999999999996</v>
      </c>
      <c r="I14" s="2">
        <v>6.8254299999999999</v>
      </c>
      <c r="J14" s="2"/>
      <c r="K14" s="2">
        <v>3.1398470999999999</v>
      </c>
      <c r="L14" s="2">
        <v>1.2391080000000001</v>
      </c>
      <c r="M14" s="2">
        <v>1.2839910000000001</v>
      </c>
      <c r="N14" s="2"/>
      <c r="O14" s="2">
        <v>0.53890769999999999</v>
      </c>
      <c r="P14" s="2">
        <v>0.35556209999999999</v>
      </c>
      <c r="Q14" s="7">
        <v>0.302595</v>
      </c>
      <c r="R14" s="2"/>
      <c r="S14" s="2"/>
    </row>
    <row r="15" spans="1:19" x14ac:dyDescent="0.2">
      <c r="A15" s="2"/>
      <c r="B15" s="6" t="s">
        <v>121</v>
      </c>
      <c r="C15" s="13">
        <f>AVERAGE(C12:C14)</f>
        <v>5.6013516666666664E-3</v>
      </c>
      <c r="D15" s="13">
        <f>AVERAGE(D12:D14)</f>
        <v>5.9266800000000001E-3</v>
      </c>
      <c r="E15" s="13">
        <f>AVERAGE(E12:E14)</f>
        <v>6.3573233333333338E-3</v>
      </c>
      <c r="F15" s="13"/>
      <c r="G15" s="13">
        <f>AVERAGE(G12:G14)</f>
        <v>6.0211293333333336</v>
      </c>
      <c r="H15" s="13">
        <f>AVERAGE(H12:H14)</f>
        <v>5.4132999999999996</v>
      </c>
      <c r="I15" s="13">
        <f>AVERAGE(I12:I14)</f>
        <v>5.7969163333333329</v>
      </c>
      <c r="J15" s="13"/>
      <c r="K15" s="13">
        <f>AVERAGE(K12:K14)</f>
        <v>3.2719010333333336</v>
      </c>
      <c r="L15" s="13">
        <f>AVERAGE(L12:L14)</f>
        <v>1.4001926666666666</v>
      </c>
      <c r="M15" s="13">
        <f>AVERAGE(M12:M14)</f>
        <v>1.6504303333333334</v>
      </c>
      <c r="N15" s="13"/>
      <c r="O15" s="13">
        <f>AVERAGE(O12:O14)</f>
        <v>0.56253336666666665</v>
      </c>
      <c r="P15" s="13">
        <f>AVERAGE(P12:P14)</f>
        <v>0.28855783333333335</v>
      </c>
      <c r="Q15" s="14">
        <f>AVERAGE(Q12:Q14)</f>
        <v>0.30713400000000002</v>
      </c>
      <c r="R15" s="2"/>
      <c r="S15" s="2"/>
    </row>
    <row r="16" spans="1:19" x14ac:dyDescent="0.2">
      <c r="A16" s="2"/>
      <c r="B16" s="6" t="s">
        <v>3</v>
      </c>
      <c r="C16" s="15">
        <f>STDEV(C12:C14)</f>
        <v>2.0533309434692532E-3</v>
      </c>
      <c r="D16" s="15">
        <f>STDEV(D12:D14)</f>
        <v>2.9962490114641685E-3</v>
      </c>
      <c r="E16" s="15">
        <f>STDEV(E12:E14)</f>
        <v>1.9877833312847083E-3</v>
      </c>
      <c r="F16" s="15"/>
      <c r="G16" s="15">
        <f>STDEV(G12:G14)</f>
        <v>0.64508071465618422</v>
      </c>
      <c r="H16" s="15">
        <f>STDEV(H12:H14)</f>
        <v>1.4785167804255752</v>
      </c>
      <c r="I16" s="15">
        <f>STDEV(I12:I14)</f>
        <v>0.98220896984314543</v>
      </c>
      <c r="J16" s="15"/>
      <c r="K16" s="15">
        <f>STDEV(K12:K14)</f>
        <v>0.59121333137083698</v>
      </c>
      <c r="L16" s="15">
        <f>STDEV(L12:L14)</f>
        <v>0.14082735033129509</v>
      </c>
      <c r="M16" s="15">
        <f>STDEV(M12:M14)</f>
        <v>0.35830247174745061</v>
      </c>
      <c r="N16" s="15"/>
      <c r="O16" s="15">
        <f>STDEV(O12:O14)</f>
        <v>5.4761130714434045E-2</v>
      </c>
      <c r="P16" s="15">
        <f>STDEV(P12:P14)</f>
        <v>0.12001616106234762</v>
      </c>
      <c r="Q16" s="16">
        <f>STDEV(Q12:Q14)</f>
        <v>2.084253782532252E-2</v>
      </c>
      <c r="R16" s="2"/>
      <c r="S16" s="2"/>
    </row>
    <row r="17" spans="1:19" x14ac:dyDescent="0.2">
      <c r="A17" s="2"/>
      <c r="B17" s="19" t="s">
        <v>35</v>
      </c>
      <c r="C17" s="20">
        <f t="shared" ref="C17:D17" si="2">C16/SQRT(3)</f>
        <v>1.1854911729473616E-3</v>
      </c>
      <c r="D17" s="20">
        <f t="shared" si="2"/>
        <v>1.7298851733279878E-3</v>
      </c>
      <c r="E17" s="20">
        <f>E16/SQRT(3)</f>
        <v>1.1476472414078775E-3</v>
      </c>
      <c r="F17" s="20"/>
      <c r="G17" s="20">
        <f t="shared" ref="G17:K17" si="3">G16/SQRT(3)</f>
        <v>0.37243752425578414</v>
      </c>
      <c r="H17" s="20">
        <f t="shared" si="3"/>
        <v>0.85362206118008466</v>
      </c>
      <c r="I17" s="20">
        <f t="shared" si="3"/>
        <v>0.56707861313940511</v>
      </c>
      <c r="J17" s="20"/>
      <c r="K17" s="20">
        <f t="shared" si="3"/>
        <v>0.34133717601544816</v>
      </c>
      <c r="L17" s="50">
        <f>STDEV(L13:L15)</f>
        <v>0.13163991877227196</v>
      </c>
      <c r="M17" s="20">
        <f t="shared" ref="M17" si="4">M16/SQRT(3)</f>
        <v>0.2068660285146989</v>
      </c>
      <c r="N17" s="20"/>
      <c r="O17" s="20">
        <f>O16/SQRT(3)</f>
        <v>3.1616353559106782E-2</v>
      </c>
      <c r="P17" s="20">
        <f t="shared" ref="P17:Q17" si="5">P16/SQRT(3)</f>
        <v>6.929136289645188E-2</v>
      </c>
      <c r="Q17" s="21">
        <f t="shared" si="5"/>
        <v>1.2033444824044915E-2</v>
      </c>
      <c r="R17" s="2"/>
      <c r="S17" s="2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9"/>
  <sheetViews>
    <sheetView workbookViewId="0">
      <selection activeCell="B2" sqref="B2"/>
    </sheetView>
  </sheetViews>
  <sheetFormatPr defaultRowHeight="14.25" x14ac:dyDescent="0.2"/>
  <cols>
    <col min="1" max="1" width="3" customWidth="1"/>
    <col min="5" max="5" width="3" customWidth="1"/>
    <col min="9" max="9" width="3.375" customWidth="1"/>
    <col min="13" max="13" width="2.75" customWidth="1"/>
  </cols>
  <sheetData>
    <row r="2" spans="2:16" x14ac:dyDescent="0.2">
      <c r="B2" s="3"/>
      <c r="C2" s="4"/>
      <c r="D2" s="4"/>
      <c r="E2" s="4"/>
      <c r="F2" s="4"/>
      <c r="G2" s="4"/>
      <c r="H2" s="4"/>
      <c r="I2" s="4"/>
      <c r="J2" s="4"/>
      <c r="K2" s="4" t="s">
        <v>47</v>
      </c>
      <c r="L2" s="4"/>
      <c r="M2" s="4"/>
      <c r="N2" s="4"/>
      <c r="O2" s="4" t="s">
        <v>48</v>
      </c>
      <c r="P2" s="5"/>
    </row>
    <row r="3" spans="2:16" x14ac:dyDescent="0.2">
      <c r="B3" s="6"/>
      <c r="C3" s="2" t="s">
        <v>36</v>
      </c>
      <c r="D3" s="2" t="s">
        <v>37</v>
      </c>
      <c r="E3" s="2"/>
      <c r="F3" s="2" t="s">
        <v>44</v>
      </c>
      <c r="G3" s="2" t="s">
        <v>45</v>
      </c>
      <c r="H3" s="2" t="s">
        <v>46</v>
      </c>
      <c r="I3" s="2"/>
      <c r="J3" s="2" t="s">
        <v>44</v>
      </c>
      <c r="K3" s="2" t="s">
        <v>45</v>
      </c>
      <c r="L3" s="2" t="s">
        <v>46</v>
      </c>
      <c r="M3" s="2"/>
      <c r="N3" s="2" t="s">
        <v>44</v>
      </c>
      <c r="O3" s="2" t="s">
        <v>45</v>
      </c>
      <c r="P3" s="7" t="s">
        <v>46</v>
      </c>
    </row>
    <row r="4" spans="2:16" x14ac:dyDescent="0.2">
      <c r="B4" s="6" t="s">
        <v>0</v>
      </c>
      <c r="C4" s="2">
        <v>1</v>
      </c>
      <c r="D4" s="2">
        <v>0.62116991643454045</v>
      </c>
      <c r="E4" s="2"/>
      <c r="F4" s="2">
        <v>1</v>
      </c>
      <c r="G4" s="2">
        <v>1.6585365853658538</v>
      </c>
      <c r="H4" s="2">
        <v>1.6951219512195121</v>
      </c>
      <c r="I4" s="2"/>
      <c r="J4" s="2">
        <v>0.3534675615212528</v>
      </c>
      <c r="K4" s="2">
        <v>0.28859060402684567</v>
      </c>
      <c r="L4" s="2">
        <v>0.3445190156599553</v>
      </c>
      <c r="M4" s="2"/>
      <c r="N4" s="2">
        <v>0.46341463414634149</v>
      </c>
      <c r="O4" s="2">
        <v>0.40243902439024393</v>
      </c>
      <c r="P4" s="7">
        <v>0.31707317073170732</v>
      </c>
    </row>
    <row r="5" spans="2:16" x14ac:dyDescent="0.2">
      <c r="B5" s="6" t="s">
        <v>1</v>
      </c>
      <c r="C5" s="2">
        <v>1</v>
      </c>
      <c r="D5" s="2">
        <v>0.68544600938967137</v>
      </c>
      <c r="E5" s="2"/>
      <c r="F5" s="2">
        <v>1</v>
      </c>
      <c r="G5" s="2">
        <v>1.5975609756097562</v>
      </c>
      <c r="H5" s="2">
        <v>1.524390243902439</v>
      </c>
      <c r="I5" s="2"/>
      <c r="J5" s="2">
        <v>0.37349397590361444</v>
      </c>
      <c r="K5" s="2">
        <v>0.36144578313253012</v>
      </c>
      <c r="L5" s="2">
        <v>0.47791164658634533</v>
      </c>
      <c r="M5" s="2"/>
      <c r="N5" s="2">
        <v>0.37195121951219512</v>
      </c>
      <c r="O5" s="2">
        <v>0.41463414634146345</v>
      </c>
      <c r="P5" s="7">
        <v>0.42073170731707316</v>
      </c>
    </row>
    <row r="6" spans="2:16" x14ac:dyDescent="0.2">
      <c r="B6" s="6" t="s">
        <v>2</v>
      </c>
      <c r="C6" s="2">
        <v>1</v>
      </c>
      <c r="D6" s="2">
        <v>0.65258215962441313</v>
      </c>
      <c r="E6" s="2"/>
      <c r="F6" s="2">
        <v>1</v>
      </c>
      <c r="G6" s="2">
        <v>1.3902439024390243</v>
      </c>
      <c r="H6" s="2">
        <v>1.7926829268292683</v>
      </c>
      <c r="I6" s="2"/>
      <c r="J6" s="2">
        <v>0.30648769574944074</v>
      </c>
      <c r="K6" s="2">
        <v>0.26398210290827739</v>
      </c>
      <c r="L6" s="2">
        <v>0.30201342281879201</v>
      </c>
      <c r="M6" s="2"/>
      <c r="N6">
        <v>0.42682926829268292</v>
      </c>
      <c r="O6">
        <v>0.3902439024390244</v>
      </c>
      <c r="P6" s="7">
        <v>0.37804878048780488</v>
      </c>
    </row>
    <row r="7" spans="2:16" x14ac:dyDescent="0.2">
      <c r="B7" s="6" t="s">
        <v>121</v>
      </c>
      <c r="C7" s="2">
        <v>1</v>
      </c>
      <c r="D7" s="13">
        <f>AVERAGE(D4:D6)</f>
        <v>0.65306602848287498</v>
      </c>
      <c r="E7" s="13"/>
      <c r="F7" s="2">
        <f>AVERAGE(F4:F6)</f>
        <v>1</v>
      </c>
      <c r="G7" s="13">
        <f>AVERAGE(G4:G6)</f>
        <v>1.5487804878048781</v>
      </c>
      <c r="H7" s="13">
        <f>AVERAGE(H4:H6)</f>
        <v>1.6707317073170733</v>
      </c>
      <c r="I7" s="13"/>
      <c r="J7" s="13">
        <f>AVERAGE(J4:J6)</f>
        <v>0.34448307772476933</v>
      </c>
      <c r="K7" s="13">
        <f>AVERAGE(K4:K6)</f>
        <v>0.30467283002255102</v>
      </c>
      <c r="L7" s="13">
        <f>AVERAGE(L4:L6)</f>
        <v>0.37481469502169756</v>
      </c>
      <c r="M7" s="13"/>
      <c r="N7" s="13">
        <f>AVERAGE(N4:N6)</f>
        <v>0.42073170731707316</v>
      </c>
      <c r="O7" s="13">
        <f>AVERAGE(O4:O6)</f>
        <v>0.40243902439024398</v>
      </c>
      <c r="P7" s="14">
        <f>AVERAGE(P4:P6)</f>
        <v>0.37195121951219506</v>
      </c>
    </row>
    <row r="8" spans="2:16" x14ac:dyDescent="0.2">
      <c r="B8" s="6" t="s">
        <v>3</v>
      </c>
      <c r="C8" s="2">
        <f>STDEV(C4:C6)</f>
        <v>0</v>
      </c>
      <c r="D8" s="15">
        <f>STDEV(D4:D6)</f>
        <v>3.2140778276175883E-2</v>
      </c>
      <c r="E8" s="15"/>
      <c r="F8" s="2">
        <f>STDEV(F4:F6)</f>
        <v>0</v>
      </c>
      <c r="G8" s="15">
        <f>STDEV(G4:G6)</f>
        <v>0.14064100725208301</v>
      </c>
      <c r="H8" s="15">
        <f>STDEV(H4:H6)</f>
        <v>0.13579913080073225</v>
      </c>
      <c r="I8" s="15"/>
      <c r="J8" s="15">
        <f>STDEV(J4:J6)</f>
        <v>3.4394783134101298E-2</v>
      </c>
      <c r="K8" s="15">
        <f>STDEV(K4:K6)</f>
        <v>5.0683041892200895E-2</v>
      </c>
      <c r="L8" s="15">
        <f>STDEV(L4:L6)</f>
        <v>9.1779177497606432E-2</v>
      </c>
      <c r="M8" s="15"/>
      <c r="N8" s="15">
        <f>STDEV(N4:N6)</f>
        <v>4.6035575824821658E-2</v>
      </c>
      <c r="O8" s="15">
        <f>STDEV(O4:O6)</f>
        <v>1.2195121951219523E-2</v>
      </c>
      <c r="P8" s="16">
        <f>STDEV(P4:P6)</f>
        <v>5.2097583812912296E-2</v>
      </c>
    </row>
    <row r="9" spans="2:16" x14ac:dyDescent="0.2">
      <c r="B9" s="19" t="s">
        <v>35</v>
      </c>
      <c r="C9" s="9">
        <f t="shared" ref="C9:D9" si="0">C8/SQRT(3)</f>
        <v>0</v>
      </c>
      <c r="D9" s="20">
        <f t="shared" si="0"/>
        <v>1.8556486989714224E-2</v>
      </c>
      <c r="E9" s="20"/>
      <c r="F9" s="9">
        <f t="shared" ref="F9:P9" si="1">F8/SQRT(3)</f>
        <v>0</v>
      </c>
      <c r="G9" s="20">
        <f t="shared" si="1"/>
        <v>8.1199123396090242E-2</v>
      </c>
      <c r="H9" s="20">
        <f t="shared" si="1"/>
        <v>7.8403664723519964E-2</v>
      </c>
      <c r="I9" s="20"/>
      <c r="J9" s="20">
        <f t="shared" si="1"/>
        <v>1.9857837301192185E-2</v>
      </c>
      <c r="K9" s="20">
        <f t="shared" si="1"/>
        <v>2.9261867879811269E-2</v>
      </c>
      <c r="L9" s="20">
        <f t="shared" si="1"/>
        <v>5.2988732834245517E-2</v>
      </c>
      <c r="M9" s="20"/>
      <c r="N9" s="20">
        <f t="shared" si="1"/>
        <v>2.6578652094760215E-2</v>
      </c>
      <c r="O9" s="20">
        <f t="shared" si="1"/>
        <v>7.0408569413369058E-3</v>
      </c>
      <c r="P9" s="21">
        <f t="shared" si="1"/>
        <v>3.0078554038514005E-2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9"/>
  <sheetViews>
    <sheetView zoomScaleNormal="100" workbookViewId="0">
      <selection activeCell="B2" sqref="B2"/>
    </sheetView>
  </sheetViews>
  <sheetFormatPr defaultRowHeight="14.25" x14ac:dyDescent="0.2"/>
  <cols>
    <col min="1" max="1" width="2.5" customWidth="1"/>
    <col min="3" max="3" width="7.375" customWidth="1"/>
    <col min="4" max="4" width="14.625" customWidth="1"/>
    <col min="5" max="5" width="6.625" customWidth="1"/>
    <col min="6" max="6" width="13.75" customWidth="1"/>
    <col min="7" max="7" width="13" customWidth="1"/>
  </cols>
  <sheetData>
    <row r="2" spans="2:7" x14ac:dyDescent="0.2">
      <c r="B2" s="3" t="s">
        <v>49</v>
      </c>
      <c r="C2" s="4"/>
      <c r="D2" s="4"/>
      <c r="E2" s="4"/>
      <c r="F2" s="4"/>
      <c r="G2" s="5"/>
    </row>
    <row r="3" spans="2:7" x14ac:dyDescent="0.2">
      <c r="B3" s="6"/>
      <c r="C3" s="2" t="s">
        <v>36</v>
      </c>
      <c r="D3" s="2" t="s">
        <v>37</v>
      </c>
      <c r="E3" s="2" t="s">
        <v>44</v>
      </c>
      <c r="F3" s="2" t="s">
        <v>45</v>
      </c>
      <c r="G3" s="7" t="s">
        <v>46</v>
      </c>
    </row>
    <row r="4" spans="2:7" x14ac:dyDescent="0.2">
      <c r="B4" s="6" t="s">
        <v>0</v>
      </c>
      <c r="C4" s="2">
        <v>1</v>
      </c>
      <c r="D4" s="2">
        <v>1.2</v>
      </c>
      <c r="E4" s="2">
        <v>1</v>
      </c>
      <c r="F4" s="2">
        <v>1.05</v>
      </c>
      <c r="G4" s="7">
        <v>1.0900000000000001</v>
      </c>
    </row>
    <row r="5" spans="2:7" x14ac:dyDescent="0.2">
      <c r="B5" s="6" t="s">
        <v>1</v>
      </c>
      <c r="C5" s="2">
        <v>1</v>
      </c>
      <c r="D5" s="2">
        <v>1.24</v>
      </c>
      <c r="E5" s="2">
        <v>1</v>
      </c>
      <c r="F5" s="2">
        <v>1.02</v>
      </c>
      <c r="G5" s="7">
        <v>1.07</v>
      </c>
    </row>
    <row r="6" spans="2:7" x14ac:dyDescent="0.2">
      <c r="B6" s="6" t="s">
        <v>2</v>
      </c>
      <c r="C6" s="2">
        <v>1</v>
      </c>
      <c r="D6" s="2">
        <v>1.05</v>
      </c>
      <c r="E6" s="2">
        <v>1</v>
      </c>
      <c r="F6" s="2">
        <v>0.69</v>
      </c>
      <c r="G6" s="7">
        <v>0.72</v>
      </c>
    </row>
    <row r="7" spans="2:7" x14ac:dyDescent="0.2">
      <c r="B7" s="6" t="s">
        <v>121</v>
      </c>
      <c r="C7" s="2">
        <v>1</v>
      </c>
      <c r="D7" s="2">
        <f>AVERAGE(D4:D6)</f>
        <v>1.1633333333333333</v>
      </c>
      <c r="E7" s="2">
        <f>AVERAGE(E4:E6)</f>
        <v>1</v>
      </c>
      <c r="F7" s="2">
        <f>AVERAGE(F4:F6)</f>
        <v>0.92</v>
      </c>
      <c r="G7" s="7">
        <f>AVERAGE(G4:G6)</f>
        <v>0.96</v>
      </c>
    </row>
    <row r="8" spans="2:7" x14ac:dyDescent="0.2">
      <c r="B8" s="6" t="s">
        <v>3</v>
      </c>
      <c r="C8" s="2">
        <v>0</v>
      </c>
      <c r="D8" s="25">
        <f>STDEV(D4:D6)</f>
        <v>0.10016652800877809</v>
      </c>
      <c r="E8" s="2">
        <v>0</v>
      </c>
      <c r="F8" s="25">
        <f>STDEV(F4:F6)</f>
        <v>0.1997498435543808</v>
      </c>
      <c r="G8" s="26">
        <f>STDEV(G4:G6)</f>
        <v>0.20808652046684839</v>
      </c>
    </row>
    <row r="9" spans="2:7" x14ac:dyDescent="0.2">
      <c r="B9" s="19" t="s">
        <v>35</v>
      </c>
      <c r="C9" s="20">
        <f t="shared" ref="C9:D9" si="0">C8/SQRT(3)</f>
        <v>0</v>
      </c>
      <c r="D9" s="20">
        <f t="shared" si="0"/>
        <v>5.7831171909658224E-2</v>
      </c>
      <c r="E9" s="20">
        <f>E8/SQRT(3)</f>
        <v>0</v>
      </c>
      <c r="F9" s="20">
        <f t="shared" ref="F9:G9" si="1">F8/SQRT(3)</f>
        <v>0.11532562594670739</v>
      </c>
      <c r="G9" s="21">
        <f t="shared" si="1"/>
        <v>0.12013880860626749</v>
      </c>
    </row>
    <row r="10" spans="2:7" x14ac:dyDescent="0.2">
      <c r="B10" s="2"/>
      <c r="C10" s="2"/>
      <c r="D10" s="2"/>
      <c r="E10" s="2"/>
      <c r="F10" s="2"/>
      <c r="G10" s="2"/>
    </row>
    <row r="11" spans="2:7" x14ac:dyDescent="0.2">
      <c r="B11" s="2"/>
      <c r="C11" s="2"/>
      <c r="D11" s="2"/>
      <c r="E11" s="2"/>
      <c r="F11" s="2"/>
      <c r="G11" s="2"/>
    </row>
    <row r="12" spans="2:7" x14ac:dyDescent="0.2">
      <c r="B12" s="3" t="s">
        <v>50</v>
      </c>
      <c r="C12" s="4"/>
      <c r="D12" s="4"/>
      <c r="E12" s="4"/>
      <c r="F12" s="4"/>
      <c r="G12" s="5"/>
    </row>
    <row r="13" spans="2:7" x14ac:dyDescent="0.2">
      <c r="B13" s="6"/>
      <c r="C13" s="2" t="s">
        <v>36</v>
      </c>
      <c r="D13" s="2" t="s">
        <v>37</v>
      </c>
      <c r="E13" s="2" t="s">
        <v>44</v>
      </c>
      <c r="F13" s="2" t="s">
        <v>45</v>
      </c>
      <c r="G13" s="7" t="s">
        <v>46</v>
      </c>
    </row>
    <row r="14" spans="2:7" x14ac:dyDescent="0.2">
      <c r="B14" s="6" t="s">
        <v>0</v>
      </c>
      <c r="C14" s="2">
        <v>1</v>
      </c>
      <c r="D14" s="2">
        <v>0.78</v>
      </c>
      <c r="E14" s="2">
        <v>1</v>
      </c>
      <c r="F14" s="2">
        <v>0.83</v>
      </c>
      <c r="G14" s="7">
        <v>1.1399999999999999</v>
      </c>
    </row>
    <row r="15" spans="2:7" x14ac:dyDescent="0.2">
      <c r="B15" s="6" t="s">
        <v>1</v>
      </c>
      <c r="C15" s="2">
        <v>1</v>
      </c>
      <c r="D15" s="2">
        <v>1.2</v>
      </c>
      <c r="E15" s="2">
        <v>1</v>
      </c>
      <c r="F15" s="2">
        <v>1.03</v>
      </c>
      <c r="G15" s="7">
        <v>1.1000000000000001</v>
      </c>
    </row>
    <row r="16" spans="2:7" x14ac:dyDescent="0.2">
      <c r="B16" s="6" t="s">
        <v>2</v>
      </c>
      <c r="C16" s="2">
        <v>1</v>
      </c>
      <c r="D16" s="2">
        <v>0.98</v>
      </c>
      <c r="E16" s="2">
        <v>1</v>
      </c>
      <c r="F16" s="2">
        <v>0.87</v>
      </c>
      <c r="G16" s="7">
        <v>0.75</v>
      </c>
    </row>
    <row r="17" spans="2:7" x14ac:dyDescent="0.2">
      <c r="B17" s="6" t="s">
        <v>121</v>
      </c>
      <c r="C17" s="2">
        <v>1</v>
      </c>
      <c r="D17" s="2">
        <f>AVERAGE(D14:D16)</f>
        <v>0.98666666666666669</v>
      </c>
      <c r="E17" s="2">
        <f>AVERAGE(E14:E16)</f>
        <v>1</v>
      </c>
      <c r="F17" s="2">
        <f>AVERAGE(F14:F16)</f>
        <v>0.91</v>
      </c>
      <c r="G17" s="7">
        <f>AVERAGE(G14:G16)</f>
        <v>0.9966666666666667</v>
      </c>
    </row>
    <row r="18" spans="2:7" x14ac:dyDescent="0.2">
      <c r="B18" s="6" t="s">
        <v>3</v>
      </c>
      <c r="C18" s="2">
        <f>STDEV(C14:C16)</f>
        <v>0</v>
      </c>
      <c r="D18" s="15">
        <f>STDEV(D14:D16)</f>
        <v>0.21007935008784981</v>
      </c>
      <c r="E18" s="2">
        <f>STDEV(E14:E16)</f>
        <v>0</v>
      </c>
      <c r="F18" s="15">
        <f>STDEV(F14:F16)</f>
        <v>0.10583005244258366</v>
      </c>
      <c r="G18" s="16">
        <f>STDEV(G14:G16)</f>
        <v>0.21455380055672085</v>
      </c>
    </row>
    <row r="19" spans="2:7" x14ac:dyDescent="0.2">
      <c r="B19" s="19" t="s">
        <v>35</v>
      </c>
      <c r="C19" s="9">
        <f t="shared" ref="C19:D19" si="2">C18/SQRT(3)</f>
        <v>0</v>
      </c>
      <c r="D19" s="20">
        <f t="shared" si="2"/>
        <v>0.12128936932440172</v>
      </c>
      <c r="E19" s="9">
        <f>E18/SQRT(3)</f>
        <v>0</v>
      </c>
      <c r="F19" s="20">
        <f t="shared" ref="F19:G19" si="3">F18/SQRT(3)</f>
        <v>6.1101009266077894E-2</v>
      </c>
      <c r="G19" s="21">
        <f t="shared" si="3"/>
        <v>0.12387269450708006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10"/>
  <sheetViews>
    <sheetView zoomScale="115" zoomScaleNormal="115" workbookViewId="0">
      <selection activeCell="B2" sqref="B2"/>
    </sheetView>
  </sheetViews>
  <sheetFormatPr defaultRowHeight="14.25" x14ac:dyDescent="0.2"/>
  <cols>
    <col min="1" max="1" width="3.125" customWidth="1"/>
    <col min="3" max="3" width="14.125" customWidth="1"/>
    <col min="4" max="4" width="13.75" customWidth="1"/>
    <col min="5" max="5" width="13" customWidth="1"/>
    <col min="6" max="6" width="14.125" customWidth="1"/>
    <col min="7" max="7" width="13.75" customWidth="1"/>
    <col min="8" max="8" width="14.75" customWidth="1"/>
    <col min="9" max="9" width="14.25" customWidth="1"/>
    <col min="10" max="10" width="13.875" customWidth="1"/>
  </cols>
  <sheetData>
    <row r="2" spans="2:10" x14ac:dyDescent="0.2">
      <c r="B2" s="3"/>
      <c r="C2" s="4"/>
      <c r="D2" s="4"/>
      <c r="E2" s="63" t="s">
        <v>51</v>
      </c>
      <c r="F2" s="63"/>
      <c r="G2" s="63"/>
      <c r="H2" s="63"/>
      <c r="I2" s="63"/>
      <c r="J2" s="64"/>
    </row>
    <row r="3" spans="2:10" x14ac:dyDescent="0.2">
      <c r="B3" s="6"/>
      <c r="C3" s="65" t="s">
        <v>7</v>
      </c>
      <c r="D3" s="65"/>
      <c r="E3" s="65" t="s">
        <v>6</v>
      </c>
      <c r="F3" s="65"/>
      <c r="G3" s="65" t="s">
        <v>47</v>
      </c>
      <c r="H3" s="65"/>
      <c r="I3" s="65" t="s">
        <v>48</v>
      </c>
      <c r="J3" s="66"/>
    </row>
    <row r="4" spans="2:10" x14ac:dyDescent="0.2">
      <c r="B4" s="6"/>
      <c r="C4" s="2" t="s">
        <v>36</v>
      </c>
      <c r="D4" s="2" t="s">
        <v>37</v>
      </c>
      <c r="E4" s="2" t="s">
        <v>52</v>
      </c>
      <c r="F4" s="2" t="s">
        <v>37</v>
      </c>
      <c r="G4" s="2" t="s">
        <v>36</v>
      </c>
      <c r="H4" s="2" t="s">
        <v>37</v>
      </c>
      <c r="I4" s="2" t="s">
        <v>36</v>
      </c>
      <c r="J4" s="7" t="s">
        <v>37</v>
      </c>
    </row>
    <row r="5" spans="2:10" x14ac:dyDescent="0.2">
      <c r="B5" s="6" t="s">
        <v>0</v>
      </c>
      <c r="C5" s="51">
        <v>8.2676300000000005</v>
      </c>
      <c r="D5" s="52">
        <v>7.6161333333333303</v>
      </c>
      <c r="E5" s="51">
        <v>1.41781</v>
      </c>
      <c r="F5" s="52">
        <v>5.0441500000000001</v>
      </c>
      <c r="G5" s="51">
        <v>6.19658</v>
      </c>
      <c r="H5" s="52">
        <v>5.0609500000000001</v>
      </c>
      <c r="I5" s="52">
        <v>6.9282666666666701</v>
      </c>
      <c r="J5" s="53">
        <v>6.9524299999999997</v>
      </c>
    </row>
    <row r="6" spans="2:10" x14ac:dyDescent="0.2">
      <c r="B6" s="6" t="s">
        <v>1</v>
      </c>
      <c r="C6" s="54">
        <v>7.6281516236085123</v>
      </c>
      <c r="D6" s="54">
        <v>7.958219203159655</v>
      </c>
      <c r="E6" s="54">
        <v>1.6815208354765332</v>
      </c>
      <c r="F6" s="54">
        <v>3.7685565431513934</v>
      </c>
      <c r="G6" s="54">
        <v>6.2246626361177491</v>
      </c>
      <c r="H6" s="54">
        <v>5.6765045322376784</v>
      </c>
      <c r="I6" s="54">
        <v>7.3413640539490661</v>
      </c>
      <c r="J6" s="53">
        <v>7.3422043752247665</v>
      </c>
    </row>
    <row r="7" spans="2:10" x14ac:dyDescent="0.2">
      <c r="B7" s="6" t="s">
        <v>2</v>
      </c>
      <c r="C7" s="54">
        <v>5.9992793763914856</v>
      </c>
      <c r="D7" s="54">
        <v>6.3518074635070105</v>
      </c>
      <c r="E7" s="54">
        <v>0.61573286452346654</v>
      </c>
      <c r="F7" s="54">
        <v>3.0211474568486087</v>
      </c>
      <c r="G7" s="54">
        <v>4.5129893638822516</v>
      </c>
      <c r="H7" s="54">
        <v>4.9322174677623218</v>
      </c>
      <c r="I7" s="54">
        <v>6.1295442793842643</v>
      </c>
      <c r="J7" s="53">
        <v>6.1885776247752355</v>
      </c>
    </row>
    <row r="8" spans="2:10" x14ac:dyDescent="0.2">
      <c r="B8" s="6" t="s">
        <v>121</v>
      </c>
      <c r="C8" s="52">
        <f>AVERAGE(C5:C7)</f>
        <v>7.2983536666666664</v>
      </c>
      <c r="D8" s="52">
        <f t="shared" ref="D8:J8" si="0">AVERAGE(D5:D7)</f>
        <v>7.3087199999999983</v>
      </c>
      <c r="E8" s="52">
        <f t="shared" si="0"/>
        <v>1.2383545666666667</v>
      </c>
      <c r="F8" s="52">
        <f t="shared" si="0"/>
        <v>3.9446180000000006</v>
      </c>
      <c r="G8" s="52">
        <f t="shared" si="0"/>
        <v>5.6447440000000002</v>
      </c>
      <c r="H8" s="52">
        <f t="shared" si="0"/>
        <v>5.2232239999999992</v>
      </c>
      <c r="I8" s="52">
        <f t="shared" si="0"/>
        <v>6.7997249999999996</v>
      </c>
      <c r="J8" s="53">
        <f t="shared" si="0"/>
        <v>6.8277373333333342</v>
      </c>
    </row>
    <row r="9" spans="2:10" x14ac:dyDescent="0.2">
      <c r="B9" s="6" t="s">
        <v>3</v>
      </c>
      <c r="C9" s="55">
        <f t="shared" ref="C9:J9" si="1">STDEV(C5:C7)</f>
        <v>1.1695848225795988</v>
      </c>
      <c r="D9" s="55">
        <f t="shared" si="1"/>
        <v>0.84617781078021159</v>
      </c>
      <c r="E9" s="55">
        <f t="shared" si="1"/>
        <v>0.55509385618263207</v>
      </c>
      <c r="F9" s="55">
        <f t="shared" si="1"/>
        <v>1.0229286631236731</v>
      </c>
      <c r="G9" s="55">
        <f t="shared" si="1"/>
        <v>0.98022883853380371</v>
      </c>
      <c r="H9" s="55">
        <f t="shared" si="1"/>
        <v>0.397794478208705</v>
      </c>
      <c r="I9" s="55">
        <f t="shared" si="1"/>
        <v>0.61605114362255331</v>
      </c>
      <c r="J9" s="56">
        <f t="shared" si="1"/>
        <v>0.58683461526951464</v>
      </c>
    </row>
    <row r="10" spans="2:10" x14ac:dyDescent="0.2">
      <c r="B10" s="19" t="s">
        <v>35</v>
      </c>
      <c r="C10" s="57">
        <f t="shared" ref="C10:D10" si="2">C9/SQRT(3)</f>
        <v>0.67526011215643211</v>
      </c>
      <c r="D10" s="57">
        <f t="shared" si="2"/>
        <v>0.48854098683624342</v>
      </c>
      <c r="E10" s="57">
        <f>E9/SQRT(3)</f>
        <v>0.32048358729255005</v>
      </c>
      <c r="F10" s="57">
        <f t="shared" ref="F10:J10" si="3">F9/SQRT(3)</f>
        <v>0.59058813901623675</v>
      </c>
      <c r="G10" s="57">
        <f t="shared" si="3"/>
        <v>0.56593538379492581</v>
      </c>
      <c r="H10" s="57">
        <f t="shared" si="3"/>
        <v>0.22966674907594256</v>
      </c>
      <c r="I10" s="57">
        <f t="shared" si="3"/>
        <v>0.35567729360505795</v>
      </c>
      <c r="J10" s="58">
        <f t="shared" si="3"/>
        <v>0.33880912309564476</v>
      </c>
    </row>
  </sheetData>
  <mergeCells count="5">
    <mergeCell ref="E2:J2"/>
    <mergeCell ref="C3:D3"/>
    <mergeCell ref="E3:F3"/>
    <mergeCell ref="G3:H3"/>
    <mergeCell ref="I3:J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9"/>
  <sheetViews>
    <sheetView workbookViewId="0">
      <selection activeCell="B2" sqref="B2"/>
    </sheetView>
  </sheetViews>
  <sheetFormatPr defaultRowHeight="14.25" x14ac:dyDescent="0.2"/>
  <cols>
    <col min="1" max="1" width="3.25" customWidth="1"/>
    <col min="9" max="9" width="3.125" customWidth="1"/>
  </cols>
  <sheetData>
    <row r="2" spans="2:15" x14ac:dyDescent="0.2">
      <c r="B2" s="3"/>
      <c r="C2" s="63" t="s">
        <v>36</v>
      </c>
      <c r="D2" s="63"/>
      <c r="E2" s="63"/>
      <c r="F2" s="63"/>
      <c r="G2" s="63"/>
      <c r="H2" s="63"/>
      <c r="I2" s="4"/>
      <c r="J2" s="63" t="s">
        <v>37</v>
      </c>
      <c r="K2" s="63"/>
      <c r="L2" s="63"/>
      <c r="M2" s="63"/>
      <c r="N2" s="63"/>
      <c r="O2" s="64"/>
    </row>
    <row r="3" spans="2:15" x14ac:dyDescent="0.2">
      <c r="B3" s="6"/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/>
      <c r="J3" s="2" t="s">
        <v>53</v>
      </c>
      <c r="K3" s="2" t="s">
        <v>54</v>
      </c>
      <c r="L3" s="2" t="s">
        <v>55</v>
      </c>
      <c r="M3" s="2" t="s">
        <v>56</v>
      </c>
      <c r="N3" s="2" t="s">
        <v>57</v>
      </c>
      <c r="O3" s="7" t="s">
        <v>58</v>
      </c>
    </row>
    <row r="4" spans="2:15" x14ac:dyDescent="0.2">
      <c r="B4" s="6" t="s">
        <v>0</v>
      </c>
      <c r="C4" s="2">
        <v>1</v>
      </c>
      <c r="D4" s="2">
        <v>1.1225007244277001</v>
      </c>
      <c r="E4" s="2">
        <v>1.9922667342799194</v>
      </c>
      <c r="F4" s="2">
        <v>2.8094444011026161</v>
      </c>
      <c r="G4" s="2">
        <v>4.5687704790138879</v>
      </c>
      <c r="H4" s="2">
        <v>4.9973669839288508</v>
      </c>
      <c r="I4" s="2"/>
      <c r="J4" s="2">
        <v>0.94827586206895342</v>
      </c>
      <c r="K4" s="2">
        <v>1.0780933062880349</v>
      </c>
      <c r="L4" s="2">
        <v>1.2870182555780989</v>
      </c>
      <c r="M4" s="2">
        <v>1.7662271805273855</v>
      </c>
      <c r="N4" s="2">
        <v>1.9722785665990543</v>
      </c>
      <c r="O4" s="7">
        <v>1.9922244759972967</v>
      </c>
    </row>
    <row r="5" spans="2:15" x14ac:dyDescent="0.2">
      <c r="B5" s="6" t="s">
        <v>1</v>
      </c>
      <c r="C5" s="2">
        <v>1</v>
      </c>
      <c r="D5" s="2">
        <v>1.1676710730948678</v>
      </c>
      <c r="E5" s="2">
        <v>1.8470062208398135</v>
      </c>
      <c r="F5" s="2">
        <v>2.9531979004665629</v>
      </c>
      <c r="G5" s="2">
        <v>4.3474922239502325</v>
      </c>
      <c r="H5" s="2">
        <v>4.665435458786936</v>
      </c>
      <c r="I5" s="2"/>
      <c r="J5" s="2">
        <v>0.9819692846034217</v>
      </c>
      <c r="K5" s="2">
        <v>0.99868779160186616</v>
      </c>
      <c r="L5" s="2">
        <v>1.2040727060653187</v>
      </c>
      <c r="M5" s="2">
        <v>1.5128304821150858</v>
      </c>
      <c r="N5" s="2">
        <v>2.0608475894245726</v>
      </c>
      <c r="O5" s="7">
        <v>2.2426127527216173</v>
      </c>
    </row>
    <row r="6" spans="2:15" x14ac:dyDescent="0.2">
      <c r="B6" s="6" t="s">
        <v>2</v>
      </c>
      <c r="C6" s="2">
        <v>1</v>
      </c>
      <c r="D6" s="2">
        <v>1.1721812233718809</v>
      </c>
      <c r="E6" s="2">
        <v>1.7309266585514305</v>
      </c>
      <c r="F6" s="2">
        <v>2.7524611990261714</v>
      </c>
      <c r="G6" s="2">
        <v>3.6037020693852706</v>
      </c>
      <c r="H6" s="2">
        <v>3.7978119293974437</v>
      </c>
      <c r="I6" s="2"/>
      <c r="J6" s="2">
        <v>0.95558266672463277</v>
      </c>
      <c r="K6" s="2">
        <v>0.96025617337622815</v>
      </c>
      <c r="L6" s="2">
        <v>1.0176696591600731</v>
      </c>
      <c r="M6" s="2">
        <v>1.5455721241631164</v>
      </c>
      <c r="N6" s="2">
        <v>1.7600426049908704</v>
      </c>
      <c r="O6" s="7">
        <v>1.8311777236762019</v>
      </c>
    </row>
    <row r="7" spans="2:15" x14ac:dyDescent="0.2">
      <c r="B7" s="6" t="s">
        <v>121</v>
      </c>
      <c r="C7" s="2">
        <f t="shared" ref="C7:H7" si="0">AVERAGE(C4:C6)</f>
        <v>1</v>
      </c>
      <c r="D7" s="2">
        <f>AVERAGE(D4:D6)</f>
        <v>1.1541176736314831</v>
      </c>
      <c r="E7" s="2">
        <f t="shared" si="0"/>
        <v>1.8567332045570544</v>
      </c>
      <c r="F7" s="2">
        <f t="shared" si="0"/>
        <v>2.8383678335317835</v>
      </c>
      <c r="G7" s="2">
        <f t="shared" si="0"/>
        <v>4.1733215907831305</v>
      </c>
      <c r="H7" s="2">
        <f t="shared" si="0"/>
        <v>4.4868714573710768</v>
      </c>
      <c r="I7" s="2"/>
      <c r="J7" s="2">
        <f t="shared" ref="J7:O7" si="1">AVERAGE(J4:J6)</f>
        <v>0.96194260446566926</v>
      </c>
      <c r="K7" s="2">
        <f t="shared" si="1"/>
        <v>1.0123457570887098</v>
      </c>
      <c r="L7" s="2">
        <f t="shared" si="1"/>
        <v>1.1695868736011636</v>
      </c>
      <c r="M7" s="2">
        <f t="shared" si="1"/>
        <v>1.6082099289351959</v>
      </c>
      <c r="N7" s="2">
        <f t="shared" si="1"/>
        <v>1.931056253671499</v>
      </c>
      <c r="O7" s="7">
        <f t="shared" si="1"/>
        <v>2.0220049841317054</v>
      </c>
    </row>
    <row r="8" spans="2:15" x14ac:dyDescent="0.2">
      <c r="B8" s="6" t="s">
        <v>3</v>
      </c>
      <c r="C8" s="2">
        <f t="shared" ref="C8:H8" si="2">STDEV(C4:C6)</f>
        <v>0</v>
      </c>
      <c r="D8" s="15">
        <f t="shared" si="2"/>
        <v>2.7473786990443255E-2</v>
      </c>
      <c r="E8" s="15">
        <f t="shared" si="2"/>
        <v>0.13094128246897418</v>
      </c>
      <c r="F8" s="15">
        <f t="shared" si="2"/>
        <v>0.10344674733361936</v>
      </c>
      <c r="G8" s="15">
        <f t="shared" si="2"/>
        <v>0.50555990338351509</v>
      </c>
      <c r="H8" s="15">
        <f t="shared" si="2"/>
        <v>0.61939237092831168</v>
      </c>
      <c r="I8" s="15"/>
      <c r="J8" s="15">
        <f t="shared" ref="J8:O8" si="3">STDEV(J4:J6)</f>
        <v>1.7724228800541628E-2</v>
      </c>
      <c r="K8" s="15">
        <f t="shared" si="3"/>
        <v>6.0094113598160012E-2</v>
      </c>
      <c r="L8" s="15">
        <f t="shared" si="3"/>
        <v>0.13794608033086503</v>
      </c>
      <c r="M8" s="15">
        <f t="shared" si="3"/>
        <v>0.13782268547507825</v>
      </c>
      <c r="N8" s="15">
        <f t="shared" si="3"/>
        <v>0.15458126981417547</v>
      </c>
      <c r="O8" s="16">
        <f t="shared" si="3"/>
        <v>0.20732789194885992</v>
      </c>
    </row>
    <row r="9" spans="2:15" x14ac:dyDescent="0.2">
      <c r="B9" s="19" t="s">
        <v>35</v>
      </c>
      <c r="C9" s="20">
        <f t="shared" ref="C9:D9" si="4">C8/SQRT(3)</f>
        <v>0</v>
      </c>
      <c r="D9" s="20">
        <f t="shared" si="4"/>
        <v>1.5861998314590852E-2</v>
      </c>
      <c r="E9" s="20">
        <f>E8/SQRT(3)</f>
        <v>7.5598984681497075E-2</v>
      </c>
      <c r="F9" s="20">
        <f t="shared" ref="F9:H9" si="5">F8/SQRT(3)</f>
        <v>5.9725007419856341E-2</v>
      </c>
      <c r="G9" s="20">
        <f t="shared" si="5"/>
        <v>0.29188514630995366</v>
      </c>
      <c r="H9" s="20">
        <f t="shared" si="5"/>
        <v>0.35760635208946129</v>
      </c>
      <c r="I9" s="20"/>
      <c r="J9" s="20">
        <f t="shared" ref="J9:O9" si="6">J8/SQRT(3)</f>
        <v>1.0233088269171227E-2</v>
      </c>
      <c r="K9" s="20">
        <f t="shared" si="6"/>
        <v>3.4695352662609633E-2</v>
      </c>
      <c r="L9" s="20">
        <f t="shared" si="6"/>
        <v>7.9643206612678666E-2</v>
      </c>
      <c r="M9" s="20">
        <f t="shared" si="6"/>
        <v>7.957196455947356E-2</v>
      </c>
      <c r="N9" s="20">
        <f t="shared" si="6"/>
        <v>8.9247537738888383E-2</v>
      </c>
      <c r="O9" s="21">
        <f t="shared" si="6"/>
        <v>0.11970081422719192</v>
      </c>
    </row>
  </sheetData>
  <mergeCells count="2">
    <mergeCell ref="C2:H2"/>
    <mergeCell ref="J2:O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fig.1A</vt:lpstr>
      <vt:lpstr>fig.1B</vt:lpstr>
      <vt:lpstr>fig.1C</vt:lpstr>
      <vt:lpstr>fig.1D</vt:lpstr>
      <vt:lpstr>fig.1E</vt:lpstr>
      <vt:lpstr>fig.1F</vt:lpstr>
      <vt:lpstr>fig.1G</vt:lpstr>
      <vt:lpstr>fig.2A</vt:lpstr>
      <vt:lpstr>fig.2D</vt:lpstr>
      <vt:lpstr>fig.2E</vt:lpstr>
      <vt:lpstr>fig.3B</vt:lpstr>
      <vt:lpstr>fig.3E</vt:lpstr>
      <vt:lpstr>fig.3F</vt:lpstr>
      <vt:lpstr>fig.3G</vt:lpstr>
      <vt:lpstr>fig.3I</vt:lpstr>
      <vt:lpstr>fig.3J</vt:lpstr>
      <vt:lpstr>fig.4A</vt:lpstr>
      <vt:lpstr>fig.4C</vt:lpstr>
      <vt:lpstr>fig.4D</vt:lpstr>
      <vt:lpstr>fig.4E</vt:lpstr>
      <vt:lpstr>fig.5A</vt:lpstr>
      <vt:lpstr>fig.5B</vt:lpstr>
      <vt:lpstr>fig.5C</vt:lpstr>
      <vt:lpstr>fig.5D</vt:lpstr>
      <vt:lpstr>fig.5E</vt:lpstr>
      <vt:lpstr>fig.5F</vt:lpstr>
      <vt:lpstr>fig.5G</vt:lpstr>
      <vt:lpstr>fig.6B</vt:lpstr>
      <vt:lpstr>fig.6C</vt:lpstr>
      <vt:lpstr>fig.6D</vt:lpstr>
      <vt:lpstr>fig.6E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ZKM</dc:creator>
  <cp:lastModifiedBy>ZKM</cp:lastModifiedBy>
  <dcterms:created xsi:type="dcterms:W3CDTF">2019-12-12T10:55:39Z</dcterms:created>
  <dcterms:modified xsi:type="dcterms:W3CDTF">2020-01-30T07:36:48Z</dcterms:modified>
</cp:coreProperties>
</file>