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56" windowWidth="23256" windowHeight="12072" activeTab="3"/>
  </bookViews>
  <sheets>
    <sheet name="A" sheetId="1" r:id="rId1"/>
    <sheet name="B" sheetId="2" r:id="rId2"/>
    <sheet name="C" sheetId="3" r:id="rId3"/>
    <sheet name="E" sheetId="4" r:id="rId4"/>
    <sheet name="G" sheetId="5" r:id="rId5"/>
  </sheets>
  <calcPr calcId="144525"/>
</workbook>
</file>

<file path=xl/calcChain.xml><?xml version="1.0" encoding="utf-8"?>
<calcChain xmlns="http://schemas.openxmlformats.org/spreadsheetml/2006/main">
  <c r="D17" i="4" l="1"/>
  <c r="O20" i="4"/>
  <c r="N20" i="4"/>
  <c r="N16" i="4"/>
  <c r="N17" i="4"/>
  <c r="O17" i="4" s="1"/>
  <c r="N18" i="4"/>
  <c r="N19" i="4"/>
  <c r="O19" i="4" s="1"/>
  <c r="N15" i="4"/>
  <c r="O16" i="4" l="1"/>
  <c r="O15" i="4"/>
  <c r="O18" i="4"/>
  <c r="V6" i="4"/>
  <c r="D16" i="4" s="1"/>
  <c r="U6" i="4"/>
  <c r="C16" i="4" s="1"/>
  <c r="T6" i="4"/>
  <c r="V9" i="4"/>
  <c r="T8" i="4"/>
  <c r="U8" i="4"/>
  <c r="V8" i="4"/>
  <c r="T10" i="4"/>
  <c r="U10" i="4"/>
  <c r="V10" i="4"/>
  <c r="W8" i="4"/>
  <c r="V5" i="4"/>
  <c r="U5" i="4"/>
  <c r="T5" i="4"/>
  <c r="X8" i="4"/>
  <c r="Y8" i="4"/>
  <c r="T7" i="4"/>
  <c r="U7" i="4"/>
  <c r="V7" i="4"/>
  <c r="T9" i="4"/>
  <c r="U9" i="4"/>
  <c r="Z5" i="4" l="1"/>
  <c r="C17" i="4" s="1"/>
  <c r="C19" i="4" l="1"/>
  <c r="F18" i="4"/>
  <c r="B19" i="4"/>
  <c r="D15" i="4"/>
  <c r="B17" i="4"/>
  <c r="B16" i="4"/>
  <c r="D20" i="4"/>
  <c r="E18" i="4"/>
  <c r="B18" i="4"/>
  <c r="C18" i="4"/>
  <c r="G18" i="4"/>
  <c r="B20" i="4"/>
  <c r="D19" i="4"/>
  <c r="D18" i="4"/>
  <c r="C15" i="4"/>
  <c r="C20" i="4"/>
  <c r="B15" i="4"/>
</calcChain>
</file>

<file path=xl/sharedStrings.xml><?xml version="1.0" encoding="utf-8"?>
<sst xmlns="http://schemas.openxmlformats.org/spreadsheetml/2006/main" count="88" uniqueCount="59">
  <si>
    <t>cells only</t>
  </si>
  <si>
    <t>1uM</t>
  </si>
  <si>
    <t>2.5uM</t>
  </si>
  <si>
    <t>7.5uM</t>
  </si>
  <si>
    <t>4.22 - 488 binding intensitiy</t>
  </si>
  <si>
    <t>5.6 - 488 binding intensitiy</t>
  </si>
  <si>
    <t>Cells only</t>
  </si>
  <si>
    <t>5.6 1uM</t>
  </si>
  <si>
    <t>5.6 1uM + M-CSF WT 5uM</t>
  </si>
  <si>
    <t>5.6 1uM + cRGD 10uM</t>
  </si>
  <si>
    <t>M-CSF avb3</t>
  </si>
  <si>
    <t>M-CSF c-FMS</t>
  </si>
  <si>
    <t>Binding intensity</t>
  </si>
  <si>
    <t>5.6 1uM + M-CSF WT 5uM + cRGD 10uM</t>
  </si>
  <si>
    <t>FACS based binding of 4.22 and 5.6 to MDA-231</t>
  </si>
  <si>
    <t>FACS based binding of 4.22 and 5.6 to pre osteoclasts</t>
  </si>
  <si>
    <t>phospho 1</t>
  </si>
  <si>
    <t>phospho 2</t>
  </si>
  <si>
    <t>phospho 3</t>
  </si>
  <si>
    <t>expression 1</t>
  </si>
  <si>
    <t>expression 2</t>
  </si>
  <si>
    <t>expression 3</t>
  </si>
  <si>
    <t>actin 1</t>
  </si>
  <si>
    <t>actin 2</t>
  </si>
  <si>
    <t>actin 3</t>
  </si>
  <si>
    <t>pho. Average</t>
  </si>
  <si>
    <t>exp. Average</t>
  </si>
  <si>
    <t>act averge</t>
  </si>
  <si>
    <t>sum</t>
  </si>
  <si>
    <t>relative</t>
  </si>
  <si>
    <t>positive</t>
  </si>
  <si>
    <t>negative</t>
  </si>
  <si>
    <t>mono</t>
  </si>
  <si>
    <t>RDG</t>
  </si>
  <si>
    <t>Akt phosphorylation quantification</t>
  </si>
  <si>
    <t>All intensities are normalized by the area of measurment using ImageJ</t>
  </si>
  <si>
    <t>c-FMS phosphorylation quantification</t>
  </si>
  <si>
    <t>FACS based binding competition assay</t>
  </si>
  <si>
    <t>Normalized binding</t>
  </si>
  <si>
    <t>phospho 4</t>
  </si>
  <si>
    <t>phospho 5</t>
  </si>
  <si>
    <t>phospho 6</t>
  </si>
  <si>
    <t>expression 4</t>
  </si>
  <si>
    <t>expression 5</t>
  </si>
  <si>
    <t>expression 6</t>
  </si>
  <si>
    <t>actin 4</t>
  </si>
  <si>
    <t>actin 5</t>
  </si>
  <si>
    <t>actin 6</t>
  </si>
  <si>
    <t>Average</t>
  </si>
  <si>
    <t>Normalized</t>
  </si>
  <si>
    <r>
      <t>M-CSF</t>
    </r>
    <r>
      <rPr>
        <b/>
        <vertAlign val="subscript"/>
        <sz val="10"/>
        <rFont val="Arial"/>
        <family val="2"/>
      </rPr>
      <t>c</t>
    </r>
    <r>
      <rPr>
        <b/>
        <sz val="10"/>
        <rFont val="Arial"/>
        <family val="2"/>
      </rPr>
      <t>-</t>
    </r>
    <r>
      <rPr>
        <b/>
        <vertAlign val="subscript"/>
        <sz val="10"/>
        <rFont val="Arial"/>
        <family val="2"/>
      </rPr>
      <t>FMS</t>
    </r>
  </si>
  <si>
    <t>pcfms</t>
  </si>
  <si>
    <t>pos</t>
  </si>
  <si>
    <t>neg</t>
  </si>
  <si>
    <t>4,24</t>
  </si>
  <si>
    <t>cfms</t>
  </si>
  <si>
    <t>actin</t>
  </si>
  <si>
    <t>norm</t>
  </si>
  <si>
    <t>Sample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</si>
</sst>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177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charset val="177"/>
      <scheme val="minor"/>
    </font>
    <font>
      <sz val="10"/>
      <name val="Arial"/>
    </font>
    <font>
      <b/>
      <sz val="10"/>
      <name val="Arial"/>
      <family val="2"/>
    </font>
    <font>
      <b/>
      <vertAlign val="subscript"/>
      <sz val="1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6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4" fillId="0" borderId="6" xfId="0" applyFont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0" borderId="5" xfId="0" applyFont="1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workbookViewId="0">
      <selection activeCell="G22" sqref="G22"/>
    </sheetView>
  </sheetViews>
  <sheetFormatPr defaultRowHeight="14.4" x14ac:dyDescent="0.3"/>
  <cols>
    <col min="1" max="1" width="23.109375" bestFit="1" customWidth="1"/>
    <col min="2" max="2" width="23.109375" customWidth="1"/>
  </cols>
  <sheetData>
    <row r="1" spans="1:5" x14ac:dyDescent="0.3">
      <c r="A1" s="22" t="s">
        <v>14</v>
      </c>
      <c r="B1" s="22"/>
      <c r="C1" s="22"/>
      <c r="D1" s="22"/>
      <c r="E1" s="22"/>
    </row>
    <row r="2" spans="1:5" x14ac:dyDescent="0.3">
      <c r="A2" s="4"/>
      <c r="B2" s="4"/>
      <c r="C2" s="4"/>
      <c r="D2" s="4"/>
      <c r="E2" s="4"/>
    </row>
    <row r="3" spans="1:5" x14ac:dyDescent="0.3">
      <c r="A3" s="4"/>
      <c r="B3" s="4"/>
      <c r="C3" s="4"/>
      <c r="D3" s="4"/>
      <c r="E3" s="4"/>
    </row>
    <row r="4" spans="1:5" x14ac:dyDescent="0.3">
      <c r="A4" s="7"/>
      <c r="B4" s="1" t="s">
        <v>6</v>
      </c>
      <c r="C4" s="1" t="s">
        <v>1</v>
      </c>
      <c r="D4" s="1" t="s">
        <v>2</v>
      </c>
      <c r="E4" s="1" t="s">
        <v>3</v>
      </c>
    </row>
    <row r="5" spans="1:5" x14ac:dyDescent="0.3">
      <c r="A5" s="19" t="s">
        <v>4</v>
      </c>
      <c r="B5" s="19">
        <v>2889</v>
      </c>
      <c r="C5" s="7">
        <v>13100</v>
      </c>
      <c r="D5" s="7">
        <v>12909</v>
      </c>
      <c r="E5" s="7">
        <v>55441</v>
      </c>
    </row>
    <row r="6" spans="1:5" x14ac:dyDescent="0.3">
      <c r="A6" s="20"/>
      <c r="B6" s="20"/>
      <c r="C6" s="7">
        <v>11978</v>
      </c>
      <c r="D6" s="7">
        <v>19438</v>
      </c>
      <c r="E6" s="7">
        <v>48471</v>
      </c>
    </row>
    <row r="7" spans="1:5" x14ac:dyDescent="0.3">
      <c r="A7" s="21"/>
      <c r="B7" s="21"/>
      <c r="C7" s="7">
        <v>10856</v>
      </c>
      <c r="D7" s="7">
        <v>15977</v>
      </c>
      <c r="E7" s="7">
        <v>50718</v>
      </c>
    </row>
    <row r="8" spans="1:5" x14ac:dyDescent="0.3">
      <c r="A8" s="4"/>
      <c r="B8" s="4"/>
      <c r="C8" s="4"/>
      <c r="D8" s="4"/>
      <c r="E8" s="4"/>
    </row>
    <row r="9" spans="1:5" x14ac:dyDescent="0.3">
      <c r="A9" s="4"/>
      <c r="B9" s="4"/>
      <c r="C9" s="4"/>
      <c r="D9" s="4"/>
      <c r="E9" s="4"/>
    </row>
    <row r="10" spans="1:5" x14ac:dyDescent="0.3">
      <c r="A10" s="4"/>
      <c r="B10" s="4"/>
      <c r="C10" s="4"/>
      <c r="D10" s="4"/>
      <c r="E10" s="4"/>
    </row>
    <row r="11" spans="1:5" x14ac:dyDescent="0.3">
      <c r="A11" s="7"/>
      <c r="B11" s="1" t="s">
        <v>6</v>
      </c>
      <c r="C11" s="1" t="s">
        <v>1</v>
      </c>
      <c r="D11" s="1" t="s">
        <v>2</v>
      </c>
      <c r="E11" s="1" t="s">
        <v>3</v>
      </c>
    </row>
    <row r="12" spans="1:5" x14ac:dyDescent="0.3">
      <c r="A12" s="19" t="s">
        <v>5</v>
      </c>
      <c r="B12" s="19">
        <v>2889</v>
      </c>
      <c r="C12" s="7">
        <v>12337</v>
      </c>
      <c r="D12" s="7">
        <v>27968</v>
      </c>
      <c r="E12" s="7">
        <v>49315</v>
      </c>
    </row>
    <row r="13" spans="1:5" x14ac:dyDescent="0.3">
      <c r="A13" s="20"/>
      <c r="B13" s="20"/>
      <c r="C13" s="7">
        <v>17012</v>
      </c>
      <c r="D13" s="7">
        <v>27884</v>
      </c>
      <c r="E13" s="7">
        <v>72344</v>
      </c>
    </row>
    <row r="14" spans="1:5" x14ac:dyDescent="0.3">
      <c r="A14" s="21"/>
      <c r="B14" s="21"/>
      <c r="C14" s="7">
        <v>12889</v>
      </c>
      <c r="D14" s="7">
        <v>19649</v>
      </c>
      <c r="E14" s="7">
        <v>54057</v>
      </c>
    </row>
  </sheetData>
  <mergeCells count="5">
    <mergeCell ref="A5:A7"/>
    <mergeCell ref="A12:A14"/>
    <mergeCell ref="A1:E1"/>
    <mergeCell ref="B5:B7"/>
    <mergeCell ref="B12:B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workbookViewId="0">
      <selection activeCell="F13" sqref="F13"/>
    </sheetView>
  </sheetViews>
  <sheetFormatPr defaultRowHeight="14.4" x14ac:dyDescent="0.3"/>
  <cols>
    <col min="1" max="1" width="23.109375" bestFit="1" customWidth="1"/>
  </cols>
  <sheetData>
    <row r="1" spans="1:5" x14ac:dyDescent="0.3">
      <c r="A1" s="22" t="s">
        <v>15</v>
      </c>
      <c r="B1" s="22"/>
      <c r="C1" s="22"/>
      <c r="D1" s="22"/>
      <c r="E1" s="22"/>
    </row>
    <row r="2" spans="1:5" x14ac:dyDescent="0.3">
      <c r="A2" s="4"/>
      <c r="B2" s="4"/>
      <c r="C2" s="4"/>
      <c r="D2" s="4"/>
      <c r="E2" s="4"/>
    </row>
    <row r="3" spans="1:5" x14ac:dyDescent="0.3">
      <c r="A3" s="4"/>
      <c r="B3" s="4"/>
      <c r="C3" s="4"/>
      <c r="D3" s="4"/>
      <c r="E3" s="4"/>
    </row>
    <row r="4" spans="1:5" x14ac:dyDescent="0.3">
      <c r="A4" s="23" t="s">
        <v>4</v>
      </c>
      <c r="B4" s="8" t="s">
        <v>0</v>
      </c>
      <c r="C4" s="8" t="s">
        <v>1</v>
      </c>
      <c r="D4" s="8" t="s">
        <v>2</v>
      </c>
      <c r="E4" s="8" t="s">
        <v>3</v>
      </c>
    </row>
    <row r="5" spans="1:5" x14ac:dyDescent="0.3">
      <c r="A5" s="23"/>
      <c r="B5" s="19">
        <v>6343</v>
      </c>
      <c r="C5" s="2">
        <v>12175</v>
      </c>
      <c r="D5" s="2">
        <v>23876</v>
      </c>
      <c r="E5" s="2">
        <v>51489</v>
      </c>
    </row>
    <row r="6" spans="1:5" x14ac:dyDescent="0.3">
      <c r="A6" s="23"/>
      <c r="B6" s="20"/>
      <c r="C6" s="2">
        <v>15657</v>
      </c>
      <c r="D6" s="2">
        <v>17726</v>
      </c>
      <c r="E6" s="2">
        <v>57941</v>
      </c>
    </row>
    <row r="7" spans="1:5" x14ac:dyDescent="0.3">
      <c r="A7" s="24"/>
      <c r="B7" s="21"/>
      <c r="C7" s="2">
        <v>13536</v>
      </c>
      <c r="D7" s="2">
        <v>26828</v>
      </c>
      <c r="E7" s="2">
        <v>65377</v>
      </c>
    </row>
    <row r="8" spans="1:5" x14ac:dyDescent="0.3">
      <c r="A8" s="3"/>
      <c r="B8" s="3"/>
      <c r="C8" s="3"/>
      <c r="D8" s="3"/>
      <c r="E8" s="3"/>
    </row>
    <row r="9" spans="1:5" x14ac:dyDescent="0.3">
      <c r="A9" s="3"/>
      <c r="B9" s="3"/>
      <c r="C9" s="3"/>
      <c r="D9" s="3"/>
      <c r="E9" s="3"/>
    </row>
    <row r="10" spans="1:5" x14ac:dyDescent="0.3">
      <c r="A10" s="3"/>
      <c r="B10" s="3"/>
      <c r="C10" s="3"/>
      <c r="D10" s="3"/>
      <c r="E10" s="3"/>
    </row>
    <row r="11" spans="1:5" x14ac:dyDescent="0.3">
      <c r="A11" s="23" t="s">
        <v>5</v>
      </c>
      <c r="B11" s="8" t="s">
        <v>0</v>
      </c>
      <c r="C11" s="8" t="s">
        <v>1</v>
      </c>
      <c r="D11" s="8" t="s">
        <v>2</v>
      </c>
      <c r="E11" s="8" t="s">
        <v>3</v>
      </c>
    </row>
    <row r="12" spans="1:5" x14ac:dyDescent="0.3">
      <c r="A12" s="23"/>
      <c r="B12" s="19">
        <v>6343</v>
      </c>
      <c r="C12" s="2">
        <v>11316</v>
      </c>
      <c r="D12" s="2">
        <v>15507</v>
      </c>
      <c r="E12" s="2">
        <v>52125</v>
      </c>
    </row>
    <row r="13" spans="1:5" x14ac:dyDescent="0.3">
      <c r="A13" s="23"/>
      <c r="B13" s="20"/>
      <c r="C13" s="2">
        <v>16084</v>
      </c>
      <c r="D13" s="2">
        <v>18007</v>
      </c>
      <c r="E13" s="2">
        <v>47203</v>
      </c>
    </row>
    <row r="14" spans="1:5" x14ac:dyDescent="0.3">
      <c r="A14" s="24"/>
      <c r="B14" s="21"/>
      <c r="C14" s="2">
        <v>11206</v>
      </c>
      <c r="D14" s="2">
        <v>19421</v>
      </c>
      <c r="E14" s="2">
        <v>43444</v>
      </c>
    </row>
  </sheetData>
  <mergeCells count="5">
    <mergeCell ref="A1:E1"/>
    <mergeCell ref="A11:A14"/>
    <mergeCell ref="A4:A7"/>
    <mergeCell ref="B5:B7"/>
    <mergeCell ref="B12:B1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workbookViewId="0">
      <selection activeCell="E14" sqref="E14"/>
    </sheetView>
  </sheetViews>
  <sheetFormatPr defaultRowHeight="14.4" x14ac:dyDescent="0.3"/>
  <cols>
    <col min="1" max="1" width="16.6640625" style="4" bestFit="1" customWidth="1"/>
    <col min="2" max="3" width="9" style="4"/>
    <col min="4" max="4" width="22.88671875" style="4" bestFit="1" customWidth="1"/>
    <col min="5" max="5" width="22.88671875" style="4" customWidth="1"/>
    <col min="6" max="6" width="36.77734375" style="4" bestFit="1" customWidth="1"/>
    <col min="7" max="7" width="11.6640625" style="4" bestFit="1" customWidth="1"/>
    <col min="8" max="8" width="12.44140625" style="4" bestFit="1" customWidth="1"/>
  </cols>
  <sheetData>
    <row r="1" spans="1:8" x14ac:dyDescent="0.3">
      <c r="A1" s="22" t="s">
        <v>37</v>
      </c>
      <c r="B1" s="25"/>
      <c r="C1" s="25"/>
      <c r="D1" s="25"/>
      <c r="E1" s="25"/>
      <c r="F1" s="25"/>
      <c r="G1" s="25"/>
      <c r="H1" s="25"/>
    </row>
    <row r="4" spans="1:8" x14ac:dyDescent="0.3">
      <c r="B4" s="9" t="s">
        <v>6</v>
      </c>
      <c r="C4" s="9" t="s">
        <v>7</v>
      </c>
      <c r="D4" s="9" t="s">
        <v>8</v>
      </c>
      <c r="E4" s="9" t="s">
        <v>9</v>
      </c>
      <c r="F4" s="9" t="s">
        <v>13</v>
      </c>
      <c r="G4" s="9" t="s">
        <v>10</v>
      </c>
      <c r="H4" s="9" t="s">
        <v>11</v>
      </c>
    </row>
    <row r="5" spans="1:8" x14ac:dyDescent="0.3">
      <c r="A5" s="23" t="s">
        <v>12</v>
      </c>
      <c r="B5" s="4">
        <v>3124</v>
      </c>
      <c r="C5" s="4">
        <v>24764</v>
      </c>
      <c r="D5" s="4">
        <v>12841</v>
      </c>
      <c r="E5" s="4">
        <v>9777</v>
      </c>
      <c r="F5" s="4">
        <v>2926</v>
      </c>
      <c r="G5" s="4">
        <v>16568</v>
      </c>
      <c r="H5" s="4">
        <v>15119</v>
      </c>
    </row>
    <row r="6" spans="1:8" x14ac:dyDescent="0.3">
      <c r="A6" s="23"/>
      <c r="C6" s="4">
        <v>22032</v>
      </c>
      <c r="D6" s="4">
        <v>13283</v>
      </c>
      <c r="E6" s="4">
        <v>8887</v>
      </c>
      <c r="F6" s="4">
        <v>2662</v>
      </c>
      <c r="G6" s="4">
        <v>15541</v>
      </c>
      <c r="H6" s="4">
        <v>17151</v>
      </c>
    </row>
    <row r="7" spans="1:8" x14ac:dyDescent="0.3">
      <c r="A7" s="23"/>
      <c r="C7" s="4">
        <v>21996</v>
      </c>
      <c r="D7" s="4">
        <v>11767</v>
      </c>
      <c r="E7" s="4">
        <v>10219</v>
      </c>
      <c r="F7" s="4">
        <v>2873</v>
      </c>
      <c r="G7" s="4">
        <v>13537</v>
      </c>
      <c r="H7" s="4">
        <v>14469</v>
      </c>
    </row>
    <row r="9" spans="1:8" x14ac:dyDescent="0.3">
      <c r="A9" s="23" t="s">
        <v>38</v>
      </c>
      <c r="C9" s="12">
        <v>0.99471100000000001</v>
      </c>
      <c r="D9" s="12">
        <v>0.56001400000000001</v>
      </c>
      <c r="E9" s="12">
        <v>0.42637999999999998</v>
      </c>
      <c r="F9" s="12">
        <v>0.12764200000000001</v>
      </c>
      <c r="G9" s="12">
        <v>0.67862699999999998</v>
      </c>
      <c r="H9" s="12">
        <v>0.74892999999999998</v>
      </c>
    </row>
    <row r="10" spans="1:8" x14ac:dyDescent="0.3">
      <c r="A10" s="23"/>
      <c r="C10" s="12">
        <v>0.85244799999999998</v>
      </c>
      <c r="D10" s="12">
        <v>0.57930899999999996</v>
      </c>
      <c r="E10" s="12">
        <v>0.38758300000000001</v>
      </c>
      <c r="F10" s="12">
        <v>0.11611299999999999</v>
      </c>
      <c r="G10" s="12">
        <v>0.59111800000000003</v>
      </c>
      <c r="H10" s="12">
        <v>0.63181600000000004</v>
      </c>
    </row>
    <row r="11" spans="1:8" x14ac:dyDescent="0.3">
      <c r="A11" s="23"/>
      <c r="C11" s="12">
        <v>1.152841</v>
      </c>
      <c r="D11" s="12">
        <v>0.51317100000000004</v>
      </c>
      <c r="E11" s="12">
        <v>0.445683</v>
      </c>
      <c r="F11" s="12">
        <v>0.125309</v>
      </c>
      <c r="G11" s="12">
        <v>0.72347240000000002</v>
      </c>
      <c r="H11" s="12">
        <v>0.66019910000000004</v>
      </c>
    </row>
    <row r="15" spans="1:8" x14ac:dyDescent="0.3">
      <c r="E15" s="6"/>
      <c r="F15" s="6"/>
    </row>
    <row r="16" spans="1:8" x14ac:dyDescent="0.3">
      <c r="D16" s="6"/>
      <c r="E16" s="6"/>
      <c r="F16" s="6"/>
    </row>
    <row r="17" spans="4:6" x14ac:dyDescent="0.3">
      <c r="D17" s="6"/>
      <c r="E17" s="6"/>
      <c r="F17" s="6"/>
    </row>
  </sheetData>
  <mergeCells count="3">
    <mergeCell ref="A5:A7"/>
    <mergeCell ref="A1:H1"/>
    <mergeCell ref="A9:A1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0"/>
  <sheetViews>
    <sheetView tabSelected="1" workbookViewId="0">
      <selection activeCell="D20" sqref="D20"/>
    </sheetView>
  </sheetViews>
  <sheetFormatPr defaultRowHeight="14.4" x14ac:dyDescent="0.3"/>
  <cols>
    <col min="1" max="1" width="22.109375" style="6" bestFit="1" customWidth="1"/>
    <col min="2" max="2" width="13.33203125" style="6" bestFit="1" customWidth="1"/>
    <col min="3" max="3" width="14" style="6" bestFit="1" customWidth="1"/>
    <col min="4" max="4" width="9.88671875" style="6" bestFit="1" customWidth="1"/>
    <col min="5" max="6" width="11.33203125" style="6" bestFit="1" customWidth="1"/>
    <col min="7" max="7" width="12.44140625" style="6" bestFit="1" customWidth="1"/>
    <col min="8" max="13" width="11.33203125" style="6" bestFit="1" customWidth="1"/>
    <col min="14" max="19" width="8.88671875" style="6"/>
    <col min="20" max="20" width="12.21875" style="6" bestFit="1" customWidth="1"/>
    <col min="21" max="21" width="11.88671875" style="6" bestFit="1" customWidth="1"/>
    <col min="22" max="25" width="12" style="6" bestFit="1" customWidth="1"/>
    <col min="26" max="26" width="8.88671875" style="6"/>
  </cols>
  <sheetData>
    <row r="1" spans="1:26" x14ac:dyDescent="0.3">
      <c r="A1" s="22" t="s">
        <v>36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</row>
    <row r="2" spans="1:26" x14ac:dyDescent="0.3">
      <c r="A2" s="26" t="s">
        <v>35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</row>
    <row r="3" spans="1:26" x14ac:dyDescent="0.3">
      <c r="A3" s="15"/>
    </row>
    <row r="4" spans="1:26" x14ac:dyDescent="0.3">
      <c r="B4" s="13" t="s">
        <v>16</v>
      </c>
      <c r="C4" s="13" t="s">
        <v>17</v>
      </c>
      <c r="D4" s="13" t="s">
        <v>18</v>
      </c>
      <c r="E4" s="13" t="s">
        <v>39</v>
      </c>
      <c r="F4" s="13" t="s">
        <v>40</v>
      </c>
      <c r="G4" s="13" t="s">
        <v>41</v>
      </c>
      <c r="H4" s="13" t="s">
        <v>19</v>
      </c>
      <c r="I4" s="13" t="s">
        <v>20</v>
      </c>
      <c r="J4" s="13" t="s">
        <v>21</v>
      </c>
      <c r="K4" s="13" t="s">
        <v>42</v>
      </c>
      <c r="L4" s="13" t="s">
        <v>43</v>
      </c>
      <c r="M4" s="13" t="s">
        <v>44</v>
      </c>
      <c r="N4" s="13" t="s">
        <v>22</v>
      </c>
      <c r="O4" s="13" t="s">
        <v>23</v>
      </c>
      <c r="P4" s="13" t="s">
        <v>24</v>
      </c>
      <c r="Q4" s="13" t="s">
        <v>45</v>
      </c>
      <c r="R4" s="13" t="s">
        <v>46</v>
      </c>
      <c r="S4" s="13" t="s">
        <v>47</v>
      </c>
      <c r="T4" s="13">
        <v>1</v>
      </c>
      <c r="U4" s="13">
        <v>2</v>
      </c>
      <c r="V4" s="13">
        <v>3</v>
      </c>
      <c r="W4" s="13">
        <v>4</v>
      </c>
      <c r="X4" s="13">
        <v>5</v>
      </c>
      <c r="Y4" s="13">
        <v>6</v>
      </c>
      <c r="Z4" s="13" t="s">
        <v>48</v>
      </c>
    </row>
    <row r="5" spans="1:26" x14ac:dyDescent="0.3">
      <c r="A5" s="11" t="s">
        <v>30</v>
      </c>
      <c r="B5" s="6">
        <v>5449.2960000000003</v>
      </c>
      <c r="C5" s="6">
        <v>5956.7110000000002</v>
      </c>
      <c r="D5" s="6">
        <v>4702.2049999999999</v>
      </c>
      <c r="H5" s="6">
        <v>7076.53</v>
      </c>
      <c r="I5" s="6">
        <v>9785.2379999999994</v>
      </c>
      <c r="J5" s="6">
        <v>6153.8029999999999</v>
      </c>
      <c r="N5" s="6">
        <v>10551.832</v>
      </c>
      <c r="O5" s="6">
        <v>15187.338</v>
      </c>
      <c r="P5" s="6">
        <v>12427.924000000001</v>
      </c>
      <c r="T5" s="6">
        <f>(B5/H5)/N5</f>
        <v>7.2978037250517414E-5</v>
      </c>
      <c r="U5" s="6">
        <f>(C5/I5)/O5</f>
        <v>4.0082377914718013E-5</v>
      </c>
      <c r="V5" s="6">
        <f>(D5/J5)/P5</f>
        <v>6.1483613099590621E-5</v>
      </c>
      <c r="Z5" s="6">
        <f>AVERAGE(T5:V5)</f>
        <v>5.8181342754942007E-5</v>
      </c>
    </row>
    <row r="6" spans="1:26" x14ac:dyDescent="0.3">
      <c r="A6" s="11" t="s">
        <v>31</v>
      </c>
      <c r="B6" s="6">
        <v>1056.0619999999999</v>
      </c>
      <c r="C6" s="6">
        <v>1125.74</v>
      </c>
      <c r="D6" s="6">
        <v>1188.95</v>
      </c>
      <c r="H6" s="6">
        <v>8029.53</v>
      </c>
      <c r="I6" s="6">
        <v>7101.4589999999998</v>
      </c>
      <c r="J6" s="6">
        <v>12978.815000000001</v>
      </c>
      <c r="N6" s="6">
        <v>14598.974</v>
      </c>
      <c r="O6" s="6">
        <v>17040.752</v>
      </c>
      <c r="P6" s="6">
        <v>10381.418</v>
      </c>
      <c r="T6" s="6">
        <f>(B6/H6)/N6</f>
        <v>9.0090076485285929E-6</v>
      </c>
      <c r="U6" s="6">
        <f t="shared" ref="U6:V6" si="0">(C6/I6)/O6</f>
        <v>9.3025445326591505E-6</v>
      </c>
      <c r="V6" s="6">
        <f t="shared" si="0"/>
        <v>8.8241294634169009E-6</v>
      </c>
    </row>
    <row r="7" spans="1:26" x14ac:dyDescent="0.3">
      <c r="A7" s="11">
        <v>4.22</v>
      </c>
      <c r="B7" s="6">
        <v>3309.6190000000001</v>
      </c>
      <c r="C7" s="6">
        <v>4992.2250000000004</v>
      </c>
      <c r="D7" s="6">
        <v>7265.4679999999998</v>
      </c>
      <c r="H7" s="6">
        <v>13129.187</v>
      </c>
      <c r="I7" s="6">
        <v>11809.731</v>
      </c>
      <c r="J7" s="6">
        <v>9196.7309999999998</v>
      </c>
      <c r="N7" s="6">
        <v>14883.953</v>
      </c>
      <c r="O7" s="6">
        <v>18513.973999999998</v>
      </c>
      <c r="P7" s="6">
        <v>18358.601999999999</v>
      </c>
      <c r="T7" s="6">
        <f>(B7/H7)/N7</f>
        <v>1.6936430219127211E-5</v>
      </c>
      <c r="U7" s="6">
        <f>(C7/I7)/O7</f>
        <v>2.2832554127276427E-5</v>
      </c>
      <c r="V7" s="6">
        <f>(D7/J7)/P7</f>
        <v>4.3031898189682537E-5</v>
      </c>
    </row>
    <row r="8" spans="1:26" x14ac:dyDescent="0.3">
      <c r="A8" s="11">
        <v>4.24</v>
      </c>
      <c r="B8" s="6">
        <v>17470.865000000002</v>
      </c>
      <c r="C8" s="6">
        <v>13666.087</v>
      </c>
      <c r="D8" s="6">
        <v>10928.288</v>
      </c>
      <c r="E8" s="6">
        <v>18693.643</v>
      </c>
      <c r="F8" s="6">
        <v>15641.550999999999</v>
      </c>
      <c r="G8" s="6">
        <v>14414.894</v>
      </c>
      <c r="H8" s="6">
        <v>6905.61</v>
      </c>
      <c r="I8" s="6">
        <v>9664.2880000000005</v>
      </c>
      <c r="J8" s="6">
        <v>6272.4889999999996</v>
      </c>
      <c r="K8" s="6">
        <v>6003.4889999999996</v>
      </c>
      <c r="L8" s="6">
        <v>8361.1669999999995</v>
      </c>
      <c r="M8" s="6">
        <v>7230.2879999999996</v>
      </c>
      <c r="N8" s="6">
        <v>46275.99</v>
      </c>
      <c r="O8" s="6">
        <v>44930.161</v>
      </c>
      <c r="P8" s="6">
        <v>44910.453999999998</v>
      </c>
      <c r="Q8" s="6">
        <v>91230.16</v>
      </c>
      <c r="R8" s="6">
        <v>70057.240999999995</v>
      </c>
      <c r="S8" s="6">
        <v>70527.413</v>
      </c>
      <c r="T8" s="6">
        <f t="shared" ref="T8:V8" si="1">(B8/H8)/N8</f>
        <v>5.4670952667739831E-5</v>
      </c>
      <c r="U8" s="6">
        <f t="shared" si="1"/>
        <v>3.1472869625468783E-5</v>
      </c>
      <c r="V8" s="6">
        <f t="shared" si="1"/>
        <v>3.8794019341162984E-5</v>
      </c>
      <c r="W8" s="6">
        <f>(E8/K8)/Q8</f>
        <v>3.4131218163000071E-5</v>
      </c>
      <c r="X8" s="6">
        <f>(F8/L8)/R8</f>
        <v>2.670298964502483E-5</v>
      </c>
      <c r="Y8" s="6">
        <f>(G8/M8)/S8</f>
        <v>2.8268183551594389E-5</v>
      </c>
    </row>
    <row r="9" spans="1:26" x14ac:dyDescent="0.3">
      <c r="A9" s="11">
        <v>5.6</v>
      </c>
      <c r="B9" s="6">
        <v>14122.894</v>
      </c>
      <c r="C9" s="6">
        <v>22898.491999999998</v>
      </c>
      <c r="D9" s="6">
        <v>14291.472</v>
      </c>
      <c r="H9" s="6">
        <v>12996.906999999999</v>
      </c>
      <c r="I9" s="6">
        <v>11664.078</v>
      </c>
      <c r="J9" s="6">
        <v>11059.007</v>
      </c>
      <c r="N9" s="6">
        <v>61395.383000000002</v>
      </c>
      <c r="O9" s="6">
        <v>57511.383000000002</v>
      </c>
      <c r="P9" s="6">
        <v>58885.141000000003</v>
      </c>
      <c r="T9" s="6">
        <f>(B9/H9)/N9</f>
        <v>1.7698969270709809E-5</v>
      </c>
      <c r="U9" s="6">
        <f>(C9/I9)/O9</f>
        <v>3.4135216043163385E-5</v>
      </c>
      <c r="V9" s="6">
        <f>(D9/J9)/P9</f>
        <v>2.1945986641418201E-5</v>
      </c>
    </row>
    <row r="10" spans="1:26" x14ac:dyDescent="0.3">
      <c r="A10" s="11" t="s">
        <v>33</v>
      </c>
      <c r="B10" s="6">
        <v>11792.2</v>
      </c>
      <c r="C10" s="6">
        <v>8750.7109999999993</v>
      </c>
      <c r="D10" s="6">
        <v>11091.288</v>
      </c>
      <c r="H10" s="6">
        <v>21515.019</v>
      </c>
      <c r="I10" s="6">
        <v>19552.835999999999</v>
      </c>
      <c r="J10" s="6">
        <v>19893.342000000001</v>
      </c>
      <c r="N10" s="6">
        <v>29207.773000000001</v>
      </c>
      <c r="O10" s="6">
        <v>20115.116000000002</v>
      </c>
      <c r="P10" s="6">
        <v>20689.803</v>
      </c>
      <c r="T10" s="6">
        <f t="shared" ref="T10" si="2">(B10/H10)/N10</f>
        <v>1.8765263096054068E-5</v>
      </c>
      <c r="U10" s="6">
        <f t="shared" ref="U10" si="3">(C10/I10)/O10</f>
        <v>2.2249027974492612E-5</v>
      </c>
      <c r="V10" s="6">
        <f t="shared" ref="V10" si="4">(D10/J10)/P10</f>
        <v>2.6947462610529885E-5</v>
      </c>
    </row>
    <row r="13" spans="1:26" x14ac:dyDescent="0.3">
      <c r="B13" s="16" t="s">
        <v>49</v>
      </c>
    </row>
    <row r="14" spans="1:26" x14ac:dyDescent="0.3">
      <c r="B14" s="14">
        <v>1</v>
      </c>
      <c r="C14" s="14">
        <v>2</v>
      </c>
      <c r="D14" s="14">
        <v>3</v>
      </c>
      <c r="E14" s="14">
        <v>4</v>
      </c>
      <c r="F14" s="14">
        <v>5</v>
      </c>
      <c r="G14" s="14">
        <v>6</v>
      </c>
      <c r="K14" s="6" t="s">
        <v>51</v>
      </c>
      <c r="L14" s="6" t="s">
        <v>55</v>
      </c>
      <c r="M14" s="6" t="s">
        <v>56</v>
      </c>
      <c r="O14" s="6" t="s">
        <v>57</v>
      </c>
      <c r="P14" s="6" t="s">
        <v>58</v>
      </c>
    </row>
    <row r="15" spans="1:26" x14ac:dyDescent="0.3">
      <c r="A15" s="11" t="s">
        <v>30</v>
      </c>
      <c r="B15" s="17">
        <f>T5/$Z$5</f>
        <v>1.2543202647951701</v>
      </c>
      <c r="C15" s="17">
        <f>U5/$Z$5</f>
        <v>0.68892149986197004</v>
      </c>
      <c r="D15" s="17">
        <f>V5/$Z$5</f>
        <v>1.0567582353428602</v>
      </c>
      <c r="E15" s="17"/>
      <c r="F15" s="17"/>
      <c r="G15" s="17"/>
      <c r="J15" s="6" t="s">
        <v>52</v>
      </c>
      <c r="K15" s="6">
        <v>5960.1750000000002</v>
      </c>
      <c r="L15" s="6">
        <v>3356.8910000000001</v>
      </c>
      <c r="M15" s="6">
        <v>4592.7190000000001</v>
      </c>
      <c r="N15" s="6">
        <f>(K15/L15)/M15</f>
        <v>3.8659114071821642E-4</v>
      </c>
      <c r="O15" s="6">
        <f>N15/$N$15</f>
        <v>1</v>
      </c>
      <c r="P15" s="6">
        <v>1</v>
      </c>
    </row>
    <row r="16" spans="1:26" x14ac:dyDescent="0.3">
      <c r="A16" s="11" t="s">
        <v>31</v>
      </c>
      <c r="B16" s="17">
        <f>T6/$Z$5</f>
        <v>0.1548435842478619</v>
      </c>
      <c r="C16" s="17">
        <f t="shared" ref="C16:D16" si="5">U6/$Z$5</f>
        <v>0.15988879067025277</v>
      </c>
      <c r="D16" s="17">
        <f t="shared" si="5"/>
        <v>0.15166596447565431</v>
      </c>
      <c r="E16" s="17"/>
      <c r="F16" s="17"/>
      <c r="G16" s="17"/>
      <c r="J16" s="6" t="s">
        <v>53</v>
      </c>
      <c r="K16" s="6">
        <v>354.07100000000003</v>
      </c>
      <c r="L16" s="6">
        <v>3052.77</v>
      </c>
      <c r="M16" s="6">
        <v>3553.598</v>
      </c>
      <c r="N16" s="6">
        <f t="shared" ref="N16:N20" si="6">(K16/L16)/M16</f>
        <v>3.2638333488904896E-5</v>
      </c>
      <c r="O16" s="6">
        <f t="shared" ref="O16:O20" si="7">N16/$N$15</f>
        <v>8.4425973725804418E-2</v>
      </c>
      <c r="P16" s="6">
        <v>1</v>
      </c>
    </row>
    <row r="17" spans="1:16" x14ac:dyDescent="0.3">
      <c r="A17" s="11">
        <v>4.22</v>
      </c>
      <c r="B17" s="17">
        <f>T7/$Z$5</f>
        <v>0.29109727306334138</v>
      </c>
      <c r="C17" s="17">
        <f t="shared" ref="C17:D20" si="8">U7/$Z$5</f>
        <v>0.39243773082801525</v>
      </c>
      <c r="D17" s="17">
        <f>V7/$Z$5</f>
        <v>0.73961679383941936</v>
      </c>
      <c r="E17" s="17"/>
      <c r="F17" s="17"/>
      <c r="G17" s="17"/>
      <c r="J17" s="6">
        <v>4.22</v>
      </c>
      <c r="K17" s="6">
        <v>3322.74</v>
      </c>
      <c r="L17" s="6">
        <v>3182.79</v>
      </c>
      <c r="M17" s="6">
        <v>3846.7190000000001</v>
      </c>
      <c r="N17" s="6">
        <f t="shared" si="6"/>
        <v>2.7139254407681633E-4</v>
      </c>
      <c r="O17" s="6">
        <f t="shared" si="7"/>
        <v>0.70201439063662474</v>
      </c>
      <c r="P17" s="6">
        <v>3</v>
      </c>
    </row>
    <row r="18" spans="1:16" x14ac:dyDescent="0.3">
      <c r="A18" s="11">
        <v>4.24</v>
      </c>
      <c r="B18" s="17">
        <f>T8/$Z$5</f>
        <v>0.93966467735219128</v>
      </c>
      <c r="C18" s="17">
        <f t="shared" si="8"/>
        <v>0.54094436696023884</v>
      </c>
      <c r="D18" s="17">
        <f t="shared" si="8"/>
        <v>0.66677765593279925</v>
      </c>
      <c r="E18" s="17">
        <f t="shared" ref="E18" si="9">W8/$Z$5</f>
        <v>0.58663510580633538</v>
      </c>
      <c r="F18" s="17">
        <f t="shared" ref="F18" si="10">X8/$Z$5</f>
        <v>0.45896138488066501</v>
      </c>
      <c r="G18" s="17">
        <f t="shared" ref="G18" si="11">Y8/$Z$5</f>
        <v>0.48586337497673598</v>
      </c>
      <c r="J18" s="6" t="s">
        <v>54</v>
      </c>
      <c r="K18" s="6">
        <v>4013.4969999999998</v>
      </c>
      <c r="L18" s="6">
        <v>3257.5480000000002</v>
      </c>
      <c r="M18" s="6">
        <v>4384.79</v>
      </c>
      <c r="N18" s="6">
        <f t="shared" si="6"/>
        <v>2.8098511905110034E-4</v>
      </c>
      <c r="O18" s="6">
        <f t="shared" si="7"/>
        <v>0.72682762085308217</v>
      </c>
      <c r="P18" s="6">
        <v>3</v>
      </c>
    </row>
    <row r="19" spans="1:16" x14ac:dyDescent="0.3">
      <c r="A19" s="11">
        <v>5.6</v>
      </c>
      <c r="B19" s="17">
        <f>T9/$Z$5</f>
        <v>0.30420352010879698</v>
      </c>
      <c r="C19" s="17">
        <f t="shared" si="8"/>
        <v>0.58670381993313292</v>
      </c>
      <c r="D19" s="17">
        <f t="shared" si="8"/>
        <v>0.37719972764901644</v>
      </c>
      <c r="E19" s="17"/>
      <c r="F19" s="17"/>
      <c r="G19" s="17"/>
      <c r="J19" s="6">
        <v>5.6</v>
      </c>
      <c r="K19" s="6">
        <v>2981.962</v>
      </c>
      <c r="L19" s="6">
        <v>2528.4769999999999</v>
      </c>
      <c r="M19" s="6">
        <v>4860.0330000000004</v>
      </c>
      <c r="N19" s="6">
        <f t="shared" si="6"/>
        <v>2.4266317699520008E-4</v>
      </c>
      <c r="O19" s="6">
        <f t="shared" si="7"/>
        <v>0.62769978780262725</v>
      </c>
      <c r="P19" s="6">
        <v>2</v>
      </c>
    </row>
    <row r="20" spans="1:16" ht="15.6" x14ac:dyDescent="0.35">
      <c r="A20" s="18" t="s">
        <v>50</v>
      </c>
      <c r="B20" s="17">
        <f>T10/$Z$5</f>
        <v>0.32253059498975073</v>
      </c>
      <c r="C20" s="17">
        <f t="shared" si="8"/>
        <v>0.38240829312250185</v>
      </c>
      <c r="D20" s="17">
        <f t="shared" si="8"/>
        <v>0.46316329831079617</v>
      </c>
      <c r="E20" s="17"/>
      <c r="F20" s="17"/>
      <c r="G20" s="17"/>
      <c r="K20" s="6">
        <v>9526.0040000000008</v>
      </c>
      <c r="L20" s="6">
        <v>7310.5690000000004</v>
      </c>
      <c r="M20" s="6">
        <v>7142.8609999999999</v>
      </c>
      <c r="N20" s="6">
        <f t="shared" si="6"/>
        <v>1.8242627076421638E-4</v>
      </c>
      <c r="O20" s="6">
        <f t="shared" si="7"/>
        <v>0.47188425069778206</v>
      </c>
      <c r="P20" s="6">
        <v>3</v>
      </c>
    </row>
  </sheetData>
  <mergeCells count="2">
    <mergeCell ref="A2:R2"/>
    <mergeCell ref="A1:R1"/>
  </mergeCells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"/>
  <sheetViews>
    <sheetView zoomScale="90" zoomScaleNormal="90" workbookViewId="0">
      <selection sqref="A1:R11"/>
    </sheetView>
  </sheetViews>
  <sheetFormatPr defaultRowHeight="14.4" x14ac:dyDescent="0.3"/>
  <cols>
    <col min="1" max="1" width="22.109375" bestFit="1" customWidth="1"/>
    <col min="2" max="2" width="13.33203125" bestFit="1" customWidth="1"/>
    <col min="3" max="3" width="14" bestFit="1" customWidth="1"/>
    <col min="4" max="7" width="11.88671875" bestFit="1" customWidth="1"/>
    <col min="8" max="8" width="12.44140625" bestFit="1" customWidth="1"/>
    <col min="11" max="11" width="12.6640625" bestFit="1" customWidth="1"/>
    <col min="12" max="12" width="12.44140625" bestFit="1" customWidth="1"/>
    <col min="13" max="13" width="11.88671875" bestFit="1" customWidth="1"/>
  </cols>
  <sheetData>
    <row r="1" spans="1:18" x14ac:dyDescent="0.3">
      <c r="A1" s="22" t="s">
        <v>34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</row>
    <row r="2" spans="1:18" x14ac:dyDescent="0.3">
      <c r="A2" s="26" t="s">
        <v>35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</row>
    <row r="3" spans="1:18" x14ac:dyDescent="0.3">
      <c r="A3" s="5"/>
      <c r="B3" s="4"/>
      <c r="C3" s="4"/>
    </row>
    <row r="4" spans="1:18" x14ac:dyDescent="0.3">
      <c r="A4" s="4"/>
      <c r="B4" s="9" t="s">
        <v>16</v>
      </c>
      <c r="C4" s="9" t="s">
        <v>17</v>
      </c>
      <c r="D4" s="9" t="s">
        <v>18</v>
      </c>
      <c r="E4" s="9" t="s">
        <v>19</v>
      </c>
      <c r="F4" s="9" t="s">
        <v>20</v>
      </c>
      <c r="G4" s="9" t="s">
        <v>21</v>
      </c>
      <c r="H4" s="9" t="s">
        <v>22</v>
      </c>
      <c r="I4" s="9" t="s">
        <v>23</v>
      </c>
      <c r="J4" s="9" t="s">
        <v>24</v>
      </c>
      <c r="K4" s="9" t="s">
        <v>25</v>
      </c>
      <c r="L4" s="9" t="s">
        <v>26</v>
      </c>
      <c r="M4" s="9" t="s">
        <v>27</v>
      </c>
      <c r="N4" s="9" t="s">
        <v>28</v>
      </c>
      <c r="O4" s="9" t="s">
        <v>29</v>
      </c>
      <c r="P4" s="9">
        <v>1</v>
      </c>
      <c r="Q4" s="9">
        <v>2</v>
      </c>
      <c r="R4" s="9">
        <v>3</v>
      </c>
    </row>
    <row r="5" spans="1:18" x14ac:dyDescent="0.3">
      <c r="A5" s="11" t="s">
        <v>30</v>
      </c>
      <c r="B5" s="4">
        <v>145673.28094</v>
      </c>
      <c r="C5" s="4">
        <v>104885.483164</v>
      </c>
      <c r="D5" s="4">
        <v>121779.474696</v>
      </c>
      <c r="E5" s="4">
        <v>68228.875</v>
      </c>
      <c r="F5" s="4">
        <v>56540.874000000003</v>
      </c>
      <c r="G5" s="4">
        <v>68982.212</v>
      </c>
      <c r="H5" s="4">
        <v>59584.025123999993</v>
      </c>
      <c r="I5" s="4">
        <v>50171.399876000003</v>
      </c>
      <c r="J5" s="4">
        <v>71270.782778000008</v>
      </c>
      <c r="K5" s="4">
        <v>124112.74626666667</v>
      </c>
      <c r="L5" s="4">
        <v>64583.987000000001</v>
      </c>
      <c r="M5" s="4">
        <v>60342.06925933333</v>
      </c>
      <c r="N5" s="4">
        <v>3.1847205803240418E-5</v>
      </c>
      <c r="O5" s="4">
        <v>1</v>
      </c>
      <c r="P5" s="4">
        <v>1.1251502444346726</v>
      </c>
      <c r="Q5" s="4">
        <v>1.160981534952706</v>
      </c>
      <c r="R5" s="4">
        <v>0.77777524581132818</v>
      </c>
    </row>
    <row r="6" spans="1:18" x14ac:dyDescent="0.3">
      <c r="A6" s="11" t="s">
        <v>31</v>
      </c>
      <c r="B6" s="4">
        <v>101958.681132</v>
      </c>
      <c r="C6" s="4">
        <v>105790.19660000001</v>
      </c>
      <c r="D6" s="4">
        <v>94158.681628000006</v>
      </c>
      <c r="E6" s="4">
        <v>71720.388999999996</v>
      </c>
      <c r="F6" s="4">
        <v>77151.633000000002</v>
      </c>
      <c r="G6" s="4">
        <v>74661.560999999987</v>
      </c>
      <c r="H6" s="4">
        <v>129727.54002000001</v>
      </c>
      <c r="I6" s="4">
        <v>140325.18864000004</v>
      </c>
      <c r="J6" s="4">
        <v>125818.98069000001</v>
      </c>
      <c r="K6" s="4">
        <v>100635.85312</v>
      </c>
      <c r="L6" s="4">
        <v>74511.194333333333</v>
      </c>
      <c r="M6" s="4">
        <v>131957.23645</v>
      </c>
      <c r="N6" s="4">
        <v>1.0235239189310364E-5</v>
      </c>
      <c r="O6" s="4">
        <v>0.32138578349843616</v>
      </c>
      <c r="P6" s="4">
        <v>0.34409475714559795</v>
      </c>
      <c r="Q6" s="4">
        <v>0.30682682939128797</v>
      </c>
      <c r="R6" s="4">
        <v>0.31473555458008134</v>
      </c>
    </row>
    <row r="7" spans="1:18" x14ac:dyDescent="0.3">
      <c r="A7" s="11">
        <v>4.22</v>
      </c>
      <c r="B7" s="4">
        <v>10390.903215</v>
      </c>
      <c r="C7" s="4">
        <v>20145.838019999999</v>
      </c>
      <c r="D7" s="4">
        <v>38513.699839999994</v>
      </c>
      <c r="E7" s="4">
        <v>146764.30979</v>
      </c>
      <c r="F7" s="4">
        <v>73733.055814999985</v>
      </c>
      <c r="G7" s="4">
        <v>73733.055814999985</v>
      </c>
      <c r="H7" s="4">
        <v>17818.111500000003</v>
      </c>
      <c r="I7" s="4">
        <v>39667.247934999999</v>
      </c>
      <c r="J7" s="4">
        <v>36803.438420000006</v>
      </c>
      <c r="K7" s="4">
        <v>23016.813691666666</v>
      </c>
      <c r="L7" s="4">
        <v>98076.80713999999</v>
      </c>
      <c r="M7" s="4">
        <v>31429.599285000004</v>
      </c>
      <c r="N7" s="4">
        <v>7.466894914247456E-6</v>
      </c>
      <c r="O7" s="4">
        <v>0.23445996990692688</v>
      </c>
      <c r="P7" s="4">
        <v>0.12476702981999881</v>
      </c>
      <c r="Q7" s="4">
        <v>0.2162816625559861</v>
      </c>
      <c r="R7" s="4">
        <v>0.44564935104494641</v>
      </c>
    </row>
    <row r="8" spans="1:18" x14ac:dyDescent="0.3">
      <c r="A8" s="11">
        <v>4.24</v>
      </c>
      <c r="B8" s="4">
        <v>32820.756815000001</v>
      </c>
      <c r="C8" s="4">
        <v>83075.937944999998</v>
      </c>
      <c r="D8" s="4">
        <v>98171.639719999992</v>
      </c>
      <c r="E8" s="4">
        <v>188723.28729899999</v>
      </c>
      <c r="F8" s="4">
        <v>143027.21499199996</v>
      </c>
      <c r="G8" s="4">
        <v>123552.21393199998</v>
      </c>
      <c r="H8" s="10">
        <v>93454.703649999996</v>
      </c>
      <c r="I8" s="10">
        <v>122671.24184</v>
      </c>
      <c r="J8" s="10">
        <v>122511.13707</v>
      </c>
      <c r="K8" s="4">
        <v>71356.11149333333</v>
      </c>
      <c r="L8" s="4">
        <v>151767.57207433332</v>
      </c>
      <c r="M8" s="4">
        <v>112879.02752</v>
      </c>
      <c r="N8" s="4">
        <v>4.1652294435170473E-6</v>
      </c>
      <c r="O8" s="4">
        <v>0.1307879086551838</v>
      </c>
      <c r="P8" s="4">
        <v>5.8431979538865191E-2</v>
      </c>
      <c r="Q8" s="4">
        <v>0.14867655000527952</v>
      </c>
      <c r="R8" s="4">
        <v>0.20365196639411212</v>
      </c>
    </row>
    <row r="9" spans="1:18" x14ac:dyDescent="0.3">
      <c r="A9" s="11">
        <v>5.6</v>
      </c>
      <c r="B9" s="4">
        <v>42914.190934999999</v>
      </c>
      <c r="C9" s="4">
        <v>72678.196360000002</v>
      </c>
      <c r="D9" s="4">
        <v>39498.42512</v>
      </c>
      <c r="E9" s="4">
        <v>251876.68037599997</v>
      </c>
      <c r="F9" s="4">
        <v>323285.01759599993</v>
      </c>
      <c r="G9" s="4">
        <v>114762.145886</v>
      </c>
      <c r="H9" s="4">
        <v>135479.41899999999</v>
      </c>
      <c r="I9" s="4">
        <v>135853.897</v>
      </c>
      <c r="J9" s="4">
        <v>147361.894</v>
      </c>
      <c r="K9" s="4">
        <v>51696.937471666664</v>
      </c>
      <c r="L9" s="4">
        <v>229974.6146193333</v>
      </c>
      <c r="M9" s="4">
        <v>139565.06999999998</v>
      </c>
      <c r="N9" s="4">
        <v>1.6106759675229773E-6</v>
      </c>
      <c r="O9" s="4">
        <v>5.0575110968105491E-2</v>
      </c>
      <c r="P9" s="4">
        <v>3.9488288264374491E-2</v>
      </c>
      <c r="Q9" s="4">
        <v>5.1960716110094909E-2</v>
      </c>
      <c r="R9" s="4">
        <v>7.333724486042216E-2</v>
      </c>
    </row>
    <row r="10" spans="1:18" x14ac:dyDescent="0.3">
      <c r="A10" s="11" t="s">
        <v>32</v>
      </c>
      <c r="B10" s="4">
        <v>73912.522144999995</v>
      </c>
      <c r="C10" s="4">
        <v>90478.473469999997</v>
      </c>
      <c r="D10" s="4">
        <v>31401.795039999997</v>
      </c>
      <c r="E10" s="4">
        <v>151238.29651999997</v>
      </c>
      <c r="F10" s="4">
        <v>213593.39000399999</v>
      </c>
      <c r="G10" s="4">
        <v>228910.21516199998</v>
      </c>
      <c r="H10" s="4">
        <v>139632.28399999999</v>
      </c>
      <c r="I10" s="4">
        <v>129540.58199999999</v>
      </c>
      <c r="J10" s="4">
        <v>114643.07900000001</v>
      </c>
      <c r="K10" s="4">
        <v>65264.263551666663</v>
      </c>
      <c r="L10" s="4">
        <v>197913.96722866665</v>
      </c>
      <c r="M10" s="4">
        <v>127938.64833333333</v>
      </c>
      <c r="N10" s="4">
        <v>2.577491485087262E-6</v>
      </c>
      <c r="O10" s="4">
        <v>8.093304954323513E-2</v>
      </c>
      <c r="P10" s="4">
        <v>0.10990034829035349</v>
      </c>
      <c r="Q10" s="4">
        <v>0.10267868019857153</v>
      </c>
      <c r="R10" s="4">
        <v>3.7572502769689098E-2</v>
      </c>
    </row>
    <row r="11" spans="1:18" x14ac:dyDescent="0.3">
      <c r="A11" s="11" t="s">
        <v>33</v>
      </c>
      <c r="B11" s="4">
        <v>107451.30781</v>
      </c>
      <c r="C11" s="4">
        <v>164349.96539500001</v>
      </c>
      <c r="D11" s="4">
        <v>32974.620139999999</v>
      </c>
      <c r="E11" s="4">
        <v>151238.29651999997</v>
      </c>
      <c r="F11" s="4">
        <v>213593.39000399999</v>
      </c>
      <c r="G11" s="4">
        <v>228910.21516199998</v>
      </c>
      <c r="H11" s="4">
        <v>110283.77099999999</v>
      </c>
      <c r="I11" s="4">
        <v>165010.37</v>
      </c>
      <c r="J11" s="4">
        <v>140064.37400000001</v>
      </c>
      <c r="K11" s="4">
        <v>101591.96444833332</v>
      </c>
      <c r="L11" s="4">
        <v>197913.96722866665</v>
      </c>
      <c r="M11" s="4">
        <v>138452.83833333335</v>
      </c>
      <c r="N11" s="4">
        <v>3.7074990671262983E-6</v>
      </c>
      <c r="O11" s="4">
        <v>0.11641520735075177</v>
      </c>
      <c r="P11" s="4">
        <v>0.20228654020863038</v>
      </c>
      <c r="Q11" s="4">
        <v>0.14641960666787365</v>
      </c>
      <c r="R11" s="4">
        <v>3.2293536576703814E-2</v>
      </c>
    </row>
  </sheetData>
  <mergeCells count="2">
    <mergeCell ref="A1:R1"/>
    <mergeCell ref="A2:R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A</vt:lpstr>
      <vt:lpstr>B</vt:lpstr>
      <vt:lpstr>C</vt:lpstr>
      <vt:lpstr>E</vt:lpstr>
      <vt:lpstr>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Yuval Zur</dc:creator>
  <cp:lastModifiedBy>Yuval Zur</cp:lastModifiedBy>
  <dcterms:created xsi:type="dcterms:W3CDTF">2017-10-31T10:50:56Z</dcterms:created>
  <dcterms:modified xsi:type="dcterms:W3CDTF">2018-03-25T09:56:16Z</dcterms:modified>
</cp:coreProperties>
</file>