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Back up 11_22-15\SOX2 manuscript\PLoS Biology\Final revision 9_29_16\Tables\"/>
    </mc:Choice>
  </mc:AlternateContent>
  <bookViews>
    <workbookView xWindow="0" yWindow="0" windowWidth="19200" windowHeight="6645" tabRatio="698" firstSheet="9" activeTab="20"/>
  </bookViews>
  <sheets>
    <sheet name="Fig 1B" sheetId="1" r:id="rId1"/>
    <sheet name="Fig 1D" sheetId="3" r:id="rId2"/>
    <sheet name="Fig 2C, 3A" sheetId="4" r:id="rId3"/>
    <sheet name="Fig 3D (Ki67)" sheetId="6" r:id="rId4"/>
    <sheet name="Fig 3D (TP63)" sheetId="7" r:id="rId5"/>
    <sheet name="Fig 3F" sheetId="8" r:id="rId6"/>
    <sheet name="Fig 3G" sheetId="9" r:id="rId7"/>
    <sheet name="Fig 3H" sheetId="10" r:id="rId8"/>
    <sheet name="Fig 3I" sheetId="11" r:id="rId9"/>
    <sheet name="Fig 4A" sheetId="21" r:id="rId10"/>
    <sheet name="Fig 5A" sheetId="12" r:id="rId11"/>
    <sheet name="Fig 5C (BKM)" sheetId="13" r:id="rId12"/>
    <sheet name="Fig 5C (LY)" sheetId="14" r:id="rId13"/>
    <sheet name="Fig 5E" sheetId="15" r:id="rId14"/>
    <sheet name="Fig 8B" sheetId="16" r:id="rId15"/>
    <sheet name="Fig 10A" sheetId="17" r:id="rId16"/>
    <sheet name="Fig 10B" sheetId="18" r:id="rId17"/>
    <sheet name="Fig 10C" sheetId="19" r:id="rId18"/>
    <sheet name="Fig 10D" sheetId="20" r:id="rId19"/>
    <sheet name="Fig 12A" sheetId="22" r:id="rId20"/>
    <sheet name="Fig 12B" sheetId="23" r:id="rId2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0" l="1"/>
  <c r="E15" i="20"/>
  <c r="D15" i="20"/>
  <c r="C15" i="20"/>
  <c r="B15" i="20"/>
  <c r="G23" i="19" l="1"/>
  <c r="F23" i="19"/>
  <c r="E23" i="19"/>
  <c r="D23" i="19"/>
  <c r="C23" i="19"/>
  <c r="B23" i="19"/>
  <c r="G5" i="19"/>
  <c r="F5" i="19"/>
  <c r="E5" i="19"/>
  <c r="D5" i="19"/>
  <c r="C5" i="19"/>
  <c r="B5" i="19"/>
  <c r="C32" i="17"/>
  <c r="C12" i="17"/>
  <c r="C7" i="17"/>
  <c r="B7" i="17"/>
  <c r="C11" i="17" s="1"/>
  <c r="C10" i="17" l="1"/>
  <c r="B11" i="17"/>
  <c r="H19" i="16"/>
  <c r="F19" i="16"/>
  <c r="F20" i="16"/>
  <c r="H20" i="16" s="1"/>
  <c r="F18" i="16"/>
  <c r="H18" i="16" s="1"/>
  <c r="F17" i="16"/>
  <c r="H14" i="16"/>
  <c r="H12" i="16"/>
  <c r="H11" i="16"/>
  <c r="H15" i="15"/>
  <c r="G15" i="15"/>
  <c r="F15" i="15"/>
  <c r="E15" i="15"/>
  <c r="D15" i="15"/>
  <c r="C15" i="15"/>
  <c r="B15" i="15"/>
  <c r="H10" i="15"/>
  <c r="G10" i="15"/>
  <c r="F10" i="15"/>
  <c r="E10" i="15"/>
  <c r="D10" i="15"/>
  <c r="C10" i="15"/>
  <c r="B10" i="15"/>
  <c r="H5" i="15"/>
  <c r="G5" i="15"/>
  <c r="F5" i="15"/>
  <c r="E5" i="15"/>
  <c r="D5" i="15"/>
  <c r="C5" i="15"/>
  <c r="B5" i="15"/>
  <c r="G23" i="14"/>
  <c r="F23" i="14"/>
  <c r="E23" i="14"/>
  <c r="D23" i="14"/>
  <c r="C23" i="14"/>
  <c r="B23" i="14"/>
  <c r="G23" i="13"/>
  <c r="F23" i="13"/>
  <c r="E23" i="13"/>
  <c r="D23" i="13"/>
  <c r="C23" i="13"/>
  <c r="B23" i="13"/>
  <c r="E15" i="13"/>
  <c r="G10" i="13"/>
  <c r="G15" i="13"/>
  <c r="F5" i="13"/>
  <c r="D10" i="13"/>
  <c r="D5" i="13"/>
  <c r="D15" i="13"/>
  <c r="C15" i="13"/>
  <c r="C10" i="13"/>
  <c r="E7" i="12"/>
  <c r="E10" i="12" s="1"/>
  <c r="D7" i="12"/>
  <c r="D10" i="12" s="1"/>
  <c r="C7" i="12"/>
  <c r="C10" i="12" s="1"/>
  <c r="B7" i="12"/>
  <c r="B10" i="12" s="1"/>
  <c r="C28" i="9" l="1"/>
  <c r="C26" i="9"/>
  <c r="I9" i="8"/>
  <c r="G9" i="8"/>
  <c r="I7" i="8"/>
  <c r="G7" i="8"/>
  <c r="B49" i="7" l="1"/>
  <c r="M33" i="7"/>
  <c r="L33" i="7"/>
  <c r="L34" i="7" s="1"/>
  <c r="K33" i="7"/>
  <c r="J33" i="7"/>
  <c r="J34" i="7" s="1"/>
  <c r="I33" i="7"/>
  <c r="H33" i="7"/>
  <c r="H34" i="7" s="1"/>
  <c r="G33" i="7"/>
  <c r="F34" i="7" s="1"/>
  <c r="F33" i="7"/>
  <c r="E33" i="7"/>
  <c r="D33" i="7"/>
  <c r="D34" i="7" s="1"/>
  <c r="C33" i="7"/>
  <c r="B33" i="7"/>
  <c r="B34" i="7" s="1"/>
  <c r="B47" i="7"/>
  <c r="B41" i="7"/>
  <c r="B36" i="6"/>
  <c r="B34" i="6"/>
  <c r="B28" i="6"/>
  <c r="M20" i="6"/>
  <c r="L20" i="6"/>
  <c r="L21" i="6" s="1"/>
  <c r="K20" i="6"/>
  <c r="J20" i="6"/>
  <c r="I20" i="6"/>
  <c r="H20" i="6"/>
  <c r="H21" i="6" s="1"/>
  <c r="G20" i="6"/>
  <c r="F20" i="6"/>
  <c r="E20" i="6"/>
  <c r="D20" i="6"/>
  <c r="D21" i="6" s="1"/>
  <c r="C20" i="6"/>
  <c r="B20" i="6"/>
  <c r="C15" i="4"/>
  <c r="C13" i="4"/>
  <c r="B15" i="4"/>
  <c r="B13" i="4"/>
  <c r="H16" i="3"/>
  <c r="H14" i="3"/>
  <c r="H13" i="3"/>
  <c r="H12" i="3"/>
  <c r="J21" i="6" l="1"/>
  <c r="F21" i="6"/>
  <c r="C7" i="1"/>
  <c r="C6" i="1"/>
  <c r="C5" i="1"/>
  <c r="C4" i="1"/>
  <c r="B47" i="1"/>
  <c r="B41" i="1"/>
  <c r="C25" i="1"/>
  <c r="C24" i="1"/>
  <c r="C22" i="1"/>
  <c r="C21" i="1"/>
  <c r="C20" i="1"/>
  <c r="C19" i="1"/>
  <c r="C18" i="1"/>
  <c r="C17" i="1"/>
  <c r="C16" i="1"/>
  <c r="C15" i="1"/>
  <c r="C14" i="1"/>
  <c r="C13" i="1"/>
  <c r="C12" i="1"/>
  <c r="C10" i="1"/>
</calcChain>
</file>

<file path=xl/sharedStrings.xml><?xml version="1.0" encoding="utf-8"?>
<sst xmlns="http://schemas.openxmlformats.org/spreadsheetml/2006/main" count="1237" uniqueCount="427">
  <si>
    <t>Sample</t>
  </si>
  <si>
    <t>to TBP and relative to Basal</t>
  </si>
  <si>
    <t>LRR score</t>
  </si>
  <si>
    <t>CD44+ FACS purified basal cells from trachea</t>
  </si>
  <si>
    <t>CD44+ FACS purified basal cells from ALI cultures</t>
  </si>
  <si>
    <t>SQCC PDX #140</t>
  </si>
  <si>
    <t>SQCC PDX#57</t>
  </si>
  <si>
    <t>SQCC PDX#55</t>
  </si>
  <si>
    <t>SQCC PDX#77</t>
  </si>
  <si>
    <t>SQCC PDX#142</t>
  </si>
  <si>
    <t>SQCC PDX#50</t>
  </si>
  <si>
    <t>SQCC PDX#188</t>
  </si>
  <si>
    <t>SQCC PDX#106</t>
  </si>
  <si>
    <t>SQCC PDX#62</t>
  </si>
  <si>
    <t>SQCC PDX#86</t>
  </si>
  <si>
    <t>SQCC PDX#123</t>
  </si>
  <si>
    <t>ADC PDX#116</t>
  </si>
  <si>
    <t>ADC PDX#191</t>
  </si>
  <si>
    <t>Basal cells/Vector/replicate #1</t>
  </si>
  <si>
    <t>Basal cells/Lenti-SOX2/replicate #1</t>
  </si>
  <si>
    <t>Basal cells/Vector/replicate #2</t>
  </si>
  <si>
    <t>Basal cells/Lenti-SOX2/replicate #2</t>
  </si>
  <si>
    <t>Basal cells/Vector/replicate #3</t>
  </si>
  <si>
    <t>Basal cells/Lenti-SOX2/replicate #3</t>
  </si>
  <si>
    <t>Basal cells/Vector/mean of 3 replicates</t>
  </si>
  <si>
    <t>Basal cells/Lenti-SOX2/mean of 3 replicates</t>
  </si>
  <si>
    <t>cells/Vector/replicate #1</t>
  </si>
  <si>
    <t>Mean</t>
  </si>
  <si>
    <t>SEM</t>
  </si>
  <si>
    <t>to TBP and relative to CD44+</t>
  </si>
  <si>
    <t>tracheal basal cells</t>
  </si>
  <si>
    <t>SOX2 expression normalized</t>
  </si>
  <si>
    <t>NA</t>
  </si>
  <si>
    <t>NA = not applicable</t>
  </si>
  <si>
    <t>SOX2</t>
  </si>
  <si>
    <t>MUC16</t>
  </si>
  <si>
    <t>FOXJ1</t>
  </si>
  <si>
    <t>Plastic-subconfluent</t>
  </si>
  <si>
    <t>Replicate 1</t>
  </si>
  <si>
    <t>Replicate 2</t>
  </si>
  <si>
    <t>Replicate 3</t>
  </si>
  <si>
    <t>Gene</t>
  </si>
  <si>
    <t>ALI-subconfluent</t>
  </si>
  <si>
    <t>ALI-initial confluence</t>
  </si>
  <si>
    <t>ALI-5 wks post-confluence</t>
  </si>
  <si>
    <t>ALI-1 wk post-confluence</t>
  </si>
  <si>
    <t>Mean normalized</t>
  </si>
  <si>
    <t>to highest expression</t>
  </si>
  <si>
    <t>Normalized</t>
  </si>
  <si>
    <t>Gene expression normalized to TBP</t>
  </si>
  <si>
    <t>and relative to ALI-subconfluent</t>
  </si>
  <si>
    <t>Glands/mm</t>
  </si>
  <si>
    <t xml:space="preserve">% coverage with </t>
  </si>
  <si>
    <t>squamous lesions</t>
  </si>
  <si>
    <t>2 tailed t test</t>
  </si>
  <si>
    <t>Ki67+ cells/mm</t>
  </si>
  <si>
    <t>TP63+ cells/mm</t>
  </si>
  <si>
    <t>Ki67+ cells</t>
  </si>
  <si>
    <t>length (um)</t>
  </si>
  <si>
    <t>Vector</t>
  </si>
  <si>
    <t>Lenti-SOX2</t>
  </si>
  <si>
    <t>Sum</t>
  </si>
  <si>
    <t>Vector replicate #1</t>
  </si>
  <si>
    <t>Lenti-SOX2 replicate #1</t>
  </si>
  <si>
    <t>Vector replicate #2</t>
  </si>
  <si>
    <t>Vector replicate #3</t>
  </si>
  <si>
    <t>Lenti-SOX2 replicate #2</t>
  </si>
  <si>
    <t>Lenti-SOX2 replicate #3</t>
  </si>
  <si>
    <t>TP63+ cells</t>
  </si>
  <si>
    <t>relative to vector</t>
  </si>
  <si>
    <t>CDKN1A expression</t>
  </si>
  <si>
    <t>CDKN1C expression</t>
  </si>
  <si>
    <t>CDKN1A</t>
  </si>
  <si>
    <t>Replicate pair #1</t>
  </si>
  <si>
    <t>Replicate pair #2</t>
  </si>
  <si>
    <t>Replicate pair #3</t>
  </si>
  <si>
    <t>Replicate pair #4</t>
  </si>
  <si>
    <t>paired 2 tailed t test</t>
  </si>
  <si>
    <t>Lenti-Sox2 replicate #1</t>
  </si>
  <si>
    <t>Lenti-Sox2 replicate #2</t>
  </si>
  <si>
    <t>Lenti-Sox2 replicate #3</t>
  </si>
  <si>
    <t>Vector replicate #4</t>
  </si>
  <si>
    <t>Lenti-Sox2 replicate #4</t>
  </si>
  <si>
    <t>MUC16 expression</t>
  </si>
  <si>
    <t>Vector replicate #5</t>
  </si>
  <si>
    <t>Lenti-Sox2 replicate #5</t>
  </si>
  <si>
    <t>Nd</t>
  </si>
  <si>
    <t>TMPRSS11B expression</t>
  </si>
  <si>
    <t>Gene expression was normalized</t>
  </si>
  <si>
    <t>to TBP</t>
  </si>
  <si>
    <t>SPRR3 expression</t>
  </si>
  <si>
    <t>IVL expression</t>
  </si>
  <si>
    <t>SPRR1A</t>
  </si>
  <si>
    <t>SPRR2A</t>
  </si>
  <si>
    <t>11B</t>
  </si>
  <si>
    <t>IVL</t>
  </si>
  <si>
    <t>SPRR3</t>
  </si>
  <si>
    <t>TMPRSS11B</t>
  </si>
  <si>
    <t>Replicate pair #5</t>
  </si>
  <si>
    <t>Gene expression was</t>
  </si>
  <si>
    <t>normalized to TBP</t>
  </si>
  <si>
    <t>Nd = not determined</t>
  </si>
  <si>
    <t>ADH7 expression</t>
  </si>
  <si>
    <t>CHST7 expression</t>
  </si>
  <si>
    <t>FGFR2 expression</t>
  </si>
  <si>
    <t>FOXE1 expression</t>
  </si>
  <si>
    <t>ADH7</t>
  </si>
  <si>
    <t>CHST7</t>
  </si>
  <si>
    <t>FGFR2</t>
  </si>
  <si>
    <t>FOXE1</t>
  </si>
  <si>
    <t>Replicate #1</t>
  </si>
  <si>
    <t>Replicate #2</t>
  </si>
  <si>
    <t>Replicate #3</t>
  </si>
  <si>
    <t>Field #1</t>
  </si>
  <si>
    <t>Field #2</t>
  </si>
  <si>
    <t>Field #3</t>
  </si>
  <si>
    <t>Field #4</t>
  </si>
  <si>
    <t>Field #5</t>
  </si>
  <si>
    <t>Field #6</t>
  </si>
  <si>
    <t>Field #7</t>
  </si>
  <si>
    <t>Field #8</t>
  </si>
  <si>
    <t>Field #9</t>
  </si>
  <si>
    <t>Field #10</t>
  </si>
  <si>
    <t>% BTUB+ coverage</t>
  </si>
  <si>
    <t xml:space="preserve">FOXJ1 expression </t>
  </si>
  <si>
    <t>DMSO</t>
  </si>
  <si>
    <t>BKM120 (uM)</t>
  </si>
  <si>
    <t>Growth</t>
  </si>
  <si>
    <t>Mean relative to DMSO</t>
  </si>
  <si>
    <t>SEM relative to DMSO</t>
  </si>
  <si>
    <t>Vector/DMSO-replicate 1</t>
  </si>
  <si>
    <t>Lenti-SOX2/DMSO-replicate 2</t>
  </si>
  <si>
    <t>Lenti-SOX2/BKM120-replicate 1</t>
  </si>
  <si>
    <t>Lenti-SOX2/DMSO-replicate 1</t>
  </si>
  <si>
    <t>Vector/DMSO-replicate 2</t>
  </si>
  <si>
    <t>Lenti-SOX2/BKM120-replicate 2</t>
  </si>
  <si>
    <t>Vector/DMSO-replicate 3</t>
  </si>
  <si>
    <t>Lenti-SOX2/DMSO-replicate 3</t>
  </si>
  <si>
    <t>Lenti-SOX2/BKM120-replicate 3</t>
  </si>
  <si>
    <t>SOX2 expression</t>
  </si>
  <si>
    <t>% response (Lenti-SOX2 with BKM120/Lenti-SOX2 with DMSO)</t>
  </si>
  <si>
    <t>Gene expression was normalized to TBP</t>
  </si>
  <si>
    <t>paired 2-tailed t test (to Lenti-SOX2/DMSO = 100%)</t>
  </si>
  <si>
    <t>Vector/shluc-replicate 1</t>
  </si>
  <si>
    <t>Lenti-SOX2/shluc-replicate 1</t>
  </si>
  <si>
    <t>Lenti-SOX2/shPIK3CA-replicate 1</t>
  </si>
  <si>
    <t>Vector/shluc-replicate 2</t>
  </si>
  <si>
    <t>Lenti-SOX2/shluc-replicate 2</t>
  </si>
  <si>
    <t>Lenti-SOX2/shPIK3CA-replicate 2</t>
  </si>
  <si>
    <t>Vector/shluc-replicate 3</t>
  </si>
  <si>
    <t>Lenti-SOX2/shluc-replicate 3</t>
  </si>
  <si>
    <t>Lenti-SOX2/shPIK3CA-replicate 3</t>
  </si>
  <si>
    <t>% response (Lenti-SOX2 with shPIK3CA/Lenti-SOX2 with shluc)</t>
  </si>
  <si>
    <t>paired 2-tailed t test (to Lenti-SOX2/shluc = 100%)</t>
  </si>
  <si>
    <t>PIK3CA</t>
  </si>
  <si>
    <t>SOX9</t>
  </si>
  <si>
    <t>Replicate #4</t>
  </si>
  <si>
    <t>Lenti-SOX9</t>
  </si>
  <si>
    <t>Basal cell growth</t>
  </si>
  <si>
    <t>Mean normalized to vector</t>
  </si>
  <si>
    <t>Normalized SEM</t>
  </si>
  <si>
    <t>SPRR1A expression</t>
  </si>
  <si>
    <t>SPRR2A expression</t>
  </si>
  <si>
    <t>Lenti-Sox9 replicate #1</t>
  </si>
  <si>
    <t>Lenti-Sox9 replicate #2</t>
  </si>
  <si>
    <t>Lenti-Sox9 replicate #3</t>
  </si>
  <si>
    <t>Adjusted SEM</t>
  </si>
  <si>
    <t>Adjusted Mean (adjusted to 1.0)</t>
  </si>
  <si>
    <t>Vector replicate 1</t>
  </si>
  <si>
    <t>Lenti-SOX2/Vector replicate 1</t>
  </si>
  <si>
    <t>Lenti-SOX2/Lenti-SOX9 -replicate 1</t>
  </si>
  <si>
    <t>% response (Lenti-SOX2 with Vector/Lenti-SOX2 with Lenti-SOX9)</t>
  </si>
  <si>
    <t>Vector replicate 2</t>
  </si>
  <si>
    <t>Lenti-SOX2/Vector replicate 2</t>
  </si>
  <si>
    <t>Lenti-SOX2/Lenti-SOX9 -replicate 2</t>
  </si>
  <si>
    <t>Vector replicate 3</t>
  </si>
  <si>
    <t>Lenti-SOX2/Vector replicate 3</t>
  </si>
  <si>
    <t>Lenti-SOX2/Lenti-SOX9 -replicate 3</t>
  </si>
  <si>
    <t>% response (Lenti-SOX2 with Lenti-SOX9/Lenti-SOX2 with Vector)</t>
  </si>
  <si>
    <t>paired 2-tailed t test (to Lenti-SOX2 with Vector = 100%)</t>
  </si>
  <si>
    <t xml:space="preserve">% epithelium with squamous differentiation (over ~10 mm) </t>
  </si>
  <si>
    <t>Replicate 4</t>
  </si>
  <si>
    <t>Replicate 5</t>
  </si>
  <si>
    <t>Replicate 6</t>
  </si>
  <si>
    <t>Replicate 7</t>
  </si>
  <si>
    <t>Replicate 8</t>
  </si>
  <si>
    <t>Replicate 9</t>
  </si>
  <si>
    <t>Replicate 10</t>
  </si>
  <si>
    <t>Replicate 11</t>
  </si>
  <si>
    <t>2 tailed t test (relative to Lenti-SOX2)</t>
  </si>
  <si>
    <t>TCGA-18-5592-01</t>
  </si>
  <si>
    <t>GAIN;</t>
  </si>
  <si>
    <t>TCGA-21-5784-01</t>
  </si>
  <si>
    <t>TCGA-21-5786-01</t>
  </si>
  <si>
    <t>TCGA-21-5787-01</t>
  </si>
  <si>
    <t>TCGA-22-5472-01</t>
  </si>
  <si>
    <t>TCGA-22-5480-01</t>
  </si>
  <si>
    <t>TCGA-22-5485-01</t>
  </si>
  <si>
    <t>TCGA-22-5489-01</t>
  </si>
  <si>
    <t>TCGA-22-5492-01</t>
  </si>
  <si>
    <t>TCGA-56-5897-01</t>
  </si>
  <si>
    <t>TCGA-56-5898-01</t>
  </si>
  <si>
    <t>TCGA-22-4593-01</t>
  </si>
  <si>
    <t>TCGA-34-5927-01</t>
  </si>
  <si>
    <t>TCGA-34-5928-01</t>
  </si>
  <si>
    <t>TCGA-39-5024-01</t>
  </si>
  <si>
    <t>TCGA-43-6647-01</t>
  </si>
  <si>
    <t>TCGA-43-6771-01</t>
  </si>
  <si>
    <t>TCGA-46-6026-01</t>
  </si>
  <si>
    <t>TCGA-56-6545-01</t>
  </si>
  <si>
    <t>TCGA-70-6722-01</t>
  </si>
  <si>
    <t>TCGA-85-6175-01</t>
  </si>
  <si>
    <t>TCGA-85-6560-01</t>
  </si>
  <si>
    <t>TCGA-85-6561-01</t>
  </si>
  <si>
    <t>TCGA-22-1002-01</t>
  </si>
  <si>
    <t>TCGA-22-1012-01</t>
  </si>
  <si>
    <t>TCGA-22-1016-01</t>
  </si>
  <si>
    <t>TCGA-34-2608-01</t>
  </si>
  <si>
    <t>TCGA-43-2578-01</t>
  </si>
  <si>
    <t>TCGA-60-2708-01</t>
  </si>
  <si>
    <t>TCGA-60-2724-01</t>
  </si>
  <si>
    <t>TCGA-66-2756-01</t>
  </si>
  <si>
    <t>TCGA-66-2757-01</t>
  </si>
  <si>
    <t>TCGA-66-2763-01</t>
  </si>
  <si>
    <t>TCGA-66-2765-01</t>
  </si>
  <si>
    <t>TCGA-66-2767-01</t>
  </si>
  <si>
    <t>TCGA-66-2768-01</t>
  </si>
  <si>
    <t>TCGA-66-2778-01</t>
  </si>
  <si>
    <t>TCGA-66-2785-01</t>
  </si>
  <si>
    <t>TCGA-66-2786-01</t>
  </si>
  <si>
    <t>TCGA-18-3406-01</t>
  </si>
  <si>
    <t>TCGA-18-3409-01</t>
  </si>
  <si>
    <t>TCGA-18-3410-01</t>
  </si>
  <si>
    <t>TCGA-18-3412-01</t>
  </si>
  <si>
    <t>TCGA-18-3414-01</t>
  </si>
  <si>
    <t>TCGA-18-3419-01</t>
  </si>
  <si>
    <t>TCGA-18-3421-01</t>
  </si>
  <si>
    <t>TCGA-43-3920-01</t>
  </si>
  <si>
    <t>TCGA-46-3767-01</t>
  </si>
  <si>
    <t>TCGA-46-3769-01</t>
  </si>
  <si>
    <t>TCGA-66-2734-01</t>
  </si>
  <si>
    <t>TCGA-66-2744-01</t>
  </si>
  <si>
    <t>TCGA-66-2754-01</t>
  </si>
  <si>
    <t>TCGA-66-2771-01</t>
  </si>
  <si>
    <t>TCGA-66-2788-01</t>
  </si>
  <si>
    <t>TCGA-37-4135-01</t>
  </si>
  <si>
    <t>TCGA-37-4141-01</t>
  </si>
  <si>
    <t>TCGA-22-4591-01</t>
  </si>
  <si>
    <t>TCGA-22-4607-01</t>
  </si>
  <si>
    <t>TCGA-37-3783-01</t>
  </si>
  <si>
    <t>TCGA-60-2725-01</t>
  </si>
  <si>
    <t>TCGA-66-2793-01</t>
  </si>
  <si>
    <t>TCGA-22-4599-01</t>
  </si>
  <si>
    <t>TCGA-33-4566-01</t>
  </si>
  <si>
    <t>TCGA-33-4583-01</t>
  </si>
  <si>
    <t>TCGA-33-4586-01</t>
  </si>
  <si>
    <t>TCGA-39-5028-01</t>
  </si>
  <si>
    <t>TCGA-39-5029-01</t>
  </si>
  <si>
    <t>TCGA-39-5030-01</t>
  </si>
  <si>
    <t>TCGA-39-5035-01</t>
  </si>
  <si>
    <t>TCGA-63-5128-01</t>
  </si>
  <si>
    <t>TCGA-18-5595-01</t>
  </si>
  <si>
    <t>AMP;</t>
  </si>
  <si>
    <t>TCGA-21-5782-01</t>
  </si>
  <si>
    <t>TCGA-22-5471-01</t>
  </si>
  <si>
    <t>TCGA-22-5473-01</t>
  </si>
  <si>
    <t>TCGA-22-5474-01</t>
  </si>
  <si>
    <t>TCGA-22-5477-01</t>
  </si>
  <si>
    <t>TCGA-22-5482-01</t>
  </si>
  <si>
    <t>TCGA-22-5491-01</t>
  </si>
  <si>
    <t>TCGA-37-5819-01</t>
  </si>
  <si>
    <t>TCGA-34-5231-01</t>
  </si>
  <si>
    <t>TCGA-34-5232-01</t>
  </si>
  <si>
    <t>TCGA-34-5236-01</t>
  </si>
  <si>
    <t>TCGA-34-5929-01</t>
  </si>
  <si>
    <t>TCGA-39-5019-01</t>
  </si>
  <si>
    <t>TCGA-39-5022-01</t>
  </si>
  <si>
    <t>TCGA-39-5027-01</t>
  </si>
  <si>
    <t>TCGA-43-6143-01</t>
  </si>
  <si>
    <t>TCGA-43-6770-01</t>
  </si>
  <si>
    <t>TCGA-46-6025-01</t>
  </si>
  <si>
    <t>TCGA-60-2709-01</t>
  </si>
  <si>
    <t>TCGA-70-6723-01</t>
  </si>
  <si>
    <t>TCGA-21-1070-01</t>
  </si>
  <si>
    <t>TCGA-21-1071-01</t>
  </si>
  <si>
    <t>TCGA-21-1076-01</t>
  </si>
  <si>
    <t>TCGA-21-1077-01</t>
  </si>
  <si>
    <t>TCGA-21-1081-01</t>
  </si>
  <si>
    <t>TCGA-22-0944-01</t>
  </si>
  <si>
    <t>TCGA-56-1622-01</t>
  </si>
  <si>
    <t>TCGA-34-2596-01</t>
  </si>
  <si>
    <t>TCGA-34-2600-01</t>
  </si>
  <si>
    <t>TCGA-60-2698-01</t>
  </si>
  <si>
    <t>TCGA-60-2707-01</t>
  </si>
  <si>
    <t>TCGA-60-2710-01</t>
  </si>
  <si>
    <t>TCGA-60-2711-01</t>
  </si>
  <si>
    <t>TCGA-60-2712-01</t>
  </si>
  <si>
    <t>TCGA-60-2713-01</t>
  </si>
  <si>
    <t>TCGA-60-2715-01</t>
  </si>
  <si>
    <t>TCGA-60-2719-01</t>
  </si>
  <si>
    <t>TCGA-60-2721-01</t>
  </si>
  <si>
    <t>TCGA-60-2722-01</t>
  </si>
  <si>
    <t>TCGA-60-2723-01</t>
  </si>
  <si>
    <t>TCGA-60-2726-01</t>
  </si>
  <si>
    <t>TCGA-66-2755-01</t>
  </si>
  <si>
    <t>TCGA-66-2758-01</t>
  </si>
  <si>
    <t>TCGA-66-2759-01</t>
  </si>
  <si>
    <t>TCGA-66-2766-01</t>
  </si>
  <si>
    <t>TCGA-66-2770-01</t>
  </si>
  <si>
    <t>TCGA-66-2780-01</t>
  </si>
  <si>
    <t>TCGA-66-2781-01</t>
  </si>
  <si>
    <t>TCGA-66-2782-01</t>
  </si>
  <si>
    <t>TCGA-18-3407-01</t>
  </si>
  <si>
    <t>TCGA-18-3408-01</t>
  </si>
  <si>
    <t>TCGA-18-3411-01</t>
  </si>
  <si>
    <t>TCGA-18-3415-01</t>
  </si>
  <si>
    <t>TCGA-18-3416-01</t>
  </si>
  <si>
    <t>TCGA-37-3789-01</t>
  </si>
  <si>
    <t>TCGA-43-3394-01</t>
  </si>
  <si>
    <t>TCGA-46-3765-01</t>
  </si>
  <si>
    <t>TCGA-46-3768-01</t>
  </si>
  <si>
    <t>TCGA-66-2727-01</t>
  </si>
  <si>
    <t>TCGA-66-2742-01</t>
  </si>
  <si>
    <t>TCGA-66-2787-01</t>
  </si>
  <si>
    <t>TCGA-66-2789-01</t>
  </si>
  <si>
    <t>TCGA-66-2791-01</t>
  </si>
  <si>
    <t>TCGA-66-2792-01</t>
  </si>
  <si>
    <t>TCGA-66-2795-01</t>
  </si>
  <si>
    <t>TCGA-18-4083-01</t>
  </si>
  <si>
    <t>TCGA-18-4086-01</t>
  </si>
  <si>
    <t>TCGA-37-4133-01</t>
  </si>
  <si>
    <t>TCGA-51-4079-01</t>
  </si>
  <si>
    <t>TCGA-51-4080-01</t>
  </si>
  <si>
    <t>TCGA-51-4081-01</t>
  </si>
  <si>
    <t>TCGA-22-4595-01</t>
  </si>
  <si>
    <t>TCGA-22-4604-01</t>
  </si>
  <si>
    <t>TCGA-33-4532-01</t>
  </si>
  <si>
    <t>TCGA-33-4533-01</t>
  </si>
  <si>
    <t>TCGA-33-4538-01</t>
  </si>
  <si>
    <t>TCGA-33-4547-01</t>
  </si>
  <si>
    <t>TCGA-66-2773-01</t>
  </si>
  <si>
    <t>TCGA-66-2777-01</t>
  </si>
  <si>
    <t>TCGA-66-2783-01</t>
  </si>
  <si>
    <t>TCGA-66-2794-01</t>
  </si>
  <si>
    <t>TCGA-66-2800-01</t>
  </si>
  <si>
    <t>TCGA-18-3417-01</t>
  </si>
  <si>
    <t>TCGA-18-4721-01</t>
  </si>
  <si>
    <t>TCGA-22-4601-01</t>
  </si>
  <si>
    <t>TCGA-22-4613-01</t>
  </si>
  <si>
    <t>TCGA-33-4582-01</t>
  </si>
  <si>
    <t>TCGA-34-5240-01</t>
  </si>
  <si>
    <t>TCGA-34-5241-01</t>
  </si>
  <si>
    <t>TCGA-39-5016-01</t>
  </si>
  <si>
    <t>TCGA-39-5021-01</t>
  </si>
  <si>
    <t>TCGA-39-5031-01</t>
  </si>
  <si>
    <t>TCGA-39-5036-01</t>
  </si>
  <si>
    <t>TCGA-39-5037-01</t>
  </si>
  <si>
    <t>TCGA-63-5131-01</t>
  </si>
  <si>
    <t>TCGA-22-5478-01</t>
  </si>
  <si>
    <t>TCGA-34-5234-01</t>
  </si>
  <si>
    <t>TCGA-43-5668-01</t>
  </si>
  <si>
    <t>TCGA-33-6737-01</t>
  </si>
  <si>
    <t>TCGA-34-5239-01</t>
  </si>
  <si>
    <t>TCGA-56-6546-01</t>
  </si>
  <si>
    <t>TCGA-63-6202-01</t>
  </si>
  <si>
    <t>TCGA-21-1078-01</t>
  </si>
  <si>
    <t>TCGA-22-1011-01</t>
  </si>
  <si>
    <t>TCGA-60-2720-01</t>
  </si>
  <si>
    <t>TCGA-39-5039-01</t>
  </si>
  <si>
    <t>Diploid</t>
  </si>
  <si>
    <t>Copy number status</t>
  </si>
  <si>
    <t>SOX2 gain/amp cases with PIK3CA gain/amp</t>
  </si>
  <si>
    <t>Total cases with SOX2 gain/amp</t>
  </si>
  <si>
    <t>Lung SQCC Case ID</t>
  </si>
  <si>
    <t>Cell suspension trachea #1</t>
  </si>
  <si>
    <t>Cell suspension trachea #2</t>
  </si>
  <si>
    <t>Cell suspension trachea #3</t>
  </si>
  <si>
    <t>Cell suspension trachea #4</t>
  </si>
  <si>
    <t>Basal cells/Vector replicate #1</t>
  </si>
  <si>
    <t>Basal cells/Vector replicate #2</t>
  </si>
  <si>
    <t>Basal cells/Vector replicate #3</t>
  </si>
  <si>
    <t>Basal cells/Lenti-SOX2 replicate #1</t>
  </si>
  <si>
    <t>Basal cells/Lenti-SOX2 replicate #2</t>
  </si>
  <si>
    <t>Basal cells/Lenti-SOX2 replicate #3</t>
  </si>
  <si>
    <t>shlacz replicate #1</t>
  </si>
  <si>
    <t>shlacz replicate #2</t>
  </si>
  <si>
    <t>shlacz replicate #3</t>
  </si>
  <si>
    <t>shSOX9 replicate #1</t>
  </si>
  <si>
    <t>shSOX9 replicate #2</t>
  </si>
  <si>
    <t>shSOX9 replicate #3</t>
  </si>
  <si>
    <t>% response (Lenti-SOX2 with LY294002/Lenti-SOX2 with DMSO)</t>
  </si>
  <si>
    <t>Lenti-SOX2/LY294002-replicate 1</t>
  </si>
  <si>
    <t>Lenti-SOX2/LY294002-replicate 2</t>
  </si>
  <si>
    <t>Lenti-SOX2/LY294002-replicate 3</t>
  </si>
  <si>
    <t>Adjusted Mean (to respective shlacz mean of 1.0)</t>
  </si>
  <si>
    <t>Expression (1=high)</t>
  </si>
  <si>
    <t>Time (months)</t>
  </si>
  <si>
    <t>Event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</si>
  <si>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</si>
  <si>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</si>
  <si>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</si>
  <si>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</si>
  <si>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</si>
  <si>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</si>
  <si>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</si>
  <si>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</si>
  <si>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</si>
  <si>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</si>
  <si>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Section 11</t>
  </si>
  <si>
    <t>Section 12</t>
  </si>
  <si>
    <t>Section 13</t>
  </si>
  <si>
    <t>Section 14</t>
  </si>
  <si>
    <t>Section 15</t>
  </si>
  <si>
    <t>Section 16</t>
  </si>
  <si>
    <t>Section 17</t>
  </si>
  <si>
    <t>Section 18</t>
  </si>
  <si>
    <t>Section 19</t>
  </si>
  <si>
    <t>Section 20</t>
  </si>
  <si>
    <t>Section 21</t>
  </si>
  <si>
    <t>Section 22</t>
  </si>
  <si>
    <t>Section 23</t>
  </si>
  <si>
    <t>Section 24</t>
  </si>
  <si>
    <t>Section 25</t>
  </si>
  <si>
    <t>Section 26</t>
  </si>
  <si>
    <t>Section 27</t>
  </si>
  <si>
    <t>Section 28</t>
  </si>
  <si>
    <t>Section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</si>
</sst>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9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/>
    <xf numFmtId="0" fontId="3" fillId="0" borderId="1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3" xfId="0" applyFont="1" applyBorder="1"/>
    <xf numFmtId="0" fontId="3" fillId="0" borderId="3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4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6" xfId="0" applyFont="1" applyBorder="1"/>
    <xf numFmtId="0" fontId="2" fillId="0" borderId="4" xfId="0" applyFont="1" applyBorder="1"/>
    <xf numFmtId="2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/>
    <xf numFmtId="49" fontId="5" fillId="0" borderId="4" xfId="0" applyNumberFormat="1" applyFont="1" applyFill="1" applyBorder="1" applyAlignment="1" applyProtection="1">
      <alignment vertical="center"/>
    </xf>
    <xf numFmtId="49" fontId="5" fillId="0" borderId="6" xfId="0" applyNumberFormat="1" applyFont="1" applyFill="1" applyBorder="1" applyAlignment="1" applyProtection="1">
      <alignment vertical="center"/>
    </xf>
    <xf numFmtId="0" fontId="2" fillId="0" borderId="15" xfId="0" applyFont="1" applyBorder="1"/>
    <xf numFmtId="49" fontId="5" fillId="0" borderId="12" xfId="0" applyNumberFormat="1" applyFont="1" applyFill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vertical="center"/>
    </xf>
    <xf numFmtId="2" fontId="2" fillId="0" borderId="1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2" fillId="0" borderId="13" xfId="0" applyFont="1" applyBorder="1"/>
    <xf numFmtId="0" fontId="3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0" xfId="0" applyFont="1" applyBorder="1"/>
    <xf numFmtId="0" fontId="2" fillId="0" borderId="0" xfId="0" applyFont="1" applyAlignment="1"/>
    <xf numFmtId="2" fontId="5" fillId="0" borderId="15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10" xfId="0" applyFont="1" applyFill="1" applyBorder="1"/>
    <xf numFmtId="0" fontId="3" fillId="0" borderId="10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4" xfId="0" applyFont="1" applyFill="1" applyBorder="1"/>
    <xf numFmtId="0" fontId="3" fillId="0" borderId="4" xfId="0" applyFont="1" applyFill="1" applyBorder="1"/>
    <xf numFmtId="0" fontId="3" fillId="0" borderId="6" xfId="0" applyFont="1" applyFill="1" applyBorder="1"/>
    <xf numFmtId="2" fontId="3" fillId="0" borderId="6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5" fillId="0" borderId="4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7" xfId="0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 wrapText="1"/>
    </xf>
    <xf numFmtId="0" fontId="5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9" xfId="0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2" fillId="0" borderId="6" xfId="0" applyFont="1" applyFill="1" applyBorder="1"/>
    <xf numFmtId="2" fontId="2" fillId="0" borderId="0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2" fontId="3" fillId="0" borderId="8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2" xfId="0" applyFont="1" applyBorder="1"/>
    <xf numFmtId="0" fontId="2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12" xfId="0" applyFont="1" applyBorder="1"/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/>
    </xf>
    <xf numFmtId="0" fontId="2" fillId="0" borderId="7" xfId="0" applyFont="1" applyFill="1" applyBorder="1"/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2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C38" sqref="C38"/>
    </sheetView>
  </sheetViews>
  <sheetFormatPr defaultColWidth="8.85546875" defaultRowHeight="12.75" x14ac:dyDescent="0.2"/>
  <cols>
    <col min="1" max="1" width="39.42578125" style="2" customWidth="1"/>
    <col min="2" max="2" width="24.85546875" style="3" customWidth="1"/>
    <col min="3" max="3" width="26.85546875" style="3" customWidth="1"/>
    <col min="4" max="4" width="10.5703125" style="3" customWidth="1"/>
    <col min="5" max="5" width="6.85546875" style="2" customWidth="1"/>
    <col min="6" max="16384" width="8.85546875" style="2"/>
  </cols>
  <sheetData>
    <row r="1" spans="1:4" x14ac:dyDescent="0.2">
      <c r="A1" s="143" t="s">
        <v>0</v>
      </c>
      <c r="B1" s="41" t="s">
        <v>31</v>
      </c>
      <c r="C1" s="41" t="s">
        <v>31</v>
      </c>
      <c r="D1" s="41" t="s">
        <v>2</v>
      </c>
    </row>
    <row r="2" spans="1:4" x14ac:dyDescent="0.2">
      <c r="A2" s="30"/>
      <c r="B2" s="7" t="s">
        <v>1</v>
      </c>
      <c r="C2" s="7" t="s">
        <v>29</v>
      </c>
      <c r="D2" s="7"/>
    </row>
    <row r="3" spans="1:4" ht="13.5" thickBot="1" x14ac:dyDescent="0.25">
      <c r="A3" s="40"/>
      <c r="B3" s="13" t="s">
        <v>26</v>
      </c>
      <c r="C3" s="13" t="s">
        <v>30</v>
      </c>
      <c r="D3" s="13"/>
    </row>
    <row r="4" spans="1:4" x14ac:dyDescent="0.2">
      <c r="A4" s="144" t="s">
        <v>374</v>
      </c>
      <c r="B4" s="3">
        <v>62.6</v>
      </c>
      <c r="C4" s="145">
        <f>(100/B9)*B4</f>
        <v>97.659906396255863</v>
      </c>
      <c r="D4" s="3" t="s">
        <v>32</v>
      </c>
    </row>
    <row r="5" spans="1:4" x14ac:dyDescent="0.2">
      <c r="A5" s="144" t="s">
        <v>375</v>
      </c>
      <c r="B5" s="3">
        <v>62.8</v>
      </c>
      <c r="C5" s="145">
        <f>(100/B9)*B5</f>
        <v>97.971918876755083</v>
      </c>
      <c r="D5" s="3" t="s">
        <v>32</v>
      </c>
    </row>
    <row r="6" spans="1:4" x14ac:dyDescent="0.2">
      <c r="A6" s="144" t="s">
        <v>376</v>
      </c>
      <c r="B6" s="3">
        <v>70.2</v>
      </c>
      <c r="C6" s="145">
        <f>(100/B9)*B6</f>
        <v>109.51638065522623</v>
      </c>
      <c r="D6" s="3" t="s">
        <v>32</v>
      </c>
    </row>
    <row r="7" spans="1:4" x14ac:dyDescent="0.2">
      <c r="A7" s="144" t="s">
        <v>377</v>
      </c>
      <c r="B7" s="3">
        <v>164.7</v>
      </c>
      <c r="C7" s="145">
        <f>(100/B9)*B7</f>
        <v>256.94227769110768</v>
      </c>
      <c r="D7" s="3" t="s">
        <v>32</v>
      </c>
    </row>
    <row r="8" spans="1:4" x14ac:dyDescent="0.2">
      <c r="A8" s="144"/>
      <c r="C8" s="145"/>
    </row>
    <row r="9" spans="1:4" x14ac:dyDescent="0.2">
      <c r="A9" s="144" t="s">
        <v>3</v>
      </c>
      <c r="B9" s="3">
        <v>64.099999999999994</v>
      </c>
      <c r="C9" s="145">
        <v>100</v>
      </c>
      <c r="D9" s="3" t="s">
        <v>32</v>
      </c>
    </row>
    <row r="10" spans="1:4" x14ac:dyDescent="0.2">
      <c r="A10" s="144" t="s">
        <v>4</v>
      </c>
      <c r="B10" s="3">
        <v>90.5</v>
      </c>
      <c r="C10" s="145">
        <f>(100/B9)*B10</f>
        <v>141.18564742589706</v>
      </c>
      <c r="D10" s="3" t="s">
        <v>32</v>
      </c>
    </row>
    <row r="11" spans="1:4" x14ac:dyDescent="0.2">
      <c r="A11" s="144"/>
      <c r="C11" s="145"/>
    </row>
    <row r="12" spans="1:4" x14ac:dyDescent="0.2">
      <c r="A12" s="144" t="s">
        <v>5</v>
      </c>
      <c r="B12" s="3">
        <v>67.5</v>
      </c>
      <c r="C12" s="145">
        <f>(100/B9)*B12</f>
        <v>105.30421216848676</v>
      </c>
      <c r="D12" s="3">
        <v>0.34</v>
      </c>
    </row>
    <row r="13" spans="1:4" x14ac:dyDescent="0.2">
      <c r="A13" s="144" t="s">
        <v>6</v>
      </c>
      <c r="B13" s="3">
        <v>69.599999999999994</v>
      </c>
      <c r="C13" s="145">
        <f>(100/B9)*B13</f>
        <v>108.58034321372855</v>
      </c>
      <c r="D13" s="3">
        <v>0.3</v>
      </c>
    </row>
    <row r="14" spans="1:4" x14ac:dyDescent="0.2">
      <c r="A14" s="144" t="s">
        <v>7</v>
      </c>
      <c r="B14" s="3">
        <v>72.400000000000006</v>
      </c>
      <c r="C14" s="145">
        <f>(100/B9)*B14</f>
        <v>112.94851794071765</v>
      </c>
      <c r="D14" s="3">
        <v>1.01</v>
      </c>
    </row>
    <row r="15" spans="1:4" x14ac:dyDescent="0.2">
      <c r="A15" s="144" t="s">
        <v>8</v>
      </c>
      <c r="B15" s="3">
        <v>104.5</v>
      </c>
      <c r="C15" s="145">
        <f>(100/B9)*B15</f>
        <v>163.02652106084247</v>
      </c>
      <c r="D15" s="3">
        <v>0.46</v>
      </c>
    </row>
    <row r="16" spans="1:4" x14ac:dyDescent="0.2">
      <c r="A16" s="144" t="s">
        <v>9</v>
      </c>
      <c r="B16" s="3">
        <v>108.5</v>
      </c>
      <c r="C16" s="145">
        <f>(100/B9)*B16</f>
        <v>169.26677067082684</v>
      </c>
      <c r="D16" s="3">
        <v>0.38</v>
      </c>
    </row>
    <row r="17" spans="1:4" x14ac:dyDescent="0.2">
      <c r="A17" s="144" t="s">
        <v>10</v>
      </c>
      <c r="B17" s="3">
        <v>141.6</v>
      </c>
      <c r="C17" s="145">
        <f>(100/B9)*B17</f>
        <v>220.90483619344775</v>
      </c>
      <c r="D17" s="3">
        <v>0.45</v>
      </c>
    </row>
    <row r="18" spans="1:4" x14ac:dyDescent="0.2">
      <c r="A18" s="144" t="s">
        <v>11</v>
      </c>
      <c r="B18" s="3">
        <v>159.69999999999999</v>
      </c>
      <c r="C18" s="145">
        <f>(100/B9)*B18</f>
        <v>249.14196567862717</v>
      </c>
      <c r="D18" s="3">
        <v>0.5</v>
      </c>
    </row>
    <row r="19" spans="1:4" x14ac:dyDescent="0.2">
      <c r="A19" s="144" t="s">
        <v>12</v>
      </c>
      <c r="B19" s="3">
        <v>0.2</v>
      </c>
      <c r="C19" s="145">
        <f>(100/B9)*B19</f>
        <v>0.31201248049922004</v>
      </c>
      <c r="D19" s="3">
        <v>-0.14000000000000001</v>
      </c>
    </row>
    <row r="20" spans="1:4" x14ac:dyDescent="0.2">
      <c r="A20" s="144" t="s">
        <v>13</v>
      </c>
      <c r="B20" s="3">
        <v>2.6</v>
      </c>
      <c r="C20" s="145">
        <f>(100/B9)*B20</f>
        <v>4.0561622464898601</v>
      </c>
      <c r="D20" s="3">
        <v>0.13</v>
      </c>
    </row>
    <row r="21" spans="1:4" x14ac:dyDescent="0.2">
      <c r="A21" s="144" t="s">
        <v>14</v>
      </c>
      <c r="B21" s="3">
        <v>3.9</v>
      </c>
      <c r="C21" s="145">
        <f>(100/B9)*B21</f>
        <v>6.0842433697347902</v>
      </c>
      <c r="D21" s="3">
        <v>0.09</v>
      </c>
    </row>
    <row r="22" spans="1:4" x14ac:dyDescent="0.2">
      <c r="A22" s="144" t="s">
        <v>15</v>
      </c>
      <c r="B22" s="142">
        <v>7</v>
      </c>
      <c r="C22" s="145">
        <f>(100/B9)*B22</f>
        <v>10.9204368174727</v>
      </c>
      <c r="D22" s="3">
        <v>0.2</v>
      </c>
    </row>
    <row r="23" spans="1:4" x14ac:dyDescent="0.2">
      <c r="C23" s="145"/>
    </row>
    <row r="24" spans="1:4" x14ac:dyDescent="0.2">
      <c r="A24" s="144" t="s">
        <v>16</v>
      </c>
      <c r="B24" s="3">
        <v>1.4</v>
      </c>
      <c r="C24" s="145">
        <f>(100/B9)*B24</f>
        <v>2.1840873634945401</v>
      </c>
      <c r="D24" s="3" t="s">
        <v>32</v>
      </c>
    </row>
    <row r="25" spans="1:4" x14ac:dyDescent="0.2">
      <c r="A25" s="144" t="s">
        <v>17</v>
      </c>
      <c r="B25" s="142">
        <v>3</v>
      </c>
      <c r="C25" s="145">
        <f>(100/B9)*B25</f>
        <v>4.6801872074883004</v>
      </c>
      <c r="D25" s="3" t="s">
        <v>32</v>
      </c>
    </row>
    <row r="26" spans="1:4" x14ac:dyDescent="0.2">
      <c r="C26" s="7"/>
    </row>
    <row r="27" spans="1:4" x14ac:dyDescent="0.2">
      <c r="A27" s="2" t="s">
        <v>18</v>
      </c>
      <c r="B27" s="146">
        <v>1</v>
      </c>
      <c r="C27" s="145"/>
      <c r="D27" s="3" t="s">
        <v>32</v>
      </c>
    </row>
    <row r="28" spans="1:4" x14ac:dyDescent="0.2">
      <c r="A28" s="2" t="s">
        <v>20</v>
      </c>
      <c r="B28" s="146">
        <v>0.88421946307464505</v>
      </c>
      <c r="C28" s="145"/>
      <c r="D28" s="3" t="s">
        <v>32</v>
      </c>
    </row>
    <row r="29" spans="1:4" x14ac:dyDescent="0.2">
      <c r="A29" s="2" t="s">
        <v>22</v>
      </c>
      <c r="B29" s="146">
        <v>0.99658687926864398</v>
      </c>
      <c r="C29" s="7"/>
      <c r="D29" s="3" t="s">
        <v>32</v>
      </c>
    </row>
    <row r="30" spans="1:4" x14ac:dyDescent="0.2">
      <c r="A30" s="2" t="s">
        <v>19</v>
      </c>
      <c r="B30" s="146">
        <v>184.62880968540301</v>
      </c>
      <c r="C30" s="7"/>
      <c r="D30" s="3" t="s">
        <v>32</v>
      </c>
    </row>
    <row r="31" spans="1:4" x14ac:dyDescent="0.2">
      <c r="A31" s="2" t="s">
        <v>21</v>
      </c>
      <c r="B31" s="146">
        <v>150.87765340791501</v>
      </c>
      <c r="C31" s="7"/>
      <c r="D31" s="3" t="s">
        <v>32</v>
      </c>
    </row>
    <row r="32" spans="1:4" x14ac:dyDescent="0.2">
      <c r="A32" s="2" t="s">
        <v>23</v>
      </c>
      <c r="B32" s="146">
        <v>151.964346825403</v>
      </c>
      <c r="C32" s="7"/>
      <c r="D32" s="3" t="s">
        <v>32</v>
      </c>
    </row>
    <row r="33" spans="1:5" x14ac:dyDescent="0.2">
      <c r="C33" s="7"/>
    </row>
    <row r="34" spans="1:5" x14ac:dyDescent="0.2">
      <c r="A34" s="2" t="s">
        <v>24</v>
      </c>
      <c r="B34" s="3">
        <v>0.96</v>
      </c>
      <c r="C34" s="7">
        <v>1</v>
      </c>
      <c r="D34" s="3" t="s">
        <v>32</v>
      </c>
    </row>
    <row r="35" spans="1:5" x14ac:dyDescent="0.2">
      <c r="A35" s="2" t="s">
        <v>25</v>
      </c>
      <c r="B35" s="142">
        <v>163</v>
      </c>
      <c r="C35" s="7">
        <v>254</v>
      </c>
      <c r="D35" s="3" t="s">
        <v>32</v>
      </c>
    </row>
    <row r="36" spans="1:5" ht="13.5" thickBot="1" x14ac:dyDescent="0.25">
      <c r="A36" s="43"/>
      <c r="B36" s="42"/>
      <c r="C36" s="42"/>
      <c r="D36" s="42"/>
      <c r="E36" s="43"/>
    </row>
    <row r="38" spans="1:5" x14ac:dyDescent="0.2">
      <c r="A38" s="2" t="s">
        <v>18</v>
      </c>
      <c r="B38" s="146">
        <v>1</v>
      </c>
    </row>
    <row r="39" spans="1:5" x14ac:dyDescent="0.2">
      <c r="A39" s="2" t="s">
        <v>20</v>
      </c>
      <c r="B39" s="146">
        <v>0.88421946307464505</v>
      </c>
    </row>
    <row r="40" spans="1:5" x14ac:dyDescent="0.2">
      <c r="A40" s="2" t="s">
        <v>22</v>
      </c>
      <c r="B40" s="146">
        <v>0.99658687926864398</v>
      </c>
    </row>
    <row r="41" spans="1:5" x14ac:dyDescent="0.2">
      <c r="A41" s="30" t="s">
        <v>27</v>
      </c>
      <c r="B41" s="147">
        <f>AVERAGE(B38:B40)</f>
        <v>0.96026878078109634</v>
      </c>
    </row>
    <row r="42" spans="1:5" x14ac:dyDescent="0.2">
      <c r="A42" s="2" t="s">
        <v>28</v>
      </c>
      <c r="B42" s="146">
        <v>0.04</v>
      </c>
    </row>
    <row r="43" spans="1:5" x14ac:dyDescent="0.2">
      <c r="B43" s="142"/>
    </row>
    <row r="44" spans="1:5" x14ac:dyDescent="0.2">
      <c r="A44" s="2" t="s">
        <v>19</v>
      </c>
      <c r="B44" s="146">
        <v>184.62880968540301</v>
      </c>
    </row>
    <row r="45" spans="1:5" x14ac:dyDescent="0.2">
      <c r="A45" s="2" t="s">
        <v>21</v>
      </c>
      <c r="B45" s="146">
        <v>150.87765340791501</v>
      </c>
    </row>
    <row r="46" spans="1:5" x14ac:dyDescent="0.2">
      <c r="A46" s="2" t="s">
        <v>23</v>
      </c>
      <c r="B46" s="146">
        <v>151.964346825403</v>
      </c>
    </row>
    <row r="47" spans="1:5" x14ac:dyDescent="0.2">
      <c r="A47" s="30" t="s">
        <v>27</v>
      </c>
      <c r="B47" s="147">
        <f>AVERAGE(B44:B46)</f>
        <v>162.49026997290699</v>
      </c>
    </row>
    <row r="48" spans="1:5" x14ac:dyDescent="0.2">
      <c r="A48" s="2" t="s">
        <v>28</v>
      </c>
      <c r="B48" s="146">
        <v>11.1</v>
      </c>
    </row>
    <row r="49" spans="1:2" x14ac:dyDescent="0.2">
      <c r="B49" s="142"/>
    </row>
    <row r="50" spans="1:2" x14ac:dyDescent="0.2">
      <c r="A50" s="2" t="s">
        <v>33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3"/>
  <sheetViews>
    <sheetView workbookViewId="0">
      <selection activeCell="F14" sqref="F14"/>
    </sheetView>
  </sheetViews>
  <sheetFormatPr defaultColWidth="8.85546875" defaultRowHeight="12.75" x14ac:dyDescent="0.2"/>
  <cols>
    <col min="1" max="1" width="33" style="2" customWidth="1"/>
    <col min="2" max="2" width="10.140625" style="3" customWidth="1"/>
    <col min="3" max="3" width="9.85546875" style="3" customWidth="1"/>
    <col min="4" max="16384" width="8.85546875" style="2"/>
  </cols>
  <sheetData>
    <row r="1" spans="1:3" ht="13.5" thickBot="1" x14ac:dyDescent="0.25">
      <c r="A1" s="8"/>
      <c r="B1" s="205" t="s">
        <v>370</v>
      </c>
      <c r="C1" s="205"/>
    </row>
    <row r="2" spans="1:3" ht="13.5" thickBot="1" x14ac:dyDescent="0.25">
      <c r="A2" s="190" t="s">
        <v>373</v>
      </c>
      <c r="B2" s="39" t="s">
        <v>34</v>
      </c>
      <c r="C2" s="39" t="s">
        <v>154</v>
      </c>
    </row>
    <row r="3" spans="1:3" x14ac:dyDescent="0.2">
      <c r="A3" s="2" t="s">
        <v>190</v>
      </c>
      <c r="B3" s="3" t="s">
        <v>191</v>
      </c>
      <c r="C3" s="3" t="s">
        <v>191</v>
      </c>
    </row>
    <row r="4" spans="1:3" x14ac:dyDescent="0.2">
      <c r="A4" s="2" t="s">
        <v>192</v>
      </c>
      <c r="B4" s="3" t="s">
        <v>191</v>
      </c>
      <c r="C4" s="3" t="s">
        <v>191</v>
      </c>
    </row>
    <row r="5" spans="1:3" x14ac:dyDescent="0.2">
      <c r="A5" s="2" t="s">
        <v>193</v>
      </c>
      <c r="B5" s="3" t="s">
        <v>191</v>
      </c>
      <c r="C5" s="3" t="s">
        <v>191</v>
      </c>
    </row>
    <row r="6" spans="1:3" x14ac:dyDescent="0.2">
      <c r="A6" s="2" t="s">
        <v>194</v>
      </c>
      <c r="B6" s="3" t="s">
        <v>191</v>
      </c>
      <c r="C6" s="3" t="s">
        <v>191</v>
      </c>
    </row>
    <row r="7" spans="1:3" x14ac:dyDescent="0.2">
      <c r="A7" s="2" t="s">
        <v>195</v>
      </c>
      <c r="B7" s="3" t="s">
        <v>191</v>
      </c>
      <c r="C7" s="3" t="s">
        <v>191</v>
      </c>
    </row>
    <row r="8" spans="1:3" x14ac:dyDescent="0.2">
      <c r="A8" s="2" t="s">
        <v>196</v>
      </c>
      <c r="B8" s="3" t="s">
        <v>191</v>
      </c>
      <c r="C8" s="3" t="s">
        <v>191</v>
      </c>
    </row>
    <row r="9" spans="1:3" x14ac:dyDescent="0.2">
      <c r="A9" s="2" t="s">
        <v>197</v>
      </c>
      <c r="B9" s="3" t="s">
        <v>191</v>
      </c>
      <c r="C9" s="3" t="s">
        <v>191</v>
      </c>
    </row>
    <row r="10" spans="1:3" x14ac:dyDescent="0.2">
      <c r="A10" s="2" t="s">
        <v>198</v>
      </c>
      <c r="B10" s="3" t="s">
        <v>191</v>
      </c>
      <c r="C10" s="3" t="s">
        <v>191</v>
      </c>
    </row>
    <row r="11" spans="1:3" x14ac:dyDescent="0.2">
      <c r="A11" s="2" t="s">
        <v>199</v>
      </c>
      <c r="B11" s="3" t="s">
        <v>191</v>
      </c>
      <c r="C11" s="3" t="s">
        <v>191</v>
      </c>
    </row>
    <row r="12" spans="1:3" x14ac:dyDescent="0.2">
      <c r="A12" s="2" t="s">
        <v>200</v>
      </c>
      <c r="B12" s="3" t="s">
        <v>191</v>
      </c>
      <c r="C12" s="3" t="s">
        <v>191</v>
      </c>
    </row>
    <row r="13" spans="1:3" x14ac:dyDescent="0.2">
      <c r="A13" s="2" t="s">
        <v>201</v>
      </c>
      <c r="B13" s="3" t="s">
        <v>191</v>
      </c>
      <c r="C13" s="3" t="s">
        <v>191</v>
      </c>
    </row>
    <row r="14" spans="1:3" x14ac:dyDescent="0.2">
      <c r="A14" s="2" t="s">
        <v>202</v>
      </c>
      <c r="B14" s="3" t="s">
        <v>191</v>
      </c>
      <c r="C14" s="3" t="s">
        <v>191</v>
      </c>
    </row>
    <row r="15" spans="1:3" x14ac:dyDescent="0.2">
      <c r="A15" s="2" t="s">
        <v>203</v>
      </c>
      <c r="B15" s="3" t="s">
        <v>191</v>
      </c>
      <c r="C15" s="3" t="s">
        <v>191</v>
      </c>
    </row>
    <row r="16" spans="1:3" x14ac:dyDescent="0.2">
      <c r="A16" s="2" t="s">
        <v>204</v>
      </c>
      <c r="B16" s="3" t="s">
        <v>191</v>
      </c>
      <c r="C16" s="3" t="s">
        <v>191</v>
      </c>
    </row>
    <row r="17" spans="1:3" x14ac:dyDescent="0.2">
      <c r="A17" s="2" t="s">
        <v>205</v>
      </c>
      <c r="B17" s="3" t="s">
        <v>191</v>
      </c>
      <c r="C17" s="3" t="s">
        <v>191</v>
      </c>
    </row>
    <row r="18" spans="1:3" x14ac:dyDescent="0.2">
      <c r="A18" s="2" t="s">
        <v>206</v>
      </c>
      <c r="B18" s="3" t="s">
        <v>191</v>
      </c>
      <c r="C18" s="3" t="s">
        <v>191</v>
      </c>
    </row>
    <row r="19" spans="1:3" x14ac:dyDescent="0.2">
      <c r="A19" s="2" t="s">
        <v>207</v>
      </c>
      <c r="B19" s="3" t="s">
        <v>191</v>
      </c>
      <c r="C19" s="3" t="s">
        <v>191</v>
      </c>
    </row>
    <row r="20" spans="1:3" x14ac:dyDescent="0.2">
      <c r="A20" s="2" t="s">
        <v>208</v>
      </c>
      <c r="B20" s="3" t="s">
        <v>191</v>
      </c>
      <c r="C20" s="3" t="s">
        <v>191</v>
      </c>
    </row>
    <row r="21" spans="1:3" x14ac:dyDescent="0.2">
      <c r="A21" s="2" t="s">
        <v>209</v>
      </c>
      <c r="B21" s="3" t="s">
        <v>191</v>
      </c>
      <c r="C21" s="3" t="s">
        <v>191</v>
      </c>
    </row>
    <row r="22" spans="1:3" x14ac:dyDescent="0.2">
      <c r="A22" s="2" t="s">
        <v>210</v>
      </c>
      <c r="B22" s="3" t="s">
        <v>191</v>
      </c>
      <c r="C22" s="3" t="s">
        <v>191</v>
      </c>
    </row>
    <row r="23" spans="1:3" x14ac:dyDescent="0.2">
      <c r="A23" s="2" t="s">
        <v>211</v>
      </c>
      <c r="B23" s="3" t="s">
        <v>191</v>
      </c>
      <c r="C23" s="3" t="s">
        <v>369</v>
      </c>
    </row>
    <row r="24" spans="1:3" x14ac:dyDescent="0.2">
      <c r="A24" s="2" t="s">
        <v>212</v>
      </c>
      <c r="B24" s="3" t="s">
        <v>191</v>
      </c>
      <c r="C24" s="3" t="s">
        <v>191</v>
      </c>
    </row>
    <row r="25" spans="1:3" x14ac:dyDescent="0.2">
      <c r="A25" s="2" t="s">
        <v>213</v>
      </c>
      <c r="B25" s="3" t="s">
        <v>191</v>
      </c>
      <c r="C25" s="3" t="s">
        <v>191</v>
      </c>
    </row>
    <row r="26" spans="1:3" x14ac:dyDescent="0.2">
      <c r="A26" s="2" t="s">
        <v>214</v>
      </c>
      <c r="B26" s="3" t="s">
        <v>191</v>
      </c>
      <c r="C26" s="3" t="s">
        <v>191</v>
      </c>
    </row>
    <row r="27" spans="1:3" x14ac:dyDescent="0.2">
      <c r="A27" s="2" t="s">
        <v>215</v>
      </c>
      <c r="B27" s="3" t="s">
        <v>191</v>
      </c>
      <c r="C27" s="3" t="s">
        <v>191</v>
      </c>
    </row>
    <row r="28" spans="1:3" x14ac:dyDescent="0.2">
      <c r="A28" s="2" t="s">
        <v>216</v>
      </c>
      <c r="B28" s="3" t="s">
        <v>191</v>
      </c>
      <c r="C28" s="3" t="s">
        <v>191</v>
      </c>
    </row>
    <row r="29" spans="1:3" x14ac:dyDescent="0.2">
      <c r="A29" s="2" t="s">
        <v>217</v>
      </c>
      <c r="B29" s="3" t="s">
        <v>191</v>
      </c>
      <c r="C29" s="3" t="s">
        <v>191</v>
      </c>
    </row>
    <row r="30" spans="1:3" x14ac:dyDescent="0.2">
      <c r="A30" s="2" t="s">
        <v>218</v>
      </c>
      <c r="B30" s="3" t="s">
        <v>191</v>
      </c>
      <c r="C30" s="3" t="s">
        <v>191</v>
      </c>
    </row>
    <row r="31" spans="1:3" x14ac:dyDescent="0.2">
      <c r="A31" s="2" t="s">
        <v>219</v>
      </c>
      <c r="B31" s="3" t="s">
        <v>191</v>
      </c>
      <c r="C31" s="3" t="s">
        <v>191</v>
      </c>
    </row>
    <row r="32" spans="1:3" x14ac:dyDescent="0.2">
      <c r="A32" s="2" t="s">
        <v>220</v>
      </c>
      <c r="B32" s="3" t="s">
        <v>191</v>
      </c>
      <c r="C32" s="3" t="s">
        <v>191</v>
      </c>
    </row>
    <row r="33" spans="1:3" x14ac:dyDescent="0.2">
      <c r="A33" s="2" t="s">
        <v>221</v>
      </c>
      <c r="B33" s="3" t="s">
        <v>191</v>
      </c>
      <c r="C33" s="3" t="s">
        <v>191</v>
      </c>
    </row>
    <row r="34" spans="1:3" x14ac:dyDescent="0.2">
      <c r="A34" s="2" t="s">
        <v>222</v>
      </c>
      <c r="B34" s="3" t="s">
        <v>191</v>
      </c>
      <c r="C34" s="3" t="s">
        <v>191</v>
      </c>
    </row>
    <row r="35" spans="1:3" x14ac:dyDescent="0.2">
      <c r="A35" s="2" t="s">
        <v>223</v>
      </c>
      <c r="B35" s="3" t="s">
        <v>191</v>
      </c>
      <c r="C35" s="3" t="s">
        <v>191</v>
      </c>
    </row>
    <row r="36" spans="1:3" x14ac:dyDescent="0.2">
      <c r="A36" s="2" t="s">
        <v>224</v>
      </c>
      <c r="B36" s="3" t="s">
        <v>191</v>
      </c>
      <c r="C36" s="3" t="s">
        <v>191</v>
      </c>
    </row>
    <row r="37" spans="1:3" x14ac:dyDescent="0.2">
      <c r="A37" s="2" t="s">
        <v>225</v>
      </c>
      <c r="B37" s="3" t="s">
        <v>191</v>
      </c>
      <c r="C37" s="3" t="s">
        <v>191</v>
      </c>
    </row>
    <row r="38" spans="1:3" x14ac:dyDescent="0.2">
      <c r="A38" s="2" t="s">
        <v>226</v>
      </c>
      <c r="B38" s="3" t="s">
        <v>191</v>
      </c>
      <c r="C38" s="3" t="s">
        <v>191</v>
      </c>
    </row>
    <row r="39" spans="1:3" x14ac:dyDescent="0.2">
      <c r="A39" s="2" t="s">
        <v>227</v>
      </c>
      <c r="B39" s="3" t="s">
        <v>191</v>
      </c>
      <c r="C39" s="3" t="s">
        <v>191</v>
      </c>
    </row>
    <row r="40" spans="1:3" x14ac:dyDescent="0.2">
      <c r="A40" s="2" t="s">
        <v>228</v>
      </c>
      <c r="B40" s="3" t="s">
        <v>191</v>
      </c>
      <c r="C40" s="3" t="s">
        <v>191</v>
      </c>
    </row>
    <row r="41" spans="1:3" x14ac:dyDescent="0.2">
      <c r="A41" s="2" t="s">
        <v>229</v>
      </c>
      <c r="B41" s="3" t="s">
        <v>191</v>
      </c>
      <c r="C41" s="3" t="s">
        <v>191</v>
      </c>
    </row>
    <row r="42" spans="1:3" x14ac:dyDescent="0.2">
      <c r="A42" s="2" t="s">
        <v>230</v>
      </c>
      <c r="B42" s="3" t="s">
        <v>191</v>
      </c>
      <c r="C42" s="3" t="s">
        <v>191</v>
      </c>
    </row>
    <row r="43" spans="1:3" x14ac:dyDescent="0.2">
      <c r="A43" s="2" t="s">
        <v>231</v>
      </c>
      <c r="B43" s="3" t="s">
        <v>191</v>
      </c>
      <c r="C43" s="3" t="s">
        <v>191</v>
      </c>
    </row>
    <row r="44" spans="1:3" x14ac:dyDescent="0.2">
      <c r="A44" s="2" t="s">
        <v>232</v>
      </c>
      <c r="B44" s="3" t="s">
        <v>191</v>
      </c>
      <c r="C44" s="3" t="s">
        <v>191</v>
      </c>
    </row>
    <row r="45" spans="1:3" x14ac:dyDescent="0.2">
      <c r="A45" s="2" t="s">
        <v>233</v>
      </c>
      <c r="B45" s="3" t="s">
        <v>191</v>
      </c>
      <c r="C45" s="3" t="s">
        <v>191</v>
      </c>
    </row>
    <row r="46" spans="1:3" x14ac:dyDescent="0.2">
      <c r="A46" s="2" t="s">
        <v>234</v>
      </c>
      <c r="B46" s="3" t="s">
        <v>191</v>
      </c>
      <c r="C46" s="3" t="s">
        <v>191</v>
      </c>
    </row>
    <row r="47" spans="1:3" x14ac:dyDescent="0.2">
      <c r="A47" s="2" t="s">
        <v>235</v>
      </c>
      <c r="B47" s="3" t="s">
        <v>191</v>
      </c>
      <c r="C47" s="3" t="s">
        <v>191</v>
      </c>
    </row>
    <row r="48" spans="1:3" x14ac:dyDescent="0.2">
      <c r="A48" s="2" t="s">
        <v>236</v>
      </c>
      <c r="B48" s="3" t="s">
        <v>191</v>
      </c>
      <c r="C48" s="3" t="s">
        <v>191</v>
      </c>
    </row>
    <row r="49" spans="1:3" x14ac:dyDescent="0.2">
      <c r="A49" s="2" t="s">
        <v>237</v>
      </c>
      <c r="B49" s="3" t="s">
        <v>191</v>
      </c>
      <c r="C49" s="3" t="s">
        <v>191</v>
      </c>
    </row>
    <row r="50" spans="1:3" x14ac:dyDescent="0.2">
      <c r="A50" s="2" t="s">
        <v>238</v>
      </c>
      <c r="B50" s="3" t="s">
        <v>191</v>
      </c>
      <c r="C50" s="3" t="s">
        <v>191</v>
      </c>
    </row>
    <row r="51" spans="1:3" x14ac:dyDescent="0.2">
      <c r="A51" s="2" t="s">
        <v>239</v>
      </c>
      <c r="B51" s="3" t="s">
        <v>191</v>
      </c>
      <c r="C51" s="3" t="s">
        <v>191</v>
      </c>
    </row>
    <row r="52" spans="1:3" x14ac:dyDescent="0.2">
      <c r="A52" s="2" t="s">
        <v>240</v>
      </c>
      <c r="B52" s="3" t="s">
        <v>191</v>
      </c>
      <c r="C52" s="3" t="s">
        <v>191</v>
      </c>
    </row>
    <row r="53" spans="1:3" x14ac:dyDescent="0.2">
      <c r="A53" s="2" t="s">
        <v>241</v>
      </c>
      <c r="B53" s="3" t="s">
        <v>191</v>
      </c>
      <c r="C53" s="3" t="s">
        <v>191</v>
      </c>
    </row>
    <row r="54" spans="1:3" x14ac:dyDescent="0.2">
      <c r="A54" s="2" t="s">
        <v>242</v>
      </c>
      <c r="B54" s="3" t="s">
        <v>191</v>
      </c>
      <c r="C54" s="3" t="s">
        <v>191</v>
      </c>
    </row>
    <row r="55" spans="1:3" x14ac:dyDescent="0.2">
      <c r="A55" s="2" t="s">
        <v>243</v>
      </c>
      <c r="B55" s="3" t="s">
        <v>191</v>
      </c>
      <c r="C55" s="3" t="s">
        <v>191</v>
      </c>
    </row>
    <row r="56" spans="1:3" x14ac:dyDescent="0.2">
      <c r="A56" s="2" t="s">
        <v>244</v>
      </c>
      <c r="B56" s="3" t="s">
        <v>191</v>
      </c>
      <c r="C56" s="3" t="s">
        <v>191</v>
      </c>
    </row>
    <row r="57" spans="1:3" x14ac:dyDescent="0.2">
      <c r="A57" s="2" t="s">
        <v>245</v>
      </c>
      <c r="B57" s="3" t="s">
        <v>191</v>
      </c>
      <c r="C57" s="3" t="s">
        <v>191</v>
      </c>
    </row>
    <row r="58" spans="1:3" x14ac:dyDescent="0.2">
      <c r="A58" s="2" t="s">
        <v>246</v>
      </c>
      <c r="B58" s="3" t="s">
        <v>191</v>
      </c>
      <c r="C58" s="3" t="s">
        <v>191</v>
      </c>
    </row>
    <row r="59" spans="1:3" x14ac:dyDescent="0.2">
      <c r="A59" s="2" t="s">
        <v>247</v>
      </c>
      <c r="B59" s="3" t="s">
        <v>191</v>
      </c>
      <c r="C59" s="3" t="s">
        <v>191</v>
      </c>
    </row>
    <row r="60" spans="1:3" x14ac:dyDescent="0.2">
      <c r="A60" s="2" t="s">
        <v>248</v>
      </c>
      <c r="B60" s="3" t="s">
        <v>191</v>
      </c>
      <c r="C60" s="3" t="s">
        <v>191</v>
      </c>
    </row>
    <row r="61" spans="1:3" x14ac:dyDescent="0.2">
      <c r="A61" s="2" t="s">
        <v>249</v>
      </c>
      <c r="B61" s="3" t="s">
        <v>191</v>
      </c>
      <c r="C61" s="3" t="s">
        <v>191</v>
      </c>
    </row>
    <row r="62" spans="1:3" x14ac:dyDescent="0.2">
      <c r="A62" s="2" t="s">
        <v>250</v>
      </c>
      <c r="B62" s="3" t="s">
        <v>191</v>
      </c>
      <c r="C62" s="3" t="s">
        <v>191</v>
      </c>
    </row>
    <row r="63" spans="1:3" x14ac:dyDescent="0.2">
      <c r="A63" s="2" t="s">
        <v>251</v>
      </c>
      <c r="B63" s="3" t="s">
        <v>191</v>
      </c>
      <c r="C63" s="3" t="s">
        <v>191</v>
      </c>
    </row>
    <row r="64" spans="1:3" x14ac:dyDescent="0.2">
      <c r="A64" s="2" t="s">
        <v>252</v>
      </c>
      <c r="B64" s="3" t="s">
        <v>191</v>
      </c>
      <c r="C64" s="3" t="s">
        <v>191</v>
      </c>
    </row>
    <row r="65" spans="1:3" x14ac:dyDescent="0.2">
      <c r="A65" s="2" t="s">
        <v>253</v>
      </c>
      <c r="B65" s="3" t="s">
        <v>191</v>
      </c>
      <c r="C65" s="3" t="s">
        <v>191</v>
      </c>
    </row>
    <row r="66" spans="1:3" x14ac:dyDescent="0.2">
      <c r="A66" s="2" t="s">
        <v>254</v>
      </c>
      <c r="B66" s="3" t="s">
        <v>191</v>
      </c>
      <c r="C66" s="3" t="s">
        <v>191</v>
      </c>
    </row>
    <row r="67" spans="1:3" x14ac:dyDescent="0.2">
      <c r="A67" s="2" t="s">
        <v>255</v>
      </c>
      <c r="B67" s="3" t="s">
        <v>191</v>
      </c>
      <c r="C67" s="3" t="s">
        <v>191</v>
      </c>
    </row>
    <row r="68" spans="1:3" x14ac:dyDescent="0.2">
      <c r="A68" s="2" t="s">
        <v>256</v>
      </c>
      <c r="B68" s="3" t="s">
        <v>191</v>
      </c>
      <c r="C68" s="3" t="s">
        <v>191</v>
      </c>
    </row>
    <row r="69" spans="1:3" x14ac:dyDescent="0.2">
      <c r="A69" s="2" t="s">
        <v>257</v>
      </c>
      <c r="B69" s="3" t="s">
        <v>191</v>
      </c>
      <c r="C69" s="3" t="s">
        <v>191</v>
      </c>
    </row>
    <row r="70" spans="1:3" x14ac:dyDescent="0.2">
      <c r="A70" s="2" t="s">
        <v>258</v>
      </c>
      <c r="B70" s="3" t="s">
        <v>191</v>
      </c>
      <c r="C70" s="3" t="s">
        <v>191</v>
      </c>
    </row>
    <row r="71" spans="1:3" x14ac:dyDescent="0.2">
      <c r="A71" s="2" t="s">
        <v>259</v>
      </c>
      <c r="B71" s="3" t="s">
        <v>191</v>
      </c>
      <c r="C71" s="3" t="s">
        <v>191</v>
      </c>
    </row>
    <row r="72" spans="1:3" x14ac:dyDescent="0.2">
      <c r="A72" s="2" t="s">
        <v>260</v>
      </c>
      <c r="B72" s="3" t="s">
        <v>191</v>
      </c>
      <c r="C72" s="3" t="s">
        <v>191</v>
      </c>
    </row>
    <row r="73" spans="1:3" x14ac:dyDescent="0.2">
      <c r="A73" s="2" t="s">
        <v>261</v>
      </c>
      <c r="B73" s="3" t="s">
        <v>262</v>
      </c>
      <c r="C73" s="3" t="s">
        <v>262</v>
      </c>
    </row>
    <row r="74" spans="1:3" x14ac:dyDescent="0.2">
      <c r="A74" s="2" t="s">
        <v>263</v>
      </c>
      <c r="B74" s="3" t="s">
        <v>262</v>
      </c>
      <c r="C74" s="3" t="s">
        <v>262</v>
      </c>
    </row>
    <row r="75" spans="1:3" x14ac:dyDescent="0.2">
      <c r="A75" s="2" t="s">
        <v>264</v>
      </c>
      <c r="B75" s="3" t="s">
        <v>262</v>
      </c>
      <c r="C75" s="3" t="s">
        <v>262</v>
      </c>
    </row>
    <row r="76" spans="1:3" x14ac:dyDescent="0.2">
      <c r="A76" s="2" t="s">
        <v>265</v>
      </c>
      <c r="B76" s="3" t="s">
        <v>262</v>
      </c>
      <c r="C76" s="3" t="s">
        <v>262</v>
      </c>
    </row>
    <row r="77" spans="1:3" x14ac:dyDescent="0.2">
      <c r="A77" s="2" t="s">
        <v>266</v>
      </c>
      <c r="B77" s="3" t="s">
        <v>262</v>
      </c>
      <c r="C77" s="3" t="s">
        <v>262</v>
      </c>
    </row>
    <row r="78" spans="1:3" x14ac:dyDescent="0.2">
      <c r="A78" s="2" t="s">
        <v>267</v>
      </c>
      <c r="B78" s="3" t="s">
        <v>262</v>
      </c>
      <c r="C78" s="3" t="s">
        <v>262</v>
      </c>
    </row>
    <row r="79" spans="1:3" x14ac:dyDescent="0.2">
      <c r="A79" s="2" t="s">
        <v>268</v>
      </c>
      <c r="B79" s="3" t="s">
        <v>262</v>
      </c>
      <c r="C79" s="3" t="s">
        <v>262</v>
      </c>
    </row>
    <row r="80" spans="1:3" x14ac:dyDescent="0.2">
      <c r="A80" s="2" t="s">
        <v>269</v>
      </c>
      <c r="B80" s="3" t="s">
        <v>262</v>
      </c>
      <c r="C80" s="3" t="s">
        <v>262</v>
      </c>
    </row>
    <row r="81" spans="1:3" x14ac:dyDescent="0.2">
      <c r="A81" s="2" t="s">
        <v>270</v>
      </c>
      <c r="B81" s="3" t="s">
        <v>262</v>
      </c>
      <c r="C81" s="3" t="s">
        <v>262</v>
      </c>
    </row>
    <row r="82" spans="1:3" x14ac:dyDescent="0.2">
      <c r="A82" s="2" t="s">
        <v>271</v>
      </c>
      <c r="B82" s="3" t="s">
        <v>262</v>
      </c>
      <c r="C82" s="3" t="s">
        <v>262</v>
      </c>
    </row>
    <row r="83" spans="1:3" x14ac:dyDescent="0.2">
      <c r="A83" s="2" t="s">
        <v>272</v>
      </c>
      <c r="B83" s="3" t="s">
        <v>262</v>
      </c>
      <c r="C83" s="3" t="s">
        <v>262</v>
      </c>
    </row>
    <row r="84" spans="1:3" x14ac:dyDescent="0.2">
      <c r="A84" s="2" t="s">
        <v>273</v>
      </c>
      <c r="B84" s="3" t="s">
        <v>262</v>
      </c>
      <c r="C84" s="3" t="s">
        <v>262</v>
      </c>
    </row>
    <row r="85" spans="1:3" x14ac:dyDescent="0.2">
      <c r="A85" s="2" t="s">
        <v>274</v>
      </c>
      <c r="B85" s="3" t="s">
        <v>262</v>
      </c>
      <c r="C85" s="3" t="s">
        <v>262</v>
      </c>
    </row>
    <row r="86" spans="1:3" x14ac:dyDescent="0.2">
      <c r="A86" s="2" t="s">
        <v>275</v>
      </c>
      <c r="B86" s="3" t="s">
        <v>262</v>
      </c>
      <c r="C86" s="3" t="s">
        <v>262</v>
      </c>
    </row>
    <row r="87" spans="1:3" x14ac:dyDescent="0.2">
      <c r="A87" s="2" t="s">
        <v>276</v>
      </c>
      <c r="B87" s="3" t="s">
        <v>262</v>
      </c>
      <c r="C87" s="3" t="s">
        <v>262</v>
      </c>
    </row>
    <row r="88" spans="1:3" x14ac:dyDescent="0.2">
      <c r="A88" s="2" t="s">
        <v>277</v>
      </c>
      <c r="B88" s="3" t="s">
        <v>262</v>
      </c>
      <c r="C88" s="3" t="s">
        <v>262</v>
      </c>
    </row>
    <row r="89" spans="1:3" x14ac:dyDescent="0.2">
      <c r="A89" s="2" t="s">
        <v>278</v>
      </c>
      <c r="B89" s="3" t="s">
        <v>262</v>
      </c>
      <c r="C89" s="3" t="s">
        <v>262</v>
      </c>
    </row>
    <row r="90" spans="1:3" x14ac:dyDescent="0.2">
      <c r="A90" s="2" t="s">
        <v>279</v>
      </c>
      <c r="B90" s="3" t="s">
        <v>262</v>
      </c>
      <c r="C90" s="3" t="s">
        <v>262</v>
      </c>
    </row>
    <row r="91" spans="1:3" x14ac:dyDescent="0.2">
      <c r="A91" s="2" t="s">
        <v>280</v>
      </c>
      <c r="B91" s="3" t="s">
        <v>262</v>
      </c>
      <c r="C91" s="3" t="s">
        <v>262</v>
      </c>
    </row>
    <row r="92" spans="1:3" x14ac:dyDescent="0.2">
      <c r="A92" s="2" t="s">
        <v>281</v>
      </c>
      <c r="B92" s="3" t="s">
        <v>262</v>
      </c>
      <c r="C92" s="3" t="s">
        <v>262</v>
      </c>
    </row>
    <row r="93" spans="1:3" x14ac:dyDescent="0.2">
      <c r="A93" s="2" t="s">
        <v>282</v>
      </c>
      <c r="B93" s="3" t="s">
        <v>262</v>
      </c>
      <c r="C93" s="3" t="s">
        <v>262</v>
      </c>
    </row>
    <row r="94" spans="1:3" x14ac:dyDescent="0.2">
      <c r="A94" s="2" t="s">
        <v>283</v>
      </c>
      <c r="B94" s="3" t="s">
        <v>262</v>
      </c>
      <c r="C94" s="3" t="s">
        <v>262</v>
      </c>
    </row>
    <row r="95" spans="1:3" x14ac:dyDescent="0.2">
      <c r="A95" s="2" t="s">
        <v>284</v>
      </c>
      <c r="B95" s="3" t="s">
        <v>262</v>
      </c>
      <c r="C95" s="3" t="s">
        <v>262</v>
      </c>
    </row>
    <row r="96" spans="1:3" x14ac:dyDescent="0.2">
      <c r="A96" s="2" t="s">
        <v>285</v>
      </c>
      <c r="B96" s="3" t="s">
        <v>262</v>
      </c>
      <c r="C96" s="3" t="s">
        <v>262</v>
      </c>
    </row>
    <row r="97" spans="1:3" x14ac:dyDescent="0.2">
      <c r="A97" s="2" t="s">
        <v>286</v>
      </c>
      <c r="B97" s="3" t="s">
        <v>262</v>
      </c>
      <c r="C97" s="3" t="s">
        <v>262</v>
      </c>
    </row>
    <row r="98" spans="1:3" x14ac:dyDescent="0.2">
      <c r="A98" s="2" t="s">
        <v>287</v>
      </c>
      <c r="B98" s="3" t="s">
        <v>262</v>
      </c>
      <c r="C98" s="3" t="s">
        <v>262</v>
      </c>
    </row>
    <row r="99" spans="1:3" x14ac:dyDescent="0.2">
      <c r="A99" s="2" t="s">
        <v>288</v>
      </c>
      <c r="B99" s="3" t="s">
        <v>262</v>
      </c>
      <c r="C99" s="3" t="s">
        <v>262</v>
      </c>
    </row>
    <row r="100" spans="1:3" x14ac:dyDescent="0.2">
      <c r="A100" s="2" t="s">
        <v>289</v>
      </c>
      <c r="B100" s="3" t="s">
        <v>262</v>
      </c>
      <c r="C100" s="3" t="s">
        <v>262</v>
      </c>
    </row>
    <row r="101" spans="1:3" x14ac:dyDescent="0.2">
      <c r="A101" s="2" t="s">
        <v>290</v>
      </c>
      <c r="B101" s="3" t="s">
        <v>262</v>
      </c>
      <c r="C101" s="3" t="s">
        <v>262</v>
      </c>
    </row>
    <row r="102" spans="1:3" x14ac:dyDescent="0.2">
      <c r="A102" s="2" t="s">
        <v>291</v>
      </c>
      <c r="B102" s="3" t="s">
        <v>262</v>
      </c>
      <c r="C102" s="3" t="s">
        <v>262</v>
      </c>
    </row>
    <row r="103" spans="1:3" x14ac:dyDescent="0.2">
      <c r="A103" s="2" t="s">
        <v>292</v>
      </c>
      <c r="B103" s="3" t="s">
        <v>262</v>
      </c>
      <c r="C103" s="3" t="s">
        <v>262</v>
      </c>
    </row>
    <row r="104" spans="1:3" x14ac:dyDescent="0.2">
      <c r="A104" s="2" t="s">
        <v>293</v>
      </c>
      <c r="B104" s="3" t="s">
        <v>262</v>
      </c>
      <c r="C104" s="3" t="s">
        <v>262</v>
      </c>
    </row>
    <row r="105" spans="1:3" x14ac:dyDescent="0.2">
      <c r="A105" s="2" t="s">
        <v>294</v>
      </c>
      <c r="B105" s="3" t="s">
        <v>262</v>
      </c>
      <c r="C105" s="3" t="s">
        <v>262</v>
      </c>
    </row>
    <row r="106" spans="1:3" x14ac:dyDescent="0.2">
      <c r="A106" s="2" t="s">
        <v>295</v>
      </c>
      <c r="B106" s="3" t="s">
        <v>262</v>
      </c>
      <c r="C106" s="3" t="s">
        <v>262</v>
      </c>
    </row>
    <row r="107" spans="1:3" x14ac:dyDescent="0.2">
      <c r="A107" s="2" t="s">
        <v>296</v>
      </c>
      <c r="B107" s="3" t="s">
        <v>262</v>
      </c>
      <c r="C107" s="3" t="s">
        <v>262</v>
      </c>
    </row>
    <row r="108" spans="1:3" x14ac:dyDescent="0.2">
      <c r="A108" s="2" t="s">
        <v>297</v>
      </c>
      <c r="B108" s="3" t="s">
        <v>262</v>
      </c>
      <c r="C108" s="3" t="s">
        <v>191</v>
      </c>
    </row>
    <row r="109" spans="1:3" x14ac:dyDescent="0.2">
      <c r="A109" s="2" t="s">
        <v>298</v>
      </c>
      <c r="B109" s="3" t="s">
        <v>262</v>
      </c>
      <c r="C109" s="3" t="s">
        <v>191</v>
      </c>
    </row>
    <row r="110" spans="1:3" x14ac:dyDescent="0.2">
      <c r="A110" s="2" t="s">
        <v>299</v>
      </c>
      <c r="B110" s="3" t="s">
        <v>262</v>
      </c>
      <c r="C110" s="3" t="s">
        <v>262</v>
      </c>
    </row>
    <row r="111" spans="1:3" x14ac:dyDescent="0.2">
      <c r="A111" s="2" t="s">
        <v>300</v>
      </c>
      <c r="B111" s="3" t="s">
        <v>262</v>
      </c>
      <c r="C111" s="3" t="s">
        <v>262</v>
      </c>
    </row>
    <row r="112" spans="1:3" x14ac:dyDescent="0.2">
      <c r="A112" s="2" t="s">
        <v>301</v>
      </c>
      <c r="B112" s="3" t="s">
        <v>262</v>
      </c>
      <c r="C112" s="3" t="s">
        <v>262</v>
      </c>
    </row>
    <row r="113" spans="1:3" x14ac:dyDescent="0.2">
      <c r="A113" s="2" t="s">
        <v>302</v>
      </c>
      <c r="B113" s="3" t="s">
        <v>262</v>
      </c>
      <c r="C113" s="3" t="s">
        <v>262</v>
      </c>
    </row>
    <row r="114" spans="1:3" x14ac:dyDescent="0.2">
      <c r="A114" s="2" t="s">
        <v>303</v>
      </c>
      <c r="B114" s="3" t="s">
        <v>262</v>
      </c>
      <c r="C114" s="3" t="s">
        <v>262</v>
      </c>
    </row>
    <row r="115" spans="1:3" x14ac:dyDescent="0.2">
      <c r="A115" s="2" t="s">
        <v>304</v>
      </c>
      <c r="B115" s="3" t="s">
        <v>262</v>
      </c>
      <c r="C115" s="3" t="s">
        <v>262</v>
      </c>
    </row>
    <row r="116" spans="1:3" x14ac:dyDescent="0.2">
      <c r="A116" s="2" t="s">
        <v>305</v>
      </c>
      <c r="B116" s="3" t="s">
        <v>262</v>
      </c>
      <c r="C116" s="3" t="s">
        <v>262</v>
      </c>
    </row>
    <row r="117" spans="1:3" x14ac:dyDescent="0.2">
      <c r="A117" s="2" t="s">
        <v>306</v>
      </c>
      <c r="B117" s="3" t="s">
        <v>262</v>
      </c>
      <c r="C117" s="3" t="s">
        <v>262</v>
      </c>
    </row>
    <row r="118" spans="1:3" x14ac:dyDescent="0.2">
      <c r="A118" s="2" t="s">
        <v>307</v>
      </c>
      <c r="B118" s="3" t="s">
        <v>262</v>
      </c>
      <c r="C118" s="3" t="s">
        <v>262</v>
      </c>
    </row>
    <row r="119" spans="1:3" x14ac:dyDescent="0.2">
      <c r="A119" s="2" t="s">
        <v>308</v>
      </c>
      <c r="B119" s="3" t="s">
        <v>262</v>
      </c>
      <c r="C119" s="3" t="s">
        <v>262</v>
      </c>
    </row>
    <row r="120" spans="1:3" x14ac:dyDescent="0.2">
      <c r="A120" s="2" t="s">
        <v>309</v>
      </c>
      <c r="B120" s="3" t="s">
        <v>262</v>
      </c>
      <c r="C120" s="3" t="s">
        <v>262</v>
      </c>
    </row>
    <row r="121" spans="1:3" x14ac:dyDescent="0.2">
      <c r="A121" s="2" t="s">
        <v>310</v>
      </c>
      <c r="B121" s="3" t="s">
        <v>262</v>
      </c>
      <c r="C121" s="3" t="s">
        <v>262</v>
      </c>
    </row>
    <row r="122" spans="1:3" x14ac:dyDescent="0.2">
      <c r="A122" s="2" t="s">
        <v>311</v>
      </c>
      <c r="B122" s="3" t="s">
        <v>262</v>
      </c>
      <c r="C122" s="3" t="s">
        <v>262</v>
      </c>
    </row>
    <row r="123" spans="1:3" x14ac:dyDescent="0.2">
      <c r="A123" s="2" t="s">
        <v>312</v>
      </c>
      <c r="B123" s="3" t="s">
        <v>262</v>
      </c>
      <c r="C123" s="3" t="s">
        <v>262</v>
      </c>
    </row>
    <row r="124" spans="1:3" x14ac:dyDescent="0.2">
      <c r="A124" s="2" t="s">
        <v>313</v>
      </c>
      <c r="B124" s="3" t="s">
        <v>262</v>
      </c>
      <c r="C124" s="3" t="s">
        <v>262</v>
      </c>
    </row>
    <row r="125" spans="1:3" x14ac:dyDescent="0.2">
      <c r="A125" s="2" t="s">
        <v>314</v>
      </c>
      <c r="B125" s="3" t="s">
        <v>262</v>
      </c>
      <c r="C125" s="3" t="s">
        <v>262</v>
      </c>
    </row>
    <row r="126" spans="1:3" x14ac:dyDescent="0.2">
      <c r="A126" s="2" t="s">
        <v>315</v>
      </c>
      <c r="B126" s="3" t="s">
        <v>262</v>
      </c>
      <c r="C126" s="3" t="s">
        <v>262</v>
      </c>
    </row>
    <row r="127" spans="1:3" x14ac:dyDescent="0.2">
      <c r="A127" s="2" t="s">
        <v>316</v>
      </c>
      <c r="B127" s="3" t="s">
        <v>262</v>
      </c>
      <c r="C127" s="3" t="s">
        <v>262</v>
      </c>
    </row>
    <row r="128" spans="1:3" x14ac:dyDescent="0.2">
      <c r="A128" s="2" t="s">
        <v>317</v>
      </c>
      <c r="B128" s="3" t="s">
        <v>262</v>
      </c>
      <c r="C128" s="3" t="s">
        <v>262</v>
      </c>
    </row>
    <row r="129" spans="1:3" x14ac:dyDescent="0.2">
      <c r="A129" s="2" t="s">
        <v>318</v>
      </c>
      <c r="B129" s="3" t="s">
        <v>262</v>
      </c>
      <c r="C129" s="3" t="s">
        <v>262</v>
      </c>
    </row>
    <row r="130" spans="1:3" x14ac:dyDescent="0.2">
      <c r="A130" s="2" t="s">
        <v>319</v>
      </c>
      <c r="B130" s="3" t="s">
        <v>262</v>
      </c>
      <c r="C130" s="3" t="s">
        <v>262</v>
      </c>
    </row>
    <row r="131" spans="1:3" x14ac:dyDescent="0.2">
      <c r="A131" s="2" t="s">
        <v>320</v>
      </c>
      <c r="B131" s="3" t="s">
        <v>262</v>
      </c>
      <c r="C131" s="3" t="s">
        <v>262</v>
      </c>
    </row>
    <row r="132" spans="1:3" x14ac:dyDescent="0.2">
      <c r="A132" s="2" t="s">
        <v>321</v>
      </c>
      <c r="B132" s="3" t="s">
        <v>262</v>
      </c>
      <c r="C132" s="3" t="s">
        <v>262</v>
      </c>
    </row>
    <row r="133" spans="1:3" x14ac:dyDescent="0.2">
      <c r="A133" s="2" t="s">
        <v>322</v>
      </c>
      <c r="B133" s="3" t="s">
        <v>262</v>
      </c>
      <c r="C133" s="3" t="s">
        <v>262</v>
      </c>
    </row>
    <row r="134" spans="1:3" x14ac:dyDescent="0.2">
      <c r="A134" s="2" t="s">
        <v>323</v>
      </c>
      <c r="B134" s="3" t="s">
        <v>262</v>
      </c>
      <c r="C134" s="3" t="s">
        <v>262</v>
      </c>
    </row>
    <row r="135" spans="1:3" x14ac:dyDescent="0.2">
      <c r="A135" s="2" t="s">
        <v>324</v>
      </c>
      <c r="B135" s="3" t="s">
        <v>262</v>
      </c>
      <c r="C135" s="3" t="s">
        <v>262</v>
      </c>
    </row>
    <row r="136" spans="1:3" x14ac:dyDescent="0.2">
      <c r="A136" s="2" t="s">
        <v>325</v>
      </c>
      <c r="B136" s="3" t="s">
        <v>262</v>
      </c>
      <c r="C136" s="3" t="s">
        <v>262</v>
      </c>
    </row>
    <row r="137" spans="1:3" x14ac:dyDescent="0.2">
      <c r="A137" s="2" t="s">
        <v>326</v>
      </c>
      <c r="B137" s="3" t="s">
        <v>262</v>
      </c>
      <c r="C137" s="3" t="s">
        <v>262</v>
      </c>
    </row>
    <row r="138" spans="1:3" x14ac:dyDescent="0.2">
      <c r="A138" s="2" t="s">
        <v>327</v>
      </c>
      <c r="B138" s="3" t="s">
        <v>262</v>
      </c>
      <c r="C138" s="3" t="s">
        <v>262</v>
      </c>
    </row>
    <row r="139" spans="1:3" x14ac:dyDescent="0.2">
      <c r="A139" s="2" t="s">
        <v>328</v>
      </c>
      <c r="B139" s="3" t="s">
        <v>262</v>
      </c>
      <c r="C139" s="3" t="s">
        <v>262</v>
      </c>
    </row>
    <row r="140" spans="1:3" x14ac:dyDescent="0.2">
      <c r="A140" s="2" t="s">
        <v>329</v>
      </c>
      <c r="B140" s="3" t="s">
        <v>262</v>
      </c>
      <c r="C140" s="3" t="s">
        <v>262</v>
      </c>
    </row>
    <row r="141" spans="1:3" x14ac:dyDescent="0.2">
      <c r="A141" s="2" t="s">
        <v>330</v>
      </c>
      <c r="B141" s="3" t="s">
        <v>262</v>
      </c>
      <c r="C141" s="3" t="s">
        <v>262</v>
      </c>
    </row>
    <row r="142" spans="1:3" x14ac:dyDescent="0.2">
      <c r="A142" s="2" t="s">
        <v>331</v>
      </c>
      <c r="B142" s="3" t="s">
        <v>262</v>
      </c>
      <c r="C142" s="3" t="s">
        <v>262</v>
      </c>
    </row>
    <row r="143" spans="1:3" x14ac:dyDescent="0.2">
      <c r="A143" s="2" t="s">
        <v>332</v>
      </c>
      <c r="B143" s="3" t="s">
        <v>262</v>
      </c>
      <c r="C143" s="3" t="s">
        <v>262</v>
      </c>
    </row>
    <row r="144" spans="1:3" x14ac:dyDescent="0.2">
      <c r="A144" s="2" t="s">
        <v>333</v>
      </c>
      <c r="B144" s="3" t="s">
        <v>262</v>
      </c>
      <c r="C144" s="3" t="s">
        <v>262</v>
      </c>
    </row>
    <row r="145" spans="1:3" x14ac:dyDescent="0.2">
      <c r="A145" s="2" t="s">
        <v>334</v>
      </c>
      <c r="B145" s="3" t="s">
        <v>262</v>
      </c>
      <c r="C145" s="3" t="s">
        <v>262</v>
      </c>
    </row>
    <row r="146" spans="1:3" x14ac:dyDescent="0.2">
      <c r="A146" s="2" t="s">
        <v>335</v>
      </c>
      <c r="B146" s="3" t="s">
        <v>262</v>
      </c>
      <c r="C146" s="3" t="s">
        <v>262</v>
      </c>
    </row>
    <row r="147" spans="1:3" x14ac:dyDescent="0.2">
      <c r="A147" s="2" t="s">
        <v>336</v>
      </c>
      <c r="B147" s="3" t="s">
        <v>262</v>
      </c>
      <c r="C147" s="3" t="s">
        <v>262</v>
      </c>
    </row>
    <row r="148" spans="1:3" x14ac:dyDescent="0.2">
      <c r="A148" s="2" t="s">
        <v>337</v>
      </c>
      <c r="B148" s="3" t="s">
        <v>262</v>
      </c>
      <c r="C148" s="3" t="s">
        <v>262</v>
      </c>
    </row>
    <row r="149" spans="1:3" x14ac:dyDescent="0.2">
      <c r="A149" s="2" t="s">
        <v>338</v>
      </c>
      <c r="B149" s="3" t="s">
        <v>262</v>
      </c>
      <c r="C149" s="3" t="s">
        <v>262</v>
      </c>
    </row>
    <row r="150" spans="1:3" x14ac:dyDescent="0.2">
      <c r="A150" s="2" t="s">
        <v>339</v>
      </c>
      <c r="B150" s="3" t="s">
        <v>262</v>
      </c>
      <c r="C150" s="3" t="s">
        <v>262</v>
      </c>
    </row>
    <row r="151" spans="1:3" x14ac:dyDescent="0.2">
      <c r="A151" s="2" t="s">
        <v>340</v>
      </c>
      <c r="B151" s="3" t="s">
        <v>262</v>
      </c>
      <c r="C151" s="3" t="s">
        <v>262</v>
      </c>
    </row>
    <row r="152" spans="1:3" x14ac:dyDescent="0.2">
      <c r="A152" s="2" t="s">
        <v>341</v>
      </c>
      <c r="B152" s="3" t="s">
        <v>262</v>
      </c>
      <c r="C152" s="3" t="s">
        <v>262</v>
      </c>
    </row>
    <row r="153" spans="1:3" x14ac:dyDescent="0.2">
      <c r="A153" s="2" t="s">
        <v>342</v>
      </c>
      <c r="B153" s="3" t="s">
        <v>262</v>
      </c>
      <c r="C153" s="3" t="s">
        <v>262</v>
      </c>
    </row>
    <row r="154" spans="1:3" x14ac:dyDescent="0.2">
      <c r="A154" s="2" t="s">
        <v>343</v>
      </c>
      <c r="B154" s="3" t="s">
        <v>262</v>
      </c>
      <c r="C154" s="3" t="s">
        <v>262</v>
      </c>
    </row>
    <row r="155" spans="1:3" x14ac:dyDescent="0.2">
      <c r="A155" s="2" t="s">
        <v>344</v>
      </c>
      <c r="B155" s="3" t="s">
        <v>262</v>
      </c>
      <c r="C155" s="3" t="s">
        <v>262</v>
      </c>
    </row>
    <row r="156" spans="1:3" x14ac:dyDescent="0.2">
      <c r="A156" s="2" t="s">
        <v>345</v>
      </c>
      <c r="B156" s="3" t="s">
        <v>262</v>
      </c>
      <c r="C156" s="3" t="s">
        <v>262</v>
      </c>
    </row>
    <row r="157" spans="1:3" x14ac:dyDescent="0.2">
      <c r="A157" s="2" t="s">
        <v>346</v>
      </c>
      <c r="B157" s="3" t="s">
        <v>262</v>
      </c>
      <c r="C157" s="3" t="s">
        <v>262</v>
      </c>
    </row>
    <row r="158" spans="1:3" x14ac:dyDescent="0.2">
      <c r="A158" s="2" t="s">
        <v>347</v>
      </c>
      <c r="B158" s="3" t="s">
        <v>262</v>
      </c>
      <c r="C158" s="3" t="s">
        <v>262</v>
      </c>
    </row>
    <row r="159" spans="1:3" x14ac:dyDescent="0.2">
      <c r="A159" s="2" t="s">
        <v>348</v>
      </c>
      <c r="B159" s="3" t="s">
        <v>262</v>
      </c>
      <c r="C159" s="3" t="s">
        <v>262</v>
      </c>
    </row>
    <row r="160" spans="1:3" x14ac:dyDescent="0.2">
      <c r="A160" s="2" t="s">
        <v>349</v>
      </c>
      <c r="B160" s="3" t="s">
        <v>262</v>
      </c>
      <c r="C160" s="3" t="s">
        <v>262</v>
      </c>
    </row>
    <row r="161" spans="1:3" x14ac:dyDescent="0.2">
      <c r="A161" s="2" t="s">
        <v>350</v>
      </c>
      <c r="B161" s="3" t="s">
        <v>262</v>
      </c>
      <c r="C161" s="3" t="s">
        <v>262</v>
      </c>
    </row>
    <row r="162" spans="1:3" x14ac:dyDescent="0.2">
      <c r="A162" s="2" t="s">
        <v>351</v>
      </c>
      <c r="B162" s="3" t="s">
        <v>262</v>
      </c>
      <c r="C162" s="3" t="s">
        <v>191</v>
      </c>
    </row>
    <row r="163" spans="1:3" x14ac:dyDescent="0.2">
      <c r="A163" s="2" t="s">
        <v>352</v>
      </c>
      <c r="B163" s="3" t="s">
        <v>262</v>
      </c>
      <c r="C163" s="3" t="s">
        <v>262</v>
      </c>
    </row>
    <row r="164" spans="1:3" x14ac:dyDescent="0.2">
      <c r="A164" s="2" t="s">
        <v>353</v>
      </c>
      <c r="B164" s="3" t="s">
        <v>262</v>
      </c>
      <c r="C164" s="3" t="s">
        <v>262</v>
      </c>
    </row>
    <row r="165" spans="1:3" x14ac:dyDescent="0.2">
      <c r="A165" s="2" t="s">
        <v>354</v>
      </c>
      <c r="B165" s="3" t="s">
        <v>262</v>
      </c>
      <c r="C165" s="3" t="s">
        <v>262</v>
      </c>
    </row>
    <row r="166" spans="1:3" x14ac:dyDescent="0.2">
      <c r="A166" s="2" t="s">
        <v>355</v>
      </c>
      <c r="B166" s="3" t="s">
        <v>262</v>
      </c>
      <c r="C166" s="3" t="s">
        <v>262</v>
      </c>
    </row>
    <row r="167" spans="1:3" x14ac:dyDescent="0.2">
      <c r="A167" s="2" t="s">
        <v>356</v>
      </c>
      <c r="B167" s="3" t="s">
        <v>262</v>
      </c>
      <c r="C167" s="3" t="s">
        <v>262</v>
      </c>
    </row>
    <row r="168" spans="1:3" x14ac:dyDescent="0.2">
      <c r="A168" s="2" t="s">
        <v>357</v>
      </c>
      <c r="B168" s="3" t="s">
        <v>262</v>
      </c>
      <c r="C168" s="3" t="s">
        <v>262</v>
      </c>
    </row>
    <row r="169" spans="1:3" x14ac:dyDescent="0.2">
      <c r="A169" s="2" t="s">
        <v>358</v>
      </c>
      <c r="B169" s="3" t="s">
        <v>369</v>
      </c>
      <c r="C169" s="3" t="s">
        <v>369</v>
      </c>
    </row>
    <row r="170" spans="1:3" x14ac:dyDescent="0.2">
      <c r="A170" s="2" t="s">
        <v>359</v>
      </c>
      <c r="B170" s="3" t="s">
        <v>369</v>
      </c>
      <c r="C170" s="3" t="s">
        <v>369</v>
      </c>
    </row>
    <row r="171" spans="1:3" x14ac:dyDescent="0.2">
      <c r="A171" s="2" t="s">
        <v>360</v>
      </c>
      <c r="B171" s="3" t="s">
        <v>369</v>
      </c>
      <c r="C171" s="3" t="s">
        <v>262</v>
      </c>
    </row>
    <row r="172" spans="1:3" x14ac:dyDescent="0.2">
      <c r="A172" s="2" t="s">
        <v>361</v>
      </c>
      <c r="B172" s="3" t="s">
        <v>369</v>
      </c>
      <c r="C172" s="3" t="s">
        <v>369</v>
      </c>
    </row>
    <row r="173" spans="1:3" x14ac:dyDescent="0.2">
      <c r="A173" s="2" t="s">
        <v>362</v>
      </c>
      <c r="B173" s="3" t="s">
        <v>369</v>
      </c>
      <c r="C173" s="3" t="s">
        <v>369</v>
      </c>
    </row>
    <row r="174" spans="1:3" x14ac:dyDescent="0.2">
      <c r="A174" s="2" t="s">
        <v>363</v>
      </c>
      <c r="B174" s="3" t="s">
        <v>369</v>
      </c>
      <c r="C174" s="3" t="s">
        <v>369</v>
      </c>
    </row>
    <row r="175" spans="1:3" x14ac:dyDescent="0.2">
      <c r="A175" s="2" t="s">
        <v>364</v>
      </c>
      <c r="B175" s="3" t="s">
        <v>369</v>
      </c>
      <c r="C175" s="3" t="s">
        <v>369</v>
      </c>
    </row>
    <row r="176" spans="1:3" x14ac:dyDescent="0.2">
      <c r="A176" s="2" t="s">
        <v>365</v>
      </c>
      <c r="B176" s="3" t="s">
        <v>369</v>
      </c>
      <c r="C176" s="3" t="s">
        <v>369</v>
      </c>
    </row>
    <row r="177" spans="1:3" x14ac:dyDescent="0.2">
      <c r="A177" s="2" t="s">
        <v>366</v>
      </c>
      <c r="B177" s="3" t="s">
        <v>369</v>
      </c>
      <c r="C177" s="3" t="s">
        <v>369</v>
      </c>
    </row>
    <row r="178" spans="1:3" x14ac:dyDescent="0.2">
      <c r="A178" s="2" t="s">
        <v>367</v>
      </c>
      <c r="B178" s="3" t="s">
        <v>369</v>
      </c>
      <c r="C178" s="3" t="s">
        <v>369</v>
      </c>
    </row>
    <row r="179" spans="1:3" x14ac:dyDescent="0.2">
      <c r="A179" s="2" t="s">
        <v>368</v>
      </c>
      <c r="B179" s="3" t="s">
        <v>369</v>
      </c>
      <c r="C179" s="3" t="s">
        <v>369</v>
      </c>
    </row>
    <row r="182" spans="1:3" x14ac:dyDescent="0.2">
      <c r="A182" s="2" t="s">
        <v>372</v>
      </c>
      <c r="B182" s="3">
        <v>166</v>
      </c>
    </row>
    <row r="183" spans="1:3" x14ac:dyDescent="0.2">
      <c r="A183" s="2" t="s">
        <v>371</v>
      </c>
      <c r="B183" s="3">
        <v>165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4" sqref="G4"/>
    </sheetView>
  </sheetViews>
  <sheetFormatPr defaultColWidth="8.85546875" defaultRowHeight="12.75" x14ac:dyDescent="0.2"/>
  <cols>
    <col min="1" max="1" width="19.140625" style="2" customWidth="1"/>
    <col min="2" max="2" width="11.85546875" style="3" customWidth="1"/>
    <col min="3" max="5" width="8.85546875" style="3"/>
    <col min="6" max="16384" width="8.85546875" style="2"/>
  </cols>
  <sheetData>
    <row r="1" spans="1:7" ht="13.5" thickBot="1" x14ac:dyDescent="0.25">
      <c r="A1" s="58"/>
      <c r="B1" s="206" t="s">
        <v>127</v>
      </c>
      <c r="C1" s="201"/>
      <c r="D1" s="201"/>
      <c r="E1" s="202"/>
      <c r="F1" s="3"/>
      <c r="G1" s="3"/>
    </row>
    <row r="2" spans="1:7" ht="13.5" thickBot="1" x14ac:dyDescent="0.25">
      <c r="A2" s="24"/>
      <c r="B2" s="37"/>
      <c r="C2" s="203" t="s">
        <v>126</v>
      </c>
      <c r="D2" s="205"/>
      <c r="E2" s="204"/>
      <c r="F2" s="75"/>
      <c r="G2" s="75"/>
    </row>
    <row r="3" spans="1:7" ht="13.5" thickBot="1" x14ac:dyDescent="0.25">
      <c r="A3" s="25"/>
      <c r="B3" s="14" t="s">
        <v>125</v>
      </c>
      <c r="C3" s="14">
        <v>0.1</v>
      </c>
      <c r="D3" s="13">
        <v>1</v>
      </c>
      <c r="E3" s="15">
        <v>10</v>
      </c>
    </row>
    <row r="4" spans="1:7" x14ac:dyDescent="0.2">
      <c r="A4" s="24" t="s">
        <v>110</v>
      </c>
      <c r="B4" s="44">
        <v>19814.663666666667</v>
      </c>
      <c r="C4" s="44">
        <v>23131.382666666668</v>
      </c>
      <c r="D4" s="125">
        <v>4870.2636666666667</v>
      </c>
      <c r="E4" s="48">
        <v>928.36966666666694</v>
      </c>
    </row>
    <row r="5" spans="1:7" x14ac:dyDescent="0.2">
      <c r="A5" s="24" t="s">
        <v>111</v>
      </c>
      <c r="B5" s="44">
        <v>24502.702666666668</v>
      </c>
      <c r="C5" s="44">
        <v>22384.892666666667</v>
      </c>
      <c r="D5" s="125">
        <v>5402.2436666666672</v>
      </c>
      <c r="E5" s="48">
        <v>874.32366666666667</v>
      </c>
    </row>
    <row r="6" spans="1:7" x14ac:dyDescent="0.2">
      <c r="A6" s="24" t="s">
        <v>112</v>
      </c>
      <c r="B6" s="44">
        <v>23814.243666666665</v>
      </c>
      <c r="C6" s="44">
        <v>27429.005666666668</v>
      </c>
      <c r="D6" s="125">
        <v>5176.2906666666668</v>
      </c>
      <c r="E6" s="48">
        <v>1119.1496666666667</v>
      </c>
    </row>
    <row r="7" spans="1:7" x14ac:dyDescent="0.2">
      <c r="A7" s="24" t="s">
        <v>27</v>
      </c>
      <c r="B7" s="44">
        <f>AVERAGE(B4:B6)</f>
        <v>22710.536666666667</v>
      </c>
      <c r="C7" s="44">
        <f>AVERAGE(C4:C6)</f>
        <v>24315.093666666668</v>
      </c>
      <c r="D7" s="125">
        <f>AVERAGE(D4:D6)</f>
        <v>5149.5993333333345</v>
      </c>
      <c r="E7" s="48">
        <f>AVERAGE(E4:E6)</f>
        <v>973.94766666666681</v>
      </c>
    </row>
    <row r="8" spans="1:7" x14ac:dyDescent="0.2">
      <c r="A8" s="24" t="s">
        <v>28</v>
      </c>
      <c r="B8" s="44">
        <v>1461</v>
      </c>
      <c r="C8" s="44">
        <v>1571.7980985500001</v>
      </c>
      <c r="D8" s="125">
        <v>154.14819769299999</v>
      </c>
      <c r="E8" s="48">
        <v>74.258463435899998</v>
      </c>
    </row>
    <row r="9" spans="1:7" x14ac:dyDescent="0.2">
      <c r="A9" s="24"/>
      <c r="B9" s="44">
        <v>22710.536666666667</v>
      </c>
      <c r="C9" s="44">
        <v>22710.536666666667</v>
      </c>
      <c r="D9" s="125">
        <v>22710.536666666667</v>
      </c>
      <c r="E9" s="48">
        <v>22710.536666666667</v>
      </c>
    </row>
    <row r="10" spans="1:7" x14ac:dyDescent="0.2">
      <c r="A10" s="148" t="s">
        <v>128</v>
      </c>
      <c r="B10" s="52">
        <f>(B7/B9)*100</f>
        <v>100</v>
      </c>
      <c r="C10" s="52">
        <f>(C7/C9)*100</f>
        <v>107.0652535585171</v>
      </c>
      <c r="D10" s="149">
        <f>(D7/D9)*100</f>
        <v>22.674934586163463</v>
      </c>
      <c r="E10" s="53">
        <f>(E7/E9)*100</f>
        <v>4.2885277479865813</v>
      </c>
    </row>
    <row r="11" spans="1:7" ht="13.5" thickBot="1" x14ac:dyDescent="0.25">
      <c r="A11" s="25" t="s">
        <v>129</v>
      </c>
      <c r="B11" s="138">
        <v>6.4353928887340244</v>
      </c>
      <c r="C11" s="138">
        <v>6.921008171757574</v>
      </c>
      <c r="D11" s="61">
        <v>0.67875189369369071</v>
      </c>
      <c r="E11" s="62">
        <v>0.32697802137319226</v>
      </c>
    </row>
  </sheetData>
  <mergeCells count="2">
    <mergeCell ref="C2:E2"/>
    <mergeCell ref="B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H17" sqref="H17"/>
    </sheetView>
  </sheetViews>
  <sheetFormatPr defaultColWidth="8.85546875" defaultRowHeight="12.75" x14ac:dyDescent="0.2"/>
  <cols>
    <col min="1" max="1" width="50.5703125" style="79" customWidth="1"/>
    <col min="2" max="2" width="11.42578125" style="83" customWidth="1"/>
    <col min="3" max="3" width="10.5703125" style="83" customWidth="1"/>
    <col min="4" max="4" width="11" style="83" customWidth="1"/>
    <col min="5" max="5" width="9.85546875" style="83" customWidth="1"/>
    <col min="6" max="6" width="11.140625" style="83" customWidth="1"/>
    <col min="7" max="7" width="10.85546875" style="83" customWidth="1"/>
    <col min="8" max="16384" width="8.85546875" style="79"/>
  </cols>
  <sheetData>
    <row r="1" spans="1:7" ht="13.5" thickBot="1" x14ac:dyDescent="0.25">
      <c r="A1" s="103"/>
      <c r="B1" s="89" t="s">
        <v>34</v>
      </c>
      <c r="C1" s="87" t="s">
        <v>35</v>
      </c>
      <c r="D1" s="87" t="s">
        <v>97</v>
      </c>
      <c r="E1" s="87" t="s">
        <v>95</v>
      </c>
      <c r="F1" s="87" t="s">
        <v>92</v>
      </c>
      <c r="G1" s="90" t="s">
        <v>96</v>
      </c>
    </row>
    <row r="2" spans="1:7" x14ac:dyDescent="0.2">
      <c r="A2" s="104" t="s">
        <v>130</v>
      </c>
      <c r="B2" s="91">
        <v>1</v>
      </c>
      <c r="C2" s="84">
        <v>1</v>
      </c>
      <c r="D2" s="81">
        <v>1</v>
      </c>
      <c r="E2" s="84">
        <v>1</v>
      </c>
      <c r="F2" s="81">
        <v>1</v>
      </c>
      <c r="G2" s="95">
        <v>1</v>
      </c>
    </row>
    <row r="3" spans="1:7" x14ac:dyDescent="0.2">
      <c r="A3" s="104" t="s">
        <v>133</v>
      </c>
      <c r="B3" s="91">
        <v>169.37548528023663</v>
      </c>
      <c r="C3" s="84">
        <v>96.623863479890488</v>
      </c>
      <c r="D3" s="81">
        <v>472.57951374374397</v>
      </c>
      <c r="E3" s="84">
        <v>7.11</v>
      </c>
      <c r="F3" s="81">
        <v>18.581216529696601</v>
      </c>
      <c r="G3" s="94">
        <v>899.5444810356272</v>
      </c>
    </row>
    <row r="4" spans="1:7" x14ac:dyDescent="0.2">
      <c r="A4" s="104" t="s">
        <v>132</v>
      </c>
      <c r="B4" s="91">
        <v>247.69163054819316</v>
      </c>
      <c r="C4" s="84">
        <v>104.4596433930469</v>
      </c>
      <c r="D4" s="81">
        <v>27.167456663363797</v>
      </c>
      <c r="E4" s="84">
        <v>1.92</v>
      </c>
      <c r="F4" s="81">
        <v>1.7524508506362981</v>
      </c>
      <c r="G4" s="94">
        <v>7.5494905550153213</v>
      </c>
    </row>
    <row r="5" spans="1:7" x14ac:dyDescent="0.2">
      <c r="A5" s="105" t="s">
        <v>140</v>
      </c>
      <c r="B5" s="96">
        <v>146.23818207126033</v>
      </c>
      <c r="C5" s="85">
        <v>108.10957006991053</v>
      </c>
      <c r="D5" s="80">
        <f>(D4/D3)*100</f>
        <v>5.7487588592541776</v>
      </c>
      <c r="E5" s="85">
        <v>26.95</v>
      </c>
      <c r="F5" s="80">
        <f>(F4/F3)*100</f>
        <v>9.4313031002869039</v>
      </c>
      <c r="G5" s="98">
        <v>0.83925705889760416</v>
      </c>
    </row>
    <row r="6" spans="1:7" x14ac:dyDescent="0.2">
      <c r="A6" s="104"/>
      <c r="B6" s="91"/>
      <c r="C6" s="84"/>
      <c r="D6" s="84"/>
      <c r="E6" s="84"/>
      <c r="F6" s="84"/>
      <c r="G6" s="94"/>
    </row>
    <row r="7" spans="1:7" x14ac:dyDescent="0.2">
      <c r="A7" s="104" t="s">
        <v>134</v>
      </c>
      <c r="B7" s="91">
        <v>1</v>
      </c>
      <c r="C7" s="81">
        <v>1</v>
      </c>
      <c r="D7" s="81">
        <v>1</v>
      </c>
      <c r="E7" s="81">
        <v>1</v>
      </c>
      <c r="F7" s="81">
        <v>1</v>
      </c>
      <c r="G7" s="95">
        <v>1.0007466758291386</v>
      </c>
    </row>
    <row r="8" spans="1:7" x14ac:dyDescent="0.2">
      <c r="A8" s="104" t="s">
        <v>131</v>
      </c>
      <c r="B8" s="91">
        <v>123.42994279357461</v>
      </c>
      <c r="C8" s="81">
        <v>377.91827189675593</v>
      </c>
      <c r="D8" s="81">
        <v>76.117142153438067</v>
      </c>
      <c r="E8" s="81">
        <v>6.8989422995137799</v>
      </c>
      <c r="F8" s="84">
        <v>8.435006205497988</v>
      </c>
      <c r="G8" s="95">
        <v>879.996561629913</v>
      </c>
    </row>
    <row r="9" spans="1:7" x14ac:dyDescent="0.2">
      <c r="A9" s="104" t="s">
        <v>135</v>
      </c>
      <c r="B9" s="91">
        <v>185.63526089214861</v>
      </c>
      <c r="C9" s="81">
        <v>1219.8331901758852</v>
      </c>
      <c r="D9" s="81">
        <v>1.7750712613257293</v>
      </c>
      <c r="E9" s="81">
        <v>1.437050953357069</v>
      </c>
      <c r="F9" s="84">
        <v>1.0830434670702813</v>
      </c>
      <c r="G9" s="95">
        <v>8.7037500641540362</v>
      </c>
    </row>
    <row r="10" spans="1:7" x14ac:dyDescent="0.2">
      <c r="A10" s="105" t="s">
        <v>140</v>
      </c>
      <c r="B10" s="96">
        <v>150.39726721951638</v>
      </c>
      <c r="C10" s="80">
        <f>(C9/C8)*100</f>
        <v>322.77698139695485</v>
      </c>
      <c r="D10" s="80">
        <f>(D9/D8)*100</f>
        <v>2.3320256266945942</v>
      </c>
      <c r="E10" s="80">
        <v>20.830018442948113</v>
      </c>
      <c r="F10" s="85">
        <v>12.839865682189386</v>
      </c>
      <c r="G10" s="101">
        <f>(G9/G8)*100</f>
        <v>0.98906637180867107</v>
      </c>
    </row>
    <row r="11" spans="1:7" x14ac:dyDescent="0.2">
      <c r="A11" s="104"/>
      <c r="B11" s="91"/>
      <c r="C11" s="84"/>
      <c r="D11" s="84"/>
      <c r="E11" s="81"/>
      <c r="F11" s="81"/>
      <c r="G11" s="94"/>
    </row>
    <row r="12" spans="1:7" x14ac:dyDescent="0.2">
      <c r="A12" s="104" t="s">
        <v>136</v>
      </c>
      <c r="B12" s="91">
        <v>1</v>
      </c>
      <c r="C12" s="81">
        <v>1</v>
      </c>
      <c r="D12" s="81">
        <v>1</v>
      </c>
      <c r="E12" s="81">
        <v>1</v>
      </c>
      <c r="F12" s="81">
        <v>1</v>
      </c>
      <c r="G12" s="95">
        <v>1</v>
      </c>
    </row>
    <row r="13" spans="1:7" x14ac:dyDescent="0.2">
      <c r="A13" s="104" t="s">
        <v>137</v>
      </c>
      <c r="B13" s="91">
        <v>103.79740653478552</v>
      </c>
      <c r="C13" s="81">
        <v>509.81754397532973</v>
      </c>
      <c r="D13" s="81">
        <v>29.651143402290721</v>
      </c>
      <c r="E13" s="81">
        <v>5.3670283886415469</v>
      </c>
      <c r="F13" s="84">
        <v>8.0495066116090399</v>
      </c>
      <c r="G13" s="95">
        <v>425.69936669908265</v>
      </c>
    </row>
    <row r="14" spans="1:7" x14ac:dyDescent="0.2">
      <c r="A14" s="104" t="s">
        <v>138</v>
      </c>
      <c r="B14" s="91">
        <v>127.99598390497682</v>
      </c>
      <c r="C14" s="81">
        <v>391.74909005266977</v>
      </c>
      <c r="D14" s="81">
        <v>0.91383970741290088</v>
      </c>
      <c r="E14" s="81">
        <v>1.6461886422186471</v>
      </c>
      <c r="F14" s="84">
        <v>0.76010291879942327</v>
      </c>
      <c r="G14" s="95">
        <v>5.6711833603226296</v>
      </c>
    </row>
    <row r="15" spans="1:7" ht="13.5" thickBot="1" x14ac:dyDescent="0.25">
      <c r="A15" s="106" t="s">
        <v>140</v>
      </c>
      <c r="B15" s="107">
        <v>123.31327744887504</v>
      </c>
      <c r="C15" s="100">
        <f>(C14/C13)*100</f>
        <v>76.841037481367394</v>
      </c>
      <c r="D15" s="100">
        <f>(D14/D13)*100</f>
        <v>3.0819712245643163</v>
      </c>
      <c r="E15" s="100">
        <f>(E14/E13)*100</f>
        <v>30.672255166425817</v>
      </c>
      <c r="F15" s="99">
        <v>9.442851040127092</v>
      </c>
      <c r="G15" s="102">
        <f>(G14/G13)*100</f>
        <v>1.332203851816266</v>
      </c>
    </row>
    <row r="16" spans="1:7" x14ac:dyDescent="0.2">
      <c r="A16" s="82"/>
      <c r="B16" s="85"/>
      <c r="C16" s="80"/>
      <c r="D16" s="80"/>
      <c r="E16" s="80"/>
      <c r="F16" s="85"/>
      <c r="G16" s="80"/>
    </row>
    <row r="17" spans="1:7" ht="13.5" thickBot="1" x14ac:dyDescent="0.25"/>
    <row r="18" spans="1:7" ht="15.75" thickBot="1" x14ac:dyDescent="0.3">
      <c r="A18" s="86"/>
      <c r="B18" s="209" t="s">
        <v>140</v>
      </c>
      <c r="C18" s="210"/>
      <c r="D18" s="210"/>
      <c r="E18" s="210"/>
      <c r="F18" s="210"/>
      <c r="G18" s="211"/>
    </row>
    <row r="19" spans="1:7" ht="13.5" thickBot="1" x14ac:dyDescent="0.25">
      <c r="A19" s="86"/>
      <c r="B19" s="89" t="s">
        <v>34</v>
      </c>
      <c r="C19" s="87" t="s">
        <v>35</v>
      </c>
      <c r="D19" s="87" t="s">
        <v>97</v>
      </c>
      <c r="E19" s="87" t="s">
        <v>95</v>
      </c>
      <c r="F19" s="87" t="s">
        <v>92</v>
      </c>
      <c r="G19" s="90" t="s">
        <v>96</v>
      </c>
    </row>
    <row r="20" spans="1:7" x14ac:dyDescent="0.2">
      <c r="A20" s="79" t="s">
        <v>110</v>
      </c>
      <c r="B20" s="91">
        <v>146.23818207126033</v>
      </c>
      <c r="C20" s="92">
        <v>108.10957006991053</v>
      </c>
      <c r="D20" s="93">
        <v>5.7487588592541776</v>
      </c>
      <c r="E20" s="92">
        <v>26.95</v>
      </c>
      <c r="F20" s="93">
        <v>9.4313031002869039</v>
      </c>
      <c r="G20" s="94">
        <v>0.83925705889760416</v>
      </c>
    </row>
    <row r="21" spans="1:7" x14ac:dyDescent="0.2">
      <c r="A21" s="79" t="s">
        <v>111</v>
      </c>
      <c r="B21" s="91">
        <v>150.39726721951638</v>
      </c>
      <c r="C21" s="93">
        <v>322.77698139695485</v>
      </c>
      <c r="D21" s="93">
        <v>2.3320256266945942</v>
      </c>
      <c r="E21" s="93">
        <v>20.830018442948113</v>
      </c>
      <c r="F21" s="92">
        <v>12.839865682189386</v>
      </c>
      <c r="G21" s="95">
        <v>0.98906637180867107</v>
      </c>
    </row>
    <row r="22" spans="1:7" x14ac:dyDescent="0.2">
      <c r="A22" s="79" t="s">
        <v>112</v>
      </c>
      <c r="B22" s="91">
        <v>123.31327744887504</v>
      </c>
      <c r="C22" s="93">
        <v>76.841037481367394</v>
      </c>
      <c r="D22" s="93">
        <v>3.0819712245643163</v>
      </c>
      <c r="E22" s="93">
        <v>30.672255166425817</v>
      </c>
      <c r="F22" s="92">
        <v>9.442851040127092</v>
      </c>
      <c r="G22" s="95">
        <v>1.332203851816266</v>
      </c>
    </row>
    <row r="23" spans="1:7" x14ac:dyDescent="0.2">
      <c r="A23" s="82" t="s">
        <v>27</v>
      </c>
      <c r="B23" s="96">
        <f t="shared" ref="B23:G23" si="0">AVERAGE(B20:B22)</f>
        <v>139.98290891321724</v>
      </c>
      <c r="C23" s="97">
        <f t="shared" si="0"/>
        <v>169.24252964941093</v>
      </c>
      <c r="D23" s="97">
        <f t="shared" si="0"/>
        <v>3.7209185701710297</v>
      </c>
      <c r="E23" s="97">
        <f t="shared" si="0"/>
        <v>26.15075786979131</v>
      </c>
      <c r="F23" s="97">
        <f t="shared" si="0"/>
        <v>10.571339940867793</v>
      </c>
      <c r="G23" s="98">
        <f t="shared" si="0"/>
        <v>1.0535090941741805</v>
      </c>
    </row>
    <row r="24" spans="1:7" x14ac:dyDescent="0.2">
      <c r="A24" s="108" t="s">
        <v>28</v>
      </c>
      <c r="B24" s="109">
        <v>8.4227159778999994</v>
      </c>
      <c r="C24" s="110">
        <v>77.3</v>
      </c>
      <c r="D24" s="111">
        <v>1.0378342835000001</v>
      </c>
      <c r="E24" s="110">
        <v>2.9</v>
      </c>
      <c r="F24" s="111">
        <v>1.13500367107</v>
      </c>
      <c r="G24" s="112">
        <v>0.14495209936799999</v>
      </c>
    </row>
    <row r="25" spans="1:7" ht="13.5" thickBot="1" x14ac:dyDescent="0.25">
      <c r="A25" s="114" t="s">
        <v>142</v>
      </c>
      <c r="B25" s="88">
        <v>4.1608233238673513E-2</v>
      </c>
      <c r="C25" s="117">
        <v>0.46488801889962239</v>
      </c>
      <c r="D25" s="88">
        <v>1.1593900446329269E-4</v>
      </c>
      <c r="E25" s="113">
        <v>1.5060522753753732E-3</v>
      </c>
      <c r="F25" s="113">
        <v>1.608321817675506E-4</v>
      </c>
      <c r="G25" s="115">
        <v>2.1743586446835016E-6</v>
      </c>
    </row>
    <row r="27" spans="1:7" x14ac:dyDescent="0.2">
      <c r="A27" s="79" t="s">
        <v>141</v>
      </c>
    </row>
  </sheetData>
  <mergeCells count="1">
    <mergeCell ref="B18:G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K14" sqref="K14"/>
    </sheetView>
  </sheetViews>
  <sheetFormatPr defaultColWidth="8.85546875" defaultRowHeight="12.75" x14ac:dyDescent="0.2"/>
  <cols>
    <col min="1" max="1" width="52.7109375" style="79" customWidth="1"/>
    <col min="2" max="2" width="11.42578125" style="83" customWidth="1"/>
    <col min="3" max="3" width="10.5703125" style="83" customWidth="1"/>
    <col min="4" max="4" width="11" style="83" customWidth="1"/>
    <col min="5" max="5" width="9.85546875" style="83" customWidth="1"/>
    <col min="6" max="6" width="11.140625" style="83" customWidth="1"/>
    <col min="7" max="7" width="10.85546875" style="83" customWidth="1"/>
    <col min="8" max="16384" width="8.85546875" style="79"/>
  </cols>
  <sheetData>
    <row r="1" spans="1:7" ht="13.5" thickBot="1" x14ac:dyDescent="0.25">
      <c r="A1" s="103"/>
      <c r="B1" s="89" t="s">
        <v>34</v>
      </c>
      <c r="C1" s="87" t="s">
        <v>35</v>
      </c>
      <c r="D1" s="87" t="s">
        <v>97</v>
      </c>
      <c r="E1" s="87" t="s">
        <v>95</v>
      </c>
      <c r="F1" s="87" t="s">
        <v>92</v>
      </c>
      <c r="G1" s="90" t="s">
        <v>96</v>
      </c>
    </row>
    <row r="2" spans="1:7" x14ac:dyDescent="0.2">
      <c r="A2" s="104" t="s">
        <v>130</v>
      </c>
      <c r="B2" s="91">
        <v>1</v>
      </c>
      <c r="C2" s="84">
        <v>1</v>
      </c>
      <c r="D2" s="81">
        <v>1</v>
      </c>
      <c r="E2" s="84">
        <v>1</v>
      </c>
      <c r="F2" s="81">
        <v>1</v>
      </c>
      <c r="G2" s="95">
        <v>1</v>
      </c>
    </row>
    <row r="3" spans="1:7" x14ac:dyDescent="0.2">
      <c r="A3" s="104" t="s">
        <v>133</v>
      </c>
      <c r="B3" s="91">
        <v>180.52913017190522</v>
      </c>
      <c r="C3" s="84">
        <v>156.37051863692136</v>
      </c>
      <c r="D3" s="81">
        <v>7.9332501747544724</v>
      </c>
      <c r="E3" s="84">
        <v>3.4915380155794344</v>
      </c>
      <c r="F3" s="81">
        <v>5.1712461694260821</v>
      </c>
      <c r="G3" s="94">
        <v>52.85467538917392</v>
      </c>
    </row>
    <row r="4" spans="1:7" x14ac:dyDescent="0.2">
      <c r="A4" s="104" t="s">
        <v>391</v>
      </c>
      <c r="B4" s="91">
        <v>180.75385817318386</v>
      </c>
      <c r="C4" s="84">
        <v>158.30417401849346</v>
      </c>
      <c r="D4" s="81">
        <v>0.87501712904555329</v>
      </c>
      <c r="E4" s="84">
        <v>0.6594992712296176</v>
      </c>
      <c r="F4" s="81">
        <v>0.74108128914656657</v>
      </c>
      <c r="G4" s="94">
        <v>6.4348958856930238</v>
      </c>
    </row>
    <row r="5" spans="1:7" x14ac:dyDescent="0.2">
      <c r="A5" s="105" t="s">
        <v>390</v>
      </c>
      <c r="B5" s="96">
        <v>100.12448295799391</v>
      </c>
      <c r="C5" s="85">
        <v>101.23658564186377</v>
      </c>
      <c r="D5" s="80">
        <v>11.029743292731018</v>
      </c>
      <c r="E5" s="85">
        <v>18.888503240889705</v>
      </c>
      <c r="F5" s="80">
        <v>14.3308066347345</v>
      </c>
      <c r="G5" s="98">
        <v>12.174695688342203</v>
      </c>
    </row>
    <row r="6" spans="1:7" x14ac:dyDescent="0.2">
      <c r="A6" s="104"/>
      <c r="B6" s="91"/>
      <c r="C6" s="84"/>
      <c r="D6" s="84"/>
      <c r="E6" s="84"/>
      <c r="F6" s="84"/>
      <c r="G6" s="94"/>
    </row>
    <row r="7" spans="1:7" x14ac:dyDescent="0.2">
      <c r="A7" s="104" t="s">
        <v>134</v>
      </c>
      <c r="B7" s="91">
        <v>1</v>
      </c>
      <c r="C7" s="81">
        <v>1</v>
      </c>
      <c r="D7" s="81">
        <v>1</v>
      </c>
      <c r="E7" s="81">
        <v>1</v>
      </c>
      <c r="F7" s="81">
        <v>1</v>
      </c>
      <c r="G7" s="95">
        <v>1</v>
      </c>
    </row>
    <row r="8" spans="1:7" x14ac:dyDescent="0.2">
      <c r="A8" s="104" t="s">
        <v>131</v>
      </c>
      <c r="B8" s="91">
        <v>175.74942689824968</v>
      </c>
      <c r="C8" s="81">
        <v>158.4743983122367</v>
      </c>
      <c r="D8" s="81">
        <v>16.362994758792961</v>
      </c>
      <c r="E8" s="81">
        <v>2.7127079632892297</v>
      </c>
      <c r="F8" s="84">
        <v>7.0447090617386907</v>
      </c>
      <c r="G8" s="95">
        <v>97.948269949256584</v>
      </c>
    </row>
    <row r="9" spans="1:7" x14ac:dyDescent="0.2">
      <c r="A9" s="104" t="s">
        <v>392</v>
      </c>
      <c r="B9" s="91">
        <v>209.38857821319212</v>
      </c>
      <c r="C9" s="81">
        <v>111.63551382813236</v>
      </c>
      <c r="D9" s="81">
        <v>2.08810315711324</v>
      </c>
      <c r="E9" s="81">
        <v>0.76225009994552184</v>
      </c>
      <c r="F9" s="84">
        <v>0.61780424369419928</v>
      </c>
      <c r="G9" s="95">
        <v>11.379529621786428</v>
      </c>
    </row>
    <row r="10" spans="1:7" x14ac:dyDescent="0.2">
      <c r="A10" s="105" t="s">
        <v>390</v>
      </c>
      <c r="B10" s="96">
        <v>119.14040455700483</v>
      </c>
      <c r="C10" s="80">
        <v>70.443879274544216</v>
      </c>
      <c r="D10" s="80">
        <v>12.761130758116016</v>
      </c>
      <c r="E10" s="80">
        <v>28.099231847326227</v>
      </c>
      <c r="F10" s="85">
        <v>8.7697623603737611</v>
      </c>
      <c r="G10" s="101">
        <v>11.617897516394875</v>
      </c>
    </row>
    <row r="11" spans="1:7" x14ac:dyDescent="0.2">
      <c r="A11" s="104"/>
      <c r="B11" s="91"/>
      <c r="C11" s="84"/>
      <c r="D11" s="84"/>
      <c r="E11" s="81"/>
      <c r="F11" s="81"/>
      <c r="G11" s="94"/>
    </row>
    <row r="12" spans="1:7" x14ac:dyDescent="0.2">
      <c r="A12" s="104" t="s">
        <v>136</v>
      </c>
      <c r="B12" s="91">
        <v>1</v>
      </c>
      <c r="C12" s="81">
        <v>1</v>
      </c>
      <c r="D12" s="81">
        <v>1</v>
      </c>
      <c r="E12" s="81">
        <v>1</v>
      </c>
      <c r="F12" s="81">
        <v>1</v>
      </c>
      <c r="G12" s="95">
        <v>1</v>
      </c>
    </row>
    <row r="13" spans="1:7" x14ac:dyDescent="0.2">
      <c r="A13" s="104" t="s">
        <v>137</v>
      </c>
      <c r="B13" s="91">
        <v>153.50810540561685</v>
      </c>
      <c r="C13" s="81">
        <v>166.67460026771437</v>
      </c>
      <c r="D13" s="81">
        <v>11.790790175464586</v>
      </c>
      <c r="E13" s="81">
        <v>2.8913139091559508</v>
      </c>
      <c r="F13" s="84">
        <v>6.6811391698115461</v>
      </c>
      <c r="G13" s="95">
        <v>165.73834790077373</v>
      </c>
    </row>
    <row r="14" spans="1:7" x14ac:dyDescent="0.2">
      <c r="A14" s="104" t="s">
        <v>393</v>
      </c>
      <c r="B14" s="91">
        <v>168.65815049234814</v>
      </c>
      <c r="C14" s="81">
        <v>108.185388148866</v>
      </c>
      <c r="D14" s="81">
        <v>2.1492677021639213</v>
      </c>
      <c r="E14" s="81">
        <v>0.60376599336942716</v>
      </c>
      <c r="F14" s="84">
        <v>0.63169999172961055</v>
      </c>
      <c r="G14" s="95">
        <v>13.69892450576392</v>
      </c>
    </row>
    <row r="15" spans="1:7" ht="13.5" thickBot="1" x14ac:dyDescent="0.25">
      <c r="A15" s="106" t="s">
        <v>390</v>
      </c>
      <c r="B15" s="107">
        <v>109.8692150793602</v>
      </c>
      <c r="C15" s="100">
        <v>64.908143157444258</v>
      </c>
      <c r="D15" s="100">
        <v>18.228360187736399</v>
      </c>
      <c r="E15" s="100">
        <v>20.882063046059294</v>
      </c>
      <c r="F15" s="99">
        <v>9.4549743041414427</v>
      </c>
      <c r="G15" s="102">
        <v>8.2653922156659601</v>
      </c>
    </row>
    <row r="16" spans="1:7" x14ac:dyDescent="0.2">
      <c r="A16" s="82"/>
      <c r="B16" s="85"/>
      <c r="C16" s="80"/>
      <c r="D16" s="80"/>
      <c r="E16" s="80"/>
      <c r="F16" s="85"/>
      <c r="G16" s="80"/>
    </row>
    <row r="17" spans="1:7" ht="13.5" thickBot="1" x14ac:dyDescent="0.25"/>
    <row r="18" spans="1:7" ht="13.5" thickBot="1" x14ac:dyDescent="0.25">
      <c r="A18" s="86"/>
      <c r="B18" s="209" t="s">
        <v>390</v>
      </c>
      <c r="C18" s="205"/>
      <c r="D18" s="205"/>
      <c r="E18" s="205"/>
      <c r="F18" s="205"/>
      <c r="G18" s="204"/>
    </row>
    <row r="19" spans="1:7" ht="13.5" thickBot="1" x14ac:dyDescent="0.25">
      <c r="A19" s="86"/>
      <c r="B19" s="89" t="s">
        <v>34</v>
      </c>
      <c r="C19" s="87" t="s">
        <v>35</v>
      </c>
      <c r="D19" s="87" t="s">
        <v>97</v>
      </c>
      <c r="E19" s="87" t="s">
        <v>95</v>
      </c>
      <c r="F19" s="87" t="s">
        <v>92</v>
      </c>
      <c r="G19" s="90" t="s">
        <v>96</v>
      </c>
    </row>
    <row r="20" spans="1:7" x14ac:dyDescent="0.2">
      <c r="A20" s="79" t="s">
        <v>110</v>
      </c>
      <c r="B20" s="91">
        <v>100.12448295799391</v>
      </c>
      <c r="C20" s="84">
        <v>101.23658564186377</v>
      </c>
      <c r="D20" s="81">
        <v>11.029743292731018</v>
      </c>
      <c r="E20" s="84">
        <v>18.888503240889705</v>
      </c>
      <c r="F20" s="81">
        <v>14.3308066347345</v>
      </c>
      <c r="G20" s="94">
        <v>12.174695688342203</v>
      </c>
    </row>
    <row r="21" spans="1:7" x14ac:dyDescent="0.2">
      <c r="A21" s="79" t="s">
        <v>111</v>
      </c>
      <c r="B21" s="91">
        <v>119.14040455700483</v>
      </c>
      <c r="C21" s="81">
        <v>70.443879274544216</v>
      </c>
      <c r="D21" s="81">
        <v>12.761130758116016</v>
      </c>
      <c r="E21" s="81">
        <v>28.099231847326227</v>
      </c>
      <c r="F21" s="84">
        <v>8.7697623603737611</v>
      </c>
      <c r="G21" s="95">
        <v>11.617897516394875</v>
      </c>
    </row>
    <row r="22" spans="1:7" x14ac:dyDescent="0.2">
      <c r="A22" s="79" t="s">
        <v>112</v>
      </c>
      <c r="B22" s="91">
        <v>109.8692150793602</v>
      </c>
      <c r="C22" s="93">
        <v>64.908143157444258</v>
      </c>
      <c r="D22" s="93">
        <v>18.228360187736399</v>
      </c>
      <c r="E22" s="93">
        <v>20.882063046059294</v>
      </c>
      <c r="F22" s="92">
        <v>9.4549743041414427</v>
      </c>
      <c r="G22" s="95">
        <v>8.2653922156659601</v>
      </c>
    </row>
    <row r="23" spans="1:7" x14ac:dyDescent="0.2">
      <c r="A23" s="82" t="s">
        <v>27</v>
      </c>
      <c r="B23" s="96">
        <f t="shared" ref="B23:G23" si="0">AVERAGE(B20:B22)</f>
        <v>109.71136753145299</v>
      </c>
      <c r="C23" s="97">
        <f t="shared" si="0"/>
        <v>78.862869357950743</v>
      </c>
      <c r="D23" s="97">
        <f t="shared" si="0"/>
        <v>14.006411412861146</v>
      </c>
      <c r="E23" s="97">
        <f t="shared" si="0"/>
        <v>22.623266044758406</v>
      </c>
      <c r="F23" s="97">
        <f t="shared" si="0"/>
        <v>10.851847766416569</v>
      </c>
      <c r="G23" s="98">
        <f t="shared" si="0"/>
        <v>10.685995140134345</v>
      </c>
    </row>
    <row r="24" spans="1:7" x14ac:dyDescent="0.2">
      <c r="A24" s="108" t="s">
        <v>28</v>
      </c>
      <c r="B24" s="109">
        <v>5.49118384322</v>
      </c>
      <c r="C24" s="111">
        <v>11.3016463894</v>
      </c>
      <c r="D24" s="111">
        <v>2.1699180732099999</v>
      </c>
      <c r="E24" s="111">
        <v>2.7979417037799998</v>
      </c>
      <c r="F24" s="111">
        <v>1.7510377875200001</v>
      </c>
      <c r="G24" s="116">
        <v>1.21871972897</v>
      </c>
    </row>
    <row r="25" spans="1:7" ht="13.5" thickBot="1" x14ac:dyDescent="0.25">
      <c r="A25" s="114" t="s">
        <v>142</v>
      </c>
      <c r="B25" s="88">
        <v>0.21893215221473961</v>
      </c>
      <c r="C25" s="117">
        <v>0.20233112576714118</v>
      </c>
      <c r="D25" s="88">
        <v>6.3578082457952474E-4</v>
      </c>
      <c r="E25" s="113">
        <v>1.3048630613156028E-3</v>
      </c>
      <c r="F25" s="113">
        <v>3.854274135345055E-4</v>
      </c>
      <c r="G25" s="115">
        <v>1.8681821016242801E-4</v>
      </c>
    </row>
    <row r="27" spans="1:7" x14ac:dyDescent="0.2">
      <c r="A27" s="79" t="s">
        <v>141</v>
      </c>
    </row>
  </sheetData>
  <mergeCells count="1">
    <mergeCell ref="B18:G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K20" sqref="K20"/>
    </sheetView>
  </sheetViews>
  <sheetFormatPr defaultRowHeight="15" x14ac:dyDescent="0.25"/>
  <cols>
    <col min="1" max="1" width="50.85546875" customWidth="1"/>
    <col min="2" max="2" width="8.85546875" bestFit="1" customWidth="1"/>
    <col min="3" max="3" width="10.5703125" customWidth="1"/>
    <col min="4" max="4" width="12.28515625" customWidth="1"/>
    <col min="5" max="5" width="10.42578125" customWidth="1"/>
    <col min="6" max="6" width="9.5703125" bestFit="1" customWidth="1"/>
    <col min="7" max="8" width="8.85546875" bestFit="1" customWidth="1"/>
  </cols>
  <sheetData>
    <row r="1" spans="1:8" ht="15.75" thickBot="1" x14ac:dyDescent="0.3">
      <c r="A1" s="103"/>
      <c r="B1" s="37" t="s">
        <v>154</v>
      </c>
      <c r="C1" s="87" t="s">
        <v>34</v>
      </c>
      <c r="D1" s="87" t="s">
        <v>35</v>
      </c>
      <c r="E1" s="87" t="s">
        <v>97</v>
      </c>
      <c r="F1" s="87" t="s">
        <v>95</v>
      </c>
      <c r="G1" s="87" t="s">
        <v>92</v>
      </c>
      <c r="H1" s="90" t="s">
        <v>93</v>
      </c>
    </row>
    <row r="2" spans="1:8" x14ac:dyDescent="0.25">
      <c r="A2" s="104" t="s">
        <v>143</v>
      </c>
      <c r="B2" s="122">
        <v>1</v>
      </c>
      <c r="C2" s="72">
        <v>1</v>
      </c>
      <c r="D2" s="72">
        <v>1</v>
      </c>
      <c r="E2" s="72">
        <v>1</v>
      </c>
      <c r="F2" s="72">
        <v>1</v>
      </c>
      <c r="G2" s="72">
        <v>1</v>
      </c>
      <c r="H2" s="123">
        <v>1</v>
      </c>
    </row>
    <row r="3" spans="1:8" x14ac:dyDescent="0.25">
      <c r="A3" s="104" t="s">
        <v>144</v>
      </c>
      <c r="B3" s="122">
        <v>0.88</v>
      </c>
      <c r="C3" s="72">
        <v>37.020000000000003</v>
      </c>
      <c r="D3" s="72">
        <v>6.2</v>
      </c>
      <c r="E3" s="72">
        <v>5.86</v>
      </c>
      <c r="F3" s="72">
        <v>1.79</v>
      </c>
      <c r="G3" s="72">
        <v>1.45</v>
      </c>
      <c r="H3" s="123">
        <v>2.65</v>
      </c>
    </row>
    <row r="4" spans="1:8" x14ac:dyDescent="0.25">
      <c r="A4" s="104" t="s">
        <v>145</v>
      </c>
      <c r="B4" s="122">
        <v>0.21428571428571425</v>
      </c>
      <c r="C4" s="72">
        <v>138.70967741935485</v>
      </c>
      <c r="D4" s="72">
        <v>56.544502617801051</v>
      </c>
      <c r="E4" s="72">
        <v>0.23484848484848483</v>
      </c>
      <c r="F4" s="72">
        <v>0.13223140495867769</v>
      </c>
      <c r="G4" s="72">
        <v>0.67256637168141598</v>
      </c>
      <c r="H4" s="123">
        <v>0.3258426966292135</v>
      </c>
    </row>
    <row r="5" spans="1:8" x14ac:dyDescent="0.25">
      <c r="A5" s="105" t="s">
        <v>152</v>
      </c>
      <c r="B5" s="184">
        <f>(B4/B3)*100</f>
        <v>24.350649350649345</v>
      </c>
      <c r="C5" s="151">
        <f t="shared" ref="C5:H5" si="0">(C4/C3)*100</f>
        <v>374.68848573569647</v>
      </c>
      <c r="D5" s="151">
        <f t="shared" si="0"/>
        <v>912.00810673872661</v>
      </c>
      <c r="E5" s="151">
        <f t="shared" si="0"/>
        <v>4.0076533250594686</v>
      </c>
      <c r="F5" s="151">
        <f t="shared" si="0"/>
        <v>7.387229327300429</v>
      </c>
      <c r="G5" s="151">
        <f t="shared" si="0"/>
        <v>46.383887702166618</v>
      </c>
      <c r="H5" s="166">
        <f t="shared" si="0"/>
        <v>12.295950816196736</v>
      </c>
    </row>
    <row r="6" spans="1:8" x14ac:dyDescent="0.25">
      <c r="A6" s="104"/>
      <c r="B6" s="122"/>
      <c r="C6" s="72"/>
      <c r="D6" s="72"/>
      <c r="E6" s="72"/>
      <c r="F6" s="72"/>
      <c r="G6" s="72"/>
      <c r="H6" s="123"/>
    </row>
    <row r="7" spans="1:8" x14ac:dyDescent="0.25">
      <c r="A7" s="104" t="s">
        <v>146</v>
      </c>
      <c r="B7" s="122">
        <v>1</v>
      </c>
      <c r="C7" s="72">
        <v>1</v>
      </c>
      <c r="D7" s="72">
        <v>1</v>
      </c>
      <c r="E7" s="72">
        <v>1</v>
      </c>
      <c r="F7" s="72">
        <v>1</v>
      </c>
      <c r="G7" s="72">
        <v>1</v>
      </c>
      <c r="H7" s="123">
        <v>1</v>
      </c>
    </row>
    <row r="8" spans="1:8" x14ac:dyDescent="0.25">
      <c r="A8" s="104" t="s">
        <v>147</v>
      </c>
      <c r="B8" s="122">
        <v>1.1338582677165354</v>
      </c>
      <c r="C8" s="72">
        <v>26.893939393939391</v>
      </c>
      <c r="D8" s="72">
        <v>6.3137254901960791</v>
      </c>
      <c r="E8" s="72">
        <v>8.2037037037037024</v>
      </c>
      <c r="F8" s="72">
        <v>1.8252427184466018</v>
      </c>
      <c r="G8" s="72">
        <v>1.4745762711864407</v>
      </c>
      <c r="H8" s="123">
        <v>2.8409090909090913</v>
      </c>
    </row>
    <row r="9" spans="1:8" x14ac:dyDescent="0.25">
      <c r="A9" s="104" t="s">
        <v>148</v>
      </c>
      <c r="B9" s="122">
        <v>0.2125984251968504</v>
      </c>
      <c r="C9" s="72">
        <v>90.151515151515142</v>
      </c>
      <c r="D9" s="72">
        <v>61.176470588235297</v>
      </c>
      <c r="E9" s="72">
        <v>0.37962962962962959</v>
      </c>
      <c r="F9" s="72">
        <v>0.1553398058252427</v>
      </c>
      <c r="G9" s="72">
        <v>0.55084745762711873</v>
      </c>
      <c r="H9" s="123">
        <v>0.28409090909090912</v>
      </c>
    </row>
    <row r="10" spans="1:8" x14ac:dyDescent="0.25">
      <c r="A10" s="105" t="s">
        <v>152</v>
      </c>
      <c r="B10" s="184">
        <f>(B9/B8)*100</f>
        <v>18.75</v>
      </c>
      <c r="C10" s="151">
        <f t="shared" ref="C10:H10" si="1">(C9/C8)*100</f>
        <v>335.21126760563379</v>
      </c>
      <c r="D10" s="151">
        <f t="shared" si="1"/>
        <v>968.9440993788819</v>
      </c>
      <c r="E10" s="151">
        <f t="shared" si="1"/>
        <v>4.6275395033860054</v>
      </c>
      <c r="F10" s="151">
        <f t="shared" si="1"/>
        <v>8.5106382978723403</v>
      </c>
      <c r="G10" s="151">
        <f t="shared" si="1"/>
        <v>37.356321839080465</v>
      </c>
      <c r="H10" s="166">
        <f t="shared" si="1"/>
        <v>10</v>
      </c>
    </row>
    <row r="11" spans="1:8" x14ac:dyDescent="0.25">
      <c r="A11" s="104"/>
      <c r="B11" s="122"/>
      <c r="C11" s="72"/>
      <c r="D11" s="72"/>
      <c r="E11" s="72"/>
      <c r="F11" s="72"/>
      <c r="G11" s="72"/>
      <c r="H11" s="123"/>
    </row>
    <row r="12" spans="1:8" x14ac:dyDescent="0.25">
      <c r="A12" s="104" t="s">
        <v>149</v>
      </c>
      <c r="B12" s="122">
        <v>1</v>
      </c>
      <c r="C12" s="72">
        <v>1</v>
      </c>
      <c r="D12" s="72">
        <v>1</v>
      </c>
      <c r="E12" s="72">
        <v>1</v>
      </c>
      <c r="F12" s="72">
        <v>1</v>
      </c>
      <c r="G12" s="72">
        <v>1</v>
      </c>
      <c r="H12" s="123">
        <v>1</v>
      </c>
    </row>
    <row r="13" spans="1:8" x14ac:dyDescent="0.25">
      <c r="A13" s="104" t="s">
        <v>150</v>
      </c>
      <c r="B13" s="122">
        <v>1.125</v>
      </c>
      <c r="C13" s="72">
        <v>22.580645161290324</v>
      </c>
      <c r="D13" s="72">
        <v>13.612565445026178</v>
      </c>
      <c r="E13" s="72">
        <v>5.6515151515151514</v>
      </c>
      <c r="F13" s="72">
        <v>1.71900826446281</v>
      </c>
      <c r="G13" s="72">
        <v>1.4247787610619471</v>
      </c>
      <c r="H13" s="123">
        <v>3.2921348314606744</v>
      </c>
    </row>
    <row r="14" spans="1:8" x14ac:dyDescent="0.25">
      <c r="A14" s="104" t="s">
        <v>151</v>
      </c>
      <c r="B14" s="122">
        <v>0.25</v>
      </c>
      <c r="C14" s="72">
        <v>87</v>
      </c>
      <c r="D14" s="72">
        <v>172</v>
      </c>
      <c r="E14" s="72">
        <v>0.4</v>
      </c>
      <c r="F14" s="72">
        <v>0.14000000000000001</v>
      </c>
      <c r="G14" s="72">
        <v>0.56999999999999995</v>
      </c>
      <c r="H14" s="123">
        <v>0.26</v>
      </c>
    </row>
    <row r="15" spans="1:8" ht="15.75" thickBot="1" x14ac:dyDescent="0.3">
      <c r="A15" s="106" t="s">
        <v>152</v>
      </c>
      <c r="B15" s="185">
        <f>(B14/B13)*100</f>
        <v>22.222222222222221</v>
      </c>
      <c r="C15" s="165">
        <f t="shared" ref="C15:H15" si="2">(C14/C13)*100</f>
        <v>385.28571428571428</v>
      </c>
      <c r="D15" s="165">
        <f t="shared" si="2"/>
        <v>1263.5384615384617</v>
      </c>
      <c r="E15" s="165">
        <f t="shared" si="2"/>
        <v>7.0777479892761397</v>
      </c>
      <c r="F15" s="165">
        <f t="shared" si="2"/>
        <v>8.1442307692307701</v>
      </c>
      <c r="G15" s="165">
        <f t="shared" si="2"/>
        <v>40.006211180124211</v>
      </c>
      <c r="H15" s="167">
        <f t="shared" si="2"/>
        <v>7.8976109215017063</v>
      </c>
    </row>
    <row r="17" spans="1:8" ht="15.75" thickBot="1" x14ac:dyDescent="0.3"/>
    <row r="18" spans="1:8" ht="15.75" thickBot="1" x14ac:dyDescent="0.3">
      <c r="A18" s="86"/>
      <c r="B18" s="203" t="s">
        <v>152</v>
      </c>
      <c r="C18" s="205"/>
      <c r="D18" s="205"/>
      <c r="E18" s="205"/>
      <c r="F18" s="205"/>
      <c r="G18" s="205"/>
      <c r="H18" s="204"/>
    </row>
    <row r="19" spans="1:8" ht="15.75" thickBot="1" x14ac:dyDescent="0.3">
      <c r="A19" s="86"/>
      <c r="B19" s="37" t="s">
        <v>154</v>
      </c>
      <c r="C19" s="87" t="s">
        <v>34</v>
      </c>
      <c r="D19" s="118" t="s">
        <v>35</v>
      </c>
      <c r="E19" s="118" t="s">
        <v>97</v>
      </c>
      <c r="F19" s="118" t="s">
        <v>95</v>
      </c>
      <c r="G19" s="118" t="s">
        <v>92</v>
      </c>
      <c r="H19" s="119" t="s">
        <v>93</v>
      </c>
    </row>
    <row r="20" spans="1:8" x14ac:dyDescent="0.25">
      <c r="A20" s="79" t="s">
        <v>110</v>
      </c>
      <c r="B20" s="44">
        <v>24.350649350649345</v>
      </c>
      <c r="C20" s="125">
        <v>374.68848573569647</v>
      </c>
      <c r="D20" s="125">
        <v>912.00810673872661</v>
      </c>
      <c r="E20" s="125">
        <v>4.0076533250594686</v>
      </c>
      <c r="F20" s="125">
        <v>7.387229327300429</v>
      </c>
      <c r="G20" s="125">
        <v>46.383887702166618</v>
      </c>
      <c r="H20" s="48">
        <v>12.295950816196736</v>
      </c>
    </row>
    <row r="21" spans="1:8" x14ac:dyDescent="0.25">
      <c r="A21" s="79" t="s">
        <v>111</v>
      </c>
      <c r="B21" s="44">
        <v>18.75</v>
      </c>
      <c r="C21" s="125">
        <v>335.21126760563379</v>
      </c>
      <c r="D21" s="125">
        <v>968.9440993788819</v>
      </c>
      <c r="E21" s="125">
        <v>4.6275395033860054</v>
      </c>
      <c r="F21" s="125">
        <v>8.5106382978723403</v>
      </c>
      <c r="G21" s="125">
        <v>37.356321839080465</v>
      </c>
      <c r="H21" s="48">
        <v>10</v>
      </c>
    </row>
    <row r="22" spans="1:8" x14ac:dyDescent="0.25">
      <c r="A22" s="79" t="s">
        <v>112</v>
      </c>
      <c r="B22" s="44">
        <v>22.222222222222221</v>
      </c>
      <c r="C22" s="125">
        <v>385.28571428571428</v>
      </c>
      <c r="D22" s="125">
        <v>1263.5384615384617</v>
      </c>
      <c r="E22" s="125">
        <v>7.0777479892761397</v>
      </c>
      <c r="F22" s="125">
        <v>8.1442307692307701</v>
      </c>
      <c r="G22" s="125">
        <v>40.006211180124211</v>
      </c>
      <c r="H22" s="48">
        <v>7.8976109215017063</v>
      </c>
    </row>
    <row r="23" spans="1:8" x14ac:dyDescent="0.25">
      <c r="A23" s="82" t="s">
        <v>27</v>
      </c>
      <c r="B23" s="52">
        <v>21.774290524290524</v>
      </c>
      <c r="C23" s="149">
        <v>365.06182254234818</v>
      </c>
      <c r="D23" s="149">
        <v>1048.1635558853568</v>
      </c>
      <c r="E23" s="149">
        <v>5.2376469392405376</v>
      </c>
      <c r="F23" s="149">
        <v>8.0140327981345134</v>
      </c>
      <c r="G23" s="149">
        <v>41.248806907123765</v>
      </c>
      <c r="H23" s="53">
        <v>10.064520579232815</v>
      </c>
    </row>
    <row r="24" spans="1:8" x14ac:dyDescent="0.25">
      <c r="A24" s="108" t="s">
        <v>28</v>
      </c>
      <c r="B24" s="126">
        <v>1.63193477539</v>
      </c>
      <c r="C24" s="127">
        <v>15.237083418799999</v>
      </c>
      <c r="D24" s="127">
        <v>108.935129983</v>
      </c>
      <c r="E24" s="127">
        <v>0.93724774383999998</v>
      </c>
      <c r="F24" s="127">
        <v>0.32946083901500001</v>
      </c>
      <c r="G24" s="127">
        <v>2.6766459110900001</v>
      </c>
      <c r="H24" s="128">
        <v>1.2706079035</v>
      </c>
    </row>
    <row r="25" spans="1:8" ht="15.75" thickBot="1" x14ac:dyDescent="0.3">
      <c r="A25" s="124" t="s">
        <v>153</v>
      </c>
      <c r="B25" s="49">
        <v>4.3507890005114325E-4</v>
      </c>
      <c r="C25" s="42">
        <v>3.2875835915293274E-3</v>
      </c>
      <c r="D25" s="42">
        <v>1.2943985554904383E-2</v>
      </c>
      <c r="E25" s="42">
        <v>9.7816823715157091E-5</v>
      </c>
      <c r="F25" s="42">
        <v>1.2930030968245385E-5</v>
      </c>
      <c r="G25" s="42">
        <v>2.0729228867928822E-3</v>
      </c>
      <c r="H25" s="21">
        <v>1.9938137913091643E-4</v>
      </c>
    </row>
    <row r="26" spans="1:8" x14ac:dyDescent="0.25">
      <c r="A26" s="79"/>
    </row>
    <row r="27" spans="1:8" x14ac:dyDescent="0.25">
      <c r="A27" s="79" t="s">
        <v>141</v>
      </c>
    </row>
  </sheetData>
  <mergeCells count="1">
    <mergeCell ref="B18:H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J7" sqref="J7"/>
    </sheetView>
  </sheetViews>
  <sheetFormatPr defaultColWidth="8.85546875" defaultRowHeight="12.75" x14ac:dyDescent="0.2"/>
  <cols>
    <col min="1" max="1" width="23.28515625" style="2" customWidth="1"/>
    <col min="2" max="2" width="9.140625" style="3" customWidth="1"/>
    <col min="3" max="3" width="13" style="4" customWidth="1"/>
    <col min="4" max="4" width="13.28515625" style="4" customWidth="1"/>
    <col min="5" max="5" width="12.42578125" style="4" customWidth="1"/>
    <col min="6" max="6" width="8.85546875" style="4"/>
    <col min="7" max="7" width="9.42578125" style="4" customWidth="1"/>
    <col min="8" max="8" width="18.5703125" style="4" customWidth="1"/>
    <col min="9" max="9" width="12.42578125" style="142" customWidth="1"/>
    <col min="10" max="16384" width="8.85546875" style="2"/>
  </cols>
  <sheetData>
    <row r="1" spans="1:9" x14ac:dyDescent="0.2">
      <c r="A1" s="45"/>
      <c r="B1" s="11"/>
      <c r="C1" s="200" t="s">
        <v>49</v>
      </c>
      <c r="D1" s="201"/>
      <c r="E1" s="202"/>
      <c r="F1" s="129"/>
      <c r="G1" s="129"/>
      <c r="H1" s="129"/>
      <c r="I1" s="130"/>
    </row>
    <row r="2" spans="1:9" ht="13.5" thickBot="1" x14ac:dyDescent="0.25">
      <c r="A2" s="47"/>
      <c r="C2" s="197" t="s">
        <v>50</v>
      </c>
      <c r="D2" s="198"/>
      <c r="E2" s="199"/>
      <c r="I2" s="128"/>
    </row>
    <row r="3" spans="1:9" x14ac:dyDescent="0.2">
      <c r="A3" s="133" t="s">
        <v>0</v>
      </c>
      <c r="B3" s="41" t="s">
        <v>41</v>
      </c>
      <c r="C3" s="134" t="s">
        <v>38</v>
      </c>
      <c r="D3" s="135" t="s">
        <v>39</v>
      </c>
      <c r="E3" s="136" t="s">
        <v>40</v>
      </c>
      <c r="F3" s="135" t="s">
        <v>27</v>
      </c>
      <c r="G3" s="135" t="s">
        <v>28</v>
      </c>
      <c r="H3" s="135" t="s">
        <v>46</v>
      </c>
      <c r="I3" s="137" t="s">
        <v>48</v>
      </c>
    </row>
    <row r="4" spans="1:9" ht="13.5" thickBot="1" x14ac:dyDescent="0.25">
      <c r="A4" s="55"/>
      <c r="B4" s="13"/>
      <c r="C4" s="138"/>
      <c r="D4" s="61"/>
      <c r="E4" s="62"/>
      <c r="F4" s="139"/>
      <c r="G4" s="139"/>
      <c r="H4" s="139" t="s">
        <v>47</v>
      </c>
      <c r="I4" s="140" t="s">
        <v>28</v>
      </c>
    </row>
    <row r="5" spans="1:9" x14ac:dyDescent="0.2">
      <c r="A5" s="47" t="s">
        <v>42</v>
      </c>
      <c r="B5" s="3" t="s">
        <v>34</v>
      </c>
      <c r="C5" s="44">
        <v>1</v>
      </c>
      <c r="D5" s="4">
        <v>1.3623392570812236</v>
      </c>
      <c r="E5" s="48">
        <v>1.290718095172954</v>
      </c>
      <c r="F5" s="4">
        <v>1.2176857840847257</v>
      </c>
      <c r="G5" s="4">
        <v>0.11</v>
      </c>
      <c r="H5" s="5">
        <v>4.2161572409740709</v>
      </c>
      <c r="I5" s="128">
        <v>0.38086779247057262</v>
      </c>
    </row>
    <row r="6" spans="1:9" x14ac:dyDescent="0.2">
      <c r="A6" s="47" t="s">
        <v>43</v>
      </c>
      <c r="B6" s="3" t="s">
        <v>34</v>
      </c>
      <c r="C6" s="44">
        <v>3.0316378098979522</v>
      </c>
      <c r="D6" s="4">
        <v>2.4641163776557753</v>
      </c>
      <c r="E6" s="48">
        <v>2.1359531703853589</v>
      </c>
      <c r="F6" s="4">
        <v>2.5439024526463618</v>
      </c>
      <c r="G6" s="4">
        <v>0.26</v>
      </c>
      <c r="H6" s="5">
        <v>8.8080955581808649</v>
      </c>
      <c r="I6" s="128">
        <v>0.90023296402135333</v>
      </c>
    </row>
    <row r="7" spans="1:9" x14ac:dyDescent="0.2">
      <c r="A7" s="47" t="s">
        <v>45</v>
      </c>
      <c r="B7" s="3" t="s">
        <v>34</v>
      </c>
      <c r="C7" s="44">
        <v>21.368767485757786</v>
      </c>
      <c r="D7" s="4">
        <v>19.385655892156532</v>
      </c>
      <c r="E7" s="48">
        <v>18.689199240528808</v>
      </c>
      <c r="F7" s="4">
        <v>19.814540872814376</v>
      </c>
      <c r="G7" s="4">
        <v>0.8</v>
      </c>
      <c r="H7" s="5">
        <v>68.606549464061303</v>
      </c>
      <c r="I7" s="128">
        <v>2.7699475816041645</v>
      </c>
    </row>
    <row r="8" spans="1:9" x14ac:dyDescent="0.2">
      <c r="A8" s="47" t="s">
        <v>44</v>
      </c>
      <c r="B8" s="3" t="s">
        <v>34</v>
      </c>
      <c r="C8" s="44">
        <v>32.967404351110538</v>
      </c>
      <c r="D8" s="4">
        <v>29.639041373231066</v>
      </c>
      <c r="E8" s="48">
        <v>24.037793175301552</v>
      </c>
      <c r="F8" s="4">
        <v>28.881412966547718</v>
      </c>
      <c r="G8" s="4">
        <v>2.61</v>
      </c>
      <c r="H8" s="5">
        <v>100</v>
      </c>
      <c r="I8" s="128">
        <v>9.0369539849835849</v>
      </c>
    </row>
    <row r="9" spans="1:9" x14ac:dyDescent="0.2">
      <c r="A9" s="47"/>
      <c r="C9" s="44"/>
      <c r="E9" s="48"/>
      <c r="H9" s="5"/>
      <c r="I9" s="128"/>
    </row>
    <row r="10" spans="1:9" x14ac:dyDescent="0.2">
      <c r="A10" s="47"/>
      <c r="C10" s="44"/>
      <c r="E10" s="48"/>
      <c r="H10" s="5"/>
      <c r="I10" s="128"/>
    </row>
    <row r="11" spans="1:9" x14ac:dyDescent="0.2">
      <c r="A11" s="47" t="s">
        <v>42</v>
      </c>
      <c r="B11" s="3" t="s">
        <v>35</v>
      </c>
      <c r="C11" s="44">
        <v>1</v>
      </c>
      <c r="D11" s="4">
        <v>0.73569475233838333</v>
      </c>
      <c r="E11" s="48">
        <v>0.81015534674064194</v>
      </c>
      <c r="F11" s="4">
        <v>0.84861669969300835</v>
      </c>
      <c r="G11" s="4">
        <v>7.8E-2</v>
      </c>
      <c r="H11" s="5">
        <f>(F11/F13)*100</f>
        <v>5.451929695523436</v>
      </c>
      <c r="I11" s="128">
        <v>0.5011102378784964</v>
      </c>
    </row>
    <row r="12" spans="1:9" x14ac:dyDescent="0.2">
      <c r="A12" s="47" t="s">
        <v>43</v>
      </c>
      <c r="B12" s="3" t="s">
        <v>35</v>
      </c>
      <c r="C12" s="44">
        <v>2.914335826518633</v>
      </c>
      <c r="D12" s="4">
        <v>1.2561167416353325</v>
      </c>
      <c r="E12" s="48">
        <v>1.16604865605731</v>
      </c>
      <c r="F12" s="4">
        <v>1.7788337414037585</v>
      </c>
      <c r="G12" s="4">
        <v>0.56999999999999995</v>
      </c>
      <c r="H12" s="5">
        <f>(F12/F13)*100</f>
        <v>11.42809999104017</v>
      </c>
      <c r="I12" s="128">
        <v>3.6619594306505507</v>
      </c>
    </row>
    <row r="13" spans="1:9" x14ac:dyDescent="0.2">
      <c r="A13" s="47" t="s">
        <v>45</v>
      </c>
      <c r="B13" s="3" t="s">
        <v>35</v>
      </c>
      <c r="C13" s="44">
        <v>16.843070525489519</v>
      </c>
      <c r="D13" s="4">
        <v>14.049407418705838</v>
      </c>
      <c r="E13" s="48">
        <v>15.803834027131334</v>
      </c>
      <c r="F13" s="4">
        <v>15.565437323775564</v>
      </c>
      <c r="G13" s="4">
        <v>0.81</v>
      </c>
      <c r="H13" s="5">
        <v>100</v>
      </c>
      <c r="I13" s="128">
        <v>5.2038370856613092</v>
      </c>
    </row>
    <row r="14" spans="1:9" x14ac:dyDescent="0.2">
      <c r="A14" s="47" t="s">
        <v>44</v>
      </c>
      <c r="B14" s="3" t="s">
        <v>35</v>
      </c>
      <c r="C14" s="44">
        <v>9.9488675721319719</v>
      </c>
      <c r="D14" s="4">
        <v>13.117427310119615</v>
      </c>
      <c r="E14" s="48">
        <v>9.6501225319311672</v>
      </c>
      <c r="F14" s="4">
        <v>10.905472471394253</v>
      </c>
      <c r="G14" s="4">
        <v>1.1100000000000001</v>
      </c>
      <c r="H14" s="5">
        <f>(F14/F13)*100</f>
        <v>70.062101337407285</v>
      </c>
      <c r="I14" s="128">
        <v>7.1311841544247576</v>
      </c>
    </row>
    <row r="15" spans="1:9" x14ac:dyDescent="0.2">
      <c r="A15" s="47"/>
      <c r="C15" s="44"/>
      <c r="E15" s="48"/>
      <c r="H15" s="5"/>
      <c r="I15" s="128"/>
    </row>
    <row r="16" spans="1:9" x14ac:dyDescent="0.2">
      <c r="A16" s="47"/>
      <c r="C16" s="44"/>
      <c r="E16" s="48"/>
      <c r="H16" s="5"/>
      <c r="I16" s="128"/>
    </row>
    <row r="17" spans="1:9" x14ac:dyDescent="0.2">
      <c r="A17" s="47" t="s">
        <v>42</v>
      </c>
      <c r="B17" s="3" t="s">
        <v>155</v>
      </c>
      <c r="C17" s="44">
        <v>1</v>
      </c>
      <c r="D17" s="4">
        <v>1.0712894061159288</v>
      </c>
      <c r="E17" s="4">
        <v>1.4062625995051861</v>
      </c>
      <c r="F17" s="44">
        <f>AVERAGE(C17:E17)</f>
        <v>1.1591840018737047</v>
      </c>
      <c r="G17" s="4">
        <v>0.13</v>
      </c>
      <c r="H17" s="5">
        <v>100</v>
      </c>
      <c r="I17" s="48">
        <v>5.8277016832847415E-3</v>
      </c>
    </row>
    <row r="18" spans="1:9" x14ac:dyDescent="0.2">
      <c r="A18" s="47" t="s">
        <v>43</v>
      </c>
      <c r="B18" s="3" t="s">
        <v>155</v>
      </c>
      <c r="C18" s="44">
        <v>1.1201458331014578</v>
      </c>
      <c r="D18" s="4">
        <v>0.80478513933631723</v>
      </c>
      <c r="E18" s="4">
        <v>0.85515310009882095</v>
      </c>
      <c r="F18" s="44">
        <f>AVERAGE(C18:E18)</f>
        <v>0.92669469084553191</v>
      </c>
      <c r="G18" s="4">
        <v>0.1</v>
      </c>
      <c r="H18" s="5">
        <f>(F18/F17)*100</f>
        <v>79.943709484225352</v>
      </c>
      <c r="I18" s="48">
        <v>4.0345627038125137E-2</v>
      </c>
    </row>
    <row r="19" spans="1:9" x14ac:dyDescent="0.2">
      <c r="A19" s="47" t="s">
        <v>45</v>
      </c>
      <c r="B19" s="3" t="s">
        <v>155</v>
      </c>
      <c r="C19" s="44">
        <v>0.19302691625630805</v>
      </c>
      <c r="D19" s="4">
        <v>0.30384274291379249</v>
      </c>
      <c r="E19" s="4">
        <v>0.31897434610401249</v>
      </c>
      <c r="F19" s="44">
        <f>AVERAGE(C19:E19)</f>
        <v>0.27194800175803763</v>
      </c>
      <c r="G19" s="4">
        <v>0.04</v>
      </c>
      <c r="H19" s="5">
        <f>(F19/F17)*100</f>
        <v>23.460296322107702</v>
      </c>
      <c r="I19" s="48">
        <v>14.673853982014402</v>
      </c>
    </row>
    <row r="20" spans="1:9" x14ac:dyDescent="0.2">
      <c r="A20" s="47" t="s">
        <v>44</v>
      </c>
      <c r="B20" s="3" t="s">
        <v>155</v>
      </c>
      <c r="C20" s="44">
        <v>0.13081897579044727</v>
      </c>
      <c r="D20" s="4">
        <v>9.5920118407944913E-2</v>
      </c>
      <c r="E20" s="4">
        <v>9.1178632778688984E-2</v>
      </c>
      <c r="F20" s="44">
        <f>AVERAGE(C20:E20)</f>
        <v>0.10597257565902705</v>
      </c>
      <c r="G20" s="4">
        <v>0.01</v>
      </c>
      <c r="H20" s="5">
        <f>(F20/F17)*100</f>
        <v>9.1419977749635084</v>
      </c>
      <c r="I20" s="48">
        <v>26.284428874097078</v>
      </c>
    </row>
    <row r="21" spans="1:9" ht="13.5" thickBot="1" x14ac:dyDescent="0.25">
      <c r="A21" s="46"/>
      <c r="B21" s="42"/>
      <c r="C21" s="138"/>
      <c r="D21" s="61"/>
      <c r="E21" s="62"/>
      <c r="F21" s="61"/>
      <c r="G21" s="61"/>
      <c r="H21" s="61"/>
      <c r="I21" s="19"/>
    </row>
    <row r="24" spans="1:9" x14ac:dyDescent="0.2">
      <c r="C24" s="2">
        <v>1</v>
      </c>
    </row>
    <row r="27" spans="1:9" x14ac:dyDescent="0.2">
      <c r="F27" s="2"/>
    </row>
  </sheetData>
  <mergeCells count="2">
    <mergeCell ref="C1:E1"/>
    <mergeCell ref="C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6" workbookViewId="0">
      <selection activeCell="G9" sqref="G9"/>
    </sheetView>
  </sheetViews>
  <sheetFormatPr defaultColWidth="8.85546875" defaultRowHeight="12.75" x14ac:dyDescent="0.2"/>
  <cols>
    <col min="1" max="1" width="21.140625" style="2" customWidth="1"/>
    <col min="2" max="2" width="15.28515625" style="3" customWidth="1"/>
    <col min="3" max="3" width="19.7109375" style="3" customWidth="1"/>
    <col min="4" max="4" width="19.28515625" style="2" customWidth="1"/>
    <col min="5" max="5" width="15.85546875" style="2" customWidth="1"/>
    <col min="6" max="6" width="15.5703125" style="2" customWidth="1"/>
    <col min="7" max="7" width="16.28515625" style="2" customWidth="1"/>
    <col min="8" max="8" width="11.140625" style="3" customWidth="1"/>
    <col min="9" max="16384" width="8.85546875" style="2"/>
  </cols>
  <sheetData>
    <row r="1" spans="1:7" ht="13.5" thickBot="1" x14ac:dyDescent="0.25">
      <c r="A1" s="8"/>
      <c r="B1" s="205" t="s">
        <v>158</v>
      </c>
      <c r="C1" s="205"/>
    </row>
    <row r="2" spans="1:7" ht="13.5" thickBot="1" x14ac:dyDescent="0.25">
      <c r="A2" s="43"/>
      <c r="B2" s="13" t="s">
        <v>59</v>
      </c>
      <c r="C2" s="13" t="s">
        <v>157</v>
      </c>
    </row>
    <row r="3" spans="1:7" x14ac:dyDescent="0.2">
      <c r="A3" s="2" t="s">
        <v>110</v>
      </c>
      <c r="B3" s="4">
        <v>5804.4634999999998</v>
      </c>
      <c r="C3" s="4">
        <v>73804.479499999987</v>
      </c>
    </row>
    <row r="4" spans="1:7" x14ac:dyDescent="0.2">
      <c r="A4" s="2" t="s">
        <v>111</v>
      </c>
      <c r="B4" s="4">
        <v>12235.780500000001</v>
      </c>
      <c r="C4" s="4">
        <v>73392.151500000007</v>
      </c>
    </row>
    <row r="5" spans="1:7" x14ac:dyDescent="0.2">
      <c r="A5" s="2" t="s">
        <v>112</v>
      </c>
      <c r="B5" s="4">
        <v>11876.969499999999</v>
      </c>
      <c r="C5" s="4">
        <v>69560.87049999999</v>
      </c>
    </row>
    <row r="6" spans="1:7" x14ac:dyDescent="0.2">
      <c r="A6" s="2" t="s">
        <v>156</v>
      </c>
      <c r="B6" s="4">
        <v>9634.1954999999998</v>
      </c>
      <c r="C6" s="4">
        <v>64105.557500000003</v>
      </c>
    </row>
    <row r="7" spans="1:7" x14ac:dyDescent="0.2">
      <c r="A7" s="2" t="s">
        <v>27</v>
      </c>
      <c r="B7" s="4">
        <f>AVERAGE(B3:B6)</f>
        <v>9887.8522499999999</v>
      </c>
      <c r="C7" s="4">
        <f>AVERAGE(C3:C6)</f>
        <v>70215.764750000002</v>
      </c>
    </row>
    <row r="8" spans="1:7" x14ac:dyDescent="0.2">
      <c r="A8" s="2" t="s">
        <v>28</v>
      </c>
      <c r="B8" s="4">
        <v>1478</v>
      </c>
      <c r="C8" s="4">
        <v>2250</v>
      </c>
    </row>
    <row r="9" spans="1:7" x14ac:dyDescent="0.2">
      <c r="B9" s="4"/>
      <c r="C9" s="4"/>
    </row>
    <row r="10" spans="1:7" x14ac:dyDescent="0.2">
      <c r="A10" s="30" t="s">
        <v>159</v>
      </c>
      <c r="B10" s="5">
        <v>100</v>
      </c>
      <c r="C10" s="5">
        <f>(C7/B7)*100</f>
        <v>710.12150034907734</v>
      </c>
    </row>
    <row r="11" spans="1:7" x14ac:dyDescent="0.2">
      <c r="A11" s="2" t="s">
        <v>160</v>
      </c>
      <c r="B11" s="4">
        <f>(B8/B7)*100</f>
        <v>14.947634356085773</v>
      </c>
      <c r="C11" s="4">
        <f>(C8/B7)*100</f>
        <v>22.755194385110276</v>
      </c>
    </row>
    <row r="12" spans="1:7" ht="13.5" thickBot="1" x14ac:dyDescent="0.25">
      <c r="A12" s="43" t="s">
        <v>54</v>
      </c>
      <c r="B12" s="42"/>
      <c r="C12" s="42">
        <f>_xlfn.T.TEST(B3:B6,C3:C6,2,2)</f>
        <v>5.161371684312184E-7</v>
      </c>
    </row>
    <row r="13" spans="1:7" x14ac:dyDescent="0.2">
      <c r="A13" s="74"/>
      <c r="B13" s="22"/>
      <c r="C13" s="22"/>
    </row>
    <row r="14" spans="1:7" ht="13.5" thickBot="1" x14ac:dyDescent="0.25"/>
    <row r="15" spans="1:7" x14ac:dyDescent="0.2">
      <c r="A15" s="58"/>
      <c r="B15" s="41" t="s">
        <v>139</v>
      </c>
      <c r="C15" s="63" t="s">
        <v>83</v>
      </c>
      <c r="D15" s="41" t="s">
        <v>87</v>
      </c>
      <c r="E15" s="63" t="s">
        <v>91</v>
      </c>
      <c r="F15" s="41" t="s">
        <v>161</v>
      </c>
      <c r="G15" s="63" t="s">
        <v>90</v>
      </c>
    </row>
    <row r="16" spans="1:7" ht="13.5" thickBot="1" x14ac:dyDescent="0.25">
      <c r="A16" s="25"/>
      <c r="B16" s="13" t="s">
        <v>69</v>
      </c>
      <c r="C16" s="34" t="s">
        <v>69</v>
      </c>
      <c r="D16" s="13" t="s">
        <v>69</v>
      </c>
      <c r="E16" s="34" t="s">
        <v>69</v>
      </c>
      <c r="F16" s="13" t="s">
        <v>69</v>
      </c>
      <c r="G16" s="34" t="s">
        <v>69</v>
      </c>
    </row>
    <row r="17" spans="1:8" x14ac:dyDescent="0.2">
      <c r="A17" s="59" t="s">
        <v>62</v>
      </c>
      <c r="B17" s="72">
        <v>1</v>
      </c>
      <c r="C17" s="160">
        <v>1</v>
      </c>
      <c r="D17" s="72">
        <v>1</v>
      </c>
      <c r="E17" s="160">
        <v>1</v>
      </c>
      <c r="F17" s="150">
        <v>1</v>
      </c>
      <c r="G17" s="160">
        <v>1</v>
      </c>
    </row>
    <row r="18" spans="1:8" x14ac:dyDescent="0.2">
      <c r="A18" s="59" t="s">
        <v>163</v>
      </c>
      <c r="B18" s="152">
        <v>9.3800000000000008</v>
      </c>
      <c r="C18" s="157">
        <v>9.32</v>
      </c>
      <c r="D18" s="152">
        <v>1.4</v>
      </c>
      <c r="E18" s="158">
        <v>3.02</v>
      </c>
      <c r="F18" s="151">
        <v>1.31</v>
      </c>
      <c r="G18" s="158">
        <v>0.9</v>
      </c>
    </row>
    <row r="19" spans="1:8" x14ac:dyDescent="0.2">
      <c r="A19" s="24"/>
      <c r="B19" s="150"/>
      <c r="C19" s="161"/>
      <c r="D19" s="150"/>
      <c r="E19" s="162"/>
      <c r="F19" s="72"/>
      <c r="G19" s="162"/>
    </row>
    <row r="20" spans="1:8" x14ac:dyDescent="0.2">
      <c r="A20" s="59" t="s">
        <v>64</v>
      </c>
      <c r="B20" s="150">
        <v>1</v>
      </c>
      <c r="C20" s="161">
        <v>1</v>
      </c>
      <c r="D20" s="150">
        <v>1</v>
      </c>
      <c r="E20" s="162">
        <v>1</v>
      </c>
      <c r="F20" s="150">
        <v>1</v>
      </c>
      <c r="G20" s="162">
        <v>1</v>
      </c>
    </row>
    <row r="21" spans="1:8" x14ac:dyDescent="0.2">
      <c r="A21" s="59" t="s">
        <v>164</v>
      </c>
      <c r="B21" s="152">
        <v>7.83</v>
      </c>
      <c r="C21" s="157">
        <v>5.92</v>
      </c>
      <c r="D21" s="152">
        <v>3.81</v>
      </c>
      <c r="E21" s="158">
        <v>2.11</v>
      </c>
      <c r="F21" s="151">
        <v>1.32</v>
      </c>
      <c r="G21" s="158">
        <v>1.22</v>
      </c>
    </row>
    <row r="22" spans="1:8" x14ac:dyDescent="0.2">
      <c r="A22" s="24"/>
      <c r="B22" s="150"/>
      <c r="C22" s="161"/>
      <c r="D22" s="150"/>
      <c r="E22" s="162"/>
      <c r="F22" s="72"/>
      <c r="G22" s="162"/>
    </row>
    <row r="23" spans="1:8" x14ac:dyDescent="0.2">
      <c r="A23" s="59" t="s">
        <v>65</v>
      </c>
      <c r="B23" s="150">
        <v>1</v>
      </c>
      <c r="C23" s="161">
        <v>1</v>
      </c>
      <c r="D23" s="150">
        <v>1</v>
      </c>
      <c r="E23" s="162">
        <v>1</v>
      </c>
      <c r="F23" s="72">
        <v>1</v>
      </c>
      <c r="G23" s="162">
        <v>1</v>
      </c>
    </row>
    <row r="24" spans="1:8" ht="13.5" thickBot="1" x14ac:dyDescent="0.25">
      <c r="A24" s="60" t="s">
        <v>165</v>
      </c>
      <c r="B24" s="163">
        <v>3.67</v>
      </c>
      <c r="C24" s="168">
        <v>6.8</v>
      </c>
      <c r="D24" s="164">
        <v>1.66</v>
      </c>
      <c r="E24" s="169">
        <v>0.33</v>
      </c>
      <c r="F24" s="165">
        <v>0.18</v>
      </c>
      <c r="G24" s="169">
        <v>0.04</v>
      </c>
    </row>
    <row r="25" spans="1:8" x14ac:dyDescent="0.2">
      <c r="B25" s="83"/>
      <c r="C25" s="83"/>
      <c r="D25" s="83"/>
      <c r="E25" s="3"/>
      <c r="F25" s="3"/>
      <c r="G25" s="3"/>
    </row>
    <row r="26" spans="1:8" ht="13.5" thickBot="1" x14ac:dyDescent="0.25">
      <c r="B26" s="83"/>
      <c r="C26" s="83"/>
      <c r="D26" s="83"/>
      <c r="E26" s="3"/>
      <c r="F26" s="3"/>
      <c r="G26" s="3"/>
    </row>
    <row r="27" spans="1:8" ht="13.5" thickBot="1" x14ac:dyDescent="0.25">
      <c r="A27" s="45"/>
      <c r="B27" s="153"/>
      <c r="C27" s="121" t="s">
        <v>34</v>
      </c>
      <c r="D27" s="153" t="s">
        <v>35</v>
      </c>
      <c r="E27" s="41" t="s">
        <v>97</v>
      </c>
      <c r="F27" s="63" t="s">
        <v>95</v>
      </c>
      <c r="G27" s="41" t="s">
        <v>92</v>
      </c>
      <c r="H27" s="63" t="s">
        <v>96</v>
      </c>
    </row>
    <row r="28" spans="1:8" ht="13.5" thickBot="1" x14ac:dyDescent="0.25">
      <c r="A28" s="68"/>
      <c r="B28" s="154" t="s">
        <v>59</v>
      </c>
      <c r="C28" s="90" t="s">
        <v>157</v>
      </c>
      <c r="D28" s="90" t="s">
        <v>157</v>
      </c>
      <c r="E28" s="29" t="s">
        <v>157</v>
      </c>
      <c r="F28" s="29" t="s">
        <v>157</v>
      </c>
      <c r="G28" s="29" t="s">
        <v>157</v>
      </c>
      <c r="H28" s="29" t="s">
        <v>157</v>
      </c>
    </row>
    <row r="29" spans="1:8" x14ac:dyDescent="0.2">
      <c r="A29" s="47" t="s">
        <v>73</v>
      </c>
      <c r="B29" s="155">
        <v>1</v>
      </c>
      <c r="C29" s="150">
        <v>9.3800000000000008</v>
      </c>
      <c r="D29" s="159">
        <v>9.32</v>
      </c>
      <c r="E29" s="72">
        <v>1.4</v>
      </c>
      <c r="F29" s="160">
        <v>3.02</v>
      </c>
      <c r="G29" s="72">
        <v>1.31</v>
      </c>
      <c r="H29" s="160">
        <v>0.9</v>
      </c>
    </row>
    <row r="30" spans="1:8" x14ac:dyDescent="0.2">
      <c r="A30" s="47" t="s">
        <v>74</v>
      </c>
      <c r="B30" s="155">
        <v>1</v>
      </c>
      <c r="C30" s="150">
        <v>7.83</v>
      </c>
      <c r="D30" s="161">
        <v>5.92</v>
      </c>
      <c r="E30" s="72">
        <v>3.81</v>
      </c>
      <c r="F30" s="162">
        <v>2.11</v>
      </c>
      <c r="G30" s="72">
        <v>1.32</v>
      </c>
      <c r="H30" s="162">
        <v>1.22</v>
      </c>
    </row>
    <row r="31" spans="1:8" x14ac:dyDescent="0.2">
      <c r="A31" s="47" t="s">
        <v>75</v>
      </c>
      <c r="B31" s="155">
        <v>1</v>
      </c>
      <c r="C31" s="150">
        <v>3.67</v>
      </c>
      <c r="D31" s="161">
        <v>6.8</v>
      </c>
      <c r="E31" s="72">
        <v>1.66</v>
      </c>
      <c r="F31" s="162">
        <v>0.33</v>
      </c>
      <c r="G31" s="72">
        <v>0.18</v>
      </c>
      <c r="H31" s="162">
        <v>0.04</v>
      </c>
    </row>
    <row r="32" spans="1:8" x14ac:dyDescent="0.2">
      <c r="A32" s="50" t="s">
        <v>27</v>
      </c>
      <c r="B32" s="155">
        <v>1</v>
      </c>
      <c r="C32" s="85">
        <f>AVERAGE(C29:C31)</f>
        <v>6.9600000000000009</v>
      </c>
      <c r="D32" s="156">
        <v>129.9756600712268</v>
      </c>
      <c r="E32" s="5">
        <v>1220.7677776439652</v>
      </c>
      <c r="F32" s="70">
        <v>8.5472506512411996</v>
      </c>
      <c r="G32" s="5">
        <v>45.466691275365733</v>
      </c>
      <c r="H32" s="70">
        <v>24.974790476293606</v>
      </c>
    </row>
    <row r="33" spans="1:8" x14ac:dyDescent="0.2">
      <c r="A33" s="47" t="s">
        <v>28</v>
      </c>
      <c r="B33" s="32">
        <v>0</v>
      </c>
      <c r="C33" s="4">
        <v>1.7047678238799999</v>
      </c>
      <c r="D33" s="64">
        <v>1.01884466159</v>
      </c>
      <c r="E33" s="4">
        <v>0.76369714765300001</v>
      </c>
      <c r="F33" s="64">
        <v>0.78995780477999999</v>
      </c>
      <c r="G33" s="4">
        <v>0.378344346389</v>
      </c>
      <c r="H33" s="64">
        <v>0.35232560697900001</v>
      </c>
    </row>
    <row r="34" spans="1:8" ht="13.5" thickBot="1" x14ac:dyDescent="0.25">
      <c r="A34" s="46" t="s">
        <v>77</v>
      </c>
      <c r="B34" s="33" t="s">
        <v>32</v>
      </c>
      <c r="C34" s="66">
        <v>7.2973408497513548E-2</v>
      </c>
      <c r="D34" s="67">
        <v>2.4815359459267401E-2</v>
      </c>
      <c r="E34" s="66">
        <v>0.23325135655560592</v>
      </c>
      <c r="F34" s="67">
        <v>0.40828787917079468</v>
      </c>
      <c r="G34" s="66">
        <v>0.8824537365633438</v>
      </c>
      <c r="H34" s="67">
        <v>0.51010205144336451</v>
      </c>
    </row>
  </sheetData>
  <mergeCells count="1">
    <mergeCell ref="B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9" sqref="J9"/>
    </sheetView>
  </sheetViews>
  <sheetFormatPr defaultColWidth="8.85546875" defaultRowHeight="15" x14ac:dyDescent="0.25"/>
  <cols>
    <col min="1" max="1" width="41.5703125" style="2" customWidth="1"/>
    <col min="2" max="7" width="8.85546875" style="3"/>
    <col min="8" max="8" width="9.7109375" style="3" customWidth="1"/>
    <col min="9" max="9" width="8.85546875" style="2"/>
    <col min="10" max="10" width="9.140625" customWidth="1"/>
    <col min="11" max="16384" width="8.85546875" style="2"/>
  </cols>
  <sheetData>
    <row r="1" spans="1:10" ht="13.5" thickBot="1" x14ac:dyDescent="0.25">
      <c r="A1" s="23"/>
      <c r="B1" s="37" t="s">
        <v>155</v>
      </c>
      <c r="C1" s="12" t="s">
        <v>34</v>
      </c>
      <c r="D1" s="12" t="s">
        <v>35</v>
      </c>
      <c r="E1" s="12" t="s">
        <v>94</v>
      </c>
      <c r="F1" s="12" t="s">
        <v>95</v>
      </c>
      <c r="G1" s="12" t="s">
        <v>92</v>
      </c>
      <c r="H1" s="29" t="s">
        <v>96</v>
      </c>
      <c r="J1" s="2"/>
    </row>
    <row r="2" spans="1:10" ht="12.75" x14ac:dyDescent="0.2">
      <c r="A2" s="24" t="s">
        <v>384</v>
      </c>
      <c r="B2" s="44">
        <v>1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8">
        <v>1</v>
      </c>
      <c r="J2" s="2"/>
    </row>
    <row r="3" spans="1:10" ht="12.75" x14ac:dyDescent="0.2">
      <c r="A3" s="24" t="s">
        <v>385</v>
      </c>
      <c r="B3" s="44">
        <v>1.53</v>
      </c>
      <c r="C3" s="4">
        <v>0.95</v>
      </c>
      <c r="D3" s="4">
        <v>4.4400000000000004</v>
      </c>
      <c r="E3" s="4">
        <v>2.75</v>
      </c>
      <c r="F3" s="4">
        <v>1.3</v>
      </c>
      <c r="G3" s="4">
        <v>1.49</v>
      </c>
      <c r="H3" s="48">
        <v>0.6</v>
      </c>
      <c r="J3" s="2"/>
    </row>
    <row r="4" spans="1:10" ht="12.75" x14ac:dyDescent="0.2">
      <c r="A4" s="24" t="s">
        <v>386</v>
      </c>
      <c r="B4" s="44">
        <v>1.1200000000000001</v>
      </c>
      <c r="C4" s="4">
        <v>1.1000000000000001</v>
      </c>
      <c r="D4" s="4">
        <v>0.85</v>
      </c>
      <c r="E4" s="4">
        <v>2.1</v>
      </c>
      <c r="F4" s="4">
        <v>0.78</v>
      </c>
      <c r="G4" s="4">
        <v>1.04</v>
      </c>
      <c r="H4" s="48">
        <v>0.62</v>
      </c>
      <c r="J4" s="2"/>
    </row>
    <row r="5" spans="1:10" ht="12.75" x14ac:dyDescent="0.2">
      <c r="A5" s="24" t="s">
        <v>27</v>
      </c>
      <c r="B5" s="44">
        <v>1.2166666666666668</v>
      </c>
      <c r="C5" s="4">
        <v>1.0166666666666666</v>
      </c>
      <c r="D5" s="4">
        <v>2.0966666666666667</v>
      </c>
      <c r="E5" s="4">
        <v>1.95</v>
      </c>
      <c r="F5" s="4">
        <v>1.0266666666666666</v>
      </c>
      <c r="G5" s="4">
        <v>1.1766666666666667</v>
      </c>
      <c r="H5" s="48">
        <v>0.7400000000000001</v>
      </c>
      <c r="J5" s="2"/>
    </row>
    <row r="6" spans="1:10" ht="12.75" x14ac:dyDescent="0.2">
      <c r="A6" s="24" t="s">
        <v>28</v>
      </c>
      <c r="B6" s="44">
        <v>0.16045075395399999</v>
      </c>
      <c r="C6" s="4">
        <v>4.4095855184399999E-2</v>
      </c>
      <c r="D6" s="4">
        <v>1.1724665358899999</v>
      </c>
      <c r="E6" s="4">
        <v>0.51071844820099999</v>
      </c>
      <c r="F6" s="4">
        <v>0.150702060739</v>
      </c>
      <c r="G6" s="4">
        <v>0.157091622239</v>
      </c>
      <c r="H6" s="48">
        <v>0.13012814197299999</v>
      </c>
      <c r="J6" s="2"/>
    </row>
    <row r="7" spans="1:10" ht="12.75" x14ac:dyDescent="0.2">
      <c r="A7" s="148" t="s">
        <v>167</v>
      </c>
      <c r="B7" s="52">
        <v>1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3">
        <v>1</v>
      </c>
      <c r="J7" s="2"/>
    </row>
    <row r="8" spans="1:10" ht="12.75" x14ac:dyDescent="0.2">
      <c r="A8" s="24" t="s">
        <v>166</v>
      </c>
      <c r="B8" s="44">
        <v>0.13187733201698629</v>
      </c>
      <c r="C8" s="4">
        <v>4.3372972312524592E-2</v>
      </c>
      <c r="D8" s="4">
        <v>0.55920502506677261</v>
      </c>
      <c r="E8" s="4">
        <v>0.26190689651333338</v>
      </c>
      <c r="F8" s="4">
        <v>0.146787721499026</v>
      </c>
      <c r="G8" s="4">
        <v>0.1335056279651558</v>
      </c>
      <c r="H8" s="48">
        <v>0.175848840504054</v>
      </c>
      <c r="J8" s="2"/>
    </row>
    <row r="9" spans="1:10" ht="12.75" x14ac:dyDescent="0.2">
      <c r="A9" s="24"/>
      <c r="B9" s="16"/>
      <c r="H9" s="17"/>
      <c r="J9" s="2"/>
    </row>
    <row r="10" spans="1:10" ht="12.75" x14ac:dyDescent="0.2">
      <c r="A10" s="24" t="s">
        <v>387</v>
      </c>
      <c r="B10" s="44">
        <v>0.7</v>
      </c>
      <c r="C10" s="4">
        <v>1.24</v>
      </c>
      <c r="D10" s="4">
        <v>0.98</v>
      </c>
      <c r="E10" s="4">
        <v>5.43</v>
      </c>
      <c r="F10" s="4">
        <v>7.97</v>
      </c>
      <c r="G10" s="4">
        <v>7.52</v>
      </c>
      <c r="H10" s="48">
        <v>2.64</v>
      </c>
      <c r="J10" s="2"/>
    </row>
    <row r="11" spans="1:10" ht="12.75" x14ac:dyDescent="0.2">
      <c r="A11" s="24" t="s">
        <v>388</v>
      </c>
      <c r="B11" s="44">
        <v>0.81</v>
      </c>
      <c r="C11" s="4">
        <v>1.19</v>
      </c>
      <c r="D11" s="4">
        <v>2.2999999999999998</v>
      </c>
      <c r="E11" s="4">
        <v>9.42</v>
      </c>
      <c r="F11" s="4">
        <v>11.65</v>
      </c>
      <c r="G11" s="4">
        <v>7.07</v>
      </c>
      <c r="H11" s="48">
        <v>3.74</v>
      </c>
      <c r="J11" s="2"/>
    </row>
    <row r="12" spans="1:10" ht="12.75" x14ac:dyDescent="0.2">
      <c r="A12" s="24" t="s">
        <v>389</v>
      </c>
      <c r="B12" s="44">
        <v>0.68</v>
      </c>
      <c r="C12" s="4">
        <v>1.5</v>
      </c>
      <c r="D12" s="4">
        <v>2.4</v>
      </c>
      <c r="E12" s="4">
        <v>6.61</v>
      </c>
      <c r="F12" s="4">
        <v>8.83</v>
      </c>
      <c r="G12" s="4">
        <v>7.57</v>
      </c>
      <c r="H12" s="48">
        <v>1.9</v>
      </c>
      <c r="J12" s="2"/>
    </row>
    <row r="13" spans="1:10" ht="12.75" x14ac:dyDescent="0.2">
      <c r="A13" s="24" t="s">
        <v>27</v>
      </c>
      <c r="B13" s="44">
        <v>0.73</v>
      </c>
      <c r="C13" s="4">
        <v>1.3099999999999998</v>
      </c>
      <c r="D13" s="4">
        <v>1.8933333333333333</v>
      </c>
      <c r="E13" s="4">
        <v>7.1533333333333333</v>
      </c>
      <c r="F13" s="4">
        <v>9.4833333333333343</v>
      </c>
      <c r="G13" s="4">
        <v>7.3866666666666667</v>
      </c>
      <c r="H13" s="48">
        <v>2.7600000000000002</v>
      </c>
      <c r="J13" s="2"/>
    </row>
    <row r="14" spans="1:10" ht="12.75" x14ac:dyDescent="0.2">
      <c r="A14" s="24" t="s">
        <v>28</v>
      </c>
      <c r="B14" s="44">
        <v>4.0414518843300003E-2</v>
      </c>
      <c r="C14" s="4">
        <v>9.6090235369300003E-2</v>
      </c>
      <c r="D14" s="4">
        <v>0.457578165757</v>
      </c>
      <c r="E14" s="4">
        <v>1.1834178373599999</v>
      </c>
      <c r="F14" s="4">
        <v>1.1114155138599999</v>
      </c>
      <c r="G14" s="4">
        <v>0.15898986690299999</v>
      </c>
      <c r="H14" s="48">
        <v>0.53454030094399996</v>
      </c>
      <c r="J14" s="2"/>
    </row>
    <row r="15" spans="1:10" ht="12.75" x14ac:dyDescent="0.2">
      <c r="A15" s="148" t="s">
        <v>394</v>
      </c>
      <c r="B15" s="52">
        <v>0.6</v>
      </c>
      <c r="C15" s="5">
        <v>1.2885245901639344</v>
      </c>
      <c r="D15" s="5">
        <v>0.9030206677265501</v>
      </c>
      <c r="E15" s="5">
        <v>3.6683760683760687</v>
      </c>
      <c r="F15" s="5">
        <v>9.2370129870129887</v>
      </c>
      <c r="G15" s="5">
        <v>6.2776203966005655</v>
      </c>
      <c r="H15" s="53">
        <v>3.7297297297297294</v>
      </c>
      <c r="J15" s="2"/>
    </row>
    <row r="16" spans="1:10" ht="12.75" x14ac:dyDescent="0.2">
      <c r="A16" s="24" t="s">
        <v>166</v>
      </c>
      <c r="B16" s="44">
        <v>3.3217412747917806E-2</v>
      </c>
      <c r="C16" s="4">
        <v>9.4514985609147548E-2</v>
      </c>
      <c r="D16" s="4">
        <v>0.21824077858044516</v>
      </c>
      <c r="E16" s="4">
        <v>0.6068809422358975</v>
      </c>
      <c r="F16" s="4">
        <v>1.0825475784350649</v>
      </c>
      <c r="G16" s="4">
        <v>0.13511886705637391</v>
      </c>
      <c r="H16" s="48">
        <v>0.72235175803243223</v>
      </c>
      <c r="J16" s="2"/>
    </row>
    <row r="17" spans="1:10" ht="13.5" thickBot="1" x14ac:dyDescent="0.25">
      <c r="A17" s="25" t="s">
        <v>54</v>
      </c>
      <c r="B17" s="171">
        <v>5.874988063816422E-2</v>
      </c>
      <c r="C17" s="170">
        <v>3.1504003041813784E-2</v>
      </c>
      <c r="D17" s="170">
        <v>0.8667203831799597</v>
      </c>
      <c r="E17" s="170">
        <v>1.9308478019474336E-2</v>
      </c>
      <c r="F17" s="170">
        <v>1.3607565205376742E-2</v>
      </c>
      <c r="G17" s="170">
        <v>2.56331528720461E-3</v>
      </c>
      <c r="H17" s="172">
        <v>7.1124455294344302E-2</v>
      </c>
      <c r="J17" s="2"/>
    </row>
    <row r="18" spans="1:10" ht="12.75" x14ac:dyDescent="0.2">
      <c r="J18" s="2"/>
    </row>
    <row r="19" spans="1:10" x14ac:dyDescent="0.25">
      <c r="A19" s="2" t="s">
        <v>141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K11" sqref="K11"/>
    </sheetView>
  </sheetViews>
  <sheetFormatPr defaultRowHeight="15" x14ac:dyDescent="0.25"/>
  <cols>
    <col min="1" max="1" width="50.140625" customWidth="1"/>
    <col min="2" max="2" width="9" style="78" bestFit="1" customWidth="1"/>
    <col min="3" max="3" width="10.5703125" style="78" customWidth="1"/>
    <col min="4" max="4" width="12.28515625" style="78" customWidth="1"/>
    <col min="5" max="5" width="10.42578125" style="78" customWidth="1"/>
    <col min="6" max="6" width="11.5703125" style="78" bestFit="1" customWidth="1"/>
    <col min="7" max="7" width="9" style="78" bestFit="1" customWidth="1"/>
  </cols>
  <sheetData>
    <row r="1" spans="1:7" ht="15.75" thickBot="1" x14ac:dyDescent="0.3">
      <c r="A1" s="103"/>
      <c r="B1" s="89" t="s">
        <v>34</v>
      </c>
      <c r="C1" s="87" t="s">
        <v>35</v>
      </c>
      <c r="D1" s="87" t="s">
        <v>97</v>
      </c>
      <c r="E1" s="87" t="s">
        <v>95</v>
      </c>
      <c r="F1" s="87" t="s">
        <v>92</v>
      </c>
      <c r="G1" s="90" t="s">
        <v>96</v>
      </c>
    </row>
    <row r="2" spans="1:7" x14ac:dyDescent="0.25">
      <c r="A2" s="104" t="s">
        <v>168</v>
      </c>
      <c r="B2" s="174">
        <v>1</v>
      </c>
      <c r="C2" s="150">
        <v>1</v>
      </c>
      <c r="D2" s="150">
        <v>1</v>
      </c>
      <c r="E2" s="150">
        <v>1</v>
      </c>
      <c r="F2" s="150">
        <v>1</v>
      </c>
      <c r="G2" s="175">
        <v>1</v>
      </c>
    </row>
    <row r="3" spans="1:7" x14ac:dyDescent="0.25">
      <c r="A3" s="104" t="s">
        <v>169</v>
      </c>
      <c r="B3" s="173">
        <v>196.2</v>
      </c>
      <c r="C3" s="150">
        <v>15.05</v>
      </c>
      <c r="D3" s="150">
        <v>25.43</v>
      </c>
      <c r="E3" s="150">
        <v>24.79</v>
      </c>
      <c r="F3" s="150">
        <v>25.42</v>
      </c>
      <c r="G3" s="175">
        <v>22.22</v>
      </c>
    </row>
    <row r="4" spans="1:7" x14ac:dyDescent="0.25">
      <c r="A4" s="104" t="s">
        <v>170</v>
      </c>
      <c r="B4" s="173">
        <v>92.54</v>
      </c>
      <c r="C4" s="150">
        <v>151.66</v>
      </c>
      <c r="D4" s="150">
        <v>4.37</v>
      </c>
      <c r="E4" s="150">
        <v>4.59</v>
      </c>
      <c r="F4" s="150">
        <v>2.31</v>
      </c>
      <c r="G4" s="175">
        <v>3.8</v>
      </c>
    </row>
    <row r="5" spans="1:7" x14ac:dyDescent="0.25">
      <c r="A5" s="105" t="s">
        <v>171</v>
      </c>
      <c r="B5" s="181">
        <f t="shared" ref="B5:G5" si="0">(B4/B3)*100</f>
        <v>47.166156982670749</v>
      </c>
      <c r="C5" s="152">
        <f t="shared" si="0"/>
        <v>1007.7076411960131</v>
      </c>
      <c r="D5" s="152">
        <f t="shared" si="0"/>
        <v>17.184427841132521</v>
      </c>
      <c r="E5" s="152">
        <f t="shared" si="0"/>
        <v>18.515530455828962</v>
      </c>
      <c r="F5" s="152">
        <f t="shared" si="0"/>
        <v>9.0873328088119578</v>
      </c>
      <c r="G5" s="182">
        <f t="shared" si="0"/>
        <v>17.1017101710171</v>
      </c>
    </row>
    <row r="6" spans="1:7" x14ac:dyDescent="0.25">
      <c r="A6" s="104"/>
      <c r="B6" s="173"/>
      <c r="C6" s="150"/>
      <c r="D6" s="150"/>
      <c r="E6" s="150"/>
      <c r="F6" s="150"/>
      <c r="G6" s="175"/>
    </row>
    <row r="7" spans="1:7" x14ac:dyDescent="0.25">
      <c r="A7" s="104" t="s">
        <v>172</v>
      </c>
      <c r="B7" s="173">
        <v>1</v>
      </c>
      <c r="C7" s="150">
        <v>1</v>
      </c>
      <c r="D7" s="150">
        <v>1</v>
      </c>
      <c r="E7" s="150">
        <v>1</v>
      </c>
      <c r="F7" s="150">
        <v>1</v>
      </c>
      <c r="G7" s="175">
        <v>1</v>
      </c>
    </row>
    <row r="8" spans="1:7" x14ac:dyDescent="0.25">
      <c r="A8" s="104" t="s">
        <v>173</v>
      </c>
      <c r="B8" s="173">
        <v>95.428571428571445</v>
      </c>
      <c r="C8" s="150">
        <v>10.543478260869566</v>
      </c>
      <c r="D8" s="150">
        <v>13.586956521739129</v>
      </c>
      <c r="E8" s="150">
        <v>35.762886597938149</v>
      </c>
      <c r="F8" s="150">
        <v>16.918032786885245</v>
      </c>
      <c r="G8" s="175">
        <v>15.513888888888888</v>
      </c>
    </row>
    <row r="9" spans="1:7" x14ac:dyDescent="0.25">
      <c r="A9" s="104" t="s">
        <v>174</v>
      </c>
      <c r="B9" s="173">
        <v>71.620689655172413</v>
      </c>
      <c r="C9" s="150">
        <v>52.856521739130436</v>
      </c>
      <c r="D9" s="150">
        <v>2.4728260869565215</v>
      </c>
      <c r="E9" s="150">
        <v>4.4123711340206189</v>
      </c>
      <c r="F9" s="150">
        <v>1.1967213114754096</v>
      </c>
      <c r="G9" s="175">
        <v>1.375</v>
      </c>
    </row>
    <row r="10" spans="1:7" x14ac:dyDescent="0.25">
      <c r="A10" s="105" t="s">
        <v>171</v>
      </c>
      <c r="B10" s="181">
        <v>75.051620896138743</v>
      </c>
      <c r="C10" s="152">
        <v>501.31958762886592</v>
      </c>
      <c r="D10" s="152">
        <v>18.2</v>
      </c>
      <c r="E10" s="152">
        <v>12.337849524358605</v>
      </c>
      <c r="F10" s="152">
        <v>7.0736434108527115</v>
      </c>
      <c r="G10" s="182">
        <v>8.8630259623992842</v>
      </c>
    </row>
    <row r="11" spans="1:7" x14ac:dyDescent="0.25">
      <c r="A11" s="104"/>
      <c r="B11" s="173"/>
      <c r="C11" s="150"/>
      <c r="D11" s="150"/>
      <c r="E11" s="150"/>
      <c r="F11" s="150"/>
      <c r="G11" s="175"/>
    </row>
    <row r="12" spans="1:7" x14ac:dyDescent="0.25">
      <c r="A12" s="104" t="s">
        <v>175</v>
      </c>
      <c r="B12" s="173">
        <v>1</v>
      </c>
      <c r="C12" s="150">
        <v>1</v>
      </c>
      <c r="D12" s="150">
        <v>1</v>
      </c>
      <c r="E12" s="150">
        <v>1</v>
      </c>
      <c r="F12" s="150">
        <v>1</v>
      </c>
      <c r="G12" s="175">
        <v>1</v>
      </c>
    </row>
    <row r="13" spans="1:7" x14ac:dyDescent="0.25">
      <c r="A13" s="104" t="s">
        <v>176</v>
      </c>
      <c r="B13" s="173">
        <v>52.425474254742554</v>
      </c>
      <c r="C13" s="150">
        <v>4.9421768707482991</v>
      </c>
      <c r="D13" s="150">
        <v>18.119760479041918</v>
      </c>
      <c r="E13" s="150">
        <v>20.194444444444443</v>
      </c>
      <c r="F13" s="150">
        <v>8.0695652173913039</v>
      </c>
      <c r="G13" s="175">
        <v>35.830303030303028</v>
      </c>
    </row>
    <row r="14" spans="1:7" x14ac:dyDescent="0.25">
      <c r="A14" s="104" t="s">
        <v>177</v>
      </c>
      <c r="B14" s="173">
        <v>52.734417344173451</v>
      </c>
      <c r="C14" s="150">
        <v>24.392857142857142</v>
      </c>
      <c r="D14" s="150">
        <v>2.6706586826347309</v>
      </c>
      <c r="E14" s="150">
        <v>3.6180555555555554</v>
      </c>
      <c r="F14" s="150">
        <v>0.6811594202898551</v>
      </c>
      <c r="G14" s="175">
        <v>0.63636363636363635</v>
      </c>
    </row>
    <row r="15" spans="1:7" ht="15.75" thickBot="1" x14ac:dyDescent="0.3">
      <c r="A15" s="120" t="s">
        <v>171</v>
      </c>
      <c r="B15" s="163">
        <v>100.58929956060997</v>
      </c>
      <c r="C15" s="164">
        <v>493.56503785271855</v>
      </c>
      <c r="D15" s="164">
        <v>14.738929279577</v>
      </c>
      <c r="E15" s="164">
        <v>17.916093535075653</v>
      </c>
      <c r="F15" s="164">
        <v>8.4410919540229887</v>
      </c>
      <c r="G15" s="183">
        <v>1.7760487144790258</v>
      </c>
    </row>
    <row r="17" spans="1:9" ht="15.75" thickBot="1" x14ac:dyDescent="0.3"/>
    <row r="18" spans="1:9" ht="15.75" thickBot="1" x14ac:dyDescent="0.3">
      <c r="A18" s="86"/>
      <c r="B18" s="209" t="s">
        <v>178</v>
      </c>
      <c r="C18" s="212"/>
      <c r="D18" s="212"/>
      <c r="E18" s="212"/>
      <c r="F18" s="212"/>
      <c r="G18" s="213"/>
    </row>
    <row r="19" spans="1:9" ht="15.75" thickBot="1" x14ac:dyDescent="0.3">
      <c r="A19" s="86"/>
      <c r="B19" s="89" t="s">
        <v>34</v>
      </c>
      <c r="C19" s="87" t="s">
        <v>35</v>
      </c>
      <c r="D19" s="87" t="s">
        <v>97</v>
      </c>
      <c r="E19" s="87" t="s">
        <v>95</v>
      </c>
      <c r="F19" s="87" t="s">
        <v>92</v>
      </c>
      <c r="G19" s="90" t="s">
        <v>96</v>
      </c>
    </row>
    <row r="20" spans="1:9" x14ac:dyDescent="0.25">
      <c r="A20" s="79" t="s">
        <v>110</v>
      </c>
      <c r="B20" s="91">
        <v>47.166156982670749</v>
      </c>
      <c r="C20" s="92">
        <v>1007.7076411960131</v>
      </c>
      <c r="D20" s="92">
        <v>17.184427841132521</v>
      </c>
      <c r="E20" s="92">
        <v>18.515530455828962</v>
      </c>
      <c r="F20" s="92">
        <v>9.0873328088119578</v>
      </c>
      <c r="G20" s="94">
        <v>17.1017101710171</v>
      </c>
      <c r="I20" s="92"/>
    </row>
    <row r="21" spans="1:9" x14ac:dyDescent="0.25">
      <c r="A21" s="79" t="s">
        <v>111</v>
      </c>
      <c r="B21" s="91">
        <v>75.051620896138743</v>
      </c>
      <c r="C21" s="92">
        <v>501.31958762886592</v>
      </c>
      <c r="D21" s="92">
        <v>18.2</v>
      </c>
      <c r="E21" s="92">
        <v>12.337849524358605</v>
      </c>
      <c r="F21" s="92">
        <v>7.0736434108527115</v>
      </c>
      <c r="G21" s="94">
        <v>8.8630259623992842</v>
      </c>
      <c r="I21" s="92"/>
    </row>
    <row r="22" spans="1:9" x14ac:dyDescent="0.25">
      <c r="A22" s="79" t="s">
        <v>112</v>
      </c>
      <c r="B22" s="91">
        <v>100.58929956060997</v>
      </c>
      <c r="C22" s="92">
        <v>493.56503785271855</v>
      </c>
      <c r="D22" s="92">
        <v>14.738929279577</v>
      </c>
      <c r="E22" s="92">
        <v>17.916093535075653</v>
      </c>
      <c r="F22" s="92">
        <v>8.4410919540229887</v>
      </c>
      <c r="G22" s="94">
        <v>1.7760487144790258</v>
      </c>
      <c r="I22" s="92"/>
    </row>
    <row r="23" spans="1:9" x14ac:dyDescent="0.25">
      <c r="A23" s="82" t="s">
        <v>27</v>
      </c>
      <c r="B23" s="96">
        <f t="shared" ref="B23:G23" si="1">AVERAGE(B20:B22)</f>
        <v>74.26902581313982</v>
      </c>
      <c r="C23" s="97">
        <f t="shared" si="1"/>
        <v>667.53075555919929</v>
      </c>
      <c r="D23" s="97">
        <f t="shared" si="1"/>
        <v>16.707785706903174</v>
      </c>
      <c r="E23" s="97">
        <f t="shared" si="1"/>
        <v>16.256491171754408</v>
      </c>
      <c r="F23" s="97">
        <f t="shared" si="1"/>
        <v>8.2006893912292185</v>
      </c>
      <c r="G23" s="98">
        <f t="shared" si="1"/>
        <v>9.2469282826318029</v>
      </c>
    </row>
    <row r="24" spans="1:9" x14ac:dyDescent="0.25">
      <c r="A24" s="108" t="s">
        <v>28</v>
      </c>
      <c r="B24" s="176">
        <v>15.4259564803</v>
      </c>
      <c r="C24" s="177">
        <v>170.103046253</v>
      </c>
      <c r="D24" s="177">
        <v>1.0264718429899999</v>
      </c>
      <c r="E24" s="178">
        <v>1.9676381781200001</v>
      </c>
      <c r="F24" s="177">
        <v>0.59534303836799995</v>
      </c>
      <c r="G24" s="179">
        <v>4.42672690722</v>
      </c>
    </row>
    <row r="25" spans="1:9" ht="15.75" thickBot="1" x14ac:dyDescent="0.3">
      <c r="A25" s="124" t="s">
        <v>179</v>
      </c>
      <c r="B25" s="124">
        <v>0.23726547709283552</v>
      </c>
      <c r="C25" s="88">
        <v>7.9296703962145498E-2</v>
      </c>
      <c r="D25" s="88">
        <v>1.5204224330013944E-4</v>
      </c>
      <c r="E25" s="88">
        <v>5.5121871292185753E-4</v>
      </c>
      <c r="F25" s="88">
        <v>4.1810085445633948E-5</v>
      </c>
      <c r="G25" s="180">
        <v>2.3724858685777268E-3</v>
      </c>
    </row>
    <row r="26" spans="1:9" x14ac:dyDescent="0.25">
      <c r="A26" s="79"/>
    </row>
    <row r="27" spans="1:9" x14ac:dyDescent="0.25">
      <c r="A27" s="79" t="s">
        <v>141</v>
      </c>
    </row>
  </sheetData>
  <mergeCells count="1">
    <mergeCell ref="B18:G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21" sqref="E21"/>
    </sheetView>
  </sheetViews>
  <sheetFormatPr defaultColWidth="8.85546875" defaultRowHeight="12.75" x14ac:dyDescent="0.2"/>
  <cols>
    <col min="1" max="1" width="29.85546875" style="2" customWidth="1"/>
    <col min="2" max="2" width="8.85546875" style="3"/>
    <col min="3" max="3" width="12.85546875" style="3" customWidth="1"/>
    <col min="4" max="4" width="13" style="3" customWidth="1"/>
    <col min="5" max="5" width="14.140625" style="3" customWidth="1"/>
    <col min="6" max="16384" width="8.85546875" style="2"/>
  </cols>
  <sheetData>
    <row r="1" spans="1:5" ht="13.5" thickBot="1" x14ac:dyDescent="0.25">
      <c r="A1" s="23"/>
      <c r="B1" s="203" t="s">
        <v>180</v>
      </c>
      <c r="C1" s="205"/>
      <c r="D1" s="205"/>
      <c r="E1" s="204"/>
    </row>
    <row r="2" spans="1:5" x14ac:dyDescent="0.2">
      <c r="A2" s="24"/>
      <c r="B2" s="51" t="s">
        <v>59</v>
      </c>
      <c r="C2" s="186" t="s">
        <v>157</v>
      </c>
      <c r="D2" s="186" t="s">
        <v>60</v>
      </c>
      <c r="E2" s="187" t="s">
        <v>60</v>
      </c>
    </row>
    <row r="3" spans="1:5" ht="13.5" thickBot="1" x14ac:dyDescent="0.25">
      <c r="A3" s="25"/>
      <c r="B3" s="14"/>
      <c r="C3" s="131"/>
      <c r="D3" s="131"/>
      <c r="E3" s="132" t="s">
        <v>157</v>
      </c>
    </row>
    <row r="4" spans="1:5" x14ac:dyDescent="0.2">
      <c r="A4" s="24" t="s">
        <v>38</v>
      </c>
      <c r="B4" s="16">
        <v>0</v>
      </c>
      <c r="C4" s="22">
        <v>0</v>
      </c>
      <c r="D4" s="127">
        <v>24.287369260978185</v>
      </c>
      <c r="E4" s="17">
        <v>0</v>
      </c>
    </row>
    <row r="5" spans="1:5" x14ac:dyDescent="0.2">
      <c r="A5" s="24" t="s">
        <v>39</v>
      </c>
      <c r="B5" s="16">
        <v>0</v>
      </c>
      <c r="C5" s="22">
        <v>0</v>
      </c>
      <c r="D5" s="127">
        <v>21.021084099757957</v>
      </c>
      <c r="E5" s="128">
        <v>2.0429541507005617</v>
      </c>
    </row>
    <row r="6" spans="1:5" x14ac:dyDescent="0.2">
      <c r="A6" s="24" t="s">
        <v>40</v>
      </c>
      <c r="B6" s="16">
        <v>0</v>
      </c>
      <c r="C6" s="22">
        <v>0</v>
      </c>
      <c r="D6" s="127">
        <v>22.890030825444509</v>
      </c>
      <c r="E6" s="128">
        <v>1.5266570196067686</v>
      </c>
    </row>
    <row r="7" spans="1:5" x14ac:dyDescent="0.2">
      <c r="A7" s="24" t="s">
        <v>181</v>
      </c>
      <c r="B7" s="16">
        <v>0</v>
      </c>
      <c r="C7" s="22">
        <v>0</v>
      </c>
      <c r="D7" s="127">
        <v>32.718033692350183</v>
      </c>
      <c r="E7" s="17">
        <v>0</v>
      </c>
    </row>
    <row r="8" spans="1:5" x14ac:dyDescent="0.2">
      <c r="A8" s="24" t="s">
        <v>182</v>
      </c>
      <c r="B8" s="16">
        <v>0</v>
      </c>
      <c r="C8" s="22">
        <v>0</v>
      </c>
      <c r="D8" s="127">
        <v>21.195679358724728</v>
      </c>
      <c r="E8" s="17">
        <v>0</v>
      </c>
    </row>
    <row r="9" spans="1:5" x14ac:dyDescent="0.2">
      <c r="A9" s="24" t="s">
        <v>183</v>
      </c>
      <c r="B9" s="16">
        <v>0</v>
      </c>
      <c r="C9" s="22">
        <v>0</v>
      </c>
      <c r="D9" s="127">
        <v>19.284995080505006</v>
      </c>
      <c r="E9" s="17">
        <v>0</v>
      </c>
    </row>
    <row r="10" spans="1:5" x14ac:dyDescent="0.2">
      <c r="A10" s="24" t="s">
        <v>184</v>
      </c>
      <c r="B10" s="16">
        <v>0</v>
      </c>
      <c r="C10" s="22">
        <v>0</v>
      </c>
      <c r="D10" s="127">
        <v>9.182968320521141</v>
      </c>
      <c r="E10" s="17">
        <v>0</v>
      </c>
    </row>
    <row r="11" spans="1:5" x14ac:dyDescent="0.2">
      <c r="A11" s="24" t="s">
        <v>185</v>
      </c>
      <c r="B11" s="16" t="s">
        <v>32</v>
      </c>
      <c r="C11" s="22">
        <v>0</v>
      </c>
      <c r="D11" s="22" t="s">
        <v>32</v>
      </c>
      <c r="E11" s="17">
        <v>0</v>
      </c>
    </row>
    <row r="12" spans="1:5" x14ac:dyDescent="0.2">
      <c r="A12" s="24" t="s">
        <v>186</v>
      </c>
      <c r="B12" s="16" t="s">
        <v>32</v>
      </c>
      <c r="C12" s="22">
        <v>0</v>
      </c>
      <c r="D12" s="22" t="s">
        <v>32</v>
      </c>
      <c r="E12" s="17" t="s">
        <v>32</v>
      </c>
    </row>
    <row r="13" spans="1:5" x14ac:dyDescent="0.2">
      <c r="A13" s="24" t="s">
        <v>187</v>
      </c>
      <c r="B13" s="16" t="s">
        <v>32</v>
      </c>
      <c r="C13" s="22">
        <v>0</v>
      </c>
      <c r="D13" s="22" t="s">
        <v>32</v>
      </c>
      <c r="E13" s="17" t="s">
        <v>32</v>
      </c>
    </row>
    <row r="14" spans="1:5" x14ac:dyDescent="0.2">
      <c r="A14" s="24" t="s">
        <v>188</v>
      </c>
      <c r="B14" s="16" t="s">
        <v>32</v>
      </c>
      <c r="C14" s="22">
        <v>0</v>
      </c>
      <c r="D14" s="22" t="s">
        <v>32</v>
      </c>
      <c r="E14" s="17" t="s">
        <v>32</v>
      </c>
    </row>
    <row r="15" spans="1:5" x14ac:dyDescent="0.2">
      <c r="A15" s="148" t="s">
        <v>27</v>
      </c>
      <c r="B15" s="51">
        <f>AVERAGE(B4:B14)</f>
        <v>0</v>
      </c>
      <c r="C15" s="186">
        <f t="shared" ref="C15:E15" si="0">AVERAGE(C4:C14)</f>
        <v>0</v>
      </c>
      <c r="D15" s="188">
        <f t="shared" si="0"/>
        <v>21.51145151975453</v>
      </c>
      <c r="E15" s="189">
        <f t="shared" si="0"/>
        <v>0.44620139628841626</v>
      </c>
    </row>
    <row r="16" spans="1:5" x14ac:dyDescent="0.2">
      <c r="A16" s="24" t="s">
        <v>28</v>
      </c>
      <c r="B16" s="16">
        <v>0</v>
      </c>
      <c r="C16" s="22">
        <v>0</v>
      </c>
      <c r="D16" s="22">
        <v>2.64</v>
      </c>
      <c r="E16" s="17">
        <v>0.28999999999999998</v>
      </c>
    </row>
    <row r="17" spans="1:5" ht="13.5" thickBot="1" x14ac:dyDescent="0.25">
      <c r="A17" s="25" t="s">
        <v>189</v>
      </c>
      <c r="B17" s="49"/>
      <c r="C17" s="42"/>
      <c r="D17" s="42"/>
      <c r="E17" s="21">
        <f>_xlfn.T.TEST(E4:E11,D4:D10,2,2)</f>
        <v>1.1297894889262029E-6</v>
      </c>
    </row>
    <row r="19" spans="1:5" x14ac:dyDescent="0.2">
      <c r="A19" s="2" t="s">
        <v>33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N5" sqref="N5"/>
    </sheetView>
  </sheetViews>
  <sheetFormatPr defaultColWidth="8.85546875" defaultRowHeight="12.75" x14ac:dyDescent="0.2"/>
  <cols>
    <col min="1" max="1" width="23.7109375" style="2" customWidth="1"/>
    <col min="2" max="2" width="9.140625" style="3" customWidth="1"/>
    <col min="3" max="3" width="11.85546875" style="4" customWidth="1"/>
    <col min="4" max="4" width="11.7109375" style="4" customWidth="1"/>
    <col min="5" max="5" width="12.5703125" style="4" customWidth="1"/>
    <col min="6" max="6" width="8.85546875" style="4"/>
    <col min="7" max="7" width="9.42578125" style="4" customWidth="1"/>
    <col min="8" max="8" width="19.42578125" style="4" customWidth="1"/>
    <col min="9" max="9" width="11.28515625" style="142" customWidth="1"/>
    <col min="10" max="16384" width="8.85546875" style="2"/>
  </cols>
  <sheetData>
    <row r="1" spans="1:9" x14ac:dyDescent="0.2">
      <c r="A1" s="45"/>
      <c r="B1" s="11"/>
      <c r="C1" s="200" t="s">
        <v>49</v>
      </c>
      <c r="D1" s="201"/>
      <c r="E1" s="202"/>
      <c r="F1" s="129"/>
      <c r="G1" s="129"/>
      <c r="H1" s="129"/>
      <c r="I1" s="130"/>
    </row>
    <row r="2" spans="1:9" ht="13.5" thickBot="1" x14ac:dyDescent="0.25">
      <c r="A2" s="47"/>
      <c r="C2" s="197" t="s">
        <v>50</v>
      </c>
      <c r="D2" s="198"/>
      <c r="E2" s="199"/>
      <c r="I2" s="128"/>
    </row>
    <row r="3" spans="1:9" x14ac:dyDescent="0.2">
      <c r="A3" s="133" t="s">
        <v>0</v>
      </c>
      <c r="B3" s="41" t="s">
        <v>41</v>
      </c>
      <c r="C3" s="134" t="s">
        <v>38</v>
      </c>
      <c r="D3" s="135" t="s">
        <v>39</v>
      </c>
      <c r="E3" s="136" t="s">
        <v>40</v>
      </c>
      <c r="F3" s="135" t="s">
        <v>27</v>
      </c>
      <c r="G3" s="135" t="s">
        <v>28</v>
      </c>
      <c r="H3" s="135" t="s">
        <v>46</v>
      </c>
      <c r="I3" s="137" t="s">
        <v>48</v>
      </c>
    </row>
    <row r="4" spans="1:9" ht="13.5" thickBot="1" x14ac:dyDescent="0.25">
      <c r="A4" s="55"/>
      <c r="B4" s="13"/>
      <c r="C4" s="138"/>
      <c r="D4" s="61"/>
      <c r="E4" s="62"/>
      <c r="F4" s="139"/>
      <c r="G4" s="139"/>
      <c r="H4" s="139" t="s">
        <v>47</v>
      </c>
      <c r="I4" s="140" t="s">
        <v>28</v>
      </c>
    </row>
    <row r="5" spans="1:9" x14ac:dyDescent="0.2">
      <c r="A5" s="47" t="s">
        <v>37</v>
      </c>
      <c r="B5" s="3" t="s">
        <v>34</v>
      </c>
      <c r="C5" s="71">
        <v>0.47171441538371012</v>
      </c>
      <c r="D5" s="4">
        <v>0.4705971915153857</v>
      </c>
      <c r="E5" s="141">
        <v>0.20670588276822399</v>
      </c>
      <c r="F5" s="4">
        <v>0.38300582988910659</v>
      </c>
      <c r="G5" s="4">
        <v>8.6999999999999994E-2</v>
      </c>
      <c r="H5" s="5">
        <v>1.3261325903020333</v>
      </c>
      <c r="I5" s="128">
        <v>0.30123179949945283</v>
      </c>
    </row>
    <row r="6" spans="1:9" x14ac:dyDescent="0.2">
      <c r="A6" s="47" t="s">
        <v>42</v>
      </c>
      <c r="B6" s="3" t="s">
        <v>34</v>
      </c>
      <c r="C6" s="44">
        <v>1</v>
      </c>
      <c r="D6" s="4">
        <v>1.3623392570812236</v>
      </c>
      <c r="E6" s="48">
        <v>1.290718095172954</v>
      </c>
      <c r="F6" s="4">
        <v>1.2176857840847257</v>
      </c>
      <c r="G6" s="4">
        <v>0.11</v>
      </c>
      <c r="H6" s="5">
        <v>4.2161572409740709</v>
      </c>
      <c r="I6" s="128">
        <v>0.38086779247057262</v>
      </c>
    </row>
    <row r="7" spans="1:9" x14ac:dyDescent="0.2">
      <c r="A7" s="47" t="s">
        <v>43</v>
      </c>
      <c r="B7" s="3" t="s">
        <v>34</v>
      </c>
      <c r="C7" s="44">
        <v>3.0316378098979522</v>
      </c>
      <c r="D7" s="4">
        <v>2.4641163776557753</v>
      </c>
      <c r="E7" s="48">
        <v>2.1359531703853589</v>
      </c>
      <c r="F7" s="4">
        <v>2.5439024526463618</v>
      </c>
      <c r="G7" s="4">
        <v>0.26</v>
      </c>
      <c r="H7" s="5">
        <v>8.8080955581808649</v>
      </c>
      <c r="I7" s="128">
        <v>0.90023296402135333</v>
      </c>
    </row>
    <row r="8" spans="1:9" x14ac:dyDescent="0.2">
      <c r="A8" s="47" t="s">
        <v>45</v>
      </c>
      <c r="B8" s="3" t="s">
        <v>34</v>
      </c>
      <c r="C8" s="44">
        <v>21.368767485757786</v>
      </c>
      <c r="D8" s="4">
        <v>19.385655892156532</v>
      </c>
      <c r="E8" s="48">
        <v>18.689199240528808</v>
      </c>
      <c r="F8" s="4">
        <v>19.814540872814376</v>
      </c>
      <c r="G8" s="4">
        <v>0.8</v>
      </c>
      <c r="H8" s="5">
        <v>68.606549464061303</v>
      </c>
      <c r="I8" s="128">
        <v>2.7699475816041645</v>
      </c>
    </row>
    <row r="9" spans="1:9" x14ac:dyDescent="0.2">
      <c r="A9" s="47" t="s">
        <v>44</v>
      </c>
      <c r="B9" s="3" t="s">
        <v>34</v>
      </c>
      <c r="C9" s="44">
        <v>32.967404351110538</v>
      </c>
      <c r="D9" s="4">
        <v>29.639041373231066</v>
      </c>
      <c r="E9" s="48">
        <v>24.037793175301552</v>
      </c>
      <c r="F9" s="4">
        <v>28.881412966547718</v>
      </c>
      <c r="G9" s="4">
        <v>2.61</v>
      </c>
      <c r="H9" s="5">
        <v>100</v>
      </c>
      <c r="I9" s="128">
        <v>9.0369539849835849</v>
      </c>
    </row>
    <row r="10" spans="1:9" x14ac:dyDescent="0.2">
      <c r="A10" s="47"/>
      <c r="C10" s="44"/>
      <c r="E10" s="48"/>
      <c r="H10" s="5"/>
      <c r="I10" s="128"/>
    </row>
    <row r="11" spans="1:9" x14ac:dyDescent="0.2">
      <c r="A11" s="47"/>
      <c r="C11" s="44"/>
      <c r="E11" s="48"/>
      <c r="H11" s="5"/>
      <c r="I11" s="128"/>
    </row>
    <row r="12" spans="1:9" x14ac:dyDescent="0.2">
      <c r="A12" s="47" t="s">
        <v>37</v>
      </c>
      <c r="B12" s="3" t="s">
        <v>35</v>
      </c>
      <c r="C12" s="44">
        <v>8.6771428397583852E-2</v>
      </c>
      <c r="D12" s="4">
        <v>0.14667761464448156</v>
      </c>
      <c r="E12" s="48">
        <v>3.3052702102406191E-2</v>
      </c>
      <c r="F12" s="4">
        <v>8.88339150481572E-2</v>
      </c>
      <c r="G12" s="4">
        <v>3.5000000000000003E-2</v>
      </c>
      <c r="H12" s="5">
        <f>(F12/F15)*100</f>
        <v>0.57071261924948979</v>
      </c>
      <c r="I12" s="128">
        <v>0.2248571580224023</v>
      </c>
    </row>
    <row r="13" spans="1:9" x14ac:dyDescent="0.2">
      <c r="A13" s="47" t="s">
        <v>42</v>
      </c>
      <c r="B13" s="3" t="s">
        <v>35</v>
      </c>
      <c r="C13" s="44">
        <v>1</v>
      </c>
      <c r="D13" s="4">
        <v>0.73569475233838333</v>
      </c>
      <c r="E13" s="48">
        <v>0.81015534674064194</v>
      </c>
      <c r="F13" s="4">
        <v>0.84861669969300835</v>
      </c>
      <c r="G13" s="4">
        <v>7.8E-2</v>
      </c>
      <c r="H13" s="5">
        <f>(F13/F15)*100</f>
        <v>5.451929695523436</v>
      </c>
      <c r="I13" s="128">
        <v>0.5011102378784964</v>
      </c>
    </row>
    <row r="14" spans="1:9" x14ac:dyDescent="0.2">
      <c r="A14" s="47" t="s">
        <v>43</v>
      </c>
      <c r="B14" s="3" t="s">
        <v>35</v>
      </c>
      <c r="C14" s="44">
        <v>2.914335826518633</v>
      </c>
      <c r="D14" s="4">
        <v>1.2561167416353325</v>
      </c>
      <c r="E14" s="48">
        <v>1.16604865605731</v>
      </c>
      <c r="F14" s="4">
        <v>1.7788337414037585</v>
      </c>
      <c r="G14" s="4">
        <v>0.56999999999999995</v>
      </c>
      <c r="H14" s="5">
        <f>(F14/F15)*100</f>
        <v>11.42809999104017</v>
      </c>
      <c r="I14" s="128">
        <v>3.6619594306505507</v>
      </c>
    </row>
    <row r="15" spans="1:9" x14ac:dyDescent="0.2">
      <c r="A15" s="47" t="s">
        <v>45</v>
      </c>
      <c r="B15" s="3" t="s">
        <v>35</v>
      </c>
      <c r="C15" s="44">
        <v>16.843070525489519</v>
      </c>
      <c r="D15" s="4">
        <v>14.049407418705838</v>
      </c>
      <c r="E15" s="48">
        <v>15.803834027131334</v>
      </c>
      <c r="F15" s="4">
        <v>15.565437323775564</v>
      </c>
      <c r="G15" s="4">
        <v>0.81</v>
      </c>
      <c r="H15" s="5">
        <v>100</v>
      </c>
      <c r="I15" s="128">
        <v>5.2038370856613092</v>
      </c>
    </row>
    <row r="16" spans="1:9" x14ac:dyDescent="0.2">
      <c r="A16" s="47" t="s">
        <v>44</v>
      </c>
      <c r="B16" s="3" t="s">
        <v>35</v>
      </c>
      <c r="C16" s="44">
        <v>9.9488675721319719</v>
      </c>
      <c r="D16" s="4">
        <v>13.117427310119615</v>
      </c>
      <c r="E16" s="48">
        <v>9.6501225319311672</v>
      </c>
      <c r="F16" s="4">
        <v>10.905472471394253</v>
      </c>
      <c r="G16" s="4">
        <v>1.1100000000000001</v>
      </c>
      <c r="H16" s="5">
        <f>(F16/F15)*100</f>
        <v>70.062101337407285</v>
      </c>
      <c r="I16" s="128">
        <v>7.1311841544247576</v>
      </c>
    </row>
    <row r="17" spans="1:9" x14ac:dyDescent="0.2">
      <c r="A17" s="47"/>
      <c r="C17" s="44"/>
      <c r="E17" s="48"/>
      <c r="H17" s="5"/>
      <c r="I17" s="128"/>
    </row>
    <row r="18" spans="1:9" x14ac:dyDescent="0.2">
      <c r="A18" s="47"/>
      <c r="C18" s="44"/>
      <c r="E18" s="48"/>
      <c r="H18" s="5"/>
      <c r="I18" s="128"/>
    </row>
    <row r="19" spans="1:9" x14ac:dyDescent="0.2">
      <c r="A19" s="47" t="s">
        <v>37</v>
      </c>
      <c r="B19" s="3" t="s">
        <v>36</v>
      </c>
      <c r="C19" s="44">
        <v>2.3741078967842593</v>
      </c>
      <c r="D19" s="4">
        <v>0.20304118854971073</v>
      </c>
      <c r="E19" s="48">
        <v>2.8276352612718911</v>
      </c>
      <c r="F19" s="4">
        <v>1.8015947822019538</v>
      </c>
      <c r="G19" s="4">
        <v>0.81</v>
      </c>
      <c r="H19" s="5">
        <v>2.6920915243167521E-2</v>
      </c>
      <c r="I19" s="128">
        <v>1.2103688111437541E-2</v>
      </c>
    </row>
    <row r="20" spans="1:9" x14ac:dyDescent="0.2">
      <c r="A20" s="47" t="s">
        <v>42</v>
      </c>
      <c r="B20" s="3" t="s">
        <v>36</v>
      </c>
      <c r="C20" s="44">
        <v>1</v>
      </c>
      <c r="D20" s="4">
        <v>1.8385846405333715</v>
      </c>
      <c r="E20" s="48">
        <v>0.49185786437649126</v>
      </c>
      <c r="F20" s="4">
        <v>1.1101475016366209</v>
      </c>
      <c r="G20" s="4">
        <v>0.39</v>
      </c>
      <c r="H20" s="5">
        <v>1.6588739651236119E-2</v>
      </c>
      <c r="I20" s="128">
        <v>5.8277016832847415E-3</v>
      </c>
    </row>
    <row r="21" spans="1:9" x14ac:dyDescent="0.2">
      <c r="A21" s="47" t="s">
        <v>43</v>
      </c>
      <c r="B21" s="3" t="s">
        <v>36</v>
      </c>
      <c r="C21" s="44">
        <v>3.3251221686630137</v>
      </c>
      <c r="D21" s="4">
        <v>10.845366545995581</v>
      </c>
      <c r="E21" s="48">
        <v>11.933549290618943</v>
      </c>
      <c r="F21" s="4">
        <v>8.7013460017591786</v>
      </c>
      <c r="G21" s="4">
        <v>2.7</v>
      </c>
      <c r="H21" s="5">
        <v>0.13002268908024339</v>
      </c>
      <c r="I21" s="128">
        <v>4.0345627038125137E-2</v>
      </c>
    </row>
    <row r="22" spans="1:9" x14ac:dyDescent="0.2">
      <c r="A22" s="47" t="s">
        <v>45</v>
      </c>
      <c r="B22" s="3" t="s">
        <v>36</v>
      </c>
      <c r="C22" s="44">
        <v>4679.8584472517014</v>
      </c>
      <c r="D22" s="4">
        <v>1591.5031333429702</v>
      </c>
      <c r="E22" s="48">
        <v>1901.6136172798742</v>
      </c>
      <c r="F22" s="4">
        <v>2724.3250659581822</v>
      </c>
      <c r="G22" s="4">
        <v>982</v>
      </c>
      <c r="H22" s="5">
        <v>40.709112237690547</v>
      </c>
      <c r="I22" s="128">
        <v>14.673853982014402</v>
      </c>
    </row>
    <row r="23" spans="1:9" x14ac:dyDescent="0.2">
      <c r="A23" s="47" t="s">
        <v>44</v>
      </c>
      <c r="B23" s="3" t="s">
        <v>36</v>
      </c>
      <c r="C23" s="44">
        <v>10182.998043267053</v>
      </c>
      <c r="D23" s="4">
        <v>5319.8098350829096</v>
      </c>
      <c r="E23" s="48">
        <v>4573.7173726909914</v>
      </c>
      <c r="F23" s="4">
        <v>6692.1750836803185</v>
      </c>
      <c r="G23" s="4">
        <v>1759</v>
      </c>
      <c r="H23" s="5">
        <v>100</v>
      </c>
      <c r="I23" s="128">
        <v>26.284428874097078</v>
      </c>
    </row>
    <row r="24" spans="1:9" ht="13.5" thickBot="1" x14ac:dyDescent="0.25">
      <c r="A24" s="46"/>
      <c r="B24" s="42"/>
      <c r="C24" s="138"/>
      <c r="D24" s="61"/>
      <c r="E24" s="62"/>
      <c r="F24" s="61"/>
      <c r="G24" s="61"/>
      <c r="H24" s="61"/>
      <c r="I24" s="19"/>
    </row>
  </sheetData>
  <mergeCells count="2">
    <mergeCell ref="C2:E2"/>
    <mergeCell ref="C1:E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5"/>
  <sheetViews>
    <sheetView workbookViewId="0">
      <selection activeCell="I13" sqref="I13"/>
    </sheetView>
  </sheetViews>
  <sheetFormatPr defaultColWidth="8.85546875" defaultRowHeight="12.75" x14ac:dyDescent="0.2"/>
  <cols>
    <col min="1" max="1" width="8.85546875" style="144"/>
    <col min="2" max="2" width="18.7109375" style="3" customWidth="1"/>
    <col min="3" max="3" width="15.42578125" style="142" customWidth="1"/>
    <col min="4" max="4" width="8.85546875" style="3"/>
    <col min="5" max="16384" width="8.85546875" style="2"/>
  </cols>
  <sheetData>
    <row r="1" spans="1:4" ht="13.5" thickBot="1" x14ac:dyDescent="0.25">
      <c r="A1" s="192" t="s">
        <v>0</v>
      </c>
      <c r="B1" s="191" t="s">
        <v>395</v>
      </c>
      <c r="C1" s="194" t="s">
        <v>396</v>
      </c>
      <c r="D1" s="191" t="s">
        <v>397</v>
      </c>
    </row>
    <row r="2" spans="1:4" x14ac:dyDescent="0.2">
      <c r="A2" s="144">
        <v>1</v>
      </c>
      <c r="B2" s="3">
        <v>0</v>
      </c>
      <c r="C2" s="142">
        <v>60.333333330000002</v>
      </c>
      <c r="D2" s="3">
        <v>0</v>
      </c>
    </row>
    <row r="3" spans="1:4" x14ac:dyDescent="0.2">
      <c r="A3" s="144">
        <v>2</v>
      </c>
      <c r="B3" s="3">
        <v>0</v>
      </c>
      <c r="C3" s="142">
        <v>0</v>
      </c>
      <c r="D3" s="3">
        <v>0</v>
      </c>
    </row>
    <row r="4" spans="1:4" x14ac:dyDescent="0.2">
      <c r="A4" s="144">
        <v>3</v>
      </c>
      <c r="B4" s="3">
        <v>0</v>
      </c>
      <c r="C4" s="142">
        <v>0</v>
      </c>
      <c r="D4" s="3">
        <v>0</v>
      </c>
    </row>
    <row r="5" spans="1:4" x14ac:dyDescent="0.2">
      <c r="A5" s="144">
        <v>4</v>
      </c>
      <c r="B5" s="3">
        <v>0</v>
      </c>
      <c r="C5" s="142">
        <v>82.2</v>
      </c>
      <c r="D5" s="3">
        <v>0</v>
      </c>
    </row>
    <row r="6" spans="1:4" x14ac:dyDescent="0.2">
      <c r="A6" s="144">
        <v>5</v>
      </c>
      <c r="B6" s="3">
        <v>0</v>
      </c>
      <c r="C6" s="142">
        <v>1.6333333329999999</v>
      </c>
      <c r="D6" s="3">
        <v>0</v>
      </c>
    </row>
    <row r="7" spans="1:4" x14ac:dyDescent="0.2">
      <c r="A7" s="144">
        <v>6</v>
      </c>
      <c r="B7" s="3">
        <v>0</v>
      </c>
      <c r="C7" s="142">
        <v>0</v>
      </c>
      <c r="D7" s="3">
        <v>0</v>
      </c>
    </row>
    <row r="8" spans="1:4" x14ac:dyDescent="0.2">
      <c r="A8" s="144">
        <v>7</v>
      </c>
      <c r="B8" s="3">
        <v>0</v>
      </c>
      <c r="C8" s="142">
        <v>44.366666670000001</v>
      </c>
      <c r="D8" s="3">
        <v>0</v>
      </c>
    </row>
    <row r="9" spans="1:4" x14ac:dyDescent="0.2">
      <c r="A9" s="144">
        <v>8</v>
      </c>
      <c r="B9" s="3">
        <v>0</v>
      </c>
      <c r="C9" s="142">
        <v>10.1</v>
      </c>
      <c r="D9" s="3">
        <v>1</v>
      </c>
    </row>
    <row r="10" spans="1:4" x14ac:dyDescent="0.2">
      <c r="A10" s="144">
        <v>9</v>
      </c>
      <c r="B10" s="3">
        <v>1</v>
      </c>
      <c r="C10" s="142">
        <v>0.43333333299999999</v>
      </c>
      <c r="D10" s="3">
        <v>0</v>
      </c>
    </row>
    <row r="11" spans="1:4" x14ac:dyDescent="0.2">
      <c r="A11" s="144">
        <v>10</v>
      </c>
      <c r="B11" s="3">
        <v>0</v>
      </c>
      <c r="C11" s="142">
        <v>0</v>
      </c>
      <c r="D11" s="3">
        <v>0</v>
      </c>
    </row>
    <row r="12" spans="1:4" x14ac:dyDescent="0.2">
      <c r="A12" s="144">
        <v>11</v>
      </c>
      <c r="B12" s="3">
        <v>1</v>
      </c>
      <c r="C12" s="142">
        <v>47.166666669999998</v>
      </c>
      <c r="D12" s="3">
        <v>0</v>
      </c>
    </row>
    <row r="13" spans="1:4" x14ac:dyDescent="0.2">
      <c r="A13" s="144">
        <v>12</v>
      </c>
      <c r="B13" s="3">
        <v>1</v>
      </c>
      <c r="C13" s="142">
        <v>0.4</v>
      </c>
      <c r="D13" s="3">
        <v>0</v>
      </c>
    </row>
    <row r="14" spans="1:4" x14ac:dyDescent="0.2">
      <c r="A14" s="144">
        <v>13</v>
      </c>
      <c r="B14" s="3">
        <v>0</v>
      </c>
      <c r="C14" s="142">
        <v>11.5</v>
      </c>
      <c r="D14" s="3">
        <v>1</v>
      </c>
    </row>
    <row r="15" spans="1:4" x14ac:dyDescent="0.2">
      <c r="A15" s="144">
        <v>14</v>
      </c>
      <c r="B15" s="3">
        <v>0</v>
      </c>
      <c r="C15" s="142">
        <v>11.733333330000001</v>
      </c>
      <c r="D15" s="3">
        <v>0</v>
      </c>
    </row>
    <row r="16" spans="1:4" x14ac:dyDescent="0.2">
      <c r="A16" s="144">
        <v>15</v>
      </c>
      <c r="B16" s="3">
        <v>1</v>
      </c>
      <c r="C16" s="142">
        <v>23.866666670000001</v>
      </c>
      <c r="D16" s="3">
        <v>1</v>
      </c>
    </row>
    <row r="17" spans="1:4" x14ac:dyDescent="0.2">
      <c r="A17" s="144">
        <v>16</v>
      </c>
      <c r="B17" s="3">
        <v>0</v>
      </c>
      <c r="C17" s="142">
        <v>19.100000000000001</v>
      </c>
      <c r="D17" s="3">
        <v>0</v>
      </c>
    </row>
    <row r="18" spans="1:4" x14ac:dyDescent="0.2">
      <c r="A18" s="144">
        <v>17</v>
      </c>
      <c r="B18" s="3">
        <v>0</v>
      </c>
      <c r="C18" s="142">
        <v>124.1333333</v>
      </c>
      <c r="D18" s="3">
        <v>0</v>
      </c>
    </row>
    <row r="19" spans="1:4" x14ac:dyDescent="0.2">
      <c r="A19" s="144">
        <v>18</v>
      </c>
      <c r="B19" s="3">
        <v>0</v>
      </c>
      <c r="C19" s="142">
        <v>65.099999999999994</v>
      </c>
      <c r="D19" s="3">
        <v>1</v>
      </c>
    </row>
    <row r="20" spans="1:4" x14ac:dyDescent="0.2">
      <c r="A20" s="144">
        <v>19</v>
      </c>
      <c r="B20" s="3">
        <v>1</v>
      </c>
      <c r="C20" s="142">
        <v>47.533333329999998</v>
      </c>
      <c r="D20" s="3">
        <v>1</v>
      </c>
    </row>
    <row r="21" spans="1:4" x14ac:dyDescent="0.2">
      <c r="A21" s="144">
        <v>20</v>
      </c>
      <c r="B21" s="3">
        <v>0</v>
      </c>
      <c r="C21" s="142">
        <v>117.2</v>
      </c>
      <c r="D21" s="3">
        <v>0</v>
      </c>
    </row>
    <row r="22" spans="1:4" x14ac:dyDescent="0.2">
      <c r="A22" s="144">
        <v>21</v>
      </c>
      <c r="B22" s="3">
        <v>0</v>
      </c>
      <c r="C22" s="142">
        <v>32.133333329999999</v>
      </c>
      <c r="D22" s="3">
        <v>1</v>
      </c>
    </row>
    <row r="23" spans="1:4" x14ac:dyDescent="0.2">
      <c r="A23" s="144">
        <v>22</v>
      </c>
      <c r="B23" s="3">
        <v>0</v>
      </c>
      <c r="C23" s="142">
        <v>4.3666666669999996</v>
      </c>
      <c r="D23" s="3">
        <v>1</v>
      </c>
    </row>
    <row r="24" spans="1:4" x14ac:dyDescent="0.2">
      <c r="A24" s="144">
        <v>23</v>
      </c>
      <c r="B24" s="3">
        <v>0</v>
      </c>
      <c r="C24" s="142">
        <v>9.4333333330000002</v>
      </c>
      <c r="D24" s="3">
        <v>1</v>
      </c>
    </row>
    <row r="25" spans="1:4" x14ac:dyDescent="0.2">
      <c r="A25" s="144">
        <v>24</v>
      </c>
      <c r="B25" s="3">
        <v>0</v>
      </c>
      <c r="C25" s="142">
        <v>0</v>
      </c>
      <c r="D25" s="3">
        <v>1</v>
      </c>
    </row>
    <row r="26" spans="1:4" x14ac:dyDescent="0.2">
      <c r="A26" s="144">
        <v>25</v>
      </c>
      <c r="B26" s="3">
        <v>0</v>
      </c>
      <c r="C26" s="142">
        <v>71.099999999999994</v>
      </c>
      <c r="D26" s="3">
        <v>0</v>
      </c>
    </row>
    <row r="27" spans="1:4" x14ac:dyDescent="0.2">
      <c r="A27" s="144">
        <v>26</v>
      </c>
      <c r="B27" s="3">
        <v>0</v>
      </c>
      <c r="C27" s="142">
        <v>121.4666667</v>
      </c>
      <c r="D27" s="3">
        <v>0</v>
      </c>
    </row>
    <row r="28" spans="1:4" x14ac:dyDescent="0.2">
      <c r="A28" s="144">
        <v>27</v>
      </c>
      <c r="B28" s="3">
        <v>1</v>
      </c>
      <c r="C28" s="142">
        <v>14.3</v>
      </c>
      <c r="D28" s="3">
        <v>1</v>
      </c>
    </row>
    <row r="29" spans="1:4" x14ac:dyDescent="0.2">
      <c r="A29" s="144">
        <v>28</v>
      </c>
      <c r="B29" s="3">
        <v>1</v>
      </c>
      <c r="C29" s="142">
        <v>61.733333330000001</v>
      </c>
      <c r="D29" s="3">
        <v>0</v>
      </c>
    </row>
    <row r="30" spans="1:4" x14ac:dyDescent="0.2">
      <c r="A30" s="144">
        <v>29</v>
      </c>
      <c r="B30" s="3">
        <v>1</v>
      </c>
      <c r="C30" s="142">
        <v>43.833333330000002</v>
      </c>
      <c r="D30" s="3">
        <v>1</v>
      </c>
    </row>
    <row r="31" spans="1:4" x14ac:dyDescent="0.2">
      <c r="A31" s="144">
        <v>30</v>
      </c>
      <c r="B31" s="3">
        <v>0</v>
      </c>
      <c r="C31" s="142">
        <v>27.4</v>
      </c>
      <c r="D31" s="3">
        <v>1</v>
      </c>
    </row>
    <row r="32" spans="1:4" x14ac:dyDescent="0.2">
      <c r="A32" s="144">
        <v>31</v>
      </c>
      <c r="B32" s="3">
        <v>0</v>
      </c>
      <c r="C32" s="142">
        <v>22.3</v>
      </c>
      <c r="D32" s="3">
        <v>1</v>
      </c>
    </row>
    <row r="33" spans="1:4" x14ac:dyDescent="0.2">
      <c r="A33" s="144">
        <v>32</v>
      </c>
      <c r="B33" s="3">
        <v>0</v>
      </c>
      <c r="C33" s="142">
        <v>35.266666669999999</v>
      </c>
      <c r="D33" s="3">
        <v>1</v>
      </c>
    </row>
    <row r="34" spans="1:4" x14ac:dyDescent="0.2">
      <c r="A34" s="144">
        <v>33</v>
      </c>
      <c r="B34" s="3">
        <v>1</v>
      </c>
      <c r="C34" s="142">
        <v>7.4333333330000002</v>
      </c>
      <c r="D34" s="3">
        <v>1</v>
      </c>
    </row>
    <row r="35" spans="1:4" x14ac:dyDescent="0.2">
      <c r="A35" s="144">
        <v>34</v>
      </c>
      <c r="B35" s="3">
        <v>0</v>
      </c>
      <c r="C35" s="142">
        <v>29.333333329999999</v>
      </c>
      <c r="D35" s="3">
        <v>1</v>
      </c>
    </row>
    <row r="36" spans="1:4" x14ac:dyDescent="0.2">
      <c r="A36" s="144">
        <v>35</v>
      </c>
      <c r="B36" s="3">
        <v>0</v>
      </c>
      <c r="C36" s="142">
        <v>15.766666669999999</v>
      </c>
      <c r="D36" s="3">
        <v>1</v>
      </c>
    </row>
    <row r="37" spans="1:4" x14ac:dyDescent="0.2">
      <c r="A37" s="144">
        <v>36</v>
      </c>
      <c r="B37" s="3">
        <v>0</v>
      </c>
      <c r="C37" s="142">
        <v>15.133333329999999</v>
      </c>
      <c r="D37" s="3">
        <v>1</v>
      </c>
    </row>
    <row r="38" spans="1:4" x14ac:dyDescent="0.2">
      <c r="A38" s="144">
        <v>37</v>
      </c>
      <c r="B38" s="3">
        <v>0</v>
      </c>
      <c r="C38" s="142">
        <v>115.6333333</v>
      </c>
      <c r="D38" s="3">
        <v>0</v>
      </c>
    </row>
    <row r="39" spans="1:4" x14ac:dyDescent="0.2">
      <c r="A39" s="144">
        <v>38</v>
      </c>
      <c r="B39" s="3">
        <v>0</v>
      </c>
      <c r="C39" s="142">
        <v>0.2</v>
      </c>
      <c r="D39" s="3">
        <v>1</v>
      </c>
    </row>
    <row r="40" spans="1:4" x14ac:dyDescent="0.2">
      <c r="A40" s="144">
        <v>39</v>
      </c>
      <c r="B40" s="3">
        <v>0</v>
      </c>
      <c r="C40" s="142">
        <v>106.7666667</v>
      </c>
      <c r="D40" s="3">
        <v>0</v>
      </c>
    </row>
    <row r="41" spans="1:4" x14ac:dyDescent="0.2">
      <c r="A41" s="144">
        <v>40</v>
      </c>
      <c r="B41" s="3">
        <v>0</v>
      </c>
      <c r="C41" s="142">
        <v>16.899999999999999</v>
      </c>
      <c r="D41" s="3">
        <v>1</v>
      </c>
    </row>
    <row r="42" spans="1:4" x14ac:dyDescent="0.2">
      <c r="A42" s="144">
        <v>41</v>
      </c>
      <c r="B42" s="3">
        <v>0</v>
      </c>
      <c r="C42" s="142">
        <v>98.866666670000001</v>
      </c>
      <c r="D42" s="3">
        <v>0</v>
      </c>
    </row>
    <row r="43" spans="1:4" x14ac:dyDescent="0.2">
      <c r="A43" s="144">
        <v>42</v>
      </c>
      <c r="B43" s="3">
        <v>1</v>
      </c>
      <c r="C43" s="142">
        <v>5.3333333329999997</v>
      </c>
      <c r="D43" s="3">
        <v>1</v>
      </c>
    </row>
    <row r="44" spans="1:4" x14ac:dyDescent="0.2">
      <c r="A44" s="144">
        <v>43</v>
      </c>
      <c r="B44" s="3">
        <v>1</v>
      </c>
      <c r="C44" s="142">
        <v>20.06666667</v>
      </c>
      <c r="D44" s="3">
        <v>1</v>
      </c>
    </row>
    <row r="45" spans="1:4" x14ac:dyDescent="0.2">
      <c r="A45" s="144">
        <v>44</v>
      </c>
      <c r="B45" s="3">
        <v>0</v>
      </c>
      <c r="C45" s="142">
        <v>3.6333333329999999</v>
      </c>
      <c r="D45" s="3">
        <v>1</v>
      </c>
    </row>
    <row r="46" spans="1:4" x14ac:dyDescent="0.2">
      <c r="A46" s="144">
        <v>45</v>
      </c>
      <c r="B46" s="3">
        <v>0</v>
      </c>
      <c r="C46" s="142">
        <v>180.56666670000001</v>
      </c>
      <c r="D46" s="3">
        <v>0</v>
      </c>
    </row>
    <row r="47" spans="1:4" x14ac:dyDescent="0.2">
      <c r="A47" s="144">
        <v>46</v>
      </c>
      <c r="B47" s="3">
        <v>1</v>
      </c>
      <c r="C47" s="142">
        <v>15.66666667</v>
      </c>
      <c r="D47" s="3">
        <v>1</v>
      </c>
    </row>
    <row r="48" spans="1:4" x14ac:dyDescent="0.2">
      <c r="A48" s="144">
        <v>47</v>
      </c>
      <c r="B48" s="3">
        <v>1</v>
      </c>
      <c r="C48" s="142">
        <v>65.566666670000004</v>
      </c>
      <c r="D48" s="3">
        <v>1</v>
      </c>
    </row>
    <row r="49" spans="1:4" x14ac:dyDescent="0.2">
      <c r="A49" s="144">
        <v>48</v>
      </c>
      <c r="B49" s="3">
        <v>1</v>
      </c>
      <c r="C49" s="142">
        <v>14.56666667</v>
      </c>
      <c r="D49" s="3">
        <v>1</v>
      </c>
    </row>
    <row r="50" spans="1:4" x14ac:dyDescent="0.2">
      <c r="A50" s="144">
        <v>49</v>
      </c>
      <c r="B50" s="3">
        <v>1</v>
      </c>
      <c r="C50" s="142">
        <v>3.3</v>
      </c>
      <c r="D50" s="3">
        <v>1</v>
      </c>
    </row>
    <row r="51" spans="1:4" x14ac:dyDescent="0.2">
      <c r="A51" s="144">
        <v>50</v>
      </c>
      <c r="B51" s="3">
        <v>0</v>
      </c>
      <c r="C51" s="142">
        <v>77.766666670000006</v>
      </c>
      <c r="D51" s="3">
        <v>1</v>
      </c>
    </row>
    <row r="52" spans="1:4" x14ac:dyDescent="0.2">
      <c r="A52" s="144">
        <v>51</v>
      </c>
      <c r="B52" s="3">
        <v>1</v>
      </c>
      <c r="C52" s="142">
        <v>14.93333333</v>
      </c>
      <c r="D52" s="3">
        <v>1</v>
      </c>
    </row>
    <row r="53" spans="1:4" x14ac:dyDescent="0.2">
      <c r="A53" s="144">
        <v>52</v>
      </c>
      <c r="B53" s="3">
        <v>1</v>
      </c>
      <c r="C53" s="142">
        <v>4.2</v>
      </c>
      <c r="D53" s="3">
        <v>1</v>
      </c>
    </row>
    <row r="54" spans="1:4" x14ac:dyDescent="0.2">
      <c r="A54" s="144">
        <v>53</v>
      </c>
      <c r="B54" s="3">
        <v>0</v>
      </c>
      <c r="C54" s="142">
        <v>92.633333329999999</v>
      </c>
      <c r="D54" s="3">
        <v>1</v>
      </c>
    </row>
    <row r="55" spans="1:4" x14ac:dyDescent="0.2">
      <c r="A55" s="144">
        <v>54</v>
      </c>
      <c r="B55" s="3">
        <v>1</v>
      </c>
      <c r="C55" s="142">
        <v>167.2666667</v>
      </c>
      <c r="D55" s="3">
        <v>0</v>
      </c>
    </row>
    <row r="56" spans="1:4" x14ac:dyDescent="0.2">
      <c r="A56" s="144">
        <v>55</v>
      </c>
      <c r="B56" s="3">
        <v>0</v>
      </c>
      <c r="C56" s="142">
        <v>11.366666670000001</v>
      </c>
      <c r="D56" s="3">
        <v>1</v>
      </c>
    </row>
    <row r="57" spans="1:4" x14ac:dyDescent="0.2">
      <c r="A57" s="144">
        <v>56</v>
      </c>
      <c r="B57" s="3">
        <v>0</v>
      </c>
      <c r="C57" s="142">
        <v>9.5</v>
      </c>
      <c r="D57" s="3">
        <v>1</v>
      </c>
    </row>
    <row r="58" spans="1:4" x14ac:dyDescent="0.2">
      <c r="A58" s="144">
        <v>57</v>
      </c>
      <c r="B58" s="3">
        <v>0</v>
      </c>
      <c r="C58" s="142">
        <v>59.533333329999998</v>
      </c>
      <c r="D58" s="3">
        <v>1</v>
      </c>
    </row>
    <row r="59" spans="1:4" x14ac:dyDescent="0.2">
      <c r="A59" s="144">
        <v>58</v>
      </c>
      <c r="B59" s="3">
        <v>0</v>
      </c>
      <c r="C59" s="142">
        <v>152.56666670000001</v>
      </c>
      <c r="D59" s="3">
        <v>0</v>
      </c>
    </row>
    <row r="60" spans="1:4" x14ac:dyDescent="0.2">
      <c r="A60" s="144">
        <v>59</v>
      </c>
      <c r="B60" s="3">
        <v>0</v>
      </c>
      <c r="C60" s="142">
        <v>108.2666667</v>
      </c>
      <c r="D60" s="3">
        <v>1</v>
      </c>
    </row>
    <row r="61" spans="1:4" x14ac:dyDescent="0.2">
      <c r="A61" s="144">
        <v>60</v>
      </c>
      <c r="B61" s="3">
        <v>1</v>
      </c>
      <c r="C61" s="142">
        <v>3</v>
      </c>
      <c r="D61" s="3">
        <v>1</v>
      </c>
    </row>
    <row r="62" spans="1:4" x14ac:dyDescent="0.2">
      <c r="A62" s="144">
        <v>61</v>
      </c>
      <c r="B62" s="3">
        <v>1</v>
      </c>
      <c r="C62" s="142">
        <v>18.833333329999999</v>
      </c>
      <c r="D62" s="3">
        <v>1</v>
      </c>
    </row>
    <row r="63" spans="1:4" x14ac:dyDescent="0.2">
      <c r="A63" s="144">
        <v>62</v>
      </c>
      <c r="B63" s="3">
        <v>0</v>
      </c>
      <c r="C63" s="142">
        <v>15.8</v>
      </c>
      <c r="D63" s="3">
        <v>1</v>
      </c>
    </row>
    <row r="64" spans="1:4" x14ac:dyDescent="0.2">
      <c r="A64" s="144">
        <v>63</v>
      </c>
      <c r="B64" s="3">
        <v>0</v>
      </c>
      <c r="C64" s="142">
        <v>111.6333333</v>
      </c>
      <c r="D64" s="3">
        <v>1</v>
      </c>
    </row>
    <row r="65" spans="1:4" x14ac:dyDescent="0.2">
      <c r="A65" s="144">
        <v>64</v>
      </c>
      <c r="B65" s="3">
        <v>1</v>
      </c>
      <c r="C65" s="142">
        <v>179.6333333</v>
      </c>
      <c r="D65" s="3">
        <v>1</v>
      </c>
    </row>
    <row r="66" spans="1:4" x14ac:dyDescent="0.2">
      <c r="A66" s="144">
        <v>65</v>
      </c>
      <c r="B66" s="3">
        <v>0</v>
      </c>
      <c r="C66" s="142">
        <v>76.3</v>
      </c>
      <c r="D66" s="3">
        <v>1</v>
      </c>
    </row>
    <row r="67" spans="1:4" x14ac:dyDescent="0.2">
      <c r="A67" s="144">
        <v>66</v>
      </c>
      <c r="B67" s="3">
        <v>0</v>
      </c>
      <c r="C67" s="142">
        <v>3.3</v>
      </c>
      <c r="D67" s="3">
        <v>1</v>
      </c>
    </row>
    <row r="68" spans="1:4" x14ac:dyDescent="0.2">
      <c r="A68" s="144">
        <v>67</v>
      </c>
      <c r="B68" s="3">
        <v>0</v>
      </c>
      <c r="C68" s="142">
        <v>42.8</v>
      </c>
      <c r="D68" s="3">
        <v>1</v>
      </c>
    </row>
    <row r="69" spans="1:4" x14ac:dyDescent="0.2">
      <c r="A69" s="144">
        <v>68</v>
      </c>
      <c r="B69" s="3">
        <v>0</v>
      </c>
      <c r="C69" s="142">
        <v>36.299999999999997</v>
      </c>
      <c r="D69" s="3">
        <v>1</v>
      </c>
    </row>
    <row r="70" spans="1:4" x14ac:dyDescent="0.2">
      <c r="A70" s="144">
        <v>69</v>
      </c>
      <c r="B70" s="3">
        <v>0</v>
      </c>
      <c r="C70" s="142">
        <v>38.5</v>
      </c>
      <c r="D70" s="3">
        <v>1</v>
      </c>
    </row>
    <row r="71" spans="1:4" x14ac:dyDescent="0.2">
      <c r="A71" s="144">
        <v>70</v>
      </c>
      <c r="B71" s="3">
        <v>1</v>
      </c>
      <c r="C71" s="142">
        <v>4.8333333329999997</v>
      </c>
      <c r="D71" s="3">
        <v>1</v>
      </c>
    </row>
    <row r="72" spans="1:4" x14ac:dyDescent="0.2">
      <c r="A72" s="144">
        <v>71</v>
      </c>
      <c r="B72" s="3">
        <v>0</v>
      </c>
      <c r="C72" s="142">
        <v>45.466666670000002</v>
      </c>
      <c r="D72" s="3">
        <v>1</v>
      </c>
    </row>
    <row r="73" spans="1:4" x14ac:dyDescent="0.2">
      <c r="A73" s="144">
        <v>72</v>
      </c>
      <c r="B73" s="3">
        <v>0</v>
      </c>
      <c r="C73" s="142">
        <v>105.7666667</v>
      </c>
      <c r="D73" s="3">
        <v>0</v>
      </c>
    </row>
    <row r="74" spans="1:4" x14ac:dyDescent="0.2">
      <c r="A74" s="144">
        <v>73</v>
      </c>
      <c r="B74" s="3">
        <v>0</v>
      </c>
      <c r="C74" s="142">
        <v>35.866666670000001</v>
      </c>
      <c r="D74" s="3">
        <v>1</v>
      </c>
    </row>
    <row r="75" spans="1:4" x14ac:dyDescent="0.2">
      <c r="A75" s="144">
        <v>74</v>
      </c>
      <c r="B75" s="3">
        <v>0</v>
      </c>
      <c r="C75" s="142">
        <v>21.2</v>
      </c>
      <c r="D75" s="3">
        <v>1</v>
      </c>
    </row>
    <row r="76" spans="1:4" x14ac:dyDescent="0.2">
      <c r="A76" s="144">
        <v>75</v>
      </c>
      <c r="B76" s="3">
        <v>0</v>
      </c>
      <c r="C76" s="142">
        <v>93.633333329999999</v>
      </c>
      <c r="D76" s="3">
        <v>0</v>
      </c>
    </row>
    <row r="77" spans="1:4" x14ac:dyDescent="0.2">
      <c r="A77" s="144">
        <v>76</v>
      </c>
      <c r="B77" s="3">
        <v>0</v>
      </c>
      <c r="C77" s="142">
        <v>25.633333329999999</v>
      </c>
      <c r="D77" s="3">
        <v>1</v>
      </c>
    </row>
    <row r="78" spans="1:4" x14ac:dyDescent="0.2">
      <c r="A78" s="144">
        <v>77</v>
      </c>
      <c r="B78" s="3">
        <v>0</v>
      </c>
      <c r="C78" s="142">
        <v>85.033333330000005</v>
      </c>
      <c r="D78" s="3">
        <v>0</v>
      </c>
    </row>
    <row r="79" spans="1:4" x14ac:dyDescent="0.2">
      <c r="A79" s="144">
        <v>78</v>
      </c>
      <c r="B79" s="3">
        <v>0</v>
      </c>
      <c r="C79" s="142">
        <v>30.833333329999999</v>
      </c>
      <c r="D79" s="3">
        <v>1</v>
      </c>
    </row>
    <row r="80" spans="1:4" x14ac:dyDescent="0.2">
      <c r="A80" s="144">
        <v>79</v>
      </c>
      <c r="B80" s="3">
        <v>0</v>
      </c>
      <c r="C80" s="142">
        <v>52.966666670000002</v>
      </c>
      <c r="D80" s="3">
        <v>1</v>
      </c>
    </row>
    <row r="81" spans="1:4" x14ac:dyDescent="0.2">
      <c r="A81" s="144">
        <v>80</v>
      </c>
      <c r="B81" s="3">
        <v>0</v>
      </c>
      <c r="C81" s="142">
        <v>73.599999999999994</v>
      </c>
      <c r="D81" s="3">
        <v>0</v>
      </c>
    </row>
    <row r="82" spans="1:4" x14ac:dyDescent="0.2">
      <c r="A82" s="144">
        <v>81</v>
      </c>
      <c r="B82" s="3">
        <v>0</v>
      </c>
      <c r="C82" s="142">
        <v>36.799999999999997</v>
      </c>
      <c r="D82" s="3">
        <v>1</v>
      </c>
    </row>
    <row r="83" spans="1:4" x14ac:dyDescent="0.2">
      <c r="A83" s="144">
        <v>82</v>
      </c>
      <c r="B83" s="3">
        <v>0</v>
      </c>
      <c r="C83" s="142">
        <v>69.900000000000006</v>
      </c>
      <c r="D83" s="3">
        <v>0</v>
      </c>
    </row>
    <row r="84" spans="1:4" x14ac:dyDescent="0.2">
      <c r="A84" s="144">
        <v>83</v>
      </c>
      <c r="B84" s="3">
        <v>0</v>
      </c>
      <c r="C84" s="142">
        <v>70.666666669999998</v>
      </c>
      <c r="D84" s="3">
        <v>0</v>
      </c>
    </row>
    <row r="85" spans="1:4" x14ac:dyDescent="0.2">
      <c r="A85" s="144">
        <v>84</v>
      </c>
      <c r="B85" s="3">
        <v>0</v>
      </c>
      <c r="C85" s="142">
        <v>49.966666670000002</v>
      </c>
      <c r="D85" s="3">
        <v>1</v>
      </c>
    </row>
    <row r="86" spans="1:4" x14ac:dyDescent="0.2">
      <c r="A86" s="144">
        <v>85</v>
      </c>
      <c r="B86" s="3">
        <v>0</v>
      </c>
      <c r="C86" s="142">
        <v>54.566666669999996</v>
      </c>
      <c r="D86" s="3">
        <v>1</v>
      </c>
    </row>
    <row r="87" spans="1:4" x14ac:dyDescent="0.2">
      <c r="A87" s="144">
        <v>86</v>
      </c>
      <c r="B87" s="3">
        <v>0</v>
      </c>
      <c r="C87" s="142">
        <v>72.333333330000002</v>
      </c>
      <c r="D87" s="3">
        <v>1</v>
      </c>
    </row>
    <row r="88" spans="1:4" x14ac:dyDescent="0.2">
      <c r="A88" s="144">
        <v>87</v>
      </c>
      <c r="B88" s="3">
        <v>1</v>
      </c>
      <c r="C88" s="142">
        <v>51.533333329999998</v>
      </c>
      <c r="D88" s="3">
        <v>1</v>
      </c>
    </row>
    <row r="89" spans="1:4" x14ac:dyDescent="0.2">
      <c r="A89" s="144">
        <v>88</v>
      </c>
      <c r="B89" s="3">
        <v>0</v>
      </c>
      <c r="C89" s="142">
        <v>30.633333329999999</v>
      </c>
      <c r="D89" s="3">
        <v>1</v>
      </c>
    </row>
    <row r="90" spans="1:4" x14ac:dyDescent="0.2">
      <c r="A90" s="144">
        <v>89</v>
      </c>
      <c r="B90" s="3">
        <v>0</v>
      </c>
      <c r="C90" s="142">
        <v>24.56666667</v>
      </c>
      <c r="D90" s="3">
        <v>1</v>
      </c>
    </row>
    <row r="91" spans="1:4" x14ac:dyDescent="0.2">
      <c r="A91" s="144">
        <v>90</v>
      </c>
      <c r="B91" s="3">
        <v>0</v>
      </c>
      <c r="C91" s="142">
        <v>22.4</v>
      </c>
      <c r="D91" s="3">
        <v>1</v>
      </c>
    </row>
    <row r="92" spans="1:4" x14ac:dyDescent="0.2">
      <c r="A92" s="144">
        <v>91</v>
      </c>
      <c r="B92" s="3">
        <v>0</v>
      </c>
      <c r="C92" s="142">
        <v>43.1</v>
      </c>
      <c r="D92" s="3">
        <v>1</v>
      </c>
    </row>
    <row r="93" spans="1:4" x14ac:dyDescent="0.2">
      <c r="A93" s="144">
        <v>92</v>
      </c>
      <c r="B93" s="3">
        <v>0</v>
      </c>
      <c r="C93" s="142">
        <v>26.8</v>
      </c>
      <c r="D93" s="3">
        <v>1</v>
      </c>
    </row>
    <row r="94" spans="1:4" x14ac:dyDescent="0.2">
      <c r="A94" s="144">
        <v>93</v>
      </c>
      <c r="B94" s="3">
        <v>0</v>
      </c>
      <c r="C94" s="142">
        <v>4.0333333329999999</v>
      </c>
      <c r="D94" s="3">
        <v>1</v>
      </c>
    </row>
    <row r="95" spans="1:4" x14ac:dyDescent="0.2">
      <c r="A95" s="144">
        <v>94</v>
      </c>
      <c r="B95" s="3">
        <v>0</v>
      </c>
      <c r="C95" s="142">
        <v>42.233333330000001</v>
      </c>
      <c r="D95" s="3">
        <v>1</v>
      </c>
    </row>
    <row r="96" spans="1:4" x14ac:dyDescent="0.2">
      <c r="A96" s="144">
        <v>95</v>
      </c>
      <c r="B96" s="3">
        <v>0</v>
      </c>
      <c r="C96" s="142">
        <v>38</v>
      </c>
      <c r="D96" s="3">
        <v>1</v>
      </c>
    </row>
    <row r="97" spans="1:4" x14ac:dyDescent="0.2">
      <c r="A97" s="144">
        <v>96</v>
      </c>
      <c r="B97" s="3">
        <v>0</v>
      </c>
      <c r="C97" s="142">
        <v>6.0666666669999998</v>
      </c>
      <c r="D97" s="3">
        <v>1</v>
      </c>
    </row>
    <row r="98" spans="1:4" x14ac:dyDescent="0.2">
      <c r="A98" s="144">
        <v>97</v>
      </c>
      <c r="B98" s="3">
        <v>0</v>
      </c>
      <c r="C98" s="142">
        <v>7.733333333</v>
      </c>
      <c r="D98" s="3">
        <v>1</v>
      </c>
    </row>
    <row r="99" spans="1:4" x14ac:dyDescent="0.2">
      <c r="A99" s="144">
        <v>98</v>
      </c>
      <c r="B99" s="3">
        <v>0</v>
      </c>
      <c r="C99" s="142">
        <v>11.56666667</v>
      </c>
      <c r="D99" s="3">
        <v>1</v>
      </c>
    </row>
    <row r="100" spans="1:4" x14ac:dyDescent="0.2">
      <c r="A100" s="144">
        <v>99</v>
      </c>
      <c r="B100" s="3">
        <v>0</v>
      </c>
      <c r="C100" s="142">
        <v>24.3</v>
      </c>
      <c r="D100" s="3">
        <v>1</v>
      </c>
    </row>
    <row r="101" spans="1:4" x14ac:dyDescent="0.2">
      <c r="A101" s="144">
        <v>100</v>
      </c>
      <c r="B101" s="3">
        <v>0</v>
      </c>
      <c r="C101" s="142">
        <v>184.96666669999999</v>
      </c>
      <c r="D101" s="3">
        <v>0</v>
      </c>
    </row>
    <row r="102" spans="1:4" x14ac:dyDescent="0.2">
      <c r="A102" s="144">
        <v>101</v>
      </c>
      <c r="B102" s="3">
        <v>0</v>
      </c>
      <c r="C102" s="142">
        <v>90.2</v>
      </c>
      <c r="D102" s="3">
        <v>0</v>
      </c>
    </row>
    <row r="103" spans="1:4" x14ac:dyDescent="0.2">
      <c r="A103" s="144">
        <v>102</v>
      </c>
      <c r="B103" s="3">
        <v>1</v>
      </c>
      <c r="C103" s="142">
        <v>21.633333329999999</v>
      </c>
      <c r="D103" s="3">
        <v>1</v>
      </c>
    </row>
    <row r="104" spans="1:4" x14ac:dyDescent="0.2">
      <c r="A104" s="144">
        <v>103</v>
      </c>
      <c r="B104" s="3">
        <v>0</v>
      </c>
      <c r="C104" s="142">
        <v>15</v>
      </c>
      <c r="D104" s="3">
        <v>1</v>
      </c>
    </row>
    <row r="105" spans="1:4" x14ac:dyDescent="0.2">
      <c r="A105" s="144">
        <v>104</v>
      </c>
      <c r="B105" s="3">
        <v>0</v>
      </c>
      <c r="C105" s="142">
        <v>8.8000000000000007</v>
      </c>
      <c r="D105" s="3">
        <v>1</v>
      </c>
    </row>
    <row r="106" spans="1:4" x14ac:dyDescent="0.2">
      <c r="A106" s="144">
        <v>105</v>
      </c>
      <c r="B106" s="3">
        <v>1</v>
      </c>
      <c r="C106" s="142">
        <v>3.3</v>
      </c>
      <c r="D106" s="3">
        <v>1</v>
      </c>
    </row>
    <row r="107" spans="1:4" x14ac:dyDescent="0.2">
      <c r="A107" s="144">
        <v>106</v>
      </c>
      <c r="B107" s="3">
        <v>1</v>
      </c>
      <c r="C107" s="142">
        <v>9.6999999999999993</v>
      </c>
      <c r="D107" s="3">
        <v>1</v>
      </c>
    </row>
    <row r="108" spans="1:4" x14ac:dyDescent="0.2">
      <c r="A108" s="144">
        <v>107</v>
      </c>
      <c r="B108" s="3">
        <v>0</v>
      </c>
      <c r="C108" s="142">
        <v>37.200000000000003</v>
      </c>
      <c r="D108" s="3">
        <v>1</v>
      </c>
    </row>
    <row r="109" spans="1:4" x14ac:dyDescent="0.2">
      <c r="A109" s="144">
        <v>108</v>
      </c>
      <c r="B109" s="3">
        <v>0</v>
      </c>
      <c r="C109" s="142">
        <v>120.2</v>
      </c>
      <c r="D109" s="3">
        <v>0</v>
      </c>
    </row>
    <row r="110" spans="1:4" x14ac:dyDescent="0.2">
      <c r="A110" s="144">
        <v>109</v>
      </c>
      <c r="B110" s="3">
        <v>0</v>
      </c>
      <c r="C110" s="142">
        <v>4.8</v>
      </c>
      <c r="D110" s="3">
        <v>1</v>
      </c>
    </row>
    <row r="111" spans="1:4" x14ac:dyDescent="0.2">
      <c r="A111" s="144">
        <v>110</v>
      </c>
      <c r="B111" s="3">
        <v>0</v>
      </c>
      <c r="C111" s="142">
        <v>101.6</v>
      </c>
      <c r="D111" s="3">
        <v>1</v>
      </c>
    </row>
    <row r="112" spans="1:4" x14ac:dyDescent="0.2">
      <c r="A112" s="144">
        <v>111</v>
      </c>
      <c r="B112" s="3">
        <v>0</v>
      </c>
      <c r="C112" s="142">
        <v>103.8</v>
      </c>
      <c r="D112" s="3">
        <v>0</v>
      </c>
    </row>
    <row r="113" spans="1:4" x14ac:dyDescent="0.2">
      <c r="A113" s="144">
        <v>112</v>
      </c>
      <c r="B113" s="3">
        <v>0</v>
      </c>
      <c r="C113" s="142">
        <v>68.8</v>
      </c>
      <c r="D113" s="3">
        <v>0</v>
      </c>
    </row>
    <row r="114" spans="1:4" x14ac:dyDescent="0.2">
      <c r="A114" s="144">
        <v>113</v>
      </c>
      <c r="B114" s="3">
        <v>1</v>
      </c>
      <c r="C114" s="142">
        <v>6.1</v>
      </c>
      <c r="D114" s="3">
        <v>1</v>
      </c>
    </row>
    <row r="115" spans="1:4" x14ac:dyDescent="0.2">
      <c r="A115" s="144">
        <v>114</v>
      </c>
      <c r="B115" s="3">
        <v>1</v>
      </c>
      <c r="C115" s="142">
        <v>62.3</v>
      </c>
      <c r="D115" s="3">
        <v>1</v>
      </c>
    </row>
    <row r="116" spans="1:4" x14ac:dyDescent="0.2">
      <c r="A116" s="144">
        <v>115</v>
      </c>
      <c r="B116" s="3">
        <v>0</v>
      </c>
      <c r="C116" s="142">
        <v>129.30000000000001</v>
      </c>
      <c r="D116" s="3">
        <v>1</v>
      </c>
    </row>
    <row r="117" spans="1:4" x14ac:dyDescent="0.2">
      <c r="A117" s="144">
        <v>116</v>
      </c>
      <c r="B117" s="3">
        <v>0</v>
      </c>
      <c r="C117" s="142">
        <v>8.1</v>
      </c>
      <c r="D117" s="3">
        <v>1</v>
      </c>
    </row>
    <row r="118" spans="1:4" x14ac:dyDescent="0.2">
      <c r="A118" s="144">
        <v>117</v>
      </c>
      <c r="B118" s="3">
        <v>0</v>
      </c>
      <c r="C118" s="142">
        <v>48.7</v>
      </c>
      <c r="D118" s="3">
        <v>0</v>
      </c>
    </row>
    <row r="119" spans="1:4" x14ac:dyDescent="0.2">
      <c r="A119" s="144">
        <v>118</v>
      </c>
      <c r="B119" s="3">
        <v>0</v>
      </c>
      <c r="C119" s="142">
        <v>90.3</v>
      </c>
      <c r="D119" s="3">
        <v>0</v>
      </c>
    </row>
    <row r="120" spans="1:4" x14ac:dyDescent="0.2">
      <c r="A120" s="144">
        <v>119</v>
      </c>
      <c r="B120" s="3">
        <v>1</v>
      </c>
      <c r="C120" s="142">
        <v>4</v>
      </c>
      <c r="D120" s="3">
        <v>1</v>
      </c>
    </row>
    <row r="121" spans="1:4" x14ac:dyDescent="0.2">
      <c r="A121" s="144">
        <v>120</v>
      </c>
      <c r="B121" s="3">
        <v>1</v>
      </c>
      <c r="C121" s="142">
        <v>74</v>
      </c>
      <c r="D121" s="3">
        <v>0</v>
      </c>
    </row>
    <row r="122" spans="1:4" x14ac:dyDescent="0.2">
      <c r="A122" s="144">
        <v>121</v>
      </c>
      <c r="B122" s="3">
        <v>0</v>
      </c>
      <c r="C122" s="142">
        <v>77.7</v>
      </c>
      <c r="D122" s="3">
        <v>0</v>
      </c>
    </row>
    <row r="123" spans="1:4" x14ac:dyDescent="0.2">
      <c r="A123" s="144">
        <v>122</v>
      </c>
      <c r="B123" s="3">
        <v>0</v>
      </c>
      <c r="C123" s="142">
        <v>27</v>
      </c>
      <c r="D123" s="3">
        <v>1</v>
      </c>
    </row>
    <row r="124" spans="1:4" x14ac:dyDescent="0.2">
      <c r="A124" s="144">
        <v>123</v>
      </c>
      <c r="B124" s="3">
        <v>0</v>
      </c>
      <c r="C124" s="142">
        <v>24.5</v>
      </c>
      <c r="D124" s="3">
        <v>1</v>
      </c>
    </row>
    <row r="125" spans="1:4" x14ac:dyDescent="0.2">
      <c r="A125" s="144">
        <v>124</v>
      </c>
      <c r="B125" s="3">
        <v>0</v>
      </c>
      <c r="C125" s="142">
        <v>48.6</v>
      </c>
      <c r="D125" s="3">
        <v>1</v>
      </c>
    </row>
    <row r="126" spans="1:4" x14ac:dyDescent="0.2">
      <c r="A126" s="144">
        <v>125</v>
      </c>
      <c r="B126" s="3">
        <v>0</v>
      </c>
      <c r="C126" s="142">
        <v>62.8</v>
      </c>
      <c r="D126" s="3">
        <v>0</v>
      </c>
    </row>
    <row r="127" spans="1:4" x14ac:dyDescent="0.2">
      <c r="A127" s="144">
        <v>126</v>
      </c>
      <c r="B127" s="3">
        <v>1</v>
      </c>
      <c r="C127" s="142">
        <v>54</v>
      </c>
      <c r="D127" s="3">
        <v>0</v>
      </c>
    </row>
    <row r="128" spans="1:4" x14ac:dyDescent="0.2">
      <c r="A128" s="144">
        <v>127</v>
      </c>
      <c r="B128" s="3">
        <v>0</v>
      </c>
      <c r="C128" s="142">
        <v>23.1</v>
      </c>
      <c r="D128" s="3">
        <v>1</v>
      </c>
    </row>
    <row r="129" spans="1:4" x14ac:dyDescent="0.2">
      <c r="A129" s="144">
        <v>128</v>
      </c>
      <c r="B129" s="3">
        <v>0</v>
      </c>
      <c r="C129" s="142">
        <v>54.2</v>
      </c>
      <c r="D129" s="3">
        <v>0</v>
      </c>
    </row>
    <row r="130" spans="1:4" x14ac:dyDescent="0.2">
      <c r="A130" s="144">
        <v>129</v>
      </c>
      <c r="B130" s="3">
        <v>0</v>
      </c>
      <c r="C130" s="142">
        <v>105.3</v>
      </c>
      <c r="D130" s="3">
        <v>0</v>
      </c>
    </row>
    <row r="131" spans="1:4" x14ac:dyDescent="0.2">
      <c r="A131" s="144">
        <v>130</v>
      </c>
      <c r="B131" s="3">
        <v>0</v>
      </c>
      <c r="C131" s="142">
        <v>142.30000000000001</v>
      </c>
      <c r="D131" s="3">
        <v>0</v>
      </c>
    </row>
    <row r="132" spans="1:4" x14ac:dyDescent="0.2">
      <c r="A132" s="144">
        <v>131</v>
      </c>
      <c r="B132" s="3">
        <v>0</v>
      </c>
      <c r="C132" s="142">
        <v>121</v>
      </c>
      <c r="D132" s="3">
        <v>0</v>
      </c>
    </row>
    <row r="133" spans="1:4" x14ac:dyDescent="0.2">
      <c r="A133" s="144">
        <v>132</v>
      </c>
      <c r="B133" s="3">
        <v>1</v>
      </c>
      <c r="C133" s="142">
        <v>59.6</v>
      </c>
      <c r="D133" s="3">
        <v>0</v>
      </c>
    </row>
    <row r="134" spans="1:4" x14ac:dyDescent="0.2">
      <c r="A134" s="144">
        <v>133</v>
      </c>
      <c r="B134" s="3">
        <v>0</v>
      </c>
      <c r="C134" s="142">
        <v>64.099999999999994</v>
      </c>
      <c r="D134" s="3">
        <v>1</v>
      </c>
    </row>
    <row r="135" spans="1:4" x14ac:dyDescent="0.2">
      <c r="A135" s="144">
        <v>134</v>
      </c>
      <c r="B135" s="3">
        <v>0</v>
      </c>
      <c r="C135" s="142">
        <v>78.900000000000006</v>
      </c>
      <c r="D135" s="3">
        <v>1</v>
      </c>
    </row>
    <row r="136" spans="1:4" x14ac:dyDescent="0.2">
      <c r="A136" s="144">
        <v>135</v>
      </c>
      <c r="B136" s="3">
        <v>1</v>
      </c>
      <c r="C136" s="142">
        <v>78.099999999999994</v>
      </c>
      <c r="D136" s="3">
        <v>0</v>
      </c>
    </row>
    <row r="137" spans="1:4" x14ac:dyDescent="0.2">
      <c r="A137" s="144">
        <v>136</v>
      </c>
      <c r="B137" s="3">
        <v>0</v>
      </c>
      <c r="C137" s="142">
        <v>21.9</v>
      </c>
      <c r="D137" s="3">
        <v>0</v>
      </c>
    </row>
    <row r="138" spans="1:4" x14ac:dyDescent="0.2">
      <c r="A138" s="144">
        <v>137</v>
      </c>
      <c r="B138" s="3">
        <v>0</v>
      </c>
      <c r="C138" s="142">
        <v>50.6</v>
      </c>
      <c r="D138" s="3">
        <v>0</v>
      </c>
    </row>
    <row r="139" spans="1:4" x14ac:dyDescent="0.2">
      <c r="A139" s="144">
        <v>138</v>
      </c>
      <c r="B139" s="3">
        <v>0</v>
      </c>
      <c r="C139" s="142">
        <v>3.6</v>
      </c>
      <c r="D139" s="3">
        <v>1</v>
      </c>
    </row>
    <row r="140" spans="1:4" x14ac:dyDescent="0.2">
      <c r="A140" s="144">
        <v>139</v>
      </c>
      <c r="B140" s="3">
        <v>0</v>
      </c>
      <c r="C140" s="142">
        <v>10.8</v>
      </c>
      <c r="D140" s="3">
        <v>1</v>
      </c>
    </row>
    <row r="141" spans="1:4" x14ac:dyDescent="0.2">
      <c r="A141" s="144">
        <v>140</v>
      </c>
      <c r="B141" s="3">
        <v>0</v>
      </c>
      <c r="C141" s="142">
        <v>51.5</v>
      </c>
      <c r="D141" s="3">
        <v>0</v>
      </c>
    </row>
    <row r="142" spans="1:4" x14ac:dyDescent="0.2">
      <c r="A142" s="144">
        <v>141</v>
      </c>
      <c r="B142" s="3">
        <v>1</v>
      </c>
      <c r="C142" s="142">
        <v>34.700000000000003</v>
      </c>
      <c r="D142" s="3">
        <v>1</v>
      </c>
    </row>
    <row r="143" spans="1:4" x14ac:dyDescent="0.2">
      <c r="A143" s="144">
        <v>142</v>
      </c>
      <c r="B143" s="3">
        <v>0</v>
      </c>
      <c r="C143" s="142">
        <v>47.4</v>
      </c>
      <c r="D143" s="3">
        <v>0</v>
      </c>
    </row>
    <row r="144" spans="1:4" x14ac:dyDescent="0.2">
      <c r="A144" s="144">
        <v>143</v>
      </c>
      <c r="B144" s="3">
        <v>1</v>
      </c>
      <c r="C144" s="142">
        <v>2.2000000000000002</v>
      </c>
      <c r="D144" s="3">
        <v>1</v>
      </c>
    </row>
    <row r="145" spans="1:4" x14ac:dyDescent="0.2">
      <c r="A145" s="144">
        <v>144</v>
      </c>
      <c r="B145" s="3">
        <v>0</v>
      </c>
      <c r="C145" s="142">
        <v>43.9</v>
      </c>
      <c r="D145" s="3">
        <v>0</v>
      </c>
    </row>
    <row r="146" spans="1:4" x14ac:dyDescent="0.2">
      <c r="A146" s="144">
        <v>145</v>
      </c>
      <c r="B146" s="3">
        <v>0</v>
      </c>
      <c r="C146" s="142">
        <v>41</v>
      </c>
      <c r="D146" s="3">
        <v>0</v>
      </c>
    </row>
    <row r="147" spans="1:4" x14ac:dyDescent="0.2">
      <c r="A147" s="144">
        <v>146</v>
      </c>
      <c r="B147" s="3">
        <v>1</v>
      </c>
      <c r="C147" s="142">
        <v>10.6</v>
      </c>
      <c r="D147" s="3">
        <v>1</v>
      </c>
    </row>
    <row r="148" spans="1:4" x14ac:dyDescent="0.2">
      <c r="A148" s="144">
        <v>147</v>
      </c>
      <c r="B148" s="3">
        <v>1</v>
      </c>
      <c r="C148" s="142">
        <v>7.7</v>
      </c>
      <c r="D148" s="3">
        <v>1</v>
      </c>
    </row>
    <row r="149" spans="1:4" x14ac:dyDescent="0.2">
      <c r="A149" s="144">
        <v>148</v>
      </c>
      <c r="B149" s="3">
        <v>0</v>
      </c>
      <c r="C149" s="142">
        <v>35.200000000000003</v>
      </c>
      <c r="D149" s="3">
        <v>0</v>
      </c>
    </row>
    <row r="150" spans="1:4" x14ac:dyDescent="0.2">
      <c r="A150" s="144">
        <v>149</v>
      </c>
      <c r="B150" s="3">
        <v>0</v>
      </c>
      <c r="C150" s="142">
        <v>35.4</v>
      </c>
      <c r="D150" s="3">
        <v>0</v>
      </c>
    </row>
    <row r="151" spans="1:4" x14ac:dyDescent="0.2">
      <c r="A151" s="144">
        <v>150</v>
      </c>
      <c r="B151" s="3">
        <v>0</v>
      </c>
      <c r="C151" s="142">
        <v>28.4</v>
      </c>
      <c r="D151" s="3">
        <v>1</v>
      </c>
    </row>
    <row r="152" spans="1:4" x14ac:dyDescent="0.2">
      <c r="A152" s="144">
        <v>151</v>
      </c>
      <c r="B152" s="3">
        <v>0</v>
      </c>
      <c r="C152" s="142">
        <v>28.9</v>
      </c>
      <c r="D152" s="3">
        <v>0</v>
      </c>
    </row>
    <row r="153" spans="1:4" x14ac:dyDescent="0.2">
      <c r="A153" s="144">
        <v>152</v>
      </c>
      <c r="B153" s="3">
        <v>1</v>
      </c>
      <c r="C153" s="142">
        <v>9.6999999999999993</v>
      </c>
      <c r="D153" s="3">
        <v>1</v>
      </c>
    </row>
    <row r="154" spans="1:4" x14ac:dyDescent="0.2">
      <c r="A154" s="144">
        <v>153</v>
      </c>
      <c r="B154" s="3">
        <v>0</v>
      </c>
      <c r="C154" s="142">
        <v>26.6</v>
      </c>
      <c r="D154" s="3">
        <v>0</v>
      </c>
    </row>
    <row r="155" spans="1:4" x14ac:dyDescent="0.2">
      <c r="A155" s="144">
        <v>154</v>
      </c>
      <c r="B155" s="3">
        <v>1</v>
      </c>
      <c r="C155" s="142">
        <v>16.600000000000001</v>
      </c>
      <c r="D155" s="3">
        <v>1</v>
      </c>
    </row>
    <row r="156" spans="1:4" x14ac:dyDescent="0.2">
      <c r="A156" s="144">
        <v>155</v>
      </c>
      <c r="B156" s="3">
        <v>0</v>
      </c>
      <c r="C156" s="142">
        <v>24.1</v>
      </c>
      <c r="D156" s="3">
        <v>0</v>
      </c>
    </row>
    <row r="157" spans="1:4" x14ac:dyDescent="0.2">
      <c r="A157" s="144">
        <v>156</v>
      </c>
      <c r="B157" s="3">
        <v>0</v>
      </c>
      <c r="C157" s="142">
        <v>23.7</v>
      </c>
      <c r="D157" s="3">
        <v>0</v>
      </c>
    </row>
    <row r="158" spans="1:4" x14ac:dyDescent="0.2">
      <c r="A158" s="144">
        <v>157</v>
      </c>
      <c r="B158" s="3">
        <v>0</v>
      </c>
      <c r="C158" s="142">
        <v>59.8</v>
      </c>
      <c r="D158" s="3">
        <v>0</v>
      </c>
    </row>
    <row r="159" spans="1:4" x14ac:dyDescent="0.2">
      <c r="A159" s="144">
        <v>158</v>
      </c>
      <c r="B159" s="3">
        <v>1</v>
      </c>
      <c r="C159" s="142">
        <v>20.5</v>
      </c>
      <c r="D159" s="3">
        <v>1</v>
      </c>
    </row>
    <row r="160" spans="1:4" x14ac:dyDescent="0.2">
      <c r="A160" s="144">
        <v>159</v>
      </c>
      <c r="B160" s="3">
        <v>0</v>
      </c>
      <c r="C160" s="142">
        <v>34.700000000000003</v>
      </c>
      <c r="D160" s="3">
        <v>0</v>
      </c>
    </row>
    <row r="161" spans="1:4" x14ac:dyDescent="0.2">
      <c r="A161" s="144">
        <v>160</v>
      </c>
      <c r="B161" s="3">
        <v>0</v>
      </c>
      <c r="C161" s="142">
        <v>31.3</v>
      </c>
      <c r="D161" s="3">
        <v>0</v>
      </c>
    </row>
    <row r="162" spans="1:4" x14ac:dyDescent="0.2">
      <c r="A162" s="144">
        <v>161</v>
      </c>
      <c r="B162" s="3">
        <v>0</v>
      </c>
      <c r="C162" s="142">
        <v>9.4</v>
      </c>
      <c r="D162" s="3">
        <v>1</v>
      </c>
    </row>
    <row r="163" spans="1:4" x14ac:dyDescent="0.2">
      <c r="A163" s="144">
        <v>162</v>
      </c>
      <c r="B163" s="3">
        <v>0</v>
      </c>
      <c r="C163" s="142">
        <v>7.4</v>
      </c>
      <c r="D163" s="3">
        <v>1</v>
      </c>
    </row>
    <row r="164" spans="1:4" x14ac:dyDescent="0.2">
      <c r="A164" s="144">
        <v>163</v>
      </c>
      <c r="B164" s="3">
        <v>0</v>
      </c>
      <c r="C164" s="142">
        <v>34.200000000000003</v>
      </c>
      <c r="D164" s="3">
        <v>0</v>
      </c>
    </row>
    <row r="165" spans="1:4" x14ac:dyDescent="0.2">
      <c r="A165" s="144">
        <v>164</v>
      </c>
      <c r="B165" s="3">
        <v>0</v>
      </c>
      <c r="C165" s="142">
        <v>23.9</v>
      </c>
      <c r="D165" s="3">
        <v>0</v>
      </c>
    </row>
    <row r="166" spans="1:4" x14ac:dyDescent="0.2">
      <c r="A166" s="144">
        <v>165</v>
      </c>
      <c r="B166" s="3">
        <v>0</v>
      </c>
      <c r="C166" s="142">
        <v>30.2</v>
      </c>
      <c r="D166" s="3">
        <v>0</v>
      </c>
    </row>
    <row r="167" spans="1:4" x14ac:dyDescent="0.2">
      <c r="A167" s="144">
        <v>166</v>
      </c>
      <c r="B167" s="3">
        <v>0</v>
      </c>
      <c r="C167" s="142">
        <v>18.7</v>
      </c>
      <c r="D167" s="3">
        <v>0</v>
      </c>
    </row>
    <row r="168" spans="1:4" x14ac:dyDescent="0.2">
      <c r="A168" s="144">
        <v>167</v>
      </c>
      <c r="B168" s="3">
        <v>0</v>
      </c>
      <c r="C168" s="142">
        <v>28.8</v>
      </c>
      <c r="D168" s="3">
        <v>1</v>
      </c>
    </row>
    <row r="169" spans="1:4" x14ac:dyDescent="0.2">
      <c r="A169" s="144">
        <v>168</v>
      </c>
      <c r="B169" s="3">
        <v>0</v>
      </c>
      <c r="C169" s="142">
        <v>143.69999999999999</v>
      </c>
      <c r="D169" s="3">
        <v>0</v>
      </c>
    </row>
    <row r="170" spans="1:4" x14ac:dyDescent="0.2">
      <c r="A170" s="144">
        <v>169</v>
      </c>
      <c r="B170" s="3">
        <v>0</v>
      </c>
      <c r="C170" s="142">
        <v>12.1</v>
      </c>
      <c r="D170" s="3">
        <v>1</v>
      </c>
    </row>
    <row r="171" spans="1:4" x14ac:dyDescent="0.2">
      <c r="A171" s="144">
        <v>170</v>
      </c>
      <c r="B171" s="3">
        <v>0</v>
      </c>
      <c r="C171" s="142">
        <v>136.1</v>
      </c>
      <c r="D171" s="3">
        <v>0</v>
      </c>
    </row>
    <row r="172" spans="1:4" x14ac:dyDescent="0.2">
      <c r="A172" s="144">
        <v>171</v>
      </c>
      <c r="B172" s="3">
        <v>0</v>
      </c>
      <c r="C172" s="142">
        <v>9.6999999999999993</v>
      </c>
      <c r="D172" s="3">
        <v>1</v>
      </c>
    </row>
    <row r="173" spans="1:4" x14ac:dyDescent="0.2">
      <c r="A173" s="144">
        <v>172</v>
      </c>
      <c r="B173" s="3">
        <v>0</v>
      </c>
      <c r="C173" s="142">
        <v>109.2</v>
      </c>
      <c r="D173" s="3">
        <v>0</v>
      </c>
    </row>
    <row r="174" spans="1:4" x14ac:dyDescent="0.2">
      <c r="A174" s="144">
        <v>173</v>
      </c>
      <c r="B174" s="3">
        <v>1</v>
      </c>
      <c r="C174" s="142">
        <v>20.2</v>
      </c>
      <c r="D174" s="3">
        <v>1</v>
      </c>
    </row>
    <row r="175" spans="1:4" x14ac:dyDescent="0.2">
      <c r="A175" s="144">
        <v>174</v>
      </c>
      <c r="B175" s="3">
        <v>0</v>
      </c>
      <c r="C175" s="142">
        <v>119.5</v>
      </c>
      <c r="D175" s="3">
        <v>1</v>
      </c>
    </row>
    <row r="176" spans="1:4" x14ac:dyDescent="0.2">
      <c r="A176" s="144">
        <v>175</v>
      </c>
      <c r="B176" s="3">
        <v>1</v>
      </c>
      <c r="C176" s="142">
        <v>120.9</v>
      </c>
      <c r="D176" s="3">
        <v>0</v>
      </c>
    </row>
    <row r="177" spans="1:4" x14ac:dyDescent="0.2">
      <c r="A177" s="144">
        <v>176</v>
      </c>
      <c r="B177" s="3">
        <v>0</v>
      </c>
      <c r="C177" s="142">
        <v>127.6</v>
      </c>
      <c r="D177" s="3">
        <v>0</v>
      </c>
    </row>
    <row r="178" spans="1:4" x14ac:dyDescent="0.2">
      <c r="A178" s="144">
        <v>177</v>
      </c>
      <c r="B178" s="3">
        <v>0</v>
      </c>
      <c r="C178" s="142">
        <v>5.9</v>
      </c>
      <c r="D178" s="3">
        <v>1</v>
      </c>
    </row>
    <row r="179" spans="1:4" x14ac:dyDescent="0.2">
      <c r="A179" s="144">
        <v>178</v>
      </c>
      <c r="B179" s="3">
        <v>0</v>
      </c>
      <c r="C179" s="142">
        <v>111.3</v>
      </c>
      <c r="D179" s="3">
        <v>0</v>
      </c>
    </row>
    <row r="180" spans="1:4" x14ac:dyDescent="0.2">
      <c r="A180" s="144">
        <v>179</v>
      </c>
      <c r="B180" s="3">
        <v>0</v>
      </c>
      <c r="C180" s="142">
        <v>68.599999999999994</v>
      </c>
      <c r="D180" s="3">
        <v>1</v>
      </c>
    </row>
    <row r="181" spans="1:4" x14ac:dyDescent="0.2">
      <c r="A181" s="144">
        <v>180</v>
      </c>
      <c r="B181" s="3">
        <v>1</v>
      </c>
      <c r="C181" s="142">
        <v>11.7</v>
      </c>
      <c r="D181" s="3">
        <v>1</v>
      </c>
    </row>
    <row r="182" spans="1:4" x14ac:dyDescent="0.2">
      <c r="A182" s="144">
        <v>181</v>
      </c>
      <c r="B182" s="3">
        <v>0</v>
      </c>
      <c r="C182" s="142">
        <v>93.7</v>
      </c>
      <c r="D182" s="3">
        <v>0</v>
      </c>
    </row>
    <row r="183" spans="1:4" x14ac:dyDescent="0.2">
      <c r="A183" s="144">
        <v>182</v>
      </c>
      <c r="B183" s="3">
        <v>0</v>
      </c>
      <c r="C183" s="142">
        <v>64.099999999999994</v>
      </c>
      <c r="D183" s="3">
        <v>1</v>
      </c>
    </row>
    <row r="184" spans="1:4" x14ac:dyDescent="0.2">
      <c r="A184" s="144">
        <v>183</v>
      </c>
      <c r="B184" s="3">
        <v>0</v>
      </c>
      <c r="C184" s="142">
        <v>70.3</v>
      </c>
      <c r="D184" s="3">
        <v>1</v>
      </c>
    </row>
    <row r="185" spans="1:4" x14ac:dyDescent="0.2">
      <c r="A185" s="144">
        <v>184</v>
      </c>
      <c r="B185" s="3">
        <v>0</v>
      </c>
      <c r="C185" s="142">
        <v>39.4</v>
      </c>
      <c r="D185" s="3">
        <v>1</v>
      </c>
    </row>
    <row r="186" spans="1:4" x14ac:dyDescent="0.2">
      <c r="A186" s="144">
        <v>185</v>
      </c>
      <c r="B186" s="3">
        <v>0</v>
      </c>
      <c r="C186" s="142">
        <v>46.7</v>
      </c>
      <c r="D186" s="3">
        <v>0</v>
      </c>
    </row>
    <row r="187" spans="1:4" x14ac:dyDescent="0.2">
      <c r="A187" s="144">
        <v>186</v>
      </c>
      <c r="B187" s="3">
        <v>0</v>
      </c>
      <c r="C187" s="142">
        <v>68.7</v>
      </c>
      <c r="D187" s="3">
        <v>1</v>
      </c>
    </row>
    <row r="188" spans="1:4" x14ac:dyDescent="0.2">
      <c r="A188" s="144">
        <v>187</v>
      </c>
      <c r="B188" s="3">
        <v>0</v>
      </c>
      <c r="C188" s="142">
        <v>31.1</v>
      </c>
      <c r="D188" s="3">
        <v>1</v>
      </c>
    </row>
    <row r="189" spans="1:4" x14ac:dyDescent="0.2">
      <c r="A189" s="144">
        <v>188</v>
      </c>
      <c r="B189" s="3">
        <v>0</v>
      </c>
      <c r="C189" s="142">
        <v>10.3</v>
      </c>
      <c r="D189" s="3">
        <v>1</v>
      </c>
    </row>
    <row r="190" spans="1:4" x14ac:dyDescent="0.2">
      <c r="A190" s="144">
        <v>189</v>
      </c>
      <c r="B190" s="3">
        <v>1</v>
      </c>
      <c r="C190" s="142">
        <v>64.7</v>
      </c>
      <c r="D190" s="3">
        <v>0</v>
      </c>
    </row>
    <row r="191" spans="1:4" x14ac:dyDescent="0.2">
      <c r="A191" s="144">
        <v>190</v>
      </c>
      <c r="B191" s="3">
        <v>1</v>
      </c>
      <c r="C191" s="142">
        <v>63.3</v>
      </c>
      <c r="D191" s="3">
        <v>0</v>
      </c>
    </row>
    <row r="192" spans="1:4" x14ac:dyDescent="0.2">
      <c r="A192" s="144">
        <v>191</v>
      </c>
      <c r="B192" s="3">
        <v>0</v>
      </c>
      <c r="C192" s="142">
        <v>57.3</v>
      </c>
      <c r="D192" s="3">
        <v>0</v>
      </c>
    </row>
    <row r="193" spans="1:4" x14ac:dyDescent="0.2">
      <c r="A193" s="144">
        <v>192</v>
      </c>
      <c r="B193" s="3">
        <v>0</v>
      </c>
      <c r="C193" s="142">
        <v>10.199999999999999</v>
      </c>
      <c r="D193" s="3">
        <v>1</v>
      </c>
    </row>
    <row r="194" spans="1:4" x14ac:dyDescent="0.2">
      <c r="A194" s="144">
        <v>193</v>
      </c>
      <c r="B194" s="3">
        <v>0</v>
      </c>
      <c r="C194" s="142">
        <v>62.4</v>
      </c>
      <c r="D194" s="3">
        <v>0</v>
      </c>
    </row>
    <row r="195" spans="1:4" x14ac:dyDescent="0.2">
      <c r="A195" s="144">
        <v>194</v>
      </c>
      <c r="B195" s="3">
        <v>1</v>
      </c>
      <c r="C195" s="142">
        <v>26.9</v>
      </c>
      <c r="D195" s="3">
        <v>1</v>
      </c>
    </row>
    <row r="196" spans="1:4" x14ac:dyDescent="0.2">
      <c r="A196" s="144">
        <v>195</v>
      </c>
      <c r="B196" s="3">
        <v>1</v>
      </c>
      <c r="C196" s="142">
        <v>16.399999999999999</v>
      </c>
      <c r="D196" s="3">
        <v>1</v>
      </c>
    </row>
    <row r="197" spans="1:4" x14ac:dyDescent="0.2">
      <c r="A197" s="144">
        <v>196</v>
      </c>
      <c r="B197" s="3">
        <v>1</v>
      </c>
      <c r="C197" s="142">
        <v>95.5</v>
      </c>
      <c r="D197" s="3">
        <v>1</v>
      </c>
    </row>
    <row r="198" spans="1:4" x14ac:dyDescent="0.2">
      <c r="A198" s="144">
        <v>197</v>
      </c>
      <c r="B198" s="3">
        <v>0</v>
      </c>
      <c r="C198" s="142">
        <v>114.5</v>
      </c>
      <c r="D198" s="3">
        <v>1</v>
      </c>
    </row>
    <row r="199" spans="1:4" x14ac:dyDescent="0.2">
      <c r="A199" s="144">
        <v>198</v>
      </c>
      <c r="B199" s="3">
        <v>0</v>
      </c>
      <c r="C199" s="142">
        <v>62.2</v>
      </c>
      <c r="D199" s="3">
        <v>1</v>
      </c>
    </row>
    <row r="200" spans="1:4" x14ac:dyDescent="0.2">
      <c r="A200" s="144">
        <v>199</v>
      </c>
      <c r="B200" s="3">
        <v>0</v>
      </c>
      <c r="C200" s="142">
        <v>94.5</v>
      </c>
      <c r="D200" s="3">
        <v>1</v>
      </c>
    </row>
    <row r="201" spans="1:4" x14ac:dyDescent="0.2">
      <c r="A201" s="144">
        <v>200</v>
      </c>
      <c r="B201" s="3">
        <v>0</v>
      </c>
      <c r="C201" s="142">
        <v>131.5</v>
      </c>
      <c r="D201" s="3">
        <v>0</v>
      </c>
    </row>
    <row r="202" spans="1:4" x14ac:dyDescent="0.2">
      <c r="A202" s="144">
        <v>201</v>
      </c>
      <c r="B202" s="3">
        <v>0</v>
      </c>
      <c r="C202" s="142">
        <v>80.900000000000006</v>
      </c>
      <c r="D202" s="3">
        <v>1</v>
      </c>
    </row>
    <row r="203" spans="1:4" x14ac:dyDescent="0.2">
      <c r="A203" s="144">
        <v>202</v>
      </c>
      <c r="B203" s="3">
        <v>0</v>
      </c>
      <c r="C203" s="142">
        <v>7.4</v>
      </c>
      <c r="D203" s="3">
        <v>1</v>
      </c>
    </row>
    <row r="204" spans="1:4" x14ac:dyDescent="0.2">
      <c r="A204" s="144">
        <v>203</v>
      </c>
      <c r="B204" s="3">
        <v>0</v>
      </c>
      <c r="C204" s="142">
        <v>33.1</v>
      </c>
      <c r="D204" s="3">
        <v>1</v>
      </c>
    </row>
    <row r="205" spans="1:4" x14ac:dyDescent="0.2">
      <c r="A205" s="144">
        <v>204</v>
      </c>
      <c r="B205" s="3">
        <v>0</v>
      </c>
      <c r="C205" s="142">
        <v>54.3</v>
      </c>
      <c r="D205" s="3">
        <v>1</v>
      </c>
    </row>
    <row r="206" spans="1:4" x14ac:dyDescent="0.2">
      <c r="A206" s="144">
        <v>205</v>
      </c>
      <c r="B206" s="3">
        <v>0</v>
      </c>
      <c r="C206" s="142">
        <v>4</v>
      </c>
      <c r="D206" s="3">
        <v>1</v>
      </c>
    </row>
    <row r="207" spans="1:4" x14ac:dyDescent="0.2">
      <c r="A207" s="144">
        <v>206</v>
      </c>
      <c r="B207" s="3">
        <v>0</v>
      </c>
      <c r="C207" s="142">
        <v>49.4</v>
      </c>
      <c r="D207" s="3">
        <v>0</v>
      </c>
    </row>
    <row r="208" spans="1:4" x14ac:dyDescent="0.2">
      <c r="A208" s="144">
        <v>207</v>
      </c>
      <c r="B208" s="3">
        <v>0</v>
      </c>
      <c r="C208" s="142">
        <v>44.6</v>
      </c>
      <c r="D208" s="3">
        <v>0</v>
      </c>
    </row>
    <row r="209" spans="1:4" x14ac:dyDescent="0.2">
      <c r="A209" s="144">
        <v>208</v>
      </c>
      <c r="B209" s="3">
        <v>0</v>
      </c>
      <c r="C209" s="142">
        <v>8.3000000000000007</v>
      </c>
      <c r="D209" s="3">
        <v>1</v>
      </c>
    </row>
    <row r="210" spans="1:4" x14ac:dyDescent="0.2">
      <c r="A210" s="144">
        <v>209</v>
      </c>
      <c r="B210" s="3">
        <v>0</v>
      </c>
      <c r="C210" s="142">
        <v>44.1</v>
      </c>
      <c r="D210" s="3">
        <v>0</v>
      </c>
    </row>
    <row r="211" spans="1:4" x14ac:dyDescent="0.2">
      <c r="A211" s="144">
        <v>210</v>
      </c>
      <c r="B211" s="3">
        <v>1</v>
      </c>
      <c r="C211" s="142">
        <v>34.1</v>
      </c>
      <c r="D211" s="3">
        <v>0</v>
      </c>
    </row>
    <row r="212" spans="1:4" x14ac:dyDescent="0.2">
      <c r="A212" s="144">
        <v>211</v>
      </c>
      <c r="B212" s="3">
        <v>0</v>
      </c>
      <c r="C212" s="142">
        <v>13.8</v>
      </c>
      <c r="D212" s="3">
        <v>1</v>
      </c>
    </row>
    <row r="213" spans="1:4" x14ac:dyDescent="0.2">
      <c r="A213" s="144">
        <v>212</v>
      </c>
      <c r="B213" s="3">
        <v>0</v>
      </c>
      <c r="C213" s="142">
        <v>26</v>
      </c>
      <c r="D213" s="3">
        <v>0</v>
      </c>
    </row>
    <row r="214" spans="1:4" x14ac:dyDescent="0.2">
      <c r="A214" s="144">
        <v>213</v>
      </c>
      <c r="B214" s="3">
        <v>0</v>
      </c>
      <c r="C214" s="142">
        <v>12.9</v>
      </c>
      <c r="D214" s="3">
        <v>1</v>
      </c>
    </row>
    <row r="215" spans="1:4" x14ac:dyDescent="0.2">
      <c r="A215" s="144">
        <v>214</v>
      </c>
      <c r="B215" s="3">
        <v>0</v>
      </c>
      <c r="C215" s="142">
        <v>20.3</v>
      </c>
      <c r="D215" s="3">
        <v>0</v>
      </c>
    </row>
    <row r="216" spans="1:4" x14ac:dyDescent="0.2">
      <c r="A216" s="144">
        <v>215</v>
      </c>
      <c r="B216" s="3">
        <v>0</v>
      </c>
      <c r="C216" s="142">
        <v>29.6</v>
      </c>
      <c r="D216" s="3">
        <v>0</v>
      </c>
    </row>
    <row r="217" spans="1:4" x14ac:dyDescent="0.2">
      <c r="A217" s="144">
        <v>216</v>
      </c>
      <c r="B217" s="3">
        <v>0</v>
      </c>
      <c r="C217" s="142">
        <v>5.2</v>
      </c>
      <c r="D217" s="3">
        <v>1</v>
      </c>
    </row>
    <row r="218" spans="1:4" x14ac:dyDescent="0.2">
      <c r="A218" s="144">
        <v>217</v>
      </c>
      <c r="B218" s="3">
        <v>1</v>
      </c>
      <c r="C218" s="142">
        <v>27.3</v>
      </c>
      <c r="D218" s="3">
        <v>0</v>
      </c>
    </row>
    <row r="219" spans="1:4" x14ac:dyDescent="0.2">
      <c r="A219" s="144">
        <v>218</v>
      </c>
      <c r="B219" s="3">
        <v>0</v>
      </c>
      <c r="C219" s="142">
        <v>29</v>
      </c>
      <c r="D219" s="3">
        <v>0</v>
      </c>
    </row>
    <row r="220" spans="1:4" x14ac:dyDescent="0.2">
      <c r="A220" s="144">
        <v>219</v>
      </c>
      <c r="B220" s="3">
        <v>0</v>
      </c>
      <c r="C220" s="142">
        <v>23.5</v>
      </c>
      <c r="D220" s="3">
        <v>0</v>
      </c>
    </row>
    <row r="221" spans="1:4" x14ac:dyDescent="0.2">
      <c r="A221" s="144">
        <v>220</v>
      </c>
      <c r="B221" s="3">
        <v>0</v>
      </c>
      <c r="C221" s="142">
        <v>6.2</v>
      </c>
      <c r="D221" s="3">
        <v>0</v>
      </c>
    </row>
    <row r="222" spans="1:4" x14ac:dyDescent="0.2">
      <c r="A222" s="144">
        <v>221</v>
      </c>
      <c r="B222" s="3">
        <v>0</v>
      </c>
      <c r="C222" s="142">
        <v>3.7</v>
      </c>
      <c r="D222" s="3">
        <v>1</v>
      </c>
    </row>
    <row r="223" spans="1:4" x14ac:dyDescent="0.2">
      <c r="A223" s="144">
        <v>222</v>
      </c>
      <c r="B223" s="3">
        <v>0</v>
      </c>
      <c r="C223" s="142">
        <v>38.6</v>
      </c>
      <c r="D223" s="3">
        <v>0</v>
      </c>
    </row>
    <row r="224" spans="1:4" x14ac:dyDescent="0.2">
      <c r="A224" s="144">
        <v>223</v>
      </c>
      <c r="B224" s="3">
        <v>0</v>
      </c>
      <c r="C224" s="142">
        <v>10.4</v>
      </c>
      <c r="D224" s="3">
        <v>1</v>
      </c>
    </row>
    <row r="225" spans="1:4" x14ac:dyDescent="0.2">
      <c r="A225" s="144">
        <v>224</v>
      </c>
      <c r="B225" s="3">
        <v>0</v>
      </c>
      <c r="C225" s="142">
        <v>31.7</v>
      </c>
      <c r="D225" s="3">
        <v>0</v>
      </c>
    </row>
    <row r="226" spans="1:4" x14ac:dyDescent="0.2">
      <c r="A226" s="144">
        <v>225</v>
      </c>
      <c r="B226" s="3">
        <v>1</v>
      </c>
      <c r="C226" s="142">
        <v>28.5</v>
      </c>
      <c r="D226" s="3">
        <v>1</v>
      </c>
    </row>
    <row r="227" spans="1:4" x14ac:dyDescent="0.2">
      <c r="A227" s="144">
        <v>226</v>
      </c>
      <c r="B227" s="3">
        <v>1</v>
      </c>
      <c r="C227" s="142">
        <v>16.2</v>
      </c>
      <c r="D227" s="3">
        <v>1</v>
      </c>
    </row>
    <row r="228" spans="1:4" x14ac:dyDescent="0.2">
      <c r="A228" s="144">
        <v>227</v>
      </c>
      <c r="B228" s="3">
        <v>1</v>
      </c>
      <c r="C228" s="142">
        <v>39</v>
      </c>
      <c r="D228" s="3">
        <v>0</v>
      </c>
    </row>
    <row r="229" spans="1:4" x14ac:dyDescent="0.2">
      <c r="A229" s="144">
        <v>228</v>
      </c>
      <c r="B229" s="3">
        <v>0</v>
      </c>
      <c r="C229" s="142">
        <v>8.6</v>
      </c>
      <c r="D229" s="3">
        <v>1</v>
      </c>
    </row>
    <row r="230" spans="1:4" x14ac:dyDescent="0.2">
      <c r="A230" s="144">
        <v>229</v>
      </c>
      <c r="B230" s="3">
        <v>1</v>
      </c>
      <c r="C230" s="142">
        <v>8.1</v>
      </c>
      <c r="D230" s="3">
        <v>1</v>
      </c>
    </row>
    <row r="231" spans="1:4" x14ac:dyDescent="0.2">
      <c r="A231" s="144">
        <v>230</v>
      </c>
      <c r="B231" s="3">
        <v>1</v>
      </c>
      <c r="C231" s="142">
        <v>78.099999999999994</v>
      </c>
      <c r="D231" s="3">
        <v>0</v>
      </c>
    </row>
    <row r="232" spans="1:4" x14ac:dyDescent="0.2">
      <c r="A232" s="144">
        <v>231</v>
      </c>
      <c r="B232" s="3">
        <v>0</v>
      </c>
      <c r="C232" s="142">
        <v>113.3</v>
      </c>
      <c r="D232" s="3">
        <v>0</v>
      </c>
    </row>
    <row r="233" spans="1:4" x14ac:dyDescent="0.2">
      <c r="A233" s="144">
        <v>232</v>
      </c>
      <c r="B233" s="3">
        <v>0</v>
      </c>
      <c r="C233" s="142">
        <v>45.6</v>
      </c>
      <c r="D233" s="3">
        <v>1</v>
      </c>
    </row>
    <row r="234" spans="1:4" x14ac:dyDescent="0.2">
      <c r="A234" s="144">
        <v>233</v>
      </c>
      <c r="B234" s="3">
        <v>0</v>
      </c>
      <c r="C234" s="142">
        <v>95</v>
      </c>
      <c r="D234" s="3">
        <v>1</v>
      </c>
    </row>
    <row r="235" spans="1:4" x14ac:dyDescent="0.2">
      <c r="A235" s="144">
        <v>234</v>
      </c>
      <c r="B235" s="3">
        <v>1</v>
      </c>
      <c r="C235" s="142">
        <v>34</v>
      </c>
      <c r="D235" s="3">
        <v>1</v>
      </c>
    </row>
    <row r="236" spans="1:4" x14ac:dyDescent="0.2">
      <c r="A236" s="144">
        <v>235</v>
      </c>
      <c r="B236" s="3">
        <v>0</v>
      </c>
      <c r="C236" s="142">
        <v>200</v>
      </c>
      <c r="D236" s="3">
        <v>0</v>
      </c>
    </row>
    <row r="237" spans="1:4" x14ac:dyDescent="0.2">
      <c r="A237" s="144">
        <v>236</v>
      </c>
      <c r="B237" s="3">
        <v>0</v>
      </c>
      <c r="C237" s="142">
        <v>84</v>
      </c>
      <c r="D237" s="3">
        <v>0</v>
      </c>
    </row>
    <row r="238" spans="1:4" x14ac:dyDescent="0.2">
      <c r="A238" s="144">
        <v>237</v>
      </c>
      <c r="B238" s="3">
        <v>1</v>
      </c>
      <c r="C238" s="142">
        <v>82</v>
      </c>
      <c r="D238" s="3">
        <v>0</v>
      </c>
    </row>
    <row r="239" spans="1:4" x14ac:dyDescent="0.2">
      <c r="A239" s="144">
        <v>238</v>
      </c>
      <c r="B239" s="3">
        <v>1</v>
      </c>
      <c r="C239" s="142">
        <v>42</v>
      </c>
      <c r="D239" s="3">
        <v>0</v>
      </c>
    </row>
    <row r="240" spans="1:4" x14ac:dyDescent="0.2">
      <c r="A240" s="144">
        <v>239</v>
      </c>
      <c r="B240" s="3">
        <v>0</v>
      </c>
      <c r="C240" s="142">
        <v>63</v>
      </c>
      <c r="D240" s="3">
        <v>1</v>
      </c>
    </row>
    <row r="241" spans="1:4" x14ac:dyDescent="0.2">
      <c r="A241" s="144">
        <v>240</v>
      </c>
      <c r="B241" s="3">
        <v>0</v>
      </c>
      <c r="C241" s="142">
        <v>6</v>
      </c>
      <c r="D241" s="3">
        <v>1</v>
      </c>
    </row>
    <row r="242" spans="1:4" x14ac:dyDescent="0.2">
      <c r="A242" s="144">
        <v>241</v>
      </c>
      <c r="B242" s="3">
        <v>0</v>
      </c>
      <c r="C242" s="142">
        <v>90</v>
      </c>
      <c r="D242" s="3">
        <v>0</v>
      </c>
    </row>
    <row r="243" spans="1:4" x14ac:dyDescent="0.2">
      <c r="A243" s="144">
        <v>242</v>
      </c>
      <c r="B243" s="3">
        <v>0</v>
      </c>
      <c r="C243" s="142">
        <v>73</v>
      </c>
      <c r="D243" s="3">
        <v>0</v>
      </c>
    </row>
    <row r="244" spans="1:4" x14ac:dyDescent="0.2">
      <c r="A244" s="144">
        <v>243</v>
      </c>
      <c r="B244" s="3">
        <v>0</v>
      </c>
      <c r="C244" s="142">
        <v>62</v>
      </c>
      <c r="D244" s="3">
        <v>0</v>
      </c>
    </row>
    <row r="245" spans="1:4" x14ac:dyDescent="0.2">
      <c r="A245" s="144">
        <v>244</v>
      </c>
      <c r="B245" s="3">
        <v>1</v>
      </c>
      <c r="C245" s="142">
        <v>55</v>
      </c>
      <c r="D245" s="3">
        <v>0</v>
      </c>
    </row>
    <row r="246" spans="1:4" x14ac:dyDescent="0.2">
      <c r="A246" s="144">
        <v>245</v>
      </c>
      <c r="B246" s="3">
        <v>0</v>
      </c>
      <c r="C246" s="142">
        <v>79</v>
      </c>
      <c r="D246" s="3">
        <v>0</v>
      </c>
    </row>
    <row r="247" spans="1:4" x14ac:dyDescent="0.2">
      <c r="A247" s="144">
        <v>246</v>
      </c>
      <c r="B247" s="3">
        <v>1</v>
      </c>
      <c r="C247" s="142">
        <v>74</v>
      </c>
      <c r="D247" s="3">
        <v>0</v>
      </c>
    </row>
    <row r="248" spans="1:4" x14ac:dyDescent="0.2">
      <c r="A248" s="144">
        <v>247</v>
      </c>
      <c r="B248" s="3">
        <v>1</v>
      </c>
      <c r="C248" s="142">
        <v>59</v>
      </c>
      <c r="D248" s="3">
        <v>0</v>
      </c>
    </row>
    <row r="249" spans="1:4" x14ac:dyDescent="0.2">
      <c r="A249" s="144">
        <v>248</v>
      </c>
      <c r="B249" s="3">
        <v>0</v>
      </c>
      <c r="C249" s="142">
        <v>11</v>
      </c>
      <c r="D249" s="3">
        <v>1</v>
      </c>
    </row>
    <row r="250" spans="1:4" x14ac:dyDescent="0.2">
      <c r="A250" s="144">
        <v>249</v>
      </c>
      <c r="B250" s="3">
        <v>1</v>
      </c>
      <c r="C250" s="142">
        <v>29</v>
      </c>
      <c r="D250" s="3">
        <v>1</v>
      </c>
    </row>
    <row r="251" spans="1:4" x14ac:dyDescent="0.2">
      <c r="A251" s="144">
        <v>250</v>
      </c>
      <c r="B251" s="3">
        <v>1</v>
      </c>
      <c r="C251" s="142">
        <v>70</v>
      </c>
      <c r="D251" s="3">
        <v>0</v>
      </c>
    </row>
    <row r="252" spans="1:4" x14ac:dyDescent="0.2">
      <c r="A252" s="144">
        <v>251</v>
      </c>
      <c r="B252" s="3">
        <v>0</v>
      </c>
      <c r="C252" s="142">
        <v>91</v>
      </c>
      <c r="D252" s="3">
        <v>0</v>
      </c>
    </row>
    <row r="253" spans="1:4" x14ac:dyDescent="0.2">
      <c r="A253" s="144">
        <v>252</v>
      </c>
      <c r="B253" s="3">
        <v>1</v>
      </c>
      <c r="C253" s="142">
        <v>60</v>
      </c>
      <c r="D253" s="3">
        <v>0</v>
      </c>
    </row>
    <row r="254" spans="1:4" x14ac:dyDescent="0.2">
      <c r="A254" s="144">
        <v>253</v>
      </c>
      <c r="B254" s="3">
        <v>0</v>
      </c>
      <c r="C254" s="142">
        <v>61</v>
      </c>
      <c r="D254" s="3">
        <v>0</v>
      </c>
    </row>
    <row r="255" spans="1:4" x14ac:dyDescent="0.2">
      <c r="A255" s="144">
        <v>254</v>
      </c>
      <c r="B255" s="3">
        <v>1</v>
      </c>
      <c r="C255" s="142">
        <v>32</v>
      </c>
      <c r="D255" s="3">
        <v>1</v>
      </c>
    </row>
    <row r="256" spans="1:4" x14ac:dyDescent="0.2">
      <c r="A256" s="144">
        <v>255</v>
      </c>
      <c r="B256" s="3">
        <v>1</v>
      </c>
      <c r="C256" s="142">
        <v>42</v>
      </c>
      <c r="D256" s="3">
        <v>1</v>
      </c>
    </row>
    <row r="257" spans="1:4" x14ac:dyDescent="0.2">
      <c r="A257" s="144">
        <v>256</v>
      </c>
      <c r="B257" s="3">
        <v>1</v>
      </c>
      <c r="C257" s="142">
        <v>44</v>
      </c>
      <c r="D257" s="3">
        <v>1</v>
      </c>
    </row>
    <row r="258" spans="1:4" x14ac:dyDescent="0.2">
      <c r="A258" s="144">
        <v>257</v>
      </c>
      <c r="B258" s="3">
        <v>1</v>
      </c>
      <c r="C258" s="142">
        <v>89</v>
      </c>
      <c r="D258" s="3">
        <v>0</v>
      </c>
    </row>
    <row r="259" spans="1:4" x14ac:dyDescent="0.2">
      <c r="A259" s="144">
        <v>258</v>
      </c>
      <c r="B259" s="3">
        <v>0</v>
      </c>
      <c r="C259" s="142">
        <v>89</v>
      </c>
      <c r="D259" s="3">
        <v>0</v>
      </c>
    </row>
    <row r="260" spans="1:4" x14ac:dyDescent="0.2">
      <c r="A260" s="144">
        <v>259</v>
      </c>
      <c r="B260" s="3">
        <v>1</v>
      </c>
      <c r="C260" s="142">
        <v>68</v>
      </c>
      <c r="D260" s="3">
        <v>0</v>
      </c>
    </row>
    <row r="261" spans="1:4" x14ac:dyDescent="0.2">
      <c r="A261" s="144">
        <v>260</v>
      </c>
      <c r="B261" s="3">
        <v>0</v>
      </c>
      <c r="C261" s="142">
        <v>72</v>
      </c>
      <c r="D261" s="3">
        <v>0</v>
      </c>
    </row>
    <row r="262" spans="1:4" x14ac:dyDescent="0.2">
      <c r="A262" s="144">
        <v>261</v>
      </c>
      <c r="B262" s="3">
        <v>0</v>
      </c>
      <c r="C262" s="142">
        <v>22</v>
      </c>
      <c r="D262" s="3">
        <v>1</v>
      </c>
    </row>
    <row r="263" spans="1:4" x14ac:dyDescent="0.2">
      <c r="A263" s="144">
        <v>262</v>
      </c>
      <c r="B263" s="3">
        <v>1</v>
      </c>
      <c r="C263" s="142">
        <v>62</v>
      </c>
      <c r="D263" s="3">
        <v>0</v>
      </c>
    </row>
    <row r="264" spans="1:4" x14ac:dyDescent="0.2">
      <c r="A264" s="144">
        <v>263</v>
      </c>
      <c r="B264" s="3">
        <v>0</v>
      </c>
      <c r="C264" s="142">
        <v>62</v>
      </c>
      <c r="D264" s="3">
        <v>1</v>
      </c>
    </row>
    <row r="265" spans="1:4" x14ac:dyDescent="0.2">
      <c r="A265" s="144">
        <v>264</v>
      </c>
      <c r="B265" s="3">
        <v>0</v>
      </c>
      <c r="C265" s="142">
        <v>67</v>
      </c>
      <c r="D265" s="3">
        <v>1</v>
      </c>
    </row>
    <row r="266" spans="1:4" x14ac:dyDescent="0.2">
      <c r="A266" s="144">
        <v>265</v>
      </c>
      <c r="B266" s="3">
        <v>0</v>
      </c>
      <c r="C266" s="142">
        <v>57</v>
      </c>
      <c r="D266" s="3">
        <v>0</v>
      </c>
    </row>
    <row r="267" spans="1:4" x14ac:dyDescent="0.2">
      <c r="A267" s="144">
        <v>266</v>
      </c>
      <c r="B267" s="3">
        <v>1</v>
      </c>
      <c r="C267" s="142">
        <v>11</v>
      </c>
      <c r="D267" s="3">
        <v>1</v>
      </c>
    </row>
    <row r="268" spans="1:4" x14ac:dyDescent="0.2">
      <c r="A268" s="144">
        <v>267</v>
      </c>
      <c r="B268" s="3">
        <v>0</v>
      </c>
      <c r="C268" s="142">
        <v>57</v>
      </c>
      <c r="D268" s="3">
        <v>0</v>
      </c>
    </row>
    <row r="269" spans="1:4" x14ac:dyDescent="0.2">
      <c r="A269" s="144">
        <v>268</v>
      </c>
      <c r="B269" s="3">
        <v>1</v>
      </c>
      <c r="C269" s="142">
        <v>42</v>
      </c>
      <c r="D269" s="3">
        <v>1</v>
      </c>
    </row>
    <row r="270" spans="1:4" x14ac:dyDescent="0.2">
      <c r="A270" s="144">
        <v>269</v>
      </c>
      <c r="B270" s="3">
        <v>0</v>
      </c>
      <c r="C270" s="142">
        <v>137</v>
      </c>
      <c r="D270" s="3">
        <v>0</v>
      </c>
    </row>
    <row r="271" spans="1:4" x14ac:dyDescent="0.2">
      <c r="A271" s="144">
        <v>270</v>
      </c>
      <c r="B271" s="3">
        <v>1</v>
      </c>
      <c r="C271" s="142">
        <v>144</v>
      </c>
      <c r="D271" s="3">
        <v>0</v>
      </c>
    </row>
    <row r="272" spans="1:4" x14ac:dyDescent="0.2">
      <c r="A272" s="144">
        <v>271</v>
      </c>
      <c r="B272" s="3">
        <v>0</v>
      </c>
      <c r="C272" s="142">
        <v>30</v>
      </c>
      <c r="D272" s="3">
        <v>1</v>
      </c>
    </row>
    <row r="273" spans="1:4" x14ac:dyDescent="0.2">
      <c r="A273" s="144">
        <v>272</v>
      </c>
      <c r="B273" s="3">
        <v>1</v>
      </c>
      <c r="C273" s="142">
        <v>16</v>
      </c>
      <c r="D273" s="3">
        <v>0</v>
      </c>
    </row>
    <row r="274" spans="1:4" x14ac:dyDescent="0.2">
      <c r="A274" s="144">
        <v>273</v>
      </c>
      <c r="B274" s="3">
        <v>0</v>
      </c>
      <c r="C274" s="142">
        <v>100</v>
      </c>
      <c r="D274" s="3">
        <v>0</v>
      </c>
    </row>
    <row r="275" spans="1:4" x14ac:dyDescent="0.2">
      <c r="A275" s="144">
        <v>274</v>
      </c>
      <c r="B275" s="3">
        <v>1</v>
      </c>
      <c r="C275" s="142">
        <v>46</v>
      </c>
      <c r="D275" s="3">
        <v>0</v>
      </c>
    </row>
    <row r="276" spans="1:4" x14ac:dyDescent="0.2">
      <c r="A276" s="144">
        <v>275</v>
      </c>
      <c r="B276" s="3">
        <v>1</v>
      </c>
      <c r="C276" s="142">
        <v>16</v>
      </c>
      <c r="D276" s="3">
        <v>1</v>
      </c>
    </row>
    <row r="277" spans="1:4" x14ac:dyDescent="0.2">
      <c r="A277" s="144">
        <v>276</v>
      </c>
      <c r="B277" s="3">
        <v>1</v>
      </c>
      <c r="C277" s="142">
        <v>78</v>
      </c>
      <c r="D277" s="3">
        <v>1</v>
      </c>
    </row>
    <row r="278" spans="1:4" x14ac:dyDescent="0.2">
      <c r="A278" s="144">
        <v>277</v>
      </c>
      <c r="B278" s="3">
        <v>0</v>
      </c>
      <c r="C278" s="142">
        <v>93</v>
      </c>
      <c r="D278" s="3">
        <v>1</v>
      </c>
    </row>
    <row r="279" spans="1:4" x14ac:dyDescent="0.2">
      <c r="A279" s="144">
        <v>278</v>
      </c>
      <c r="B279" s="3">
        <v>0</v>
      </c>
      <c r="C279" s="142">
        <v>9.0299999999999994</v>
      </c>
      <c r="D279" s="3">
        <v>0</v>
      </c>
    </row>
    <row r="280" spans="1:4" x14ac:dyDescent="0.2">
      <c r="A280" s="144">
        <v>279</v>
      </c>
      <c r="B280" s="3">
        <v>1</v>
      </c>
      <c r="C280" s="142">
        <v>1.32</v>
      </c>
      <c r="D280" s="3">
        <v>1</v>
      </c>
    </row>
    <row r="281" spans="1:4" x14ac:dyDescent="0.2">
      <c r="A281" s="144">
        <v>280</v>
      </c>
      <c r="B281" s="3">
        <v>0</v>
      </c>
      <c r="C281" s="142">
        <v>2.06</v>
      </c>
      <c r="D281" s="3">
        <v>1</v>
      </c>
    </row>
    <row r="282" spans="1:4" x14ac:dyDescent="0.2">
      <c r="A282" s="144">
        <v>281</v>
      </c>
      <c r="B282" s="3">
        <v>0</v>
      </c>
      <c r="C282" s="142">
        <v>0.69</v>
      </c>
      <c r="D282" s="3">
        <v>1</v>
      </c>
    </row>
    <row r="283" spans="1:4" x14ac:dyDescent="0.2">
      <c r="A283" s="144">
        <v>282</v>
      </c>
      <c r="B283" s="3">
        <v>0</v>
      </c>
      <c r="C283" s="142">
        <v>1.66</v>
      </c>
      <c r="D283" s="3">
        <v>1</v>
      </c>
    </row>
    <row r="284" spans="1:4" x14ac:dyDescent="0.2">
      <c r="A284" s="144">
        <v>283</v>
      </c>
      <c r="B284" s="3">
        <v>0</v>
      </c>
      <c r="C284" s="142">
        <v>9.2899999999999991</v>
      </c>
      <c r="D284" s="3">
        <v>0</v>
      </c>
    </row>
    <row r="285" spans="1:4" x14ac:dyDescent="0.2">
      <c r="A285" s="144">
        <v>284</v>
      </c>
      <c r="B285" s="3">
        <v>0</v>
      </c>
      <c r="C285" s="142">
        <v>6.17</v>
      </c>
      <c r="D285" s="3">
        <v>1</v>
      </c>
    </row>
    <row r="286" spans="1:4" x14ac:dyDescent="0.2">
      <c r="A286" s="144">
        <v>285</v>
      </c>
      <c r="B286" s="3">
        <v>0</v>
      </c>
      <c r="C286" s="142">
        <v>8.48</v>
      </c>
      <c r="D286" s="3">
        <v>0</v>
      </c>
    </row>
    <row r="287" spans="1:4" x14ac:dyDescent="0.2">
      <c r="A287" s="144">
        <v>286</v>
      </c>
      <c r="B287" s="3">
        <v>0</v>
      </c>
      <c r="C287" s="142">
        <v>3</v>
      </c>
      <c r="D287" s="3">
        <v>0</v>
      </c>
    </row>
    <row r="288" spans="1:4" x14ac:dyDescent="0.2">
      <c r="A288" s="144">
        <v>287</v>
      </c>
      <c r="B288" s="3">
        <v>0</v>
      </c>
      <c r="C288" s="142">
        <v>7.53</v>
      </c>
      <c r="D288" s="3">
        <v>0</v>
      </c>
    </row>
    <row r="289" spans="1:4" x14ac:dyDescent="0.2">
      <c r="A289" s="144">
        <v>288</v>
      </c>
      <c r="B289" s="3">
        <v>0</v>
      </c>
      <c r="C289" s="142">
        <v>8.02</v>
      </c>
      <c r="D289" s="3">
        <v>0</v>
      </c>
    </row>
    <row r="290" spans="1:4" x14ac:dyDescent="0.2">
      <c r="A290" s="144">
        <v>289</v>
      </c>
      <c r="B290" s="3">
        <v>0</v>
      </c>
      <c r="C290" s="142">
        <v>7.24</v>
      </c>
      <c r="D290" s="3">
        <v>0</v>
      </c>
    </row>
    <row r="291" spans="1:4" x14ac:dyDescent="0.2">
      <c r="A291" s="144">
        <v>290</v>
      </c>
      <c r="B291" s="3">
        <v>0</v>
      </c>
      <c r="C291" s="142">
        <v>1.0900000000000001</v>
      </c>
      <c r="D291" s="3">
        <v>1</v>
      </c>
    </row>
    <row r="292" spans="1:4" x14ac:dyDescent="0.2">
      <c r="A292" s="144">
        <v>291</v>
      </c>
      <c r="B292" s="3">
        <v>0</v>
      </c>
      <c r="C292" s="142">
        <v>7.94</v>
      </c>
      <c r="D292" s="3">
        <v>0</v>
      </c>
    </row>
    <row r="293" spans="1:4" x14ac:dyDescent="0.2">
      <c r="A293" s="144">
        <v>292</v>
      </c>
      <c r="B293" s="3">
        <v>1</v>
      </c>
      <c r="C293" s="142">
        <v>7.21</v>
      </c>
      <c r="D293" s="3">
        <v>0</v>
      </c>
    </row>
    <row r="294" spans="1:4" x14ac:dyDescent="0.2">
      <c r="A294" s="144">
        <v>293</v>
      </c>
      <c r="B294" s="3">
        <v>0</v>
      </c>
      <c r="C294" s="142">
        <v>7.43</v>
      </c>
      <c r="D294" s="3">
        <v>0</v>
      </c>
    </row>
    <row r="295" spans="1:4" x14ac:dyDescent="0.2">
      <c r="A295" s="144">
        <v>294</v>
      </c>
      <c r="B295" s="3">
        <v>0</v>
      </c>
      <c r="C295" s="142">
        <v>6.73</v>
      </c>
      <c r="D295" s="3">
        <v>0</v>
      </c>
    </row>
    <row r="296" spans="1:4" x14ac:dyDescent="0.2">
      <c r="A296" s="144">
        <v>295</v>
      </c>
      <c r="B296" s="3">
        <v>0</v>
      </c>
      <c r="C296" s="142">
        <v>2.29</v>
      </c>
      <c r="D296" s="3">
        <v>1</v>
      </c>
    </row>
    <row r="297" spans="1:4" x14ac:dyDescent="0.2">
      <c r="A297" s="144">
        <v>296</v>
      </c>
      <c r="B297" s="3">
        <v>1</v>
      </c>
      <c r="C297" s="142">
        <v>6.71</v>
      </c>
      <c r="D297" s="3">
        <v>0</v>
      </c>
    </row>
    <row r="298" spans="1:4" x14ac:dyDescent="0.2">
      <c r="A298" s="144">
        <v>297</v>
      </c>
      <c r="B298" s="3">
        <v>0</v>
      </c>
      <c r="C298" s="142">
        <v>6.76</v>
      </c>
      <c r="D298" s="3">
        <v>0</v>
      </c>
    </row>
    <row r="299" spans="1:4" x14ac:dyDescent="0.2">
      <c r="A299" s="144">
        <v>298</v>
      </c>
      <c r="B299" s="3">
        <v>0</v>
      </c>
      <c r="C299" s="142">
        <v>1.64</v>
      </c>
      <c r="D299" s="3">
        <v>1</v>
      </c>
    </row>
    <row r="300" spans="1:4" x14ac:dyDescent="0.2">
      <c r="A300" s="144">
        <v>299</v>
      </c>
      <c r="B300" s="3">
        <v>0</v>
      </c>
      <c r="C300" s="142">
        <v>7.94</v>
      </c>
      <c r="D300" s="3">
        <v>0</v>
      </c>
    </row>
    <row r="301" spans="1:4" x14ac:dyDescent="0.2">
      <c r="A301" s="144">
        <v>300</v>
      </c>
      <c r="B301" s="3">
        <v>0</v>
      </c>
      <c r="C301" s="142">
        <v>7.88</v>
      </c>
      <c r="D301" s="3">
        <v>0</v>
      </c>
    </row>
    <row r="302" spans="1:4" x14ac:dyDescent="0.2">
      <c r="A302" s="144">
        <v>301</v>
      </c>
      <c r="B302" s="3">
        <v>1</v>
      </c>
      <c r="C302" s="142">
        <v>1.88</v>
      </c>
      <c r="D302" s="3">
        <v>1</v>
      </c>
    </row>
    <row r="303" spans="1:4" x14ac:dyDescent="0.2">
      <c r="A303" s="144">
        <v>302</v>
      </c>
      <c r="B303" s="3">
        <v>0</v>
      </c>
      <c r="C303" s="142">
        <v>6.44</v>
      </c>
      <c r="D303" s="3">
        <v>0</v>
      </c>
    </row>
    <row r="304" spans="1:4" x14ac:dyDescent="0.2">
      <c r="A304" s="144">
        <v>303</v>
      </c>
      <c r="B304" s="3">
        <v>0</v>
      </c>
      <c r="C304" s="142">
        <v>5.12</v>
      </c>
      <c r="D304" s="3">
        <v>0</v>
      </c>
    </row>
    <row r="305" spans="1:4" x14ac:dyDescent="0.2">
      <c r="A305" s="144">
        <v>304</v>
      </c>
      <c r="B305" s="3">
        <v>0</v>
      </c>
      <c r="C305" s="142">
        <v>6.09</v>
      </c>
      <c r="D305" s="3">
        <v>0</v>
      </c>
    </row>
    <row r="306" spans="1:4" x14ac:dyDescent="0.2">
      <c r="A306" s="144">
        <v>305</v>
      </c>
      <c r="B306" s="3">
        <v>0</v>
      </c>
      <c r="C306" s="142">
        <v>6.24</v>
      </c>
      <c r="D306" s="3">
        <v>0</v>
      </c>
    </row>
    <row r="307" spans="1:4" x14ac:dyDescent="0.2">
      <c r="A307" s="144">
        <v>306</v>
      </c>
      <c r="B307" s="3">
        <v>1</v>
      </c>
      <c r="C307" s="142">
        <v>7.12</v>
      </c>
      <c r="D307" s="3">
        <v>0</v>
      </c>
    </row>
    <row r="308" spans="1:4" x14ac:dyDescent="0.2">
      <c r="A308" s="144">
        <v>307</v>
      </c>
      <c r="B308" s="3">
        <v>0</v>
      </c>
      <c r="C308" s="142">
        <v>3.17</v>
      </c>
      <c r="D308" s="3">
        <v>1</v>
      </c>
    </row>
    <row r="309" spans="1:4" x14ac:dyDescent="0.2">
      <c r="A309" s="144">
        <v>308</v>
      </c>
      <c r="B309" s="3">
        <v>1</v>
      </c>
      <c r="C309" s="142">
        <v>5.88</v>
      </c>
      <c r="D309" s="3">
        <v>0</v>
      </c>
    </row>
    <row r="310" spans="1:4" x14ac:dyDescent="0.2">
      <c r="A310" s="144">
        <v>309</v>
      </c>
      <c r="B310" s="3">
        <v>0</v>
      </c>
      <c r="C310" s="142">
        <v>5.31</v>
      </c>
      <c r="D310" s="3">
        <v>0</v>
      </c>
    </row>
    <row r="311" spans="1:4" x14ac:dyDescent="0.2">
      <c r="A311" s="144">
        <v>310</v>
      </c>
      <c r="B311" s="3">
        <v>0</v>
      </c>
      <c r="C311" s="142">
        <v>7.04</v>
      </c>
      <c r="D311" s="3">
        <v>0</v>
      </c>
    </row>
    <row r="312" spans="1:4" x14ac:dyDescent="0.2">
      <c r="A312" s="144">
        <v>311</v>
      </c>
      <c r="B312" s="3">
        <v>0</v>
      </c>
      <c r="C312" s="142">
        <v>0.78</v>
      </c>
      <c r="D312" s="3">
        <v>1</v>
      </c>
    </row>
    <row r="313" spans="1:4" x14ac:dyDescent="0.2">
      <c r="A313" s="144">
        <v>312</v>
      </c>
      <c r="B313" s="3">
        <v>0</v>
      </c>
      <c r="C313" s="142">
        <v>6.86</v>
      </c>
      <c r="D313" s="3">
        <v>0</v>
      </c>
    </row>
    <row r="314" spans="1:4" x14ac:dyDescent="0.2">
      <c r="A314" s="144">
        <v>313</v>
      </c>
      <c r="B314" s="3">
        <v>1</v>
      </c>
      <c r="C314" s="142">
        <v>6.87</v>
      </c>
      <c r="D314" s="3">
        <v>0</v>
      </c>
    </row>
    <row r="315" spans="1:4" x14ac:dyDescent="0.2">
      <c r="A315" s="144">
        <v>314</v>
      </c>
      <c r="B315" s="3">
        <v>0</v>
      </c>
      <c r="C315" s="142">
        <v>6.54</v>
      </c>
      <c r="D315" s="3">
        <v>0</v>
      </c>
    </row>
    <row r="316" spans="1:4" x14ac:dyDescent="0.2">
      <c r="A316" s="144">
        <v>315</v>
      </c>
      <c r="B316" s="3">
        <v>0</v>
      </c>
      <c r="C316" s="142">
        <v>1.96</v>
      </c>
      <c r="D316" s="3">
        <v>1</v>
      </c>
    </row>
    <row r="317" spans="1:4" x14ac:dyDescent="0.2">
      <c r="A317" s="144">
        <v>316</v>
      </c>
      <c r="B317" s="3">
        <v>0</v>
      </c>
      <c r="C317" s="142">
        <v>4.09</v>
      </c>
      <c r="D317" s="3">
        <v>0</v>
      </c>
    </row>
    <row r="318" spans="1:4" x14ac:dyDescent="0.2">
      <c r="A318" s="144">
        <v>317</v>
      </c>
      <c r="B318" s="3">
        <v>0</v>
      </c>
      <c r="C318" s="142">
        <v>4.74</v>
      </c>
      <c r="D318" s="3">
        <v>0</v>
      </c>
    </row>
    <row r="319" spans="1:4" x14ac:dyDescent="0.2">
      <c r="A319" s="144">
        <v>318</v>
      </c>
      <c r="B319" s="3">
        <v>0</v>
      </c>
      <c r="C319" s="142">
        <v>2.4300000000000002</v>
      </c>
      <c r="D319" s="3">
        <v>1</v>
      </c>
    </row>
    <row r="320" spans="1:4" x14ac:dyDescent="0.2">
      <c r="A320" s="144">
        <v>319</v>
      </c>
      <c r="B320" s="3">
        <v>0</v>
      </c>
      <c r="C320" s="142">
        <v>5</v>
      </c>
      <c r="D320" s="3">
        <v>1</v>
      </c>
    </row>
    <row r="321" spans="1:4" x14ac:dyDescent="0.2">
      <c r="A321" s="144">
        <v>320</v>
      </c>
      <c r="B321" s="3">
        <v>0</v>
      </c>
      <c r="C321" s="142">
        <v>9.2200000000000006</v>
      </c>
      <c r="D321" s="3">
        <v>0</v>
      </c>
    </row>
    <row r="322" spans="1:4" x14ac:dyDescent="0.2">
      <c r="A322" s="144">
        <v>321</v>
      </c>
      <c r="B322" s="3">
        <v>0</v>
      </c>
      <c r="C322" s="142">
        <v>5.67</v>
      </c>
      <c r="D322" s="3">
        <v>1</v>
      </c>
    </row>
    <row r="323" spans="1:4" x14ac:dyDescent="0.2">
      <c r="A323" s="144">
        <v>322</v>
      </c>
      <c r="B323" s="3">
        <v>0</v>
      </c>
      <c r="C323" s="142">
        <v>2.86</v>
      </c>
      <c r="D323" s="3">
        <v>0</v>
      </c>
    </row>
    <row r="324" spans="1:4" x14ac:dyDescent="0.2">
      <c r="A324" s="144">
        <v>323</v>
      </c>
      <c r="B324" s="3">
        <v>0</v>
      </c>
      <c r="C324" s="142">
        <v>7.77</v>
      </c>
      <c r="D324" s="3">
        <v>0</v>
      </c>
    </row>
    <row r="325" spans="1:4" x14ac:dyDescent="0.2">
      <c r="A325" s="144">
        <v>324</v>
      </c>
      <c r="B325" s="3">
        <v>0</v>
      </c>
      <c r="C325" s="142">
        <v>8.18</v>
      </c>
      <c r="D325" s="3">
        <v>0</v>
      </c>
    </row>
    <row r="326" spans="1:4" x14ac:dyDescent="0.2">
      <c r="A326" s="144">
        <v>325</v>
      </c>
      <c r="B326" s="3">
        <v>0</v>
      </c>
      <c r="C326" s="142">
        <v>1.1000000000000001</v>
      </c>
      <c r="D326" s="3">
        <v>1</v>
      </c>
    </row>
    <row r="327" spans="1:4" x14ac:dyDescent="0.2">
      <c r="A327" s="144">
        <v>326</v>
      </c>
      <c r="B327" s="3">
        <v>0</v>
      </c>
      <c r="C327" s="142">
        <v>1.1399999999999999</v>
      </c>
      <c r="D327" s="3">
        <v>1</v>
      </c>
    </row>
    <row r="328" spans="1:4" x14ac:dyDescent="0.2">
      <c r="A328" s="144">
        <v>327</v>
      </c>
      <c r="B328" s="3">
        <v>0</v>
      </c>
      <c r="C328" s="142">
        <v>1.7</v>
      </c>
      <c r="D328" s="3">
        <v>1</v>
      </c>
    </row>
    <row r="329" spans="1:4" x14ac:dyDescent="0.2">
      <c r="A329" s="144">
        <v>328</v>
      </c>
      <c r="B329" s="3">
        <v>0</v>
      </c>
      <c r="C329" s="142">
        <v>6.66</v>
      </c>
      <c r="D329" s="3">
        <v>1</v>
      </c>
    </row>
    <row r="330" spans="1:4" x14ac:dyDescent="0.2">
      <c r="A330" s="144">
        <v>329</v>
      </c>
      <c r="B330" s="3">
        <v>0</v>
      </c>
      <c r="C330" s="142">
        <v>5.68</v>
      </c>
      <c r="D330" s="3">
        <v>0</v>
      </c>
    </row>
    <row r="331" spans="1:4" x14ac:dyDescent="0.2">
      <c r="A331" s="144">
        <v>330</v>
      </c>
      <c r="B331" s="3">
        <v>0</v>
      </c>
      <c r="C331" s="142">
        <v>37.630000000000003</v>
      </c>
      <c r="D331" s="3">
        <v>1</v>
      </c>
    </row>
    <row r="332" spans="1:4" x14ac:dyDescent="0.2">
      <c r="A332" s="144">
        <v>331</v>
      </c>
      <c r="B332" s="3">
        <v>1</v>
      </c>
      <c r="C332" s="142">
        <v>127.17</v>
      </c>
      <c r="D332" s="3">
        <v>0</v>
      </c>
    </row>
    <row r="333" spans="1:4" x14ac:dyDescent="0.2">
      <c r="A333" s="144">
        <v>332</v>
      </c>
      <c r="B333" s="3">
        <v>0</v>
      </c>
      <c r="C333" s="142">
        <v>10.029999999999999</v>
      </c>
      <c r="D333" s="3">
        <v>1</v>
      </c>
    </row>
    <row r="334" spans="1:4" x14ac:dyDescent="0.2">
      <c r="A334" s="144">
        <v>333</v>
      </c>
      <c r="B334" s="3">
        <v>0</v>
      </c>
      <c r="C334" s="142">
        <v>15.07</v>
      </c>
      <c r="D334" s="3">
        <v>1</v>
      </c>
    </row>
    <row r="335" spans="1:4" x14ac:dyDescent="0.2">
      <c r="A335" s="144">
        <v>334</v>
      </c>
      <c r="B335" s="3">
        <v>1</v>
      </c>
      <c r="C335" s="142">
        <v>2.4300000000000002</v>
      </c>
      <c r="D335" s="3">
        <v>1</v>
      </c>
    </row>
    <row r="336" spans="1:4" x14ac:dyDescent="0.2">
      <c r="A336" s="144">
        <v>335</v>
      </c>
      <c r="B336" s="3">
        <v>0</v>
      </c>
      <c r="C336" s="142">
        <v>86.27</v>
      </c>
      <c r="D336" s="3">
        <v>1</v>
      </c>
    </row>
    <row r="337" spans="1:4" x14ac:dyDescent="0.2">
      <c r="A337" s="144">
        <v>336</v>
      </c>
      <c r="B337" s="3">
        <v>0</v>
      </c>
      <c r="C337" s="142">
        <v>51.23</v>
      </c>
      <c r="D337" s="3">
        <v>0</v>
      </c>
    </row>
    <row r="338" spans="1:4" x14ac:dyDescent="0.2">
      <c r="A338" s="144">
        <v>337</v>
      </c>
      <c r="B338" s="3">
        <v>0</v>
      </c>
      <c r="C338" s="142">
        <v>27.17</v>
      </c>
      <c r="D338" s="3">
        <v>1</v>
      </c>
    </row>
    <row r="339" spans="1:4" x14ac:dyDescent="0.2">
      <c r="A339" s="144">
        <v>338</v>
      </c>
      <c r="B339" s="3">
        <v>0</v>
      </c>
      <c r="C339" s="142">
        <v>32.770000000000003</v>
      </c>
      <c r="D339" s="3">
        <v>0</v>
      </c>
    </row>
    <row r="340" spans="1:4" x14ac:dyDescent="0.2">
      <c r="A340" s="144">
        <v>339</v>
      </c>
      <c r="B340" s="3">
        <v>0</v>
      </c>
      <c r="C340" s="142">
        <v>110</v>
      </c>
      <c r="D340" s="3">
        <v>0</v>
      </c>
    </row>
    <row r="341" spans="1:4" x14ac:dyDescent="0.2">
      <c r="A341" s="144">
        <v>340</v>
      </c>
      <c r="B341" s="3">
        <v>0</v>
      </c>
      <c r="C341" s="142">
        <v>7.0000000000000007E-2</v>
      </c>
      <c r="D341" s="3">
        <v>1</v>
      </c>
    </row>
    <row r="342" spans="1:4" x14ac:dyDescent="0.2">
      <c r="A342" s="144">
        <v>341</v>
      </c>
      <c r="B342" s="3">
        <v>0</v>
      </c>
      <c r="C342" s="142">
        <v>108.3</v>
      </c>
      <c r="D342" s="3">
        <v>0</v>
      </c>
    </row>
    <row r="343" spans="1:4" x14ac:dyDescent="0.2">
      <c r="A343" s="144">
        <v>342</v>
      </c>
      <c r="B343" s="3">
        <v>0</v>
      </c>
      <c r="C343" s="142">
        <v>31.47</v>
      </c>
      <c r="D343" s="3">
        <v>1</v>
      </c>
    </row>
    <row r="344" spans="1:4" x14ac:dyDescent="0.2">
      <c r="A344" s="144">
        <v>343</v>
      </c>
      <c r="B344" s="3">
        <v>1</v>
      </c>
      <c r="C344" s="142">
        <v>11.43</v>
      </c>
      <c r="D344" s="3">
        <v>1</v>
      </c>
    </row>
    <row r="345" spans="1:4" x14ac:dyDescent="0.2">
      <c r="A345" s="144">
        <v>344</v>
      </c>
      <c r="B345" s="3">
        <v>1</v>
      </c>
      <c r="C345" s="142">
        <v>55.07</v>
      </c>
      <c r="D345" s="3">
        <v>0</v>
      </c>
    </row>
    <row r="346" spans="1:4" x14ac:dyDescent="0.2">
      <c r="A346" s="144">
        <v>345</v>
      </c>
      <c r="B346" s="3">
        <v>0</v>
      </c>
      <c r="C346" s="142">
        <v>63.03</v>
      </c>
      <c r="D346" s="3">
        <v>1</v>
      </c>
    </row>
    <row r="347" spans="1:4" x14ac:dyDescent="0.2">
      <c r="A347" s="144">
        <v>346</v>
      </c>
      <c r="B347" s="3">
        <v>1</v>
      </c>
      <c r="C347" s="142">
        <v>32.07</v>
      </c>
      <c r="D347" s="3">
        <v>1</v>
      </c>
    </row>
    <row r="348" spans="1:4" x14ac:dyDescent="0.2">
      <c r="A348" s="144">
        <v>347</v>
      </c>
      <c r="B348" s="3">
        <v>0</v>
      </c>
      <c r="C348" s="142">
        <v>3.17</v>
      </c>
      <c r="D348" s="3">
        <v>1</v>
      </c>
    </row>
    <row r="349" spans="1:4" x14ac:dyDescent="0.2">
      <c r="A349" s="144">
        <v>348</v>
      </c>
      <c r="B349" s="3">
        <v>0</v>
      </c>
      <c r="C349" s="142">
        <v>98.5</v>
      </c>
      <c r="D349" s="3">
        <v>1</v>
      </c>
    </row>
    <row r="350" spans="1:4" x14ac:dyDescent="0.2">
      <c r="A350" s="144">
        <v>349</v>
      </c>
      <c r="B350" s="3">
        <v>0</v>
      </c>
      <c r="C350" s="142">
        <v>3.97</v>
      </c>
      <c r="D350" s="3">
        <v>1</v>
      </c>
    </row>
    <row r="351" spans="1:4" x14ac:dyDescent="0.2">
      <c r="A351" s="144">
        <v>350</v>
      </c>
      <c r="B351" s="3">
        <v>0</v>
      </c>
      <c r="C351" s="142">
        <v>97.73</v>
      </c>
      <c r="D351" s="3">
        <v>0</v>
      </c>
    </row>
    <row r="352" spans="1:4" x14ac:dyDescent="0.2">
      <c r="A352" s="144">
        <v>351</v>
      </c>
      <c r="B352" s="3">
        <v>1</v>
      </c>
      <c r="C352" s="142">
        <v>1.1299999999999999</v>
      </c>
      <c r="D352" s="3">
        <v>1</v>
      </c>
    </row>
    <row r="353" spans="1:4" x14ac:dyDescent="0.2">
      <c r="A353" s="144">
        <v>352</v>
      </c>
      <c r="B353" s="3">
        <v>0</v>
      </c>
      <c r="C353" s="142">
        <v>19.170000000000002</v>
      </c>
      <c r="D353" s="3">
        <v>1</v>
      </c>
    </row>
    <row r="354" spans="1:4" x14ac:dyDescent="0.2">
      <c r="A354" s="144">
        <v>353</v>
      </c>
      <c r="B354" s="3">
        <v>0</v>
      </c>
      <c r="C354" s="142">
        <v>80.03</v>
      </c>
      <c r="D354" s="3">
        <v>1</v>
      </c>
    </row>
    <row r="355" spans="1:4" x14ac:dyDescent="0.2">
      <c r="A355" s="144">
        <v>354</v>
      </c>
      <c r="B355" s="3">
        <v>0</v>
      </c>
      <c r="C355" s="142">
        <v>57.833333330000002</v>
      </c>
      <c r="D355" s="3">
        <v>0</v>
      </c>
    </row>
    <row r="356" spans="1:4" x14ac:dyDescent="0.2">
      <c r="A356" s="144">
        <v>355</v>
      </c>
      <c r="B356" s="3">
        <v>0</v>
      </c>
      <c r="C356" s="142">
        <v>66.033333330000005</v>
      </c>
      <c r="D356" s="3">
        <v>0</v>
      </c>
    </row>
    <row r="357" spans="1:4" x14ac:dyDescent="0.2">
      <c r="A357" s="144">
        <v>356</v>
      </c>
      <c r="B357" s="3">
        <v>0</v>
      </c>
      <c r="C357" s="142">
        <v>13.96666667</v>
      </c>
      <c r="D357" s="3">
        <v>0</v>
      </c>
    </row>
    <row r="358" spans="1:4" x14ac:dyDescent="0.2">
      <c r="A358" s="144">
        <v>357</v>
      </c>
      <c r="B358" s="3">
        <v>1</v>
      </c>
      <c r="C358" s="142">
        <v>5.1666666670000003</v>
      </c>
      <c r="D358" s="3">
        <v>0</v>
      </c>
    </row>
    <row r="359" spans="1:4" x14ac:dyDescent="0.2">
      <c r="A359" s="144">
        <v>358</v>
      </c>
      <c r="B359" s="3">
        <v>1</v>
      </c>
      <c r="C359" s="142">
        <v>35.1</v>
      </c>
      <c r="D359" s="3">
        <v>0</v>
      </c>
    </row>
    <row r="360" spans="1:4" x14ac:dyDescent="0.2">
      <c r="A360" s="144">
        <v>359</v>
      </c>
      <c r="B360" s="3">
        <v>0</v>
      </c>
      <c r="C360" s="142">
        <v>14.46666667</v>
      </c>
      <c r="D360" s="3">
        <v>1</v>
      </c>
    </row>
    <row r="361" spans="1:4" x14ac:dyDescent="0.2">
      <c r="A361" s="144">
        <v>360</v>
      </c>
      <c r="B361" s="3">
        <v>0</v>
      </c>
      <c r="C361" s="142">
        <v>71.099999999999994</v>
      </c>
      <c r="D361" s="3">
        <v>0</v>
      </c>
    </row>
    <row r="362" spans="1:4" x14ac:dyDescent="0.2">
      <c r="A362" s="144">
        <v>361</v>
      </c>
      <c r="B362" s="3">
        <v>1</v>
      </c>
      <c r="C362" s="142">
        <v>17</v>
      </c>
      <c r="D362" s="3">
        <v>1</v>
      </c>
    </row>
    <row r="363" spans="1:4" x14ac:dyDescent="0.2">
      <c r="A363" s="144">
        <v>362</v>
      </c>
      <c r="B363" s="3">
        <v>0</v>
      </c>
      <c r="C363" s="142">
        <v>68.366666670000001</v>
      </c>
      <c r="D363" s="3">
        <v>0</v>
      </c>
    </row>
    <row r="364" spans="1:4" x14ac:dyDescent="0.2">
      <c r="A364" s="144">
        <v>363</v>
      </c>
      <c r="B364" s="3">
        <v>0</v>
      </c>
      <c r="C364" s="142">
        <v>13.1</v>
      </c>
      <c r="D364" s="3">
        <v>1</v>
      </c>
    </row>
    <row r="365" spans="1:4" x14ac:dyDescent="0.2">
      <c r="A365" s="144">
        <v>364</v>
      </c>
      <c r="B365" s="3">
        <v>1</v>
      </c>
      <c r="C365" s="142">
        <v>28.1</v>
      </c>
      <c r="D365" s="3">
        <v>1</v>
      </c>
    </row>
    <row r="366" spans="1:4" x14ac:dyDescent="0.2">
      <c r="A366" s="144">
        <v>365</v>
      </c>
      <c r="B366" s="3">
        <v>1</v>
      </c>
      <c r="C366" s="142">
        <v>87.266666670000006</v>
      </c>
      <c r="D366" s="3">
        <v>0</v>
      </c>
    </row>
    <row r="367" spans="1:4" x14ac:dyDescent="0.2">
      <c r="A367" s="144">
        <v>366</v>
      </c>
      <c r="B367" s="3">
        <v>1</v>
      </c>
      <c r="C367" s="142">
        <v>8.6666666669999994</v>
      </c>
      <c r="D367" s="3">
        <v>1</v>
      </c>
    </row>
    <row r="368" spans="1:4" x14ac:dyDescent="0.2">
      <c r="A368" s="144">
        <v>367</v>
      </c>
      <c r="B368" s="3">
        <v>1</v>
      </c>
      <c r="C368" s="142">
        <v>39.266666669999999</v>
      </c>
      <c r="D368" s="3">
        <v>1</v>
      </c>
    </row>
    <row r="369" spans="1:4" x14ac:dyDescent="0.2">
      <c r="A369" s="144">
        <v>368</v>
      </c>
      <c r="B369" s="3">
        <v>1</v>
      </c>
      <c r="C369" s="142">
        <v>31.9</v>
      </c>
      <c r="D369" s="3">
        <v>1</v>
      </c>
    </row>
    <row r="370" spans="1:4" x14ac:dyDescent="0.2">
      <c r="A370" s="144">
        <v>369</v>
      </c>
      <c r="B370" s="3">
        <v>0</v>
      </c>
      <c r="C370" s="142">
        <v>48.633333329999999</v>
      </c>
      <c r="D370" s="3">
        <v>0</v>
      </c>
    </row>
    <row r="371" spans="1:4" x14ac:dyDescent="0.2">
      <c r="A371" s="144">
        <v>370</v>
      </c>
      <c r="B371" s="3">
        <v>1</v>
      </c>
      <c r="C371" s="142">
        <v>22.5</v>
      </c>
      <c r="D371" s="3">
        <v>1</v>
      </c>
    </row>
    <row r="372" spans="1:4" x14ac:dyDescent="0.2">
      <c r="A372" s="144">
        <v>371</v>
      </c>
      <c r="B372" s="3">
        <v>1</v>
      </c>
      <c r="C372" s="142">
        <v>5.3</v>
      </c>
      <c r="D372" s="3">
        <v>1</v>
      </c>
    </row>
    <row r="373" spans="1:4" x14ac:dyDescent="0.2">
      <c r="A373" s="144">
        <v>372</v>
      </c>
      <c r="B373" s="3">
        <v>0</v>
      </c>
      <c r="C373" s="142">
        <v>59.4</v>
      </c>
      <c r="D373" s="3">
        <v>0</v>
      </c>
    </row>
    <row r="374" spans="1:4" x14ac:dyDescent="0.2">
      <c r="A374" s="144">
        <v>373</v>
      </c>
      <c r="B374" s="3">
        <v>1</v>
      </c>
      <c r="C374" s="142">
        <v>14.133333329999999</v>
      </c>
      <c r="D374" s="3">
        <v>1</v>
      </c>
    </row>
    <row r="375" spans="1:4" x14ac:dyDescent="0.2">
      <c r="A375" s="144">
        <v>374</v>
      </c>
      <c r="B375" s="3">
        <v>0</v>
      </c>
      <c r="C375" s="142">
        <v>45.2</v>
      </c>
      <c r="D375" s="3">
        <v>0</v>
      </c>
    </row>
    <row r="376" spans="1:4" x14ac:dyDescent="0.2">
      <c r="A376" s="144">
        <v>375</v>
      </c>
      <c r="B376" s="3">
        <v>1</v>
      </c>
      <c r="C376" s="142">
        <v>6.3333333329999997</v>
      </c>
      <c r="D376" s="3">
        <v>1</v>
      </c>
    </row>
    <row r="377" spans="1:4" x14ac:dyDescent="0.2">
      <c r="A377" s="144">
        <v>376</v>
      </c>
      <c r="B377" s="3">
        <v>0</v>
      </c>
      <c r="C377" s="142">
        <v>45.266666669999999</v>
      </c>
      <c r="D377" s="3">
        <v>1</v>
      </c>
    </row>
    <row r="378" spans="1:4" x14ac:dyDescent="0.2">
      <c r="A378" s="144">
        <v>377</v>
      </c>
      <c r="B378" s="3">
        <v>0</v>
      </c>
      <c r="C378" s="142">
        <v>9.5333333329999999</v>
      </c>
      <c r="D378" s="3">
        <v>1</v>
      </c>
    </row>
    <row r="379" spans="1:4" x14ac:dyDescent="0.2">
      <c r="A379" s="144">
        <v>378</v>
      </c>
      <c r="B379" s="3">
        <v>0</v>
      </c>
      <c r="C379" s="142">
        <v>43.8</v>
      </c>
      <c r="D379" s="3">
        <v>0</v>
      </c>
    </row>
    <row r="380" spans="1:4" x14ac:dyDescent="0.2">
      <c r="A380" s="144">
        <v>379</v>
      </c>
      <c r="B380" s="3">
        <v>0</v>
      </c>
      <c r="C380" s="142">
        <v>9.7333333329999991</v>
      </c>
      <c r="D380" s="3">
        <v>1</v>
      </c>
    </row>
    <row r="381" spans="1:4" x14ac:dyDescent="0.2">
      <c r="A381" s="144">
        <v>380</v>
      </c>
      <c r="B381" s="3">
        <v>0</v>
      </c>
      <c r="C381" s="142">
        <v>55.933333330000004</v>
      </c>
      <c r="D381" s="3">
        <v>0</v>
      </c>
    </row>
    <row r="382" spans="1:4" x14ac:dyDescent="0.2">
      <c r="A382" s="144">
        <v>381</v>
      </c>
      <c r="B382" s="3">
        <v>1</v>
      </c>
      <c r="C382" s="142">
        <v>28.866666670000001</v>
      </c>
      <c r="D382" s="3">
        <v>1</v>
      </c>
    </row>
    <row r="383" spans="1:4" x14ac:dyDescent="0.2">
      <c r="A383" s="144">
        <v>382</v>
      </c>
      <c r="B383" s="3">
        <v>1</v>
      </c>
      <c r="C383" s="142">
        <v>51.266666669999999</v>
      </c>
      <c r="D383" s="3">
        <v>1</v>
      </c>
    </row>
    <row r="384" spans="1:4" x14ac:dyDescent="0.2">
      <c r="A384" s="144">
        <v>383</v>
      </c>
      <c r="B384" s="3">
        <v>0</v>
      </c>
      <c r="C384" s="142">
        <v>81.166666669999998</v>
      </c>
      <c r="D384" s="3">
        <v>0</v>
      </c>
    </row>
    <row r="385" spans="1:4" x14ac:dyDescent="0.2">
      <c r="A385" s="144">
        <v>384</v>
      </c>
      <c r="B385" s="3">
        <v>0</v>
      </c>
      <c r="C385" s="142">
        <v>12.33333333</v>
      </c>
      <c r="D385" s="3">
        <v>1</v>
      </c>
    </row>
    <row r="386" spans="1:4" x14ac:dyDescent="0.2">
      <c r="A386" s="144">
        <v>385</v>
      </c>
      <c r="B386" s="3">
        <v>1</v>
      </c>
      <c r="C386" s="142">
        <v>33.433333330000004</v>
      </c>
      <c r="D386" s="3">
        <v>0</v>
      </c>
    </row>
    <row r="387" spans="1:4" x14ac:dyDescent="0.2">
      <c r="A387" s="144">
        <v>386</v>
      </c>
      <c r="B387" s="3">
        <v>1</v>
      </c>
      <c r="C387" s="142">
        <v>59.233333330000001</v>
      </c>
      <c r="D387" s="3">
        <v>0</v>
      </c>
    </row>
    <row r="388" spans="1:4" x14ac:dyDescent="0.2">
      <c r="A388" s="144">
        <v>387</v>
      </c>
      <c r="B388" s="3">
        <v>0</v>
      </c>
      <c r="C388" s="142">
        <v>82.933333329999996</v>
      </c>
      <c r="D388" s="3">
        <v>0</v>
      </c>
    </row>
    <row r="389" spans="1:4" x14ac:dyDescent="0.2">
      <c r="A389" s="144">
        <v>388</v>
      </c>
      <c r="B389" s="3">
        <v>1</v>
      </c>
      <c r="C389" s="142">
        <v>74.633333329999999</v>
      </c>
      <c r="D389" s="3">
        <v>0</v>
      </c>
    </row>
    <row r="390" spans="1:4" x14ac:dyDescent="0.2">
      <c r="A390" s="144">
        <v>389</v>
      </c>
      <c r="B390" s="3">
        <v>1</v>
      </c>
      <c r="C390" s="142">
        <v>33.799999999999997</v>
      </c>
      <c r="D390" s="3">
        <v>1</v>
      </c>
    </row>
    <row r="391" spans="1:4" x14ac:dyDescent="0.2">
      <c r="A391" s="144">
        <v>390</v>
      </c>
      <c r="B391" s="3">
        <v>0</v>
      </c>
      <c r="C391" s="142">
        <v>13.266666669999999</v>
      </c>
      <c r="D391" s="3">
        <v>1</v>
      </c>
    </row>
    <row r="392" spans="1:4" x14ac:dyDescent="0.2">
      <c r="A392" s="144">
        <v>391</v>
      </c>
      <c r="B392" s="3">
        <v>0</v>
      </c>
      <c r="C392" s="142">
        <v>23.633333329999999</v>
      </c>
      <c r="D392" s="3">
        <v>1</v>
      </c>
    </row>
    <row r="393" spans="1:4" x14ac:dyDescent="0.2">
      <c r="A393" s="144">
        <v>392</v>
      </c>
      <c r="B393" s="3">
        <v>0</v>
      </c>
      <c r="C393" s="142">
        <v>31.133333329999999</v>
      </c>
      <c r="D393" s="3">
        <v>0</v>
      </c>
    </row>
    <row r="394" spans="1:4" x14ac:dyDescent="0.2">
      <c r="A394" s="144">
        <v>393</v>
      </c>
      <c r="B394" s="3">
        <v>1</v>
      </c>
      <c r="C394" s="142">
        <v>36.166666669999998</v>
      </c>
      <c r="D394" s="3">
        <v>0</v>
      </c>
    </row>
    <row r="395" spans="1:4" x14ac:dyDescent="0.2">
      <c r="A395" s="144">
        <v>394</v>
      </c>
      <c r="B395" s="3">
        <v>1</v>
      </c>
      <c r="C395" s="142">
        <v>2.6333333329999999</v>
      </c>
      <c r="D395" s="3">
        <v>0</v>
      </c>
    </row>
    <row r="396" spans="1:4" x14ac:dyDescent="0.2">
      <c r="A396" s="144">
        <v>395</v>
      </c>
      <c r="B396" s="3">
        <v>0</v>
      </c>
      <c r="C396" s="142">
        <v>2.733333333</v>
      </c>
      <c r="D396" s="3">
        <v>0</v>
      </c>
    </row>
    <row r="397" spans="1:4" x14ac:dyDescent="0.2">
      <c r="A397" s="144">
        <v>396</v>
      </c>
      <c r="B397" s="3">
        <v>0</v>
      </c>
      <c r="C397" s="142">
        <v>25.533333330000001</v>
      </c>
      <c r="D397" s="3">
        <v>0</v>
      </c>
    </row>
    <row r="398" spans="1:4" x14ac:dyDescent="0.2">
      <c r="A398" s="144">
        <v>397</v>
      </c>
      <c r="B398" s="3">
        <v>0</v>
      </c>
      <c r="C398" s="142">
        <v>25.43333333</v>
      </c>
      <c r="D398" s="3">
        <v>0</v>
      </c>
    </row>
    <row r="399" spans="1:4" x14ac:dyDescent="0.2">
      <c r="A399" s="144">
        <v>398</v>
      </c>
      <c r="B399" s="3">
        <v>0</v>
      </c>
      <c r="C399" s="142">
        <v>31.133333329999999</v>
      </c>
      <c r="D399" s="3">
        <v>1</v>
      </c>
    </row>
    <row r="400" spans="1:4" x14ac:dyDescent="0.2">
      <c r="A400" s="144">
        <v>399</v>
      </c>
      <c r="B400" s="3">
        <v>1</v>
      </c>
      <c r="C400" s="142">
        <v>39.6</v>
      </c>
      <c r="D400" s="3">
        <v>1</v>
      </c>
    </row>
    <row r="401" spans="1:4" x14ac:dyDescent="0.2">
      <c r="A401" s="144">
        <v>400</v>
      </c>
      <c r="B401" s="3">
        <v>1</v>
      </c>
      <c r="C401" s="142">
        <v>64</v>
      </c>
      <c r="D401" s="3">
        <v>0</v>
      </c>
    </row>
    <row r="402" spans="1:4" x14ac:dyDescent="0.2">
      <c r="A402" s="144">
        <v>401</v>
      </c>
      <c r="B402" s="3">
        <v>0</v>
      </c>
      <c r="C402" s="142">
        <v>60</v>
      </c>
      <c r="D402" s="3">
        <v>0</v>
      </c>
    </row>
    <row r="403" spans="1:4" x14ac:dyDescent="0.2">
      <c r="A403" s="144">
        <v>402</v>
      </c>
      <c r="B403" s="3">
        <v>1</v>
      </c>
      <c r="C403" s="142">
        <v>10.5</v>
      </c>
      <c r="D403" s="3">
        <v>1</v>
      </c>
    </row>
    <row r="404" spans="1:4" x14ac:dyDescent="0.2">
      <c r="A404" s="144">
        <v>403</v>
      </c>
      <c r="B404" s="3">
        <v>0</v>
      </c>
      <c r="C404" s="142">
        <v>34</v>
      </c>
      <c r="D404" s="3">
        <v>1</v>
      </c>
    </row>
    <row r="405" spans="1:4" x14ac:dyDescent="0.2">
      <c r="A405" s="144">
        <v>404</v>
      </c>
      <c r="B405" s="3">
        <v>0</v>
      </c>
      <c r="C405" s="142">
        <v>72</v>
      </c>
      <c r="D405" s="3">
        <v>0</v>
      </c>
    </row>
    <row r="406" spans="1:4" x14ac:dyDescent="0.2">
      <c r="A406" s="144">
        <v>405</v>
      </c>
      <c r="B406" s="3">
        <v>1</v>
      </c>
      <c r="C406" s="142">
        <v>6</v>
      </c>
      <c r="D406" s="3">
        <v>1</v>
      </c>
    </row>
    <row r="407" spans="1:4" x14ac:dyDescent="0.2">
      <c r="A407" s="144">
        <v>406</v>
      </c>
      <c r="B407" s="3">
        <v>0</v>
      </c>
      <c r="C407" s="142">
        <v>21</v>
      </c>
      <c r="D407" s="3">
        <v>1</v>
      </c>
    </row>
    <row r="408" spans="1:4" x14ac:dyDescent="0.2">
      <c r="A408" s="144">
        <v>407</v>
      </c>
      <c r="B408" s="3">
        <v>0</v>
      </c>
      <c r="C408" s="142">
        <v>28.616016429999998</v>
      </c>
      <c r="D408" s="3">
        <v>0</v>
      </c>
    </row>
    <row r="409" spans="1:4" x14ac:dyDescent="0.2">
      <c r="A409" s="144">
        <v>408</v>
      </c>
      <c r="B409" s="3">
        <v>0</v>
      </c>
      <c r="C409" s="142">
        <v>16.854209449999999</v>
      </c>
      <c r="D409" s="3">
        <v>1</v>
      </c>
    </row>
    <row r="410" spans="1:4" x14ac:dyDescent="0.2">
      <c r="A410" s="144">
        <v>409</v>
      </c>
      <c r="B410" s="3">
        <v>0</v>
      </c>
      <c r="C410" s="142">
        <v>34.79260781</v>
      </c>
      <c r="D410" s="3">
        <v>0</v>
      </c>
    </row>
    <row r="411" spans="1:4" x14ac:dyDescent="0.2">
      <c r="A411" s="144">
        <v>410</v>
      </c>
      <c r="B411" s="3">
        <v>1</v>
      </c>
      <c r="C411" s="142">
        <v>38.373716629999997</v>
      </c>
      <c r="D411" s="3">
        <v>0</v>
      </c>
    </row>
    <row r="412" spans="1:4" x14ac:dyDescent="0.2">
      <c r="A412" s="144">
        <v>411</v>
      </c>
      <c r="B412" s="3">
        <v>0</v>
      </c>
      <c r="C412" s="142">
        <v>36.238193019999997</v>
      </c>
      <c r="D412" s="3">
        <v>1</v>
      </c>
    </row>
    <row r="413" spans="1:4" x14ac:dyDescent="0.2">
      <c r="A413" s="144">
        <v>412</v>
      </c>
      <c r="B413" s="3">
        <v>1</v>
      </c>
      <c r="C413" s="142">
        <v>15.572895279999999</v>
      </c>
      <c r="D413" s="3">
        <v>1</v>
      </c>
    </row>
    <row r="414" spans="1:4" x14ac:dyDescent="0.2">
      <c r="A414" s="144">
        <v>413</v>
      </c>
      <c r="B414" s="3">
        <v>0</v>
      </c>
      <c r="C414" s="142">
        <v>35.646817249999998</v>
      </c>
      <c r="D414" s="3">
        <v>0</v>
      </c>
    </row>
    <row r="415" spans="1:4" x14ac:dyDescent="0.2">
      <c r="A415" s="144">
        <v>414</v>
      </c>
      <c r="B415" s="3">
        <v>0</v>
      </c>
      <c r="C415" s="142">
        <v>31.90143737</v>
      </c>
      <c r="D415" s="3">
        <v>0</v>
      </c>
    </row>
    <row r="416" spans="1:4" x14ac:dyDescent="0.2">
      <c r="A416" s="144">
        <v>415</v>
      </c>
      <c r="B416" s="3">
        <v>0</v>
      </c>
      <c r="C416" s="142">
        <v>6.2751539999999997</v>
      </c>
      <c r="D416" s="3">
        <v>1</v>
      </c>
    </row>
    <row r="417" spans="1:4" x14ac:dyDescent="0.2">
      <c r="A417" s="144">
        <v>416</v>
      </c>
      <c r="B417" s="3">
        <v>0</v>
      </c>
      <c r="C417" s="142">
        <v>49.905544149999997</v>
      </c>
      <c r="D417" s="3">
        <v>0</v>
      </c>
    </row>
    <row r="418" spans="1:4" x14ac:dyDescent="0.2">
      <c r="A418" s="144">
        <v>417</v>
      </c>
      <c r="B418" s="3">
        <v>0</v>
      </c>
      <c r="C418" s="142">
        <v>20.82956879</v>
      </c>
      <c r="D418" s="3">
        <v>1</v>
      </c>
    </row>
    <row r="419" spans="1:4" x14ac:dyDescent="0.2">
      <c r="A419" s="144">
        <v>418</v>
      </c>
      <c r="B419" s="3">
        <v>0</v>
      </c>
      <c r="C419" s="142">
        <v>16.59137578</v>
      </c>
      <c r="D419" s="3">
        <v>1</v>
      </c>
    </row>
    <row r="420" spans="1:4" x14ac:dyDescent="0.2">
      <c r="A420" s="144">
        <v>419</v>
      </c>
      <c r="B420" s="3">
        <v>0</v>
      </c>
      <c r="C420" s="142">
        <v>15.86858316</v>
      </c>
      <c r="D420" s="3">
        <v>1</v>
      </c>
    </row>
    <row r="421" spans="1:4" x14ac:dyDescent="0.2">
      <c r="A421" s="144">
        <v>420</v>
      </c>
      <c r="B421" s="3">
        <v>1</v>
      </c>
      <c r="C421" s="142">
        <v>21.420944559999999</v>
      </c>
      <c r="D421" s="3">
        <v>0</v>
      </c>
    </row>
    <row r="422" spans="1:4" x14ac:dyDescent="0.2">
      <c r="A422" s="144">
        <v>421</v>
      </c>
      <c r="B422" s="3">
        <v>0</v>
      </c>
      <c r="C422" s="142">
        <v>16.887063659999999</v>
      </c>
      <c r="D422" s="3">
        <v>1</v>
      </c>
    </row>
    <row r="423" spans="1:4" x14ac:dyDescent="0.2">
      <c r="A423" s="144">
        <v>422</v>
      </c>
      <c r="B423" s="3">
        <v>0</v>
      </c>
      <c r="C423" s="142">
        <v>29.63449692</v>
      </c>
      <c r="D423" s="3">
        <v>0</v>
      </c>
    </row>
    <row r="424" spans="1:4" x14ac:dyDescent="0.2">
      <c r="A424" s="144">
        <v>423</v>
      </c>
      <c r="B424" s="3">
        <v>0</v>
      </c>
      <c r="C424" s="142">
        <v>26.447638609999998</v>
      </c>
      <c r="D424" s="3">
        <v>0</v>
      </c>
    </row>
    <row r="425" spans="1:4" x14ac:dyDescent="0.2">
      <c r="A425" s="144">
        <v>424</v>
      </c>
      <c r="B425" s="3">
        <v>0</v>
      </c>
      <c r="C425" s="142">
        <v>42.973305959999998</v>
      </c>
      <c r="D425" s="3">
        <v>0</v>
      </c>
    </row>
    <row r="426" spans="1:4" x14ac:dyDescent="0.2">
      <c r="A426" s="144">
        <v>425</v>
      </c>
      <c r="B426" s="3">
        <v>0</v>
      </c>
      <c r="C426" s="142">
        <v>56.60780287</v>
      </c>
      <c r="D426" s="3">
        <v>0</v>
      </c>
    </row>
    <row r="427" spans="1:4" x14ac:dyDescent="0.2">
      <c r="A427" s="144">
        <v>426</v>
      </c>
      <c r="B427" s="3">
        <v>0</v>
      </c>
      <c r="C427" s="142">
        <v>57.33059549</v>
      </c>
      <c r="D427" s="3">
        <v>0</v>
      </c>
    </row>
    <row r="428" spans="1:4" x14ac:dyDescent="0.2">
      <c r="A428" s="144">
        <v>427</v>
      </c>
      <c r="B428" s="3">
        <v>1</v>
      </c>
      <c r="C428" s="142">
        <v>63.342915820000002</v>
      </c>
      <c r="D428" s="3">
        <v>0</v>
      </c>
    </row>
    <row r="429" spans="1:4" x14ac:dyDescent="0.2">
      <c r="A429" s="144">
        <v>428</v>
      </c>
      <c r="B429" s="3">
        <v>1</v>
      </c>
      <c r="C429" s="142">
        <v>64.229979470000004</v>
      </c>
      <c r="D429" s="3">
        <v>0</v>
      </c>
    </row>
    <row r="430" spans="1:4" x14ac:dyDescent="0.2">
      <c r="A430" s="144">
        <v>429</v>
      </c>
      <c r="B430" s="3">
        <v>0</v>
      </c>
      <c r="C430" s="142">
        <v>33.347022590000002</v>
      </c>
      <c r="D430" s="3">
        <v>1</v>
      </c>
    </row>
    <row r="431" spans="1:4" x14ac:dyDescent="0.2">
      <c r="A431" s="144">
        <v>430</v>
      </c>
      <c r="B431" s="3">
        <v>0</v>
      </c>
      <c r="C431" s="142">
        <v>82.431211500000003</v>
      </c>
      <c r="D431" s="3">
        <v>0</v>
      </c>
    </row>
    <row r="432" spans="1:4" x14ac:dyDescent="0.2">
      <c r="A432" s="144">
        <v>431</v>
      </c>
      <c r="B432" s="3">
        <v>0</v>
      </c>
      <c r="C432" s="142">
        <v>2.8911704280000001</v>
      </c>
      <c r="D432" s="3">
        <v>1</v>
      </c>
    </row>
    <row r="433" spans="1:4" x14ac:dyDescent="0.2">
      <c r="A433" s="144">
        <v>432</v>
      </c>
      <c r="B433" s="3">
        <v>0</v>
      </c>
      <c r="C433" s="142">
        <v>12</v>
      </c>
      <c r="D433" s="3">
        <v>1</v>
      </c>
    </row>
    <row r="434" spans="1:4" x14ac:dyDescent="0.2">
      <c r="A434" s="144">
        <v>433</v>
      </c>
      <c r="B434" s="3">
        <v>0</v>
      </c>
      <c r="C434" s="142">
        <v>52</v>
      </c>
      <c r="D434" s="3">
        <v>1</v>
      </c>
    </row>
    <row r="435" spans="1:4" x14ac:dyDescent="0.2">
      <c r="A435" s="144">
        <v>434</v>
      </c>
      <c r="B435" s="3">
        <v>0</v>
      </c>
      <c r="C435" s="142">
        <v>70</v>
      </c>
      <c r="D435" s="3">
        <v>1</v>
      </c>
    </row>
    <row r="436" spans="1:4" x14ac:dyDescent="0.2">
      <c r="A436" s="144">
        <v>435</v>
      </c>
      <c r="B436" s="3">
        <v>1</v>
      </c>
      <c r="C436" s="142">
        <v>115</v>
      </c>
      <c r="D436" s="3">
        <v>0</v>
      </c>
    </row>
    <row r="437" spans="1:4" x14ac:dyDescent="0.2">
      <c r="A437" s="144">
        <v>436</v>
      </c>
      <c r="B437" s="3">
        <v>0</v>
      </c>
      <c r="C437" s="142">
        <v>72</v>
      </c>
      <c r="D437" s="3">
        <v>1</v>
      </c>
    </row>
    <row r="438" spans="1:4" x14ac:dyDescent="0.2">
      <c r="A438" s="144">
        <v>437</v>
      </c>
      <c r="B438" s="3">
        <v>0</v>
      </c>
      <c r="C438" s="142">
        <v>104</v>
      </c>
      <c r="D438" s="3">
        <v>1</v>
      </c>
    </row>
    <row r="439" spans="1:4" x14ac:dyDescent="0.2">
      <c r="A439" s="144">
        <v>438</v>
      </c>
      <c r="B439" s="3">
        <v>0</v>
      </c>
      <c r="C439" s="142">
        <v>5</v>
      </c>
      <c r="D439" s="3">
        <v>1</v>
      </c>
    </row>
    <row r="440" spans="1:4" x14ac:dyDescent="0.2">
      <c r="A440" s="144">
        <v>439</v>
      </c>
      <c r="B440" s="3">
        <v>0</v>
      </c>
      <c r="C440" s="142">
        <v>218</v>
      </c>
      <c r="D440" s="3">
        <v>0</v>
      </c>
    </row>
    <row r="441" spans="1:4" x14ac:dyDescent="0.2">
      <c r="A441" s="144">
        <v>440</v>
      </c>
      <c r="B441" s="3">
        <v>0</v>
      </c>
      <c r="C441" s="142">
        <v>134</v>
      </c>
      <c r="D441" s="3">
        <v>0</v>
      </c>
    </row>
    <row r="442" spans="1:4" x14ac:dyDescent="0.2">
      <c r="A442" s="144">
        <v>441</v>
      </c>
      <c r="B442" s="3">
        <v>0</v>
      </c>
      <c r="C442" s="142">
        <v>54</v>
      </c>
      <c r="D442" s="3">
        <v>0</v>
      </c>
    </row>
    <row r="443" spans="1:4" x14ac:dyDescent="0.2">
      <c r="A443" s="144">
        <v>442</v>
      </c>
      <c r="B443" s="3">
        <v>0</v>
      </c>
      <c r="C443" s="142">
        <v>228</v>
      </c>
      <c r="D443" s="3">
        <v>1</v>
      </c>
    </row>
    <row r="444" spans="1:4" x14ac:dyDescent="0.2">
      <c r="A444" s="144">
        <v>443</v>
      </c>
      <c r="B444" s="3">
        <v>0</v>
      </c>
      <c r="C444" s="142">
        <v>71</v>
      </c>
      <c r="D444" s="3">
        <v>1</v>
      </c>
    </row>
    <row r="445" spans="1:4" x14ac:dyDescent="0.2">
      <c r="A445" s="144">
        <v>444</v>
      </c>
      <c r="B445" s="3">
        <v>1</v>
      </c>
      <c r="C445" s="142">
        <v>158</v>
      </c>
      <c r="D445" s="3">
        <v>0</v>
      </c>
    </row>
    <row r="446" spans="1:4" x14ac:dyDescent="0.2">
      <c r="A446" s="144">
        <v>445</v>
      </c>
      <c r="B446" s="3">
        <v>0</v>
      </c>
      <c r="C446" s="142">
        <v>44</v>
      </c>
      <c r="D446" s="3">
        <v>1</v>
      </c>
    </row>
    <row r="447" spans="1:4" x14ac:dyDescent="0.2">
      <c r="A447" s="144">
        <v>446</v>
      </c>
      <c r="B447" s="3">
        <v>0</v>
      </c>
      <c r="C447" s="142">
        <v>55</v>
      </c>
      <c r="D447" s="3">
        <v>0</v>
      </c>
    </row>
    <row r="448" spans="1:4" x14ac:dyDescent="0.2">
      <c r="A448" s="144">
        <v>447</v>
      </c>
      <c r="B448" s="3">
        <v>0</v>
      </c>
      <c r="C448" s="142">
        <v>55</v>
      </c>
      <c r="D448" s="3">
        <v>0</v>
      </c>
    </row>
    <row r="449" spans="1:4" x14ac:dyDescent="0.2">
      <c r="A449" s="144">
        <v>448</v>
      </c>
      <c r="B449" s="3">
        <v>0</v>
      </c>
      <c r="C449" s="142">
        <v>111</v>
      </c>
      <c r="D449" s="3">
        <v>1</v>
      </c>
    </row>
    <row r="450" spans="1:4" x14ac:dyDescent="0.2">
      <c r="A450" s="144">
        <v>449</v>
      </c>
      <c r="B450" s="3">
        <v>0</v>
      </c>
      <c r="C450" s="142">
        <v>76</v>
      </c>
      <c r="D450" s="3">
        <v>1</v>
      </c>
    </row>
    <row r="451" spans="1:4" x14ac:dyDescent="0.2">
      <c r="A451" s="144">
        <v>450</v>
      </c>
      <c r="B451" s="3">
        <v>0</v>
      </c>
      <c r="C451" s="142">
        <v>124</v>
      </c>
      <c r="D451" s="3">
        <v>1</v>
      </c>
    </row>
    <row r="452" spans="1:4" x14ac:dyDescent="0.2">
      <c r="A452" s="144">
        <v>451</v>
      </c>
      <c r="B452" s="3">
        <v>0</v>
      </c>
      <c r="C452" s="142">
        <v>188</v>
      </c>
      <c r="D452" s="3">
        <v>0</v>
      </c>
    </row>
    <row r="453" spans="1:4" x14ac:dyDescent="0.2">
      <c r="A453" s="144">
        <v>452</v>
      </c>
      <c r="B453" s="3">
        <v>0</v>
      </c>
      <c r="C453" s="142">
        <v>129</v>
      </c>
      <c r="D453" s="3">
        <v>0</v>
      </c>
    </row>
    <row r="454" spans="1:4" x14ac:dyDescent="0.2">
      <c r="A454" s="144">
        <v>453</v>
      </c>
      <c r="B454" s="3">
        <v>1</v>
      </c>
      <c r="C454" s="142">
        <v>180</v>
      </c>
      <c r="D454" s="3">
        <v>0</v>
      </c>
    </row>
    <row r="455" spans="1:4" x14ac:dyDescent="0.2">
      <c r="A455" s="144">
        <v>454</v>
      </c>
      <c r="B455" s="3">
        <v>1</v>
      </c>
      <c r="C455" s="142">
        <v>31</v>
      </c>
      <c r="D455" s="3">
        <v>1</v>
      </c>
    </row>
    <row r="456" spans="1:4" x14ac:dyDescent="0.2">
      <c r="A456" s="144">
        <v>455</v>
      </c>
      <c r="B456" s="3">
        <v>0</v>
      </c>
      <c r="C456" s="142">
        <v>17</v>
      </c>
      <c r="D456" s="3">
        <v>1</v>
      </c>
    </row>
    <row r="457" spans="1:4" x14ac:dyDescent="0.2">
      <c r="A457" s="144">
        <v>456</v>
      </c>
      <c r="B457" s="3">
        <v>0</v>
      </c>
      <c r="C457" s="142">
        <v>11</v>
      </c>
      <c r="D457" s="3">
        <v>1</v>
      </c>
    </row>
    <row r="458" spans="1:4" x14ac:dyDescent="0.2">
      <c r="A458" s="144">
        <v>457</v>
      </c>
      <c r="B458" s="3">
        <v>0</v>
      </c>
      <c r="C458" s="142">
        <v>174</v>
      </c>
      <c r="D458" s="3">
        <v>0</v>
      </c>
    </row>
    <row r="459" spans="1:4" x14ac:dyDescent="0.2">
      <c r="A459" s="144">
        <v>458</v>
      </c>
      <c r="B459" s="3">
        <v>1</v>
      </c>
      <c r="C459" s="142">
        <v>45</v>
      </c>
      <c r="D459" s="3">
        <v>1</v>
      </c>
    </row>
    <row r="460" spans="1:4" x14ac:dyDescent="0.2">
      <c r="A460" s="144">
        <v>459</v>
      </c>
      <c r="B460" s="3">
        <v>1</v>
      </c>
      <c r="C460" s="142">
        <v>1</v>
      </c>
      <c r="D460" s="3">
        <v>1</v>
      </c>
    </row>
    <row r="461" spans="1:4" x14ac:dyDescent="0.2">
      <c r="A461" s="144">
        <v>460</v>
      </c>
      <c r="B461" s="3">
        <v>0</v>
      </c>
      <c r="C461" s="142">
        <v>238</v>
      </c>
      <c r="D461" s="3">
        <v>0</v>
      </c>
    </row>
    <row r="462" spans="1:4" x14ac:dyDescent="0.2">
      <c r="A462" s="144">
        <v>461</v>
      </c>
      <c r="B462" s="3">
        <v>1</v>
      </c>
      <c r="C462" s="142">
        <v>84</v>
      </c>
      <c r="D462" s="3">
        <v>1</v>
      </c>
    </row>
    <row r="463" spans="1:4" x14ac:dyDescent="0.2">
      <c r="A463" s="144">
        <v>462</v>
      </c>
      <c r="B463" s="3">
        <v>0</v>
      </c>
      <c r="C463" s="142">
        <v>124</v>
      </c>
      <c r="D463" s="3">
        <v>1</v>
      </c>
    </row>
    <row r="464" spans="1:4" x14ac:dyDescent="0.2">
      <c r="A464" s="144">
        <v>463</v>
      </c>
      <c r="B464" s="3">
        <v>0</v>
      </c>
      <c r="C464" s="142">
        <v>69</v>
      </c>
      <c r="D464" s="3">
        <v>0</v>
      </c>
    </row>
    <row r="465" spans="1:4" x14ac:dyDescent="0.2">
      <c r="A465" s="144">
        <v>464</v>
      </c>
      <c r="B465" s="3">
        <v>0</v>
      </c>
      <c r="C465" s="142">
        <v>68</v>
      </c>
      <c r="D465" s="3">
        <v>1</v>
      </c>
    </row>
    <row r="466" spans="1:4" x14ac:dyDescent="0.2">
      <c r="A466" s="144">
        <v>465</v>
      </c>
      <c r="B466" s="3">
        <v>0</v>
      </c>
      <c r="C466" s="142">
        <v>57</v>
      </c>
      <c r="D466" s="3">
        <v>1</v>
      </c>
    </row>
    <row r="467" spans="1:4" x14ac:dyDescent="0.2">
      <c r="A467" s="144">
        <v>466</v>
      </c>
      <c r="B467" s="3">
        <v>0</v>
      </c>
      <c r="C467" s="142">
        <v>40</v>
      </c>
      <c r="D467" s="3">
        <v>1</v>
      </c>
    </row>
    <row r="468" spans="1:4" x14ac:dyDescent="0.2">
      <c r="A468" s="144">
        <v>467</v>
      </c>
      <c r="B468" s="3">
        <v>0</v>
      </c>
      <c r="C468" s="142">
        <v>12</v>
      </c>
      <c r="D468" s="3">
        <v>1</v>
      </c>
    </row>
    <row r="469" spans="1:4" x14ac:dyDescent="0.2">
      <c r="A469" s="144">
        <v>468</v>
      </c>
      <c r="B469" s="3">
        <v>1</v>
      </c>
      <c r="C469" s="142">
        <v>16</v>
      </c>
      <c r="D469" s="3">
        <v>1</v>
      </c>
    </row>
    <row r="470" spans="1:4" x14ac:dyDescent="0.2">
      <c r="A470" s="144">
        <v>469</v>
      </c>
      <c r="B470" s="3">
        <v>0</v>
      </c>
      <c r="C470" s="142">
        <v>33</v>
      </c>
      <c r="D470" s="3">
        <v>0</v>
      </c>
    </row>
    <row r="471" spans="1:4" x14ac:dyDescent="0.2">
      <c r="A471" s="144">
        <v>470</v>
      </c>
      <c r="B471" s="3">
        <v>0</v>
      </c>
      <c r="C471" s="142">
        <v>89</v>
      </c>
      <c r="D471" s="3">
        <v>1</v>
      </c>
    </row>
    <row r="472" spans="1:4" x14ac:dyDescent="0.2">
      <c r="A472" s="144">
        <v>471</v>
      </c>
      <c r="B472" s="3">
        <v>0</v>
      </c>
      <c r="C472" s="142">
        <v>32</v>
      </c>
      <c r="D472" s="3">
        <v>1</v>
      </c>
    </row>
    <row r="473" spans="1:4" x14ac:dyDescent="0.2">
      <c r="A473" s="144">
        <v>472</v>
      </c>
      <c r="B473" s="3">
        <v>0</v>
      </c>
      <c r="C473" s="142">
        <v>40</v>
      </c>
      <c r="D473" s="3">
        <v>0</v>
      </c>
    </row>
    <row r="474" spans="1:4" x14ac:dyDescent="0.2">
      <c r="A474" s="144">
        <v>473</v>
      </c>
      <c r="B474" s="3">
        <v>0</v>
      </c>
      <c r="C474" s="142">
        <v>80</v>
      </c>
      <c r="D474" s="3">
        <v>0</v>
      </c>
    </row>
    <row r="475" spans="1:4" x14ac:dyDescent="0.2">
      <c r="A475" s="144">
        <v>474</v>
      </c>
      <c r="B475" s="3">
        <v>1</v>
      </c>
      <c r="C475" s="142">
        <v>33</v>
      </c>
      <c r="D475" s="3">
        <v>1</v>
      </c>
    </row>
    <row r="476" spans="1:4" x14ac:dyDescent="0.2">
      <c r="A476" s="144">
        <v>475</v>
      </c>
      <c r="B476" s="3">
        <v>0</v>
      </c>
      <c r="C476" s="142">
        <v>1</v>
      </c>
      <c r="D476" s="3">
        <v>1</v>
      </c>
    </row>
    <row r="477" spans="1:4" x14ac:dyDescent="0.2">
      <c r="A477" s="144">
        <v>476</v>
      </c>
      <c r="B477" s="3">
        <v>0</v>
      </c>
      <c r="C477" s="142">
        <v>156</v>
      </c>
      <c r="D477" s="3">
        <v>0</v>
      </c>
    </row>
    <row r="478" spans="1:4" x14ac:dyDescent="0.2">
      <c r="A478" s="144">
        <v>477</v>
      </c>
      <c r="B478" s="3">
        <v>0</v>
      </c>
      <c r="C478" s="142">
        <v>55</v>
      </c>
      <c r="D478" s="3">
        <v>0</v>
      </c>
    </row>
    <row r="479" spans="1:4" x14ac:dyDescent="0.2">
      <c r="A479" s="144">
        <v>478</v>
      </c>
      <c r="B479" s="3">
        <v>0</v>
      </c>
      <c r="C479" s="142">
        <v>12</v>
      </c>
      <c r="D479" s="3">
        <v>1</v>
      </c>
    </row>
    <row r="480" spans="1:4" x14ac:dyDescent="0.2">
      <c r="A480" s="144">
        <v>479</v>
      </c>
      <c r="B480" s="3">
        <v>0</v>
      </c>
      <c r="C480" s="142">
        <v>17</v>
      </c>
      <c r="D480" s="3">
        <v>1</v>
      </c>
    </row>
    <row r="481" spans="1:4" x14ac:dyDescent="0.2">
      <c r="A481" s="144">
        <v>480</v>
      </c>
      <c r="B481" s="3">
        <v>0</v>
      </c>
      <c r="C481" s="142">
        <v>60</v>
      </c>
      <c r="D481" s="3">
        <v>1</v>
      </c>
    </row>
    <row r="482" spans="1:4" x14ac:dyDescent="0.2">
      <c r="A482" s="144">
        <v>481</v>
      </c>
      <c r="B482" s="3">
        <v>0</v>
      </c>
      <c r="C482" s="142">
        <v>13</v>
      </c>
      <c r="D482" s="3">
        <v>1</v>
      </c>
    </row>
    <row r="483" spans="1:4" x14ac:dyDescent="0.2">
      <c r="A483" s="144">
        <v>482</v>
      </c>
      <c r="B483" s="3">
        <v>0</v>
      </c>
      <c r="C483" s="142">
        <v>23</v>
      </c>
      <c r="D483" s="3">
        <v>1</v>
      </c>
    </row>
    <row r="484" spans="1:4" x14ac:dyDescent="0.2">
      <c r="A484" s="144">
        <v>483</v>
      </c>
      <c r="B484" s="3">
        <v>0</v>
      </c>
      <c r="C484" s="142">
        <v>4</v>
      </c>
      <c r="D484" s="3">
        <v>1</v>
      </c>
    </row>
    <row r="485" spans="1:4" x14ac:dyDescent="0.2">
      <c r="A485" s="144">
        <v>484</v>
      </c>
      <c r="B485" s="3">
        <v>1</v>
      </c>
      <c r="C485" s="142">
        <v>13</v>
      </c>
      <c r="D485" s="3">
        <v>1</v>
      </c>
    </row>
    <row r="486" spans="1:4" x14ac:dyDescent="0.2">
      <c r="A486" s="144">
        <v>485</v>
      </c>
      <c r="B486" s="3">
        <v>0</v>
      </c>
      <c r="C486" s="142">
        <v>67</v>
      </c>
      <c r="D486" s="3">
        <v>1</v>
      </c>
    </row>
    <row r="487" spans="1:4" x14ac:dyDescent="0.2">
      <c r="A487" s="144">
        <v>486</v>
      </c>
      <c r="B487" s="3">
        <v>0</v>
      </c>
      <c r="C487" s="142">
        <v>125</v>
      </c>
      <c r="D487" s="3">
        <v>1</v>
      </c>
    </row>
    <row r="488" spans="1:4" x14ac:dyDescent="0.2">
      <c r="A488" s="144">
        <v>487</v>
      </c>
      <c r="B488" s="3">
        <v>0</v>
      </c>
      <c r="C488" s="142">
        <v>22</v>
      </c>
      <c r="D488" s="3">
        <v>1</v>
      </c>
    </row>
    <row r="489" spans="1:4" x14ac:dyDescent="0.2">
      <c r="A489" s="144">
        <v>488</v>
      </c>
      <c r="B489" s="3">
        <v>1</v>
      </c>
      <c r="C489" s="142">
        <v>183</v>
      </c>
      <c r="D489" s="3">
        <v>0</v>
      </c>
    </row>
    <row r="490" spans="1:4" x14ac:dyDescent="0.2">
      <c r="A490" s="144">
        <v>489</v>
      </c>
      <c r="B490" s="3">
        <v>1</v>
      </c>
      <c r="C490" s="142">
        <v>13</v>
      </c>
      <c r="D490" s="3">
        <v>1</v>
      </c>
    </row>
    <row r="491" spans="1:4" x14ac:dyDescent="0.2">
      <c r="A491" s="144">
        <v>490</v>
      </c>
      <c r="B491" s="3">
        <v>1</v>
      </c>
      <c r="C491" s="142">
        <v>0.4</v>
      </c>
      <c r="D491" s="3">
        <v>0</v>
      </c>
    </row>
    <row r="492" spans="1:4" x14ac:dyDescent="0.2">
      <c r="A492" s="144">
        <v>491</v>
      </c>
      <c r="B492" s="3">
        <v>0</v>
      </c>
      <c r="C492" s="142">
        <v>2.8333333330000001</v>
      </c>
      <c r="D492" s="3">
        <v>1</v>
      </c>
    </row>
    <row r="493" spans="1:4" x14ac:dyDescent="0.2">
      <c r="A493" s="144">
        <v>492</v>
      </c>
      <c r="B493" s="3">
        <v>0</v>
      </c>
      <c r="C493" s="142">
        <v>6.6333333330000004</v>
      </c>
      <c r="D493" s="3">
        <v>0</v>
      </c>
    </row>
    <row r="494" spans="1:4" x14ac:dyDescent="0.2">
      <c r="A494" s="144">
        <v>493</v>
      </c>
      <c r="B494" s="3">
        <v>1</v>
      </c>
      <c r="C494" s="142">
        <v>2.1</v>
      </c>
      <c r="D494" s="3">
        <v>0</v>
      </c>
    </row>
    <row r="495" spans="1:4" x14ac:dyDescent="0.2">
      <c r="A495" s="144">
        <v>494</v>
      </c>
      <c r="B495" s="3">
        <v>1</v>
      </c>
      <c r="C495" s="142">
        <v>8.1999999999999993</v>
      </c>
      <c r="D495" s="3">
        <v>0</v>
      </c>
    </row>
    <row r="496" spans="1:4" x14ac:dyDescent="0.2">
      <c r="A496" s="144">
        <v>495</v>
      </c>
      <c r="B496" s="3">
        <v>1</v>
      </c>
      <c r="C496" s="142">
        <v>7.5666666669999998</v>
      </c>
      <c r="D496" s="3">
        <v>0</v>
      </c>
    </row>
    <row r="497" spans="1:4" x14ac:dyDescent="0.2">
      <c r="A497" s="144">
        <v>496</v>
      </c>
      <c r="B497" s="3">
        <v>0</v>
      </c>
      <c r="C497" s="142">
        <v>7.9333333330000002</v>
      </c>
      <c r="D497" s="3">
        <v>0</v>
      </c>
    </row>
    <row r="498" spans="1:4" x14ac:dyDescent="0.2">
      <c r="A498" s="144">
        <v>497</v>
      </c>
      <c r="B498" s="3">
        <v>1</v>
      </c>
      <c r="C498" s="142">
        <v>6.9</v>
      </c>
      <c r="D498" s="3">
        <v>0</v>
      </c>
    </row>
    <row r="499" spans="1:4" x14ac:dyDescent="0.2">
      <c r="A499" s="144">
        <v>498</v>
      </c>
      <c r="B499" s="3">
        <v>0</v>
      </c>
      <c r="C499" s="142">
        <v>18.533333330000001</v>
      </c>
      <c r="D499" s="3">
        <v>0</v>
      </c>
    </row>
    <row r="500" spans="1:4" x14ac:dyDescent="0.2">
      <c r="A500" s="144">
        <v>499</v>
      </c>
      <c r="B500" s="3">
        <v>0</v>
      </c>
      <c r="C500" s="142">
        <v>69.400000000000006</v>
      </c>
      <c r="D500" s="3">
        <v>0</v>
      </c>
    </row>
    <row r="501" spans="1:4" x14ac:dyDescent="0.2">
      <c r="A501" s="144">
        <v>500</v>
      </c>
      <c r="B501" s="3">
        <v>0</v>
      </c>
      <c r="C501" s="142">
        <v>31.033333330000001</v>
      </c>
      <c r="D501" s="3">
        <v>0</v>
      </c>
    </row>
    <row r="502" spans="1:4" x14ac:dyDescent="0.2">
      <c r="A502" s="144">
        <v>501</v>
      </c>
      <c r="B502" s="3">
        <v>0</v>
      </c>
      <c r="C502" s="142">
        <v>62.466666670000002</v>
      </c>
      <c r="D502" s="3">
        <v>1</v>
      </c>
    </row>
    <row r="503" spans="1:4" x14ac:dyDescent="0.2">
      <c r="A503" s="144">
        <v>502</v>
      </c>
      <c r="B503" s="3">
        <v>1</v>
      </c>
      <c r="C503" s="142">
        <v>18.333333329999999</v>
      </c>
      <c r="D503" s="3">
        <v>0</v>
      </c>
    </row>
    <row r="504" spans="1:4" x14ac:dyDescent="0.2">
      <c r="A504" s="144">
        <v>503</v>
      </c>
      <c r="B504" s="3">
        <v>0</v>
      </c>
      <c r="C504" s="142">
        <v>56.166666669999998</v>
      </c>
      <c r="D504" s="3">
        <v>0</v>
      </c>
    </row>
    <row r="505" spans="1:4" x14ac:dyDescent="0.2">
      <c r="A505" s="144">
        <v>504</v>
      </c>
      <c r="B505" s="3">
        <v>1</v>
      </c>
      <c r="C505" s="142">
        <v>3.2</v>
      </c>
      <c r="D505" s="3">
        <v>0</v>
      </c>
    </row>
    <row r="506" spans="1:4" x14ac:dyDescent="0.2">
      <c r="A506" s="144">
        <v>505</v>
      </c>
      <c r="B506" s="3">
        <v>0</v>
      </c>
      <c r="C506" s="142">
        <v>31.93333333</v>
      </c>
      <c r="D506" s="3">
        <v>1</v>
      </c>
    </row>
    <row r="507" spans="1:4" x14ac:dyDescent="0.2">
      <c r="A507" s="144">
        <v>506</v>
      </c>
      <c r="B507" s="3">
        <v>0</v>
      </c>
      <c r="C507" s="142">
        <v>13.3</v>
      </c>
      <c r="D507" s="3">
        <v>0</v>
      </c>
    </row>
    <row r="508" spans="1:4" x14ac:dyDescent="0.2">
      <c r="A508" s="144">
        <v>507</v>
      </c>
      <c r="B508" s="3">
        <v>0</v>
      </c>
      <c r="C508" s="142">
        <v>29.6</v>
      </c>
      <c r="D508" s="3">
        <v>0</v>
      </c>
    </row>
    <row r="509" spans="1:4" x14ac:dyDescent="0.2">
      <c r="A509" s="144">
        <v>508</v>
      </c>
      <c r="B509" s="3">
        <v>0</v>
      </c>
      <c r="C509" s="142">
        <v>26.43333333</v>
      </c>
      <c r="D509" s="3">
        <v>0</v>
      </c>
    </row>
    <row r="510" spans="1:4" x14ac:dyDescent="0.2">
      <c r="A510" s="144">
        <v>509</v>
      </c>
      <c r="B510" s="3">
        <v>0</v>
      </c>
      <c r="C510" s="142">
        <v>29.366666670000001</v>
      </c>
      <c r="D510" s="3">
        <v>1</v>
      </c>
    </row>
    <row r="511" spans="1:4" x14ac:dyDescent="0.2">
      <c r="A511" s="144">
        <v>510</v>
      </c>
      <c r="B511" s="3">
        <v>1</v>
      </c>
      <c r="C511" s="142">
        <v>9.1333333329999995</v>
      </c>
      <c r="D511" s="3">
        <v>1</v>
      </c>
    </row>
    <row r="512" spans="1:4" x14ac:dyDescent="0.2">
      <c r="A512" s="144">
        <v>511</v>
      </c>
      <c r="B512" s="3">
        <v>0</v>
      </c>
      <c r="C512" s="142">
        <v>24.43333333</v>
      </c>
      <c r="D512" s="3">
        <v>0</v>
      </c>
    </row>
    <row r="513" spans="1:4" x14ac:dyDescent="0.2">
      <c r="A513" s="144">
        <v>512</v>
      </c>
      <c r="B513" s="3">
        <v>1</v>
      </c>
      <c r="C513" s="142">
        <v>33.299999999999997</v>
      </c>
      <c r="D513" s="3">
        <v>1</v>
      </c>
    </row>
    <row r="514" spans="1:4" x14ac:dyDescent="0.2">
      <c r="A514" s="144">
        <v>513</v>
      </c>
      <c r="B514" s="3">
        <v>0</v>
      </c>
      <c r="C514" s="142">
        <v>3.6333333329999999</v>
      </c>
      <c r="D514" s="3">
        <v>1</v>
      </c>
    </row>
    <row r="515" spans="1:4" x14ac:dyDescent="0.2">
      <c r="A515" s="144">
        <v>514</v>
      </c>
      <c r="B515" s="3">
        <v>1</v>
      </c>
      <c r="C515" s="142">
        <v>48.533333329999998</v>
      </c>
      <c r="D515" s="3">
        <v>0</v>
      </c>
    </row>
    <row r="516" spans="1:4" x14ac:dyDescent="0.2">
      <c r="A516" s="144">
        <v>515</v>
      </c>
      <c r="B516" s="3">
        <v>1</v>
      </c>
      <c r="C516" s="142">
        <v>23.1</v>
      </c>
      <c r="D516" s="3">
        <v>0</v>
      </c>
    </row>
    <row r="517" spans="1:4" x14ac:dyDescent="0.2">
      <c r="A517" s="144">
        <v>516</v>
      </c>
      <c r="B517" s="3">
        <v>0</v>
      </c>
      <c r="C517" s="142">
        <v>31.666666670000001</v>
      </c>
      <c r="D517" s="3">
        <v>1</v>
      </c>
    </row>
    <row r="518" spans="1:4" x14ac:dyDescent="0.2">
      <c r="A518" s="144">
        <v>517</v>
      </c>
      <c r="B518" s="3">
        <v>0</v>
      </c>
      <c r="C518" s="142">
        <v>10.366666670000001</v>
      </c>
      <c r="D518" s="3">
        <v>1</v>
      </c>
    </row>
    <row r="519" spans="1:4" x14ac:dyDescent="0.2">
      <c r="A519" s="144">
        <v>518</v>
      </c>
      <c r="B519" s="3">
        <v>0</v>
      </c>
      <c r="C519" s="142">
        <v>17.06666667</v>
      </c>
      <c r="D519" s="3">
        <v>0</v>
      </c>
    </row>
    <row r="520" spans="1:4" x14ac:dyDescent="0.2">
      <c r="A520" s="144">
        <v>519</v>
      </c>
      <c r="B520" s="3">
        <v>0</v>
      </c>
      <c r="C520" s="142">
        <v>1.233333333</v>
      </c>
      <c r="D520" s="3">
        <v>0</v>
      </c>
    </row>
    <row r="521" spans="1:4" x14ac:dyDescent="0.2">
      <c r="A521" s="144">
        <v>520</v>
      </c>
      <c r="B521" s="3">
        <v>0</v>
      </c>
      <c r="C521" s="142">
        <v>83.333333330000002</v>
      </c>
      <c r="D521" s="3">
        <v>0</v>
      </c>
    </row>
    <row r="522" spans="1:4" x14ac:dyDescent="0.2">
      <c r="A522" s="144">
        <v>521</v>
      </c>
      <c r="B522" s="3">
        <v>1</v>
      </c>
      <c r="C522" s="142">
        <v>11.93333333</v>
      </c>
      <c r="D522" s="3">
        <v>1</v>
      </c>
    </row>
    <row r="523" spans="1:4" x14ac:dyDescent="0.2">
      <c r="A523" s="144">
        <v>522</v>
      </c>
      <c r="B523" s="3">
        <v>1</v>
      </c>
      <c r="C523" s="142">
        <v>22</v>
      </c>
      <c r="D523" s="3">
        <v>0</v>
      </c>
    </row>
    <row r="524" spans="1:4" x14ac:dyDescent="0.2">
      <c r="A524" s="144">
        <v>523</v>
      </c>
      <c r="B524" s="3">
        <v>0</v>
      </c>
      <c r="C524" s="142">
        <v>2.6666666669999999</v>
      </c>
      <c r="D524" s="3">
        <v>1</v>
      </c>
    </row>
    <row r="525" spans="1:4" ht="13.5" thickBot="1" x14ac:dyDescent="0.25">
      <c r="A525" s="193">
        <v>524</v>
      </c>
      <c r="B525" s="42">
        <v>0</v>
      </c>
      <c r="C525" s="20">
        <v>4</v>
      </c>
      <c r="D525" s="42">
        <v>0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workbookViewId="0">
      <selection activeCell="L43" sqref="L43"/>
    </sheetView>
  </sheetViews>
  <sheetFormatPr defaultColWidth="8.85546875" defaultRowHeight="12.75" x14ac:dyDescent="0.2"/>
  <cols>
    <col min="1" max="1" width="8.85546875" style="144"/>
    <col min="2" max="2" width="18.140625" style="3" customWidth="1"/>
    <col min="3" max="3" width="15.140625" style="142" customWidth="1"/>
    <col min="4" max="4" width="8.85546875" style="3"/>
    <col min="5" max="16384" width="8.85546875" style="2"/>
  </cols>
  <sheetData>
    <row r="1" spans="1:4" ht="13.5" thickBot="1" x14ac:dyDescent="0.25">
      <c r="A1" s="192" t="s">
        <v>0</v>
      </c>
      <c r="B1" s="191" t="s">
        <v>395</v>
      </c>
      <c r="C1" s="194" t="s">
        <v>396</v>
      </c>
      <c r="D1" s="191" t="s">
        <v>397</v>
      </c>
    </row>
    <row r="2" spans="1:4" x14ac:dyDescent="0.2">
      <c r="A2" s="144">
        <v>1</v>
      </c>
      <c r="B2" s="3">
        <v>1</v>
      </c>
      <c r="C2" s="142">
        <v>9.6999999999999993</v>
      </c>
      <c r="D2" s="3">
        <v>1</v>
      </c>
    </row>
    <row r="3" spans="1:4" x14ac:dyDescent="0.2">
      <c r="A3" s="144">
        <v>2</v>
      </c>
      <c r="B3" s="3">
        <v>0</v>
      </c>
      <c r="C3" s="142">
        <v>68.8</v>
      </c>
      <c r="D3" s="3">
        <v>0</v>
      </c>
    </row>
    <row r="4" spans="1:4" x14ac:dyDescent="0.2">
      <c r="A4" s="144">
        <v>3</v>
      </c>
      <c r="B4" s="3">
        <v>1</v>
      </c>
      <c r="C4" s="142">
        <v>6.1</v>
      </c>
      <c r="D4" s="3">
        <v>1</v>
      </c>
    </row>
    <row r="5" spans="1:4" x14ac:dyDescent="0.2">
      <c r="A5" s="144">
        <v>4</v>
      </c>
      <c r="B5" s="3">
        <v>1</v>
      </c>
      <c r="C5" s="142">
        <v>62.3</v>
      </c>
      <c r="D5" s="3">
        <v>1</v>
      </c>
    </row>
    <row r="6" spans="1:4" x14ac:dyDescent="0.2">
      <c r="A6" s="144">
        <v>5</v>
      </c>
      <c r="B6" s="3">
        <v>0</v>
      </c>
      <c r="C6" s="142">
        <v>129.30000000000001</v>
      </c>
      <c r="D6" s="3">
        <v>1</v>
      </c>
    </row>
    <row r="7" spans="1:4" x14ac:dyDescent="0.2">
      <c r="A7" s="144">
        <v>6</v>
      </c>
      <c r="B7" s="3">
        <v>0</v>
      </c>
      <c r="C7" s="142">
        <v>48.7</v>
      </c>
      <c r="D7" s="3">
        <v>0</v>
      </c>
    </row>
    <row r="8" spans="1:4" x14ac:dyDescent="0.2">
      <c r="A8" s="144">
        <v>7</v>
      </c>
      <c r="B8" s="3">
        <v>0</v>
      </c>
      <c r="C8" s="142">
        <v>90.3</v>
      </c>
      <c r="D8" s="3">
        <v>0</v>
      </c>
    </row>
    <row r="9" spans="1:4" x14ac:dyDescent="0.2">
      <c r="A9" s="144">
        <v>8</v>
      </c>
      <c r="B9" s="3">
        <v>1</v>
      </c>
      <c r="C9" s="142">
        <v>74</v>
      </c>
      <c r="D9" s="3">
        <v>0</v>
      </c>
    </row>
    <row r="10" spans="1:4" x14ac:dyDescent="0.2">
      <c r="A10" s="144">
        <v>9</v>
      </c>
      <c r="B10" s="3">
        <v>0</v>
      </c>
      <c r="C10" s="142">
        <v>77.7</v>
      </c>
      <c r="D10" s="3">
        <v>0</v>
      </c>
    </row>
    <row r="11" spans="1:4" x14ac:dyDescent="0.2">
      <c r="A11" s="144">
        <v>10</v>
      </c>
      <c r="B11" s="3">
        <v>0</v>
      </c>
      <c r="C11" s="142">
        <v>27</v>
      </c>
      <c r="D11" s="3">
        <v>1</v>
      </c>
    </row>
    <row r="12" spans="1:4" x14ac:dyDescent="0.2">
      <c r="A12" s="144">
        <v>11</v>
      </c>
      <c r="B12" s="3">
        <v>0</v>
      </c>
      <c r="C12" s="142">
        <v>24.5</v>
      </c>
      <c r="D12" s="3">
        <v>1</v>
      </c>
    </row>
    <row r="13" spans="1:4" x14ac:dyDescent="0.2">
      <c r="A13" s="144">
        <v>12</v>
      </c>
      <c r="B13" s="3">
        <v>0</v>
      </c>
      <c r="C13" s="142">
        <v>48.6</v>
      </c>
      <c r="D13" s="3">
        <v>1</v>
      </c>
    </row>
    <row r="14" spans="1:4" x14ac:dyDescent="0.2">
      <c r="A14" s="144">
        <v>13</v>
      </c>
      <c r="B14" s="3">
        <v>0</v>
      </c>
      <c r="C14" s="142">
        <v>62.8</v>
      </c>
      <c r="D14" s="3">
        <v>0</v>
      </c>
    </row>
    <row r="15" spans="1:4" x14ac:dyDescent="0.2">
      <c r="A15" s="144">
        <v>14</v>
      </c>
      <c r="B15" s="3">
        <v>1</v>
      </c>
      <c r="C15" s="142">
        <v>54</v>
      </c>
      <c r="D15" s="3">
        <v>0</v>
      </c>
    </row>
    <row r="16" spans="1:4" x14ac:dyDescent="0.2">
      <c r="A16" s="144">
        <v>15</v>
      </c>
      <c r="B16" s="3">
        <v>0</v>
      </c>
      <c r="C16" s="142">
        <v>54.2</v>
      </c>
      <c r="D16" s="3">
        <v>0</v>
      </c>
    </row>
    <row r="17" spans="1:4" x14ac:dyDescent="0.2">
      <c r="A17" s="144">
        <v>16</v>
      </c>
      <c r="B17" s="3">
        <v>0</v>
      </c>
      <c r="C17" s="142">
        <v>121</v>
      </c>
      <c r="D17" s="3">
        <v>0</v>
      </c>
    </row>
    <row r="18" spans="1:4" x14ac:dyDescent="0.2">
      <c r="A18" s="144">
        <v>17</v>
      </c>
      <c r="B18" s="3">
        <v>0</v>
      </c>
      <c r="C18" s="142">
        <v>78.900000000000006</v>
      </c>
      <c r="D18" s="3">
        <v>1</v>
      </c>
    </row>
    <row r="19" spans="1:4" x14ac:dyDescent="0.2">
      <c r="A19" s="144">
        <v>18</v>
      </c>
      <c r="B19" s="3">
        <v>0</v>
      </c>
      <c r="C19" s="142">
        <v>51.5</v>
      </c>
      <c r="D19" s="3">
        <v>0</v>
      </c>
    </row>
    <row r="20" spans="1:4" x14ac:dyDescent="0.2">
      <c r="A20" s="144">
        <v>19</v>
      </c>
      <c r="B20" s="3">
        <v>0</v>
      </c>
      <c r="C20" s="142">
        <v>47.4</v>
      </c>
      <c r="D20" s="3">
        <v>0</v>
      </c>
    </row>
    <row r="21" spans="1:4" x14ac:dyDescent="0.2">
      <c r="A21" s="144">
        <v>20</v>
      </c>
      <c r="B21" s="3">
        <v>0</v>
      </c>
      <c r="C21" s="142">
        <v>43.9</v>
      </c>
      <c r="D21" s="3">
        <v>0</v>
      </c>
    </row>
    <row r="22" spans="1:4" x14ac:dyDescent="0.2">
      <c r="A22" s="144">
        <v>21</v>
      </c>
      <c r="B22" s="3">
        <v>1</v>
      </c>
      <c r="C22" s="142">
        <v>10.6</v>
      </c>
      <c r="D22" s="3">
        <v>1</v>
      </c>
    </row>
    <row r="23" spans="1:4" x14ac:dyDescent="0.2">
      <c r="A23" s="144">
        <v>22</v>
      </c>
      <c r="B23" s="3">
        <v>0</v>
      </c>
      <c r="C23" s="142">
        <v>35.200000000000003</v>
      </c>
      <c r="D23" s="3">
        <v>0</v>
      </c>
    </row>
    <row r="24" spans="1:4" x14ac:dyDescent="0.2">
      <c r="A24" s="144">
        <v>23</v>
      </c>
      <c r="B24" s="3">
        <v>1</v>
      </c>
      <c r="C24" s="142">
        <v>9.6999999999999993</v>
      </c>
      <c r="D24" s="3">
        <v>1</v>
      </c>
    </row>
    <row r="25" spans="1:4" x14ac:dyDescent="0.2">
      <c r="A25" s="144">
        <v>24</v>
      </c>
      <c r="B25" s="3">
        <v>0</v>
      </c>
      <c r="C25" s="142">
        <v>26.6</v>
      </c>
      <c r="D25" s="3">
        <v>0</v>
      </c>
    </row>
    <row r="26" spans="1:4" x14ac:dyDescent="0.2">
      <c r="A26" s="144">
        <v>25</v>
      </c>
      <c r="B26" s="3">
        <v>1</v>
      </c>
      <c r="C26" s="142">
        <v>16.600000000000001</v>
      </c>
      <c r="D26" s="3">
        <v>1</v>
      </c>
    </row>
    <row r="27" spans="1:4" x14ac:dyDescent="0.2">
      <c r="A27" s="144">
        <v>26</v>
      </c>
      <c r="B27" s="3">
        <v>0</v>
      </c>
      <c r="C27" s="142">
        <v>24.1</v>
      </c>
      <c r="D27" s="3">
        <v>0</v>
      </c>
    </row>
    <row r="28" spans="1:4" x14ac:dyDescent="0.2">
      <c r="A28" s="144">
        <v>27</v>
      </c>
      <c r="B28" s="3">
        <v>0</v>
      </c>
      <c r="C28" s="142">
        <v>23.7</v>
      </c>
      <c r="D28" s="3">
        <v>0</v>
      </c>
    </row>
    <row r="29" spans="1:4" x14ac:dyDescent="0.2">
      <c r="A29" s="144">
        <v>28</v>
      </c>
      <c r="B29" s="3">
        <v>0</v>
      </c>
      <c r="C29" s="142">
        <v>31.3</v>
      </c>
      <c r="D29" s="3">
        <v>0</v>
      </c>
    </row>
    <row r="30" spans="1:4" x14ac:dyDescent="0.2">
      <c r="A30" s="144">
        <v>29</v>
      </c>
      <c r="B30" s="3">
        <v>0</v>
      </c>
      <c r="C30" s="142">
        <v>9.4</v>
      </c>
      <c r="D30" s="3">
        <v>1</v>
      </c>
    </row>
    <row r="31" spans="1:4" x14ac:dyDescent="0.2">
      <c r="A31" s="144">
        <v>30</v>
      </c>
      <c r="B31" s="3">
        <v>0</v>
      </c>
      <c r="C31" s="142">
        <v>34.200000000000003</v>
      </c>
      <c r="D31" s="3">
        <v>0</v>
      </c>
    </row>
    <row r="32" spans="1:4" x14ac:dyDescent="0.2">
      <c r="A32" s="144">
        <v>31</v>
      </c>
      <c r="B32" s="3">
        <v>0</v>
      </c>
      <c r="C32" s="142">
        <v>23.9</v>
      </c>
      <c r="D32" s="3">
        <v>0</v>
      </c>
    </row>
    <row r="33" spans="1:4" x14ac:dyDescent="0.2">
      <c r="A33" s="144">
        <v>32</v>
      </c>
      <c r="B33" s="3">
        <v>0</v>
      </c>
      <c r="C33" s="142">
        <v>28.8</v>
      </c>
      <c r="D33" s="3">
        <v>1</v>
      </c>
    </row>
    <row r="34" spans="1:4" x14ac:dyDescent="0.2">
      <c r="A34" s="144">
        <v>33</v>
      </c>
      <c r="B34" s="3">
        <v>0</v>
      </c>
      <c r="C34" s="142">
        <v>143.69999999999999</v>
      </c>
      <c r="D34" s="3">
        <v>0</v>
      </c>
    </row>
    <row r="35" spans="1:4" x14ac:dyDescent="0.2">
      <c r="A35" s="144">
        <v>34</v>
      </c>
      <c r="B35" s="3">
        <v>0</v>
      </c>
      <c r="C35" s="142">
        <v>12.1</v>
      </c>
      <c r="D35" s="3">
        <v>1</v>
      </c>
    </row>
    <row r="36" spans="1:4" x14ac:dyDescent="0.2">
      <c r="A36" s="144">
        <v>35</v>
      </c>
      <c r="B36" s="3">
        <v>0</v>
      </c>
      <c r="C36" s="142">
        <v>136.1</v>
      </c>
      <c r="D36" s="3">
        <v>0</v>
      </c>
    </row>
    <row r="37" spans="1:4" x14ac:dyDescent="0.2">
      <c r="A37" s="144">
        <v>36</v>
      </c>
      <c r="B37" s="3">
        <v>0</v>
      </c>
      <c r="C37" s="142">
        <v>109.2</v>
      </c>
      <c r="D37" s="3">
        <v>0</v>
      </c>
    </row>
    <row r="38" spans="1:4" x14ac:dyDescent="0.2">
      <c r="A38" s="144">
        <v>37</v>
      </c>
      <c r="B38" s="3">
        <v>1</v>
      </c>
      <c r="C38" s="142">
        <v>20.2</v>
      </c>
      <c r="D38" s="3">
        <v>1</v>
      </c>
    </row>
    <row r="39" spans="1:4" x14ac:dyDescent="0.2">
      <c r="A39" s="144">
        <v>38</v>
      </c>
      <c r="B39" s="3">
        <v>0</v>
      </c>
      <c r="C39" s="142">
        <v>119.5</v>
      </c>
      <c r="D39" s="3">
        <v>1</v>
      </c>
    </row>
    <row r="40" spans="1:4" x14ac:dyDescent="0.2">
      <c r="A40" s="144">
        <v>39</v>
      </c>
      <c r="B40" s="3">
        <v>0</v>
      </c>
      <c r="C40" s="142">
        <v>68.599999999999994</v>
      </c>
      <c r="D40" s="3">
        <v>1</v>
      </c>
    </row>
    <row r="41" spans="1:4" x14ac:dyDescent="0.2">
      <c r="A41" s="144">
        <v>40</v>
      </c>
      <c r="B41" s="3">
        <v>1</v>
      </c>
      <c r="C41" s="142">
        <v>11.7</v>
      </c>
      <c r="D41" s="3">
        <v>1</v>
      </c>
    </row>
    <row r="42" spans="1:4" x14ac:dyDescent="0.2">
      <c r="A42" s="144">
        <v>41</v>
      </c>
      <c r="B42" s="3">
        <v>0</v>
      </c>
      <c r="C42" s="142">
        <v>93.7</v>
      </c>
      <c r="D42" s="3">
        <v>0</v>
      </c>
    </row>
    <row r="43" spans="1:4" x14ac:dyDescent="0.2">
      <c r="A43" s="144">
        <v>42</v>
      </c>
      <c r="B43" s="3">
        <v>0</v>
      </c>
      <c r="C43" s="142">
        <v>64.099999999999994</v>
      </c>
      <c r="D43" s="3">
        <v>1</v>
      </c>
    </row>
    <row r="44" spans="1:4" x14ac:dyDescent="0.2">
      <c r="A44" s="144">
        <v>43</v>
      </c>
      <c r="B44" s="3">
        <v>0</v>
      </c>
      <c r="C44" s="142">
        <v>39.4</v>
      </c>
      <c r="D44" s="3">
        <v>1</v>
      </c>
    </row>
    <row r="45" spans="1:4" x14ac:dyDescent="0.2">
      <c r="A45" s="144">
        <v>44</v>
      </c>
      <c r="B45" s="3">
        <v>0</v>
      </c>
      <c r="C45" s="142">
        <v>46.7</v>
      </c>
      <c r="D45" s="3">
        <v>0</v>
      </c>
    </row>
    <row r="46" spans="1:4" x14ac:dyDescent="0.2">
      <c r="A46" s="144">
        <v>45</v>
      </c>
      <c r="B46" s="3">
        <v>0</v>
      </c>
      <c r="C46" s="142">
        <v>68.7</v>
      </c>
      <c r="D46" s="3">
        <v>1</v>
      </c>
    </row>
    <row r="47" spans="1:4" x14ac:dyDescent="0.2">
      <c r="A47" s="144">
        <v>46</v>
      </c>
      <c r="B47" s="3">
        <v>0</v>
      </c>
      <c r="C47" s="142">
        <v>31.1</v>
      </c>
      <c r="D47" s="3">
        <v>1</v>
      </c>
    </row>
    <row r="48" spans="1:4" x14ac:dyDescent="0.2">
      <c r="A48" s="144">
        <v>47</v>
      </c>
      <c r="B48" s="3">
        <v>0</v>
      </c>
      <c r="C48" s="142">
        <v>10.3</v>
      </c>
      <c r="D48" s="3">
        <v>1</v>
      </c>
    </row>
    <row r="49" spans="1:4" x14ac:dyDescent="0.2">
      <c r="A49" s="144">
        <v>48</v>
      </c>
      <c r="B49" s="3">
        <v>1</v>
      </c>
      <c r="C49" s="142">
        <v>64.7</v>
      </c>
      <c r="D49" s="3">
        <v>0</v>
      </c>
    </row>
    <row r="50" spans="1:4" x14ac:dyDescent="0.2">
      <c r="A50" s="144">
        <v>49</v>
      </c>
      <c r="B50" s="3">
        <v>1</v>
      </c>
      <c r="C50" s="142">
        <v>63.3</v>
      </c>
      <c r="D50" s="3">
        <v>0</v>
      </c>
    </row>
    <row r="51" spans="1:4" x14ac:dyDescent="0.2">
      <c r="A51" s="144">
        <v>50</v>
      </c>
      <c r="B51" s="3">
        <v>0</v>
      </c>
      <c r="C51" s="142">
        <v>57.3</v>
      </c>
      <c r="D51" s="3">
        <v>0</v>
      </c>
    </row>
    <row r="52" spans="1:4" x14ac:dyDescent="0.2">
      <c r="A52" s="144">
        <v>51</v>
      </c>
      <c r="B52" s="3">
        <v>0</v>
      </c>
      <c r="C52" s="142">
        <v>10.199999999999999</v>
      </c>
      <c r="D52" s="3">
        <v>1</v>
      </c>
    </row>
    <row r="53" spans="1:4" x14ac:dyDescent="0.2">
      <c r="A53" s="144">
        <v>52</v>
      </c>
      <c r="B53" s="3">
        <v>0</v>
      </c>
      <c r="C53" s="142">
        <v>62.4</v>
      </c>
      <c r="D53" s="3">
        <v>0</v>
      </c>
    </row>
    <row r="54" spans="1:4" x14ac:dyDescent="0.2">
      <c r="A54" s="144">
        <v>53</v>
      </c>
      <c r="B54" s="3">
        <v>1</v>
      </c>
      <c r="C54" s="142">
        <v>16.399999999999999</v>
      </c>
      <c r="D54" s="3">
        <v>1</v>
      </c>
    </row>
    <row r="55" spans="1:4" x14ac:dyDescent="0.2">
      <c r="A55" s="144">
        <v>54</v>
      </c>
      <c r="B55" s="3">
        <v>0</v>
      </c>
      <c r="C55" s="142">
        <v>80.900000000000006</v>
      </c>
      <c r="D55" s="3">
        <v>1</v>
      </c>
    </row>
    <row r="56" spans="1:4" x14ac:dyDescent="0.2">
      <c r="A56" s="144">
        <v>55</v>
      </c>
      <c r="B56" s="3">
        <v>0</v>
      </c>
      <c r="C56" s="142">
        <v>7.4</v>
      </c>
      <c r="D56" s="3">
        <v>1</v>
      </c>
    </row>
    <row r="57" spans="1:4" x14ac:dyDescent="0.2">
      <c r="A57" s="144">
        <v>56</v>
      </c>
      <c r="B57" s="3">
        <v>0</v>
      </c>
      <c r="C57" s="142">
        <v>33.1</v>
      </c>
      <c r="D57" s="3">
        <v>1</v>
      </c>
    </row>
    <row r="58" spans="1:4" x14ac:dyDescent="0.2">
      <c r="A58" s="144">
        <v>57</v>
      </c>
      <c r="B58" s="3">
        <v>0</v>
      </c>
      <c r="C58" s="142">
        <v>49.4</v>
      </c>
      <c r="D58" s="3">
        <v>0</v>
      </c>
    </row>
    <row r="59" spans="1:4" x14ac:dyDescent="0.2">
      <c r="A59" s="144">
        <v>58</v>
      </c>
      <c r="B59" s="3">
        <v>0</v>
      </c>
      <c r="C59" s="142">
        <v>44.6</v>
      </c>
      <c r="D59" s="3">
        <v>0</v>
      </c>
    </row>
    <row r="60" spans="1:4" x14ac:dyDescent="0.2">
      <c r="A60" s="144">
        <v>59</v>
      </c>
      <c r="B60" s="3">
        <v>0</v>
      </c>
      <c r="C60" s="142">
        <v>44.1</v>
      </c>
      <c r="D60" s="3">
        <v>0</v>
      </c>
    </row>
    <row r="61" spans="1:4" x14ac:dyDescent="0.2">
      <c r="A61" s="144">
        <v>60</v>
      </c>
      <c r="B61" s="3">
        <v>1</v>
      </c>
      <c r="C61" s="142">
        <v>34.1</v>
      </c>
      <c r="D61" s="3">
        <v>0</v>
      </c>
    </row>
    <row r="62" spans="1:4" x14ac:dyDescent="0.2">
      <c r="A62" s="144">
        <v>61</v>
      </c>
      <c r="B62" s="3">
        <v>0</v>
      </c>
      <c r="C62" s="142">
        <v>26</v>
      </c>
      <c r="D62" s="3">
        <v>0</v>
      </c>
    </row>
    <row r="63" spans="1:4" x14ac:dyDescent="0.2">
      <c r="A63" s="144">
        <v>62</v>
      </c>
      <c r="B63" s="3">
        <v>0</v>
      </c>
      <c r="C63" s="142">
        <v>12.9</v>
      </c>
      <c r="D63" s="3">
        <v>1</v>
      </c>
    </row>
    <row r="64" spans="1:4" x14ac:dyDescent="0.2">
      <c r="A64" s="144">
        <v>63</v>
      </c>
      <c r="B64" s="3">
        <v>0</v>
      </c>
      <c r="C64" s="142">
        <v>20.3</v>
      </c>
      <c r="D64" s="3">
        <v>0</v>
      </c>
    </row>
    <row r="65" spans="1:4" x14ac:dyDescent="0.2">
      <c r="A65" s="144">
        <v>64</v>
      </c>
      <c r="B65" s="3">
        <v>0</v>
      </c>
      <c r="C65" s="142">
        <v>29.6</v>
      </c>
      <c r="D65" s="3">
        <v>0</v>
      </c>
    </row>
    <row r="66" spans="1:4" x14ac:dyDescent="0.2">
      <c r="A66" s="144">
        <v>65</v>
      </c>
      <c r="B66" s="3">
        <v>0</v>
      </c>
      <c r="C66" s="142">
        <v>29</v>
      </c>
      <c r="D66" s="3">
        <v>0</v>
      </c>
    </row>
    <row r="67" spans="1:4" x14ac:dyDescent="0.2">
      <c r="A67" s="144">
        <v>66</v>
      </c>
      <c r="B67" s="3">
        <v>0</v>
      </c>
      <c r="C67" s="142">
        <v>23.5</v>
      </c>
      <c r="D67" s="3">
        <v>0</v>
      </c>
    </row>
    <row r="68" spans="1:4" x14ac:dyDescent="0.2">
      <c r="A68" s="144">
        <v>67</v>
      </c>
      <c r="B68" s="3">
        <v>0</v>
      </c>
      <c r="C68" s="142">
        <v>10.4</v>
      </c>
      <c r="D68" s="3">
        <v>1</v>
      </c>
    </row>
    <row r="69" spans="1:4" x14ac:dyDescent="0.2">
      <c r="A69" s="144">
        <v>68</v>
      </c>
      <c r="B69" s="3">
        <v>0</v>
      </c>
      <c r="C69" s="142">
        <v>31.7</v>
      </c>
      <c r="D69" s="3">
        <v>0</v>
      </c>
    </row>
    <row r="70" spans="1:4" x14ac:dyDescent="0.2">
      <c r="A70" s="144">
        <v>69</v>
      </c>
      <c r="B70" s="3">
        <v>1</v>
      </c>
      <c r="C70" s="142">
        <v>8.1</v>
      </c>
      <c r="D70" s="3">
        <v>1</v>
      </c>
    </row>
    <row r="71" spans="1:4" x14ac:dyDescent="0.2">
      <c r="A71" s="144">
        <v>70</v>
      </c>
      <c r="B71" s="3">
        <v>0</v>
      </c>
      <c r="C71" s="142">
        <v>45.6</v>
      </c>
      <c r="D71" s="3">
        <v>1</v>
      </c>
    </row>
    <row r="72" spans="1:4" x14ac:dyDescent="0.2">
      <c r="A72" s="144">
        <v>71</v>
      </c>
      <c r="B72" s="3">
        <v>0</v>
      </c>
      <c r="C72" s="142">
        <v>84</v>
      </c>
      <c r="D72" s="3">
        <v>0</v>
      </c>
    </row>
    <row r="73" spans="1:4" x14ac:dyDescent="0.2">
      <c r="A73" s="144">
        <v>72</v>
      </c>
      <c r="B73" s="3">
        <v>0</v>
      </c>
      <c r="C73" s="142">
        <v>63</v>
      </c>
      <c r="D73" s="3">
        <v>1</v>
      </c>
    </row>
    <row r="74" spans="1:4" x14ac:dyDescent="0.2">
      <c r="A74" s="144">
        <v>73</v>
      </c>
      <c r="B74" s="3">
        <v>0</v>
      </c>
      <c r="C74" s="142">
        <v>62</v>
      </c>
      <c r="D74" s="3">
        <v>0</v>
      </c>
    </row>
    <row r="75" spans="1:4" x14ac:dyDescent="0.2">
      <c r="A75" s="144">
        <v>74</v>
      </c>
      <c r="B75" s="3">
        <v>0</v>
      </c>
      <c r="C75" s="142">
        <v>79</v>
      </c>
      <c r="D75" s="3">
        <v>0</v>
      </c>
    </row>
    <row r="76" spans="1:4" x14ac:dyDescent="0.2">
      <c r="A76" s="144">
        <v>75</v>
      </c>
      <c r="B76" s="3">
        <v>1</v>
      </c>
      <c r="C76" s="142">
        <v>59</v>
      </c>
      <c r="D76" s="3">
        <v>0</v>
      </c>
    </row>
    <row r="77" spans="1:4" x14ac:dyDescent="0.2">
      <c r="A77" s="144">
        <v>76</v>
      </c>
      <c r="B77" s="3">
        <v>0</v>
      </c>
      <c r="C77" s="142">
        <v>11</v>
      </c>
      <c r="D77" s="3">
        <v>1</v>
      </c>
    </row>
    <row r="78" spans="1:4" x14ac:dyDescent="0.2">
      <c r="A78" s="144">
        <v>77</v>
      </c>
      <c r="B78" s="3">
        <v>1</v>
      </c>
      <c r="C78" s="142">
        <v>29</v>
      </c>
      <c r="D78" s="3">
        <v>1</v>
      </c>
    </row>
    <row r="79" spans="1:4" x14ac:dyDescent="0.2">
      <c r="A79" s="144">
        <v>78</v>
      </c>
      <c r="B79" s="3">
        <v>0</v>
      </c>
      <c r="C79" s="142">
        <v>91</v>
      </c>
      <c r="D79" s="3">
        <v>0</v>
      </c>
    </row>
    <row r="80" spans="1:4" x14ac:dyDescent="0.2">
      <c r="A80" s="144">
        <v>79</v>
      </c>
      <c r="B80" s="3">
        <v>1</v>
      </c>
      <c r="C80" s="142">
        <v>60</v>
      </c>
      <c r="D80" s="3">
        <v>0</v>
      </c>
    </row>
    <row r="81" spans="1:4" x14ac:dyDescent="0.2">
      <c r="A81" s="144">
        <v>80</v>
      </c>
      <c r="B81" s="3">
        <v>0</v>
      </c>
      <c r="C81" s="142">
        <v>61</v>
      </c>
      <c r="D81" s="3">
        <v>0</v>
      </c>
    </row>
    <row r="82" spans="1:4" x14ac:dyDescent="0.2">
      <c r="A82" s="144">
        <v>81</v>
      </c>
      <c r="B82" s="3">
        <v>1</v>
      </c>
      <c r="C82" s="142">
        <v>42</v>
      </c>
      <c r="D82" s="3">
        <v>1</v>
      </c>
    </row>
    <row r="83" spans="1:4" x14ac:dyDescent="0.2">
      <c r="A83" s="144">
        <v>82</v>
      </c>
      <c r="B83" s="3">
        <v>0</v>
      </c>
      <c r="C83" s="142">
        <v>89</v>
      </c>
      <c r="D83" s="3">
        <v>0</v>
      </c>
    </row>
    <row r="84" spans="1:4" x14ac:dyDescent="0.2">
      <c r="A84" s="144">
        <v>83</v>
      </c>
      <c r="B84" s="3">
        <v>1</v>
      </c>
      <c r="C84" s="142">
        <v>68</v>
      </c>
      <c r="D84" s="3">
        <v>0</v>
      </c>
    </row>
    <row r="85" spans="1:4" x14ac:dyDescent="0.2">
      <c r="A85" s="144">
        <v>84</v>
      </c>
      <c r="B85" s="3">
        <v>0</v>
      </c>
      <c r="C85" s="142">
        <v>72</v>
      </c>
      <c r="D85" s="3">
        <v>0</v>
      </c>
    </row>
    <row r="86" spans="1:4" x14ac:dyDescent="0.2">
      <c r="A86" s="144">
        <v>85</v>
      </c>
      <c r="B86" s="3">
        <v>0</v>
      </c>
      <c r="C86" s="142">
        <v>22</v>
      </c>
      <c r="D86" s="3">
        <v>1</v>
      </c>
    </row>
    <row r="87" spans="1:4" x14ac:dyDescent="0.2">
      <c r="A87" s="144">
        <v>86</v>
      </c>
      <c r="B87" s="3">
        <v>1</v>
      </c>
      <c r="C87" s="142">
        <v>62</v>
      </c>
      <c r="D87" s="3">
        <v>0</v>
      </c>
    </row>
    <row r="88" spans="1:4" x14ac:dyDescent="0.2">
      <c r="A88" s="144">
        <v>87</v>
      </c>
      <c r="B88" s="3">
        <v>0</v>
      </c>
      <c r="C88" s="142">
        <v>62</v>
      </c>
      <c r="D88" s="3">
        <v>1</v>
      </c>
    </row>
    <row r="89" spans="1:4" x14ac:dyDescent="0.2">
      <c r="A89" s="144">
        <v>88</v>
      </c>
      <c r="B89" s="3">
        <v>1</v>
      </c>
      <c r="C89" s="142">
        <v>42</v>
      </c>
      <c r="D89" s="3">
        <v>1</v>
      </c>
    </row>
    <row r="90" spans="1:4" x14ac:dyDescent="0.2">
      <c r="A90" s="144">
        <v>89</v>
      </c>
      <c r="B90" s="3">
        <v>0</v>
      </c>
      <c r="C90" s="142">
        <v>137</v>
      </c>
      <c r="D90" s="3">
        <v>0</v>
      </c>
    </row>
    <row r="91" spans="1:4" x14ac:dyDescent="0.2">
      <c r="A91" s="144">
        <v>90</v>
      </c>
      <c r="B91" s="3">
        <v>0</v>
      </c>
      <c r="C91" s="142">
        <v>93</v>
      </c>
      <c r="D91" s="3">
        <v>1</v>
      </c>
    </row>
    <row r="92" spans="1:4" x14ac:dyDescent="0.2">
      <c r="A92" s="144">
        <v>91</v>
      </c>
      <c r="B92" s="3">
        <v>1</v>
      </c>
      <c r="C92" s="142">
        <v>38.373716629999997</v>
      </c>
      <c r="D92" s="3">
        <v>0</v>
      </c>
    </row>
    <row r="93" spans="1:4" x14ac:dyDescent="0.2">
      <c r="A93" s="144">
        <v>92</v>
      </c>
      <c r="B93" s="3">
        <v>0</v>
      </c>
      <c r="C93" s="142">
        <v>36.238193019999997</v>
      </c>
      <c r="D93" s="3">
        <v>1</v>
      </c>
    </row>
    <row r="94" spans="1:4" x14ac:dyDescent="0.2">
      <c r="A94" s="144">
        <v>93</v>
      </c>
      <c r="B94" s="3">
        <v>1</v>
      </c>
      <c r="C94" s="142">
        <v>15.572895279999999</v>
      </c>
      <c r="D94" s="3">
        <v>1</v>
      </c>
    </row>
    <row r="95" spans="1:4" x14ac:dyDescent="0.2">
      <c r="A95" s="144">
        <v>94</v>
      </c>
      <c r="B95" s="3">
        <v>0</v>
      </c>
      <c r="C95" s="142">
        <v>35.646817249999998</v>
      </c>
      <c r="D95" s="3">
        <v>0</v>
      </c>
    </row>
    <row r="96" spans="1:4" x14ac:dyDescent="0.2">
      <c r="A96" s="144">
        <v>95</v>
      </c>
      <c r="B96" s="3">
        <v>0</v>
      </c>
      <c r="C96" s="142">
        <v>49.905544149999997</v>
      </c>
      <c r="D96" s="3">
        <v>0</v>
      </c>
    </row>
    <row r="97" spans="1:4" x14ac:dyDescent="0.2">
      <c r="A97" s="144">
        <v>96</v>
      </c>
      <c r="B97" s="3">
        <v>1</v>
      </c>
      <c r="C97" s="142">
        <v>21.420944559999999</v>
      </c>
      <c r="D97" s="3">
        <v>0</v>
      </c>
    </row>
    <row r="98" spans="1:4" x14ac:dyDescent="0.2">
      <c r="A98" s="144">
        <v>97</v>
      </c>
      <c r="B98" s="3">
        <v>0</v>
      </c>
      <c r="C98" s="142">
        <v>56.60780287</v>
      </c>
      <c r="D98" s="3">
        <v>0</v>
      </c>
    </row>
    <row r="99" spans="1:4" ht="13.5" thickBot="1" x14ac:dyDescent="0.25">
      <c r="A99" s="193">
        <v>98</v>
      </c>
      <c r="B99" s="42">
        <v>0</v>
      </c>
      <c r="C99" s="20">
        <v>57.33059549</v>
      </c>
      <c r="D99" s="4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20" sqref="A20"/>
    </sheetView>
  </sheetViews>
  <sheetFormatPr defaultColWidth="8.85546875" defaultRowHeight="12.75" x14ac:dyDescent="0.2"/>
  <cols>
    <col min="1" max="1" width="36.140625" style="2" customWidth="1"/>
    <col min="2" max="2" width="11.5703125" style="3" customWidth="1"/>
    <col min="3" max="3" width="17.5703125" style="3" customWidth="1"/>
    <col min="4" max="16384" width="8.85546875" style="2"/>
  </cols>
  <sheetData>
    <row r="1" spans="1:3" x14ac:dyDescent="0.2">
      <c r="A1" s="10"/>
      <c r="B1" s="41" t="s">
        <v>51</v>
      </c>
      <c r="C1" s="7" t="s">
        <v>52</v>
      </c>
    </row>
    <row r="2" spans="1:3" ht="13.5" thickBot="1" x14ac:dyDescent="0.25">
      <c r="A2" s="43"/>
      <c r="B2" s="13"/>
      <c r="C2" s="13" t="s">
        <v>53</v>
      </c>
    </row>
    <row r="3" spans="1:3" x14ac:dyDescent="0.2">
      <c r="A3" s="2" t="s">
        <v>378</v>
      </c>
      <c r="B3" s="4">
        <v>0</v>
      </c>
      <c r="C3" s="4">
        <v>0</v>
      </c>
    </row>
    <row r="4" spans="1:3" x14ac:dyDescent="0.2">
      <c r="A4" s="2" t="s">
        <v>379</v>
      </c>
      <c r="B4" s="4">
        <v>0</v>
      </c>
      <c r="C4" s="4">
        <v>0</v>
      </c>
    </row>
    <row r="5" spans="1:3" x14ac:dyDescent="0.2">
      <c r="A5" s="2" t="s">
        <v>380</v>
      </c>
      <c r="B5" s="4">
        <v>0</v>
      </c>
      <c r="C5" s="4">
        <v>0</v>
      </c>
    </row>
    <row r="6" spans="1:3" x14ac:dyDescent="0.2">
      <c r="A6" s="30" t="s">
        <v>27</v>
      </c>
      <c r="B6" s="5">
        <v>0</v>
      </c>
      <c r="C6" s="5">
        <v>0</v>
      </c>
    </row>
    <row r="7" spans="1:3" x14ac:dyDescent="0.2">
      <c r="A7" s="2" t="s">
        <v>28</v>
      </c>
      <c r="B7" s="4">
        <v>0</v>
      </c>
      <c r="C7" s="3">
        <v>0</v>
      </c>
    </row>
    <row r="8" spans="1:3" x14ac:dyDescent="0.2">
      <c r="B8" s="4"/>
    </row>
    <row r="9" spans="1:3" x14ac:dyDescent="0.2">
      <c r="B9" s="4"/>
    </row>
    <row r="10" spans="1:3" x14ac:dyDescent="0.2">
      <c r="A10" s="2" t="s">
        <v>381</v>
      </c>
      <c r="B10" s="4">
        <v>5.98</v>
      </c>
      <c r="C10" s="3">
        <v>16.63</v>
      </c>
    </row>
    <row r="11" spans="1:3" x14ac:dyDescent="0.2">
      <c r="A11" s="2" t="s">
        <v>382</v>
      </c>
      <c r="B11" s="4">
        <v>5.82</v>
      </c>
      <c r="C11" s="3">
        <v>5.16</v>
      </c>
    </row>
    <row r="12" spans="1:3" x14ac:dyDescent="0.2">
      <c r="A12" s="2" t="s">
        <v>383</v>
      </c>
      <c r="B12" s="4">
        <v>3.06</v>
      </c>
      <c r="C12" s="3">
        <v>16.25</v>
      </c>
    </row>
    <row r="13" spans="1:3" x14ac:dyDescent="0.2">
      <c r="A13" s="30" t="s">
        <v>27</v>
      </c>
      <c r="B13" s="5">
        <f>AVERAGE(B10:B12)</f>
        <v>4.953333333333334</v>
      </c>
      <c r="C13" s="7">
        <f>AVERAGE(C10:C12)</f>
        <v>12.68</v>
      </c>
    </row>
    <row r="14" spans="1:3" x14ac:dyDescent="0.2">
      <c r="A14" s="2" t="s">
        <v>28</v>
      </c>
      <c r="B14" s="4">
        <v>0.95</v>
      </c>
      <c r="C14" s="3">
        <v>3.76</v>
      </c>
    </row>
    <row r="15" spans="1:3" x14ac:dyDescent="0.2">
      <c r="A15" s="2" t="s">
        <v>54</v>
      </c>
      <c r="B15" s="84">
        <f>_xlfn.T.TEST(B3:B5,B10:B12,2,2)</f>
        <v>6.4003773391421073E-3</v>
      </c>
      <c r="C15" s="6">
        <f>_xlfn.T.TEST(C3:C5,C10:C12,2,2)</f>
        <v>2.8020205525306225E-2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E40" sqref="E40"/>
    </sheetView>
  </sheetViews>
  <sheetFormatPr defaultColWidth="8.85546875" defaultRowHeight="12.75" x14ac:dyDescent="0.2"/>
  <cols>
    <col min="1" max="1" width="20.140625" style="2" customWidth="1"/>
    <col min="2" max="2" width="13.28515625" style="3" customWidth="1"/>
    <col min="3" max="3" width="10.85546875" style="3" customWidth="1"/>
    <col min="4" max="5" width="10.42578125" style="3" customWidth="1"/>
    <col min="6" max="6" width="10.5703125" style="3" customWidth="1"/>
    <col min="7" max="7" width="10.7109375" style="3" customWidth="1"/>
    <col min="8" max="8" width="10.85546875" style="3" customWidth="1"/>
    <col min="9" max="9" width="11.42578125" style="3" customWidth="1"/>
    <col min="10" max="10" width="9.85546875" style="3" customWidth="1"/>
    <col min="11" max="11" width="11.5703125" style="3" customWidth="1"/>
    <col min="12" max="12" width="9.5703125" style="3" customWidth="1"/>
    <col min="13" max="13" width="11.5703125" style="3" customWidth="1"/>
    <col min="14" max="16384" width="8.85546875" style="2"/>
  </cols>
  <sheetData>
    <row r="1" spans="1:13" ht="13.5" thickBot="1" x14ac:dyDescent="0.25">
      <c r="A1" s="23"/>
      <c r="B1" s="205" t="s">
        <v>110</v>
      </c>
      <c r="C1" s="205"/>
      <c r="D1" s="205"/>
      <c r="E1" s="205"/>
      <c r="F1" s="205" t="s">
        <v>111</v>
      </c>
      <c r="G1" s="205"/>
      <c r="H1" s="205"/>
      <c r="I1" s="205"/>
      <c r="J1" s="205" t="s">
        <v>112</v>
      </c>
      <c r="K1" s="205"/>
      <c r="L1" s="205"/>
      <c r="M1" s="205"/>
    </row>
    <row r="2" spans="1:13" ht="13.5" thickBot="1" x14ac:dyDescent="0.25">
      <c r="A2" s="24"/>
      <c r="B2" s="203" t="s">
        <v>59</v>
      </c>
      <c r="C2" s="204"/>
      <c r="D2" s="203" t="s">
        <v>60</v>
      </c>
      <c r="E2" s="204"/>
      <c r="F2" s="205" t="s">
        <v>59</v>
      </c>
      <c r="G2" s="205"/>
      <c r="H2" s="203" t="s">
        <v>60</v>
      </c>
      <c r="I2" s="204"/>
      <c r="J2" s="205" t="s">
        <v>59</v>
      </c>
      <c r="K2" s="205"/>
      <c r="L2" s="203" t="s">
        <v>60</v>
      </c>
      <c r="M2" s="204"/>
    </row>
    <row r="3" spans="1:13" ht="13.5" thickBot="1" x14ac:dyDescent="0.25">
      <c r="A3" s="25"/>
      <c r="B3" s="13" t="s">
        <v>57</v>
      </c>
      <c r="C3" s="15" t="s">
        <v>58</v>
      </c>
      <c r="D3" s="14" t="s">
        <v>57</v>
      </c>
      <c r="E3" s="15" t="s">
        <v>58</v>
      </c>
      <c r="F3" s="13" t="s">
        <v>57</v>
      </c>
      <c r="G3" s="13" t="s">
        <v>58</v>
      </c>
      <c r="H3" s="14" t="s">
        <v>57</v>
      </c>
      <c r="I3" s="15" t="s">
        <v>58</v>
      </c>
      <c r="J3" s="13" t="s">
        <v>57</v>
      </c>
      <c r="K3" s="13" t="s">
        <v>58</v>
      </c>
      <c r="L3" s="14" t="s">
        <v>57</v>
      </c>
      <c r="M3" s="15" t="s">
        <v>58</v>
      </c>
    </row>
    <row r="4" spans="1:13" x14ac:dyDescent="0.2">
      <c r="A4" s="24" t="s">
        <v>398</v>
      </c>
      <c r="B4" s="22">
        <v>11</v>
      </c>
      <c r="C4" s="17">
        <v>1388.4</v>
      </c>
      <c r="D4" s="16">
        <v>51</v>
      </c>
      <c r="E4" s="17">
        <v>1386.3</v>
      </c>
      <c r="F4" s="3">
        <v>14</v>
      </c>
      <c r="G4" s="3">
        <v>1389.82</v>
      </c>
      <c r="H4" s="16">
        <v>82</v>
      </c>
      <c r="I4" s="17">
        <v>1342.95</v>
      </c>
      <c r="J4" s="3">
        <v>35</v>
      </c>
      <c r="K4" s="3">
        <v>1426.09</v>
      </c>
      <c r="L4" s="16">
        <v>29</v>
      </c>
      <c r="M4" s="17">
        <v>1315.03</v>
      </c>
    </row>
    <row r="5" spans="1:13" x14ac:dyDescent="0.2">
      <c r="A5" s="24" t="s">
        <v>399</v>
      </c>
      <c r="B5" s="22">
        <v>1</v>
      </c>
      <c r="C5" s="17">
        <v>1400.15</v>
      </c>
      <c r="D5" s="16">
        <v>50</v>
      </c>
      <c r="E5" s="17">
        <v>1473.74</v>
      </c>
      <c r="F5" s="3">
        <v>5</v>
      </c>
      <c r="G5" s="3">
        <v>1530.92</v>
      </c>
      <c r="H5" s="16">
        <v>15</v>
      </c>
      <c r="I5" s="17">
        <v>1506.69</v>
      </c>
      <c r="J5" s="3">
        <v>22</v>
      </c>
      <c r="K5" s="3">
        <v>1390.81</v>
      </c>
      <c r="L5" s="16">
        <v>20</v>
      </c>
      <c r="M5" s="17">
        <v>1410.96</v>
      </c>
    </row>
    <row r="6" spans="1:13" x14ac:dyDescent="0.2">
      <c r="A6" s="24" t="s">
        <v>400</v>
      </c>
      <c r="B6" s="22">
        <v>2</v>
      </c>
      <c r="C6" s="17">
        <v>1437.18</v>
      </c>
      <c r="D6" s="16">
        <v>37</v>
      </c>
      <c r="E6" s="17">
        <v>1381.89</v>
      </c>
      <c r="F6" s="3">
        <v>9</v>
      </c>
      <c r="G6" s="3">
        <v>1492.71</v>
      </c>
      <c r="H6" s="16">
        <v>25</v>
      </c>
      <c r="I6" s="17">
        <v>1401.85</v>
      </c>
      <c r="J6" s="3">
        <v>32</v>
      </c>
      <c r="K6" s="3">
        <v>1540.34</v>
      </c>
      <c r="L6" s="16">
        <v>32</v>
      </c>
      <c r="M6" s="17">
        <v>1449.52</v>
      </c>
    </row>
    <row r="7" spans="1:13" x14ac:dyDescent="0.2">
      <c r="A7" s="24" t="s">
        <v>401</v>
      </c>
      <c r="B7" s="22">
        <v>4</v>
      </c>
      <c r="C7" s="17">
        <v>1435.49</v>
      </c>
      <c r="D7" s="16">
        <v>33</v>
      </c>
      <c r="E7" s="17">
        <v>1426.67</v>
      </c>
      <c r="F7" s="3">
        <v>5</v>
      </c>
      <c r="G7" s="3">
        <v>1602.63</v>
      </c>
      <c r="H7" s="16">
        <v>24</v>
      </c>
      <c r="I7" s="17">
        <v>1397.09</v>
      </c>
      <c r="J7" s="3">
        <v>9</v>
      </c>
      <c r="K7" s="3">
        <v>1436.44</v>
      </c>
      <c r="L7" s="16">
        <v>19</v>
      </c>
      <c r="M7" s="17">
        <v>1641.42</v>
      </c>
    </row>
    <row r="8" spans="1:13" x14ac:dyDescent="0.2">
      <c r="A8" s="24" t="s">
        <v>402</v>
      </c>
      <c r="B8" s="22">
        <v>7</v>
      </c>
      <c r="C8" s="17">
        <v>1491.78</v>
      </c>
      <c r="D8" s="16">
        <v>10</v>
      </c>
      <c r="E8" s="17">
        <v>1334.17</v>
      </c>
      <c r="F8" s="3">
        <v>11</v>
      </c>
      <c r="G8" s="3">
        <v>1431.06</v>
      </c>
      <c r="H8" s="16">
        <v>7</v>
      </c>
      <c r="I8" s="17">
        <v>1636.72</v>
      </c>
      <c r="J8" s="3">
        <v>11</v>
      </c>
      <c r="K8" s="3">
        <v>1402.6</v>
      </c>
      <c r="L8" s="16">
        <v>8</v>
      </c>
      <c r="M8" s="17">
        <v>1438.25</v>
      </c>
    </row>
    <row r="9" spans="1:13" x14ac:dyDescent="0.2">
      <c r="A9" s="24" t="s">
        <v>403</v>
      </c>
      <c r="B9" s="22">
        <v>7</v>
      </c>
      <c r="C9" s="17">
        <v>1451.46</v>
      </c>
      <c r="D9" s="16">
        <v>30</v>
      </c>
      <c r="E9" s="17">
        <v>1400.45</v>
      </c>
      <c r="F9" s="3">
        <v>8</v>
      </c>
      <c r="G9" s="3">
        <v>1626.16</v>
      </c>
      <c r="H9" s="16">
        <v>22</v>
      </c>
      <c r="I9" s="17">
        <v>1395.55</v>
      </c>
      <c r="J9" s="3">
        <v>22</v>
      </c>
      <c r="K9" s="3">
        <v>1405.41</v>
      </c>
      <c r="L9" s="16">
        <v>28</v>
      </c>
      <c r="M9" s="17">
        <v>1404.15</v>
      </c>
    </row>
    <row r="10" spans="1:13" x14ac:dyDescent="0.2">
      <c r="A10" s="24" t="s">
        <v>404</v>
      </c>
      <c r="B10" s="22">
        <v>7</v>
      </c>
      <c r="C10" s="17">
        <v>1396.01</v>
      </c>
      <c r="D10" s="16">
        <v>34</v>
      </c>
      <c r="E10" s="17">
        <v>1428.43</v>
      </c>
      <c r="F10" s="3">
        <v>8</v>
      </c>
      <c r="G10" s="3">
        <v>1437.73</v>
      </c>
      <c r="H10" s="16">
        <v>26</v>
      </c>
      <c r="I10" s="17">
        <v>1412.01</v>
      </c>
      <c r="J10" s="3">
        <v>13</v>
      </c>
      <c r="K10" s="3">
        <v>1443.43</v>
      </c>
      <c r="L10" s="16">
        <v>35</v>
      </c>
      <c r="M10" s="17">
        <v>1384.27</v>
      </c>
    </row>
    <row r="11" spans="1:13" x14ac:dyDescent="0.2">
      <c r="A11" s="24" t="s">
        <v>405</v>
      </c>
      <c r="B11" s="22">
        <v>3</v>
      </c>
      <c r="C11" s="17">
        <v>1378.2</v>
      </c>
      <c r="D11" s="16">
        <v>29</v>
      </c>
      <c r="E11" s="17">
        <v>1380.96</v>
      </c>
      <c r="F11" s="3">
        <v>10</v>
      </c>
      <c r="G11" s="3">
        <v>1397.93</v>
      </c>
      <c r="H11" s="16">
        <v>20</v>
      </c>
      <c r="I11" s="17">
        <v>1386.64</v>
      </c>
      <c r="J11" s="3">
        <v>16</v>
      </c>
      <c r="K11" s="3">
        <v>1421.57</v>
      </c>
      <c r="L11" s="16">
        <v>19</v>
      </c>
      <c r="M11" s="17">
        <v>1415.06</v>
      </c>
    </row>
    <row r="12" spans="1:13" x14ac:dyDescent="0.2">
      <c r="A12" s="24" t="s">
        <v>406</v>
      </c>
      <c r="B12" s="22">
        <v>3</v>
      </c>
      <c r="C12" s="17">
        <v>1405.1</v>
      </c>
      <c r="D12" s="16">
        <v>38</v>
      </c>
      <c r="E12" s="17">
        <v>1389.55</v>
      </c>
      <c r="H12" s="16">
        <v>15</v>
      </c>
      <c r="I12" s="17">
        <v>1380.52</v>
      </c>
      <c r="J12" s="3">
        <v>39</v>
      </c>
      <c r="K12" s="3">
        <v>1371.87</v>
      </c>
      <c r="L12" s="16">
        <v>30</v>
      </c>
      <c r="M12" s="17">
        <v>1384.78</v>
      </c>
    </row>
    <row r="13" spans="1:13" x14ac:dyDescent="0.2">
      <c r="A13" s="24" t="s">
        <v>407</v>
      </c>
      <c r="B13" s="22">
        <v>17</v>
      </c>
      <c r="C13" s="17">
        <v>1354.86</v>
      </c>
      <c r="D13" s="16">
        <v>31</v>
      </c>
      <c r="E13" s="17">
        <v>1139.69</v>
      </c>
      <c r="H13" s="16">
        <v>4</v>
      </c>
      <c r="I13" s="17">
        <v>1589.14</v>
      </c>
      <c r="J13" s="3">
        <v>6</v>
      </c>
      <c r="K13" s="3">
        <v>1380.78</v>
      </c>
      <c r="L13" s="16">
        <v>14</v>
      </c>
      <c r="M13" s="17">
        <v>1411.12</v>
      </c>
    </row>
    <row r="14" spans="1:13" x14ac:dyDescent="0.2">
      <c r="A14" s="24" t="s">
        <v>408</v>
      </c>
      <c r="B14" s="22"/>
      <c r="C14" s="17"/>
      <c r="D14" s="16">
        <v>27</v>
      </c>
      <c r="E14" s="17">
        <v>1391.39</v>
      </c>
      <c r="H14" s="16">
        <v>27</v>
      </c>
      <c r="I14" s="17">
        <v>1429.48</v>
      </c>
      <c r="J14" s="3">
        <v>11</v>
      </c>
      <c r="K14" s="3">
        <v>1310.85</v>
      </c>
      <c r="L14" s="16">
        <v>30</v>
      </c>
      <c r="M14" s="17">
        <v>1392.75</v>
      </c>
    </row>
    <row r="15" spans="1:13" x14ac:dyDescent="0.2">
      <c r="A15" s="24" t="s">
        <v>409</v>
      </c>
      <c r="B15" s="22"/>
      <c r="C15" s="17"/>
      <c r="D15" s="16">
        <v>32</v>
      </c>
      <c r="E15" s="17">
        <v>1415.38</v>
      </c>
      <c r="H15" s="16">
        <v>43</v>
      </c>
      <c r="I15" s="17">
        <v>1464.81</v>
      </c>
      <c r="J15" s="3">
        <v>8</v>
      </c>
      <c r="K15" s="3">
        <v>1372.38</v>
      </c>
      <c r="L15" s="16">
        <v>17</v>
      </c>
      <c r="M15" s="17">
        <v>1485.17</v>
      </c>
    </row>
    <row r="16" spans="1:13" x14ac:dyDescent="0.2">
      <c r="A16" s="24" t="s">
        <v>410</v>
      </c>
      <c r="B16" s="22"/>
      <c r="C16" s="17"/>
      <c r="D16" s="16">
        <v>64</v>
      </c>
      <c r="E16" s="17">
        <v>1426.59</v>
      </c>
      <c r="H16" s="16">
        <v>95</v>
      </c>
      <c r="I16" s="17">
        <v>1393.96</v>
      </c>
      <c r="J16" s="3">
        <v>12</v>
      </c>
      <c r="K16" s="3">
        <v>1407.81</v>
      </c>
      <c r="L16" s="16">
        <v>23</v>
      </c>
      <c r="M16" s="17">
        <v>1526.46</v>
      </c>
    </row>
    <row r="17" spans="1:13" x14ac:dyDescent="0.2">
      <c r="A17" s="24" t="s">
        <v>411</v>
      </c>
      <c r="B17" s="22"/>
      <c r="C17" s="17"/>
      <c r="D17" s="16">
        <v>23</v>
      </c>
      <c r="E17" s="17">
        <v>1216.9000000000001</v>
      </c>
      <c r="H17" s="16">
        <v>1</v>
      </c>
      <c r="I17" s="17">
        <v>1616.97</v>
      </c>
      <c r="J17" s="3">
        <v>10</v>
      </c>
      <c r="K17" s="3">
        <v>970.12</v>
      </c>
      <c r="L17" s="16">
        <v>31</v>
      </c>
      <c r="M17" s="17">
        <v>1405.01</v>
      </c>
    </row>
    <row r="18" spans="1:13" x14ac:dyDescent="0.2">
      <c r="A18" s="24" t="s">
        <v>412</v>
      </c>
      <c r="B18" s="22"/>
      <c r="C18" s="17"/>
      <c r="D18" s="16">
        <v>30</v>
      </c>
      <c r="E18" s="17">
        <v>1471.67</v>
      </c>
      <c r="H18" s="16">
        <v>44</v>
      </c>
      <c r="I18" s="17">
        <v>1384.15</v>
      </c>
      <c r="L18" s="16">
        <v>37</v>
      </c>
      <c r="M18" s="17">
        <v>1385.6</v>
      </c>
    </row>
    <row r="19" spans="1:13" x14ac:dyDescent="0.2">
      <c r="A19" s="24" t="s">
        <v>413</v>
      </c>
      <c r="B19" s="22"/>
      <c r="C19" s="17"/>
      <c r="D19" s="16"/>
      <c r="E19" s="17"/>
      <c r="H19" s="16"/>
      <c r="I19" s="17"/>
      <c r="L19" s="16">
        <v>31</v>
      </c>
      <c r="M19" s="17">
        <v>972</v>
      </c>
    </row>
    <row r="20" spans="1:13" x14ac:dyDescent="0.2">
      <c r="A20" s="24" t="s">
        <v>61</v>
      </c>
      <c r="B20" s="22">
        <f>SUM(B4:B19)</f>
        <v>62</v>
      </c>
      <c r="C20" s="17">
        <f t="shared" ref="C20:M20" si="0">SUM(C4:C19)</f>
        <v>14138.630000000001</v>
      </c>
      <c r="D20" s="16">
        <f t="shared" si="0"/>
        <v>519</v>
      </c>
      <c r="E20" s="17">
        <f t="shared" si="0"/>
        <v>20663.78</v>
      </c>
      <c r="F20" s="3">
        <f t="shared" si="0"/>
        <v>70</v>
      </c>
      <c r="G20" s="3">
        <f t="shared" si="0"/>
        <v>11908.96</v>
      </c>
      <c r="H20" s="16">
        <f t="shared" si="0"/>
        <v>450</v>
      </c>
      <c r="I20" s="17">
        <f t="shared" si="0"/>
        <v>21738.530000000002</v>
      </c>
      <c r="J20" s="3">
        <f t="shared" si="0"/>
        <v>246</v>
      </c>
      <c r="K20" s="3">
        <f t="shared" si="0"/>
        <v>19280.500000000004</v>
      </c>
      <c r="L20" s="16">
        <f t="shared" si="0"/>
        <v>403</v>
      </c>
      <c r="M20" s="17">
        <f t="shared" si="0"/>
        <v>22421.55</v>
      </c>
    </row>
    <row r="21" spans="1:13" ht="13.5" thickBot="1" x14ac:dyDescent="0.25">
      <c r="A21" s="26" t="s">
        <v>55</v>
      </c>
      <c r="B21" s="27">
        <v>4.3851490561673936</v>
      </c>
      <c r="C21" s="19"/>
      <c r="D21" s="28">
        <f>(D20/E20)*1000</f>
        <v>25.11641142133724</v>
      </c>
      <c r="E21" s="19"/>
      <c r="F21" s="27">
        <f>(F20/G20)*1000</f>
        <v>5.87792720774946</v>
      </c>
      <c r="G21" s="20"/>
      <c r="H21" s="28">
        <f>(H20/I20)*1000</f>
        <v>20.700571749791727</v>
      </c>
      <c r="I21" s="19"/>
      <c r="J21" s="27">
        <f>(J20/K20)*1000</f>
        <v>12.759005212520419</v>
      </c>
      <c r="K21" s="20"/>
      <c r="L21" s="18">
        <f>(L20/M20)*1000</f>
        <v>17.973779689628952</v>
      </c>
      <c r="M21" s="21"/>
    </row>
    <row r="23" spans="1:13" ht="13.5" thickBot="1" x14ac:dyDescent="0.25"/>
    <row r="24" spans="1:13" ht="13.5" thickBot="1" x14ac:dyDescent="0.25">
      <c r="A24" s="8"/>
      <c r="B24" s="9" t="s">
        <v>55</v>
      </c>
    </row>
    <row r="25" spans="1:13" x14ac:dyDescent="0.2">
      <c r="A25" s="2" t="s">
        <v>62</v>
      </c>
      <c r="B25" s="4">
        <v>4.4000000000000004</v>
      </c>
    </row>
    <row r="26" spans="1:13" x14ac:dyDescent="0.2">
      <c r="A26" s="2" t="s">
        <v>64</v>
      </c>
      <c r="B26" s="4">
        <v>5.9</v>
      </c>
    </row>
    <row r="27" spans="1:13" x14ac:dyDescent="0.2">
      <c r="A27" s="2" t="s">
        <v>65</v>
      </c>
      <c r="B27" s="4">
        <v>12.8</v>
      </c>
    </row>
    <row r="28" spans="1:13" x14ac:dyDescent="0.2">
      <c r="A28" s="30" t="s">
        <v>27</v>
      </c>
      <c r="B28" s="5">
        <f>AVERAGE(B25:B27)</f>
        <v>7.7</v>
      </c>
    </row>
    <row r="29" spans="1:13" x14ac:dyDescent="0.2">
      <c r="A29" s="2" t="s">
        <v>28</v>
      </c>
      <c r="B29" s="4">
        <v>2.59</v>
      </c>
    </row>
    <row r="30" spans="1:13" x14ac:dyDescent="0.2">
      <c r="B30" s="4"/>
    </row>
    <row r="31" spans="1:13" x14ac:dyDescent="0.2">
      <c r="A31" s="2" t="s">
        <v>63</v>
      </c>
      <c r="B31" s="4">
        <v>25.1</v>
      </c>
    </row>
    <row r="32" spans="1:13" x14ac:dyDescent="0.2">
      <c r="A32" s="2" t="s">
        <v>66</v>
      </c>
      <c r="B32" s="4">
        <v>20.7</v>
      </c>
    </row>
    <row r="33" spans="1:2" x14ac:dyDescent="0.2">
      <c r="A33" s="2" t="s">
        <v>67</v>
      </c>
      <c r="B33" s="4">
        <v>18</v>
      </c>
    </row>
    <row r="34" spans="1:2" x14ac:dyDescent="0.2">
      <c r="A34" s="30" t="s">
        <v>27</v>
      </c>
      <c r="B34" s="5">
        <f>AVERAGE(B31:B33)</f>
        <v>21.266666666666666</v>
      </c>
    </row>
    <row r="35" spans="1:2" x14ac:dyDescent="0.2">
      <c r="A35" s="2" t="s">
        <v>28</v>
      </c>
      <c r="B35" s="3">
        <v>2.0699999999999998</v>
      </c>
    </row>
    <row r="36" spans="1:2" ht="13.5" thickBot="1" x14ac:dyDescent="0.25">
      <c r="A36" s="2" t="s">
        <v>54</v>
      </c>
      <c r="B36" s="6">
        <f>_xlfn.T.TEST(B25:B27,B31:B33,2,2)</f>
        <v>1.4903122429716498E-2</v>
      </c>
    </row>
    <row r="37" spans="1:2" x14ac:dyDescent="0.2">
      <c r="A37" s="10"/>
      <c r="B37" s="11"/>
    </row>
  </sheetData>
  <mergeCells count="9">
    <mergeCell ref="B2:C2"/>
    <mergeCell ref="F2:G2"/>
    <mergeCell ref="J2:K2"/>
    <mergeCell ref="B1:E1"/>
    <mergeCell ref="F1:I1"/>
    <mergeCell ref="J1:M1"/>
    <mergeCell ref="D2:E2"/>
    <mergeCell ref="H2:I2"/>
    <mergeCell ref="L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0" workbookViewId="0">
      <selection activeCell="C42" sqref="C42"/>
    </sheetView>
  </sheetViews>
  <sheetFormatPr defaultColWidth="8.85546875" defaultRowHeight="12.75" x14ac:dyDescent="0.2"/>
  <cols>
    <col min="1" max="1" width="20.7109375" style="3" customWidth="1"/>
    <col min="2" max="2" width="13.28515625" style="3" customWidth="1"/>
    <col min="3" max="3" width="10.85546875" style="3" customWidth="1"/>
    <col min="4" max="5" width="10.42578125" style="3" customWidth="1"/>
    <col min="6" max="6" width="10.5703125" style="3" customWidth="1"/>
    <col min="7" max="7" width="10.7109375" style="3" customWidth="1"/>
    <col min="8" max="8" width="10.85546875" style="3" customWidth="1"/>
    <col min="9" max="9" width="11.42578125" style="3" customWidth="1"/>
    <col min="10" max="10" width="9.85546875" style="3" customWidth="1"/>
    <col min="11" max="11" width="11.5703125" style="3" customWidth="1"/>
    <col min="12" max="12" width="9.5703125" style="3" customWidth="1"/>
    <col min="13" max="13" width="11.5703125" style="3" customWidth="1"/>
    <col min="14" max="16384" width="8.85546875" style="3"/>
  </cols>
  <sheetData>
    <row r="1" spans="1:13" ht="13.5" thickBot="1" x14ac:dyDescent="0.25">
      <c r="A1" s="31"/>
      <c r="B1" s="205" t="s">
        <v>110</v>
      </c>
      <c r="C1" s="205"/>
      <c r="D1" s="205"/>
      <c r="E1" s="205"/>
      <c r="F1" s="205" t="s">
        <v>111</v>
      </c>
      <c r="G1" s="205"/>
      <c r="H1" s="205"/>
      <c r="I1" s="205"/>
      <c r="J1" s="205" t="s">
        <v>112</v>
      </c>
      <c r="K1" s="205"/>
      <c r="L1" s="205"/>
      <c r="M1" s="205"/>
    </row>
    <row r="2" spans="1:13" ht="13.5" thickBot="1" x14ac:dyDescent="0.25">
      <c r="A2" s="32"/>
      <c r="B2" s="203" t="s">
        <v>59</v>
      </c>
      <c r="C2" s="204"/>
      <c r="D2" s="203" t="s">
        <v>60</v>
      </c>
      <c r="E2" s="204"/>
      <c r="F2" s="205" t="s">
        <v>59</v>
      </c>
      <c r="G2" s="205"/>
      <c r="H2" s="203" t="s">
        <v>60</v>
      </c>
      <c r="I2" s="204"/>
      <c r="J2" s="205" t="s">
        <v>59</v>
      </c>
      <c r="K2" s="205"/>
      <c r="L2" s="203" t="s">
        <v>60</v>
      </c>
      <c r="M2" s="204"/>
    </row>
    <row r="3" spans="1:13" ht="13.5" thickBot="1" x14ac:dyDescent="0.25">
      <c r="A3" s="33"/>
      <c r="B3" s="13" t="s">
        <v>68</v>
      </c>
      <c r="C3" s="15" t="s">
        <v>58</v>
      </c>
      <c r="D3" s="13" t="s">
        <v>68</v>
      </c>
      <c r="E3" s="15" t="s">
        <v>58</v>
      </c>
      <c r="F3" s="13" t="s">
        <v>68</v>
      </c>
      <c r="G3" s="13" t="s">
        <v>58</v>
      </c>
      <c r="H3" s="37" t="s">
        <v>68</v>
      </c>
      <c r="I3" s="15" t="s">
        <v>58</v>
      </c>
      <c r="J3" s="13" t="s">
        <v>68</v>
      </c>
      <c r="K3" s="13" t="s">
        <v>58</v>
      </c>
      <c r="L3" s="37" t="s">
        <v>68</v>
      </c>
      <c r="M3" s="15" t="s">
        <v>58</v>
      </c>
    </row>
    <row r="4" spans="1:13" x14ac:dyDescent="0.2">
      <c r="A4" s="24" t="s">
        <v>398</v>
      </c>
      <c r="B4" s="3">
        <v>25</v>
      </c>
      <c r="C4" s="3">
        <v>446.45</v>
      </c>
      <c r="D4" s="16">
        <v>40</v>
      </c>
      <c r="E4" s="3">
        <v>444.08</v>
      </c>
      <c r="F4" s="36">
        <v>11</v>
      </c>
      <c r="G4" s="3">
        <v>221.56</v>
      </c>
      <c r="H4" s="16">
        <v>18</v>
      </c>
      <c r="I4" s="3">
        <v>222.05</v>
      </c>
      <c r="J4" s="36">
        <v>30</v>
      </c>
      <c r="K4" s="3">
        <v>446.78</v>
      </c>
      <c r="L4" s="36">
        <v>75</v>
      </c>
      <c r="M4" s="38">
        <v>452.93</v>
      </c>
    </row>
    <row r="5" spans="1:13" x14ac:dyDescent="0.2">
      <c r="A5" s="24" t="s">
        <v>399</v>
      </c>
      <c r="B5" s="3">
        <v>24</v>
      </c>
      <c r="C5" s="3">
        <v>444.7</v>
      </c>
      <c r="D5" s="16">
        <v>48</v>
      </c>
      <c r="E5" s="3">
        <v>448.69</v>
      </c>
      <c r="F5" s="16">
        <v>16</v>
      </c>
      <c r="G5" s="3">
        <v>226.85</v>
      </c>
      <c r="H5" s="16">
        <v>15</v>
      </c>
      <c r="I5" s="3">
        <v>221.88</v>
      </c>
      <c r="J5" s="16">
        <v>27</v>
      </c>
      <c r="K5" s="3">
        <v>496.93</v>
      </c>
      <c r="L5" s="16">
        <v>70</v>
      </c>
      <c r="M5" s="17">
        <v>446.23</v>
      </c>
    </row>
    <row r="6" spans="1:13" x14ac:dyDescent="0.2">
      <c r="A6" s="24" t="s">
        <v>400</v>
      </c>
      <c r="B6" s="3">
        <v>35</v>
      </c>
      <c r="C6" s="3">
        <v>445.02</v>
      </c>
      <c r="D6" s="16">
        <v>36</v>
      </c>
      <c r="E6" s="3">
        <v>459.7</v>
      </c>
      <c r="F6" s="16">
        <v>10</v>
      </c>
      <c r="G6" s="3">
        <v>222.71</v>
      </c>
      <c r="H6" s="16">
        <v>16</v>
      </c>
      <c r="I6" s="3">
        <v>221.58</v>
      </c>
      <c r="J6" s="16">
        <v>32</v>
      </c>
      <c r="K6" s="3">
        <v>446.43</v>
      </c>
      <c r="L6" s="16">
        <v>42</v>
      </c>
      <c r="M6" s="17">
        <v>448.58</v>
      </c>
    </row>
    <row r="7" spans="1:13" x14ac:dyDescent="0.2">
      <c r="A7" s="24" t="s">
        <v>401</v>
      </c>
      <c r="B7" s="3">
        <v>24</v>
      </c>
      <c r="C7" s="3">
        <v>448.4</v>
      </c>
      <c r="D7" s="16">
        <v>62</v>
      </c>
      <c r="E7" s="3">
        <v>446.3</v>
      </c>
      <c r="F7" s="16">
        <v>10</v>
      </c>
      <c r="G7" s="3">
        <v>221.89</v>
      </c>
      <c r="H7" s="16">
        <v>9</v>
      </c>
      <c r="I7" s="3">
        <v>221.58</v>
      </c>
      <c r="J7" s="16">
        <v>35</v>
      </c>
      <c r="K7" s="3">
        <v>446.73</v>
      </c>
      <c r="L7" s="16">
        <v>34</v>
      </c>
      <c r="M7" s="17">
        <v>447.47</v>
      </c>
    </row>
    <row r="8" spans="1:13" x14ac:dyDescent="0.2">
      <c r="A8" s="24" t="s">
        <v>402</v>
      </c>
      <c r="B8" s="3">
        <v>27</v>
      </c>
      <c r="C8" s="3">
        <v>456.6</v>
      </c>
      <c r="D8" s="16">
        <v>36</v>
      </c>
      <c r="E8" s="3">
        <v>450.13</v>
      </c>
      <c r="F8" s="16">
        <v>7</v>
      </c>
      <c r="G8" s="3">
        <v>221.56</v>
      </c>
      <c r="H8" s="16">
        <v>10</v>
      </c>
      <c r="I8" s="3">
        <v>221.58</v>
      </c>
      <c r="J8" s="16">
        <v>21</v>
      </c>
      <c r="K8" s="3">
        <v>454.9</v>
      </c>
      <c r="L8" s="16">
        <v>19</v>
      </c>
      <c r="M8" s="17">
        <v>452.02</v>
      </c>
    </row>
    <row r="9" spans="1:13" x14ac:dyDescent="0.2">
      <c r="A9" s="24" t="s">
        <v>403</v>
      </c>
      <c r="B9" s="3">
        <v>30</v>
      </c>
      <c r="C9" s="3">
        <v>454.48</v>
      </c>
      <c r="D9" s="16">
        <v>36</v>
      </c>
      <c r="E9" s="3">
        <v>445.06</v>
      </c>
      <c r="F9" s="16">
        <v>10</v>
      </c>
      <c r="G9" s="3">
        <v>221.56</v>
      </c>
      <c r="H9" s="16">
        <v>20</v>
      </c>
      <c r="I9" s="3">
        <v>221.58</v>
      </c>
      <c r="J9" s="16">
        <v>20</v>
      </c>
      <c r="K9" s="3">
        <v>450.36</v>
      </c>
      <c r="L9" s="16">
        <v>35</v>
      </c>
      <c r="M9" s="17">
        <v>459.38</v>
      </c>
    </row>
    <row r="10" spans="1:13" x14ac:dyDescent="0.2">
      <c r="A10" s="24" t="s">
        <v>404</v>
      </c>
      <c r="B10" s="3">
        <v>22</v>
      </c>
      <c r="C10" s="3">
        <v>445.49</v>
      </c>
      <c r="D10" s="16">
        <v>20</v>
      </c>
      <c r="E10" s="3">
        <v>445.98</v>
      </c>
      <c r="F10" s="16">
        <v>8</v>
      </c>
      <c r="G10" s="3">
        <v>221.56</v>
      </c>
      <c r="H10" s="16">
        <v>17</v>
      </c>
      <c r="I10" s="3">
        <v>221.58</v>
      </c>
      <c r="J10" s="16">
        <v>22</v>
      </c>
      <c r="K10" s="3">
        <v>447.15</v>
      </c>
      <c r="L10" s="16">
        <v>33</v>
      </c>
      <c r="M10" s="17">
        <v>451.09</v>
      </c>
    </row>
    <row r="11" spans="1:13" x14ac:dyDescent="0.2">
      <c r="A11" s="24" t="s">
        <v>405</v>
      </c>
      <c r="B11" s="3">
        <v>23</v>
      </c>
      <c r="C11" s="3">
        <v>457.03</v>
      </c>
      <c r="D11" s="16">
        <v>39</v>
      </c>
      <c r="E11" s="3">
        <v>445.98</v>
      </c>
      <c r="F11" s="16">
        <v>10</v>
      </c>
      <c r="G11" s="3">
        <v>221.56</v>
      </c>
      <c r="H11" s="16">
        <v>7</v>
      </c>
      <c r="I11" s="3">
        <v>226.98</v>
      </c>
      <c r="J11" s="16">
        <v>23</v>
      </c>
      <c r="K11" s="3">
        <v>461.83</v>
      </c>
      <c r="L11" s="16">
        <v>59</v>
      </c>
      <c r="M11" s="17">
        <v>464.5</v>
      </c>
    </row>
    <row r="12" spans="1:13" x14ac:dyDescent="0.2">
      <c r="A12" s="24" t="s">
        <v>406</v>
      </c>
      <c r="B12" s="3">
        <v>14</v>
      </c>
      <c r="C12" s="3">
        <v>445.23</v>
      </c>
      <c r="D12" s="16">
        <v>19</v>
      </c>
      <c r="E12" s="3">
        <v>446.33</v>
      </c>
      <c r="F12" s="16">
        <v>18</v>
      </c>
      <c r="G12" s="3">
        <v>221.56</v>
      </c>
      <c r="H12" s="16">
        <v>13</v>
      </c>
      <c r="I12" s="3">
        <v>221.58</v>
      </c>
      <c r="J12" s="16">
        <v>22</v>
      </c>
      <c r="K12" s="3">
        <v>446.04</v>
      </c>
      <c r="L12" s="16">
        <v>0</v>
      </c>
      <c r="M12" s="17">
        <v>155.1</v>
      </c>
    </row>
    <row r="13" spans="1:13" x14ac:dyDescent="0.2">
      <c r="A13" s="24" t="s">
        <v>407</v>
      </c>
      <c r="B13" s="3">
        <v>19</v>
      </c>
      <c r="C13" s="3">
        <v>445.92</v>
      </c>
      <c r="D13" s="16">
        <v>26</v>
      </c>
      <c r="E13" s="3">
        <v>454.5</v>
      </c>
      <c r="F13" s="16">
        <v>20</v>
      </c>
      <c r="G13" s="3">
        <v>221.56</v>
      </c>
      <c r="H13" s="16">
        <v>9</v>
      </c>
      <c r="I13" s="3">
        <v>221.58</v>
      </c>
      <c r="J13" s="16">
        <v>21</v>
      </c>
      <c r="K13" s="3">
        <v>446.05</v>
      </c>
      <c r="L13" s="16">
        <v>58</v>
      </c>
      <c r="M13" s="17">
        <v>688.3</v>
      </c>
    </row>
    <row r="14" spans="1:13" x14ac:dyDescent="0.2">
      <c r="A14" s="24" t="s">
        <v>408</v>
      </c>
      <c r="B14" s="3">
        <v>21</v>
      </c>
      <c r="C14" s="3">
        <v>459.11</v>
      </c>
      <c r="D14" s="16">
        <v>46</v>
      </c>
      <c r="E14" s="3">
        <v>446.15</v>
      </c>
      <c r="F14" s="16">
        <v>12</v>
      </c>
      <c r="G14" s="3">
        <v>221.56</v>
      </c>
      <c r="H14" s="16">
        <v>9</v>
      </c>
      <c r="I14" s="3">
        <v>221.58</v>
      </c>
      <c r="J14" s="16">
        <v>20</v>
      </c>
      <c r="K14" s="3">
        <v>445.26</v>
      </c>
      <c r="L14" s="16">
        <v>15</v>
      </c>
      <c r="M14" s="17">
        <v>450.56</v>
      </c>
    </row>
    <row r="15" spans="1:13" x14ac:dyDescent="0.2">
      <c r="A15" s="24" t="s">
        <v>409</v>
      </c>
      <c r="B15" s="3">
        <v>19</v>
      </c>
      <c r="C15" s="3">
        <v>446.17</v>
      </c>
      <c r="D15" s="16">
        <v>50</v>
      </c>
      <c r="E15" s="3">
        <v>445.64</v>
      </c>
      <c r="F15" s="16">
        <v>10</v>
      </c>
      <c r="G15" s="3">
        <v>221.56</v>
      </c>
      <c r="H15" s="16">
        <v>11</v>
      </c>
      <c r="I15" s="3">
        <v>221.58</v>
      </c>
      <c r="J15" s="16">
        <v>25</v>
      </c>
      <c r="K15" s="3">
        <v>445.58</v>
      </c>
      <c r="L15" s="16">
        <v>27</v>
      </c>
      <c r="M15" s="17">
        <v>457.69</v>
      </c>
    </row>
    <row r="16" spans="1:13" x14ac:dyDescent="0.2">
      <c r="A16" s="24" t="s">
        <v>410</v>
      </c>
      <c r="B16" s="22"/>
      <c r="C16" s="17"/>
      <c r="D16" s="3">
        <v>15</v>
      </c>
      <c r="E16" s="3">
        <v>445.66</v>
      </c>
      <c r="F16" s="16">
        <v>12</v>
      </c>
      <c r="G16" s="3">
        <v>221.56</v>
      </c>
      <c r="H16" s="16">
        <v>18</v>
      </c>
      <c r="I16" s="3">
        <v>221.58</v>
      </c>
      <c r="J16" s="16">
        <v>32</v>
      </c>
      <c r="K16" s="3">
        <v>500.02</v>
      </c>
      <c r="L16" s="16">
        <v>25</v>
      </c>
      <c r="M16" s="17">
        <v>486.37</v>
      </c>
    </row>
    <row r="17" spans="1:13" x14ac:dyDescent="0.2">
      <c r="A17" s="24" t="s">
        <v>411</v>
      </c>
      <c r="B17" s="22"/>
      <c r="C17" s="17"/>
      <c r="D17" s="3">
        <v>36</v>
      </c>
      <c r="E17" s="3">
        <v>440.81</v>
      </c>
      <c r="F17" s="16">
        <v>6</v>
      </c>
      <c r="G17" s="3">
        <v>221.56</v>
      </c>
      <c r="H17" s="16">
        <v>24</v>
      </c>
      <c r="I17" s="3">
        <v>221.58</v>
      </c>
      <c r="J17" s="16">
        <v>24</v>
      </c>
      <c r="K17" s="3">
        <v>445.02</v>
      </c>
      <c r="L17" s="16">
        <v>58</v>
      </c>
      <c r="M17" s="17">
        <v>463.06</v>
      </c>
    </row>
    <row r="18" spans="1:13" x14ac:dyDescent="0.2">
      <c r="A18" s="24" t="s">
        <v>412</v>
      </c>
      <c r="B18" s="22"/>
      <c r="C18" s="17"/>
      <c r="D18" s="3">
        <v>48</v>
      </c>
      <c r="E18" s="3">
        <v>445.17</v>
      </c>
      <c r="F18" s="16">
        <v>11</v>
      </c>
      <c r="G18" s="3">
        <v>221.56</v>
      </c>
      <c r="H18" s="16">
        <v>17</v>
      </c>
      <c r="I18" s="3">
        <v>224.92</v>
      </c>
      <c r="J18" s="16">
        <v>24</v>
      </c>
      <c r="K18" s="3">
        <v>443.5</v>
      </c>
      <c r="L18" s="16">
        <v>32</v>
      </c>
      <c r="M18" s="17">
        <v>446.76</v>
      </c>
    </row>
    <row r="19" spans="1:13" x14ac:dyDescent="0.2">
      <c r="A19" s="24" t="s">
        <v>413</v>
      </c>
      <c r="B19" s="22"/>
      <c r="C19" s="17"/>
      <c r="D19" s="3">
        <v>52</v>
      </c>
      <c r="E19" s="3">
        <v>445.14</v>
      </c>
      <c r="F19" s="16">
        <v>10</v>
      </c>
      <c r="G19" s="3">
        <v>221.56</v>
      </c>
      <c r="H19" s="16">
        <v>9</v>
      </c>
      <c r="I19" s="3">
        <v>227.71</v>
      </c>
      <c r="J19" s="16">
        <v>29</v>
      </c>
      <c r="K19" s="3">
        <v>446.37</v>
      </c>
      <c r="L19" s="16">
        <v>18</v>
      </c>
      <c r="M19" s="17">
        <v>469.87</v>
      </c>
    </row>
    <row r="20" spans="1:13" x14ac:dyDescent="0.2">
      <c r="A20" s="24" t="s">
        <v>414</v>
      </c>
      <c r="B20" s="22"/>
      <c r="C20" s="17"/>
      <c r="D20" s="3">
        <v>33</v>
      </c>
      <c r="E20" s="3">
        <v>404.24</v>
      </c>
      <c r="F20" s="16">
        <v>14</v>
      </c>
      <c r="G20" s="3">
        <v>231.07</v>
      </c>
      <c r="H20" s="16">
        <v>14</v>
      </c>
      <c r="I20" s="3">
        <v>221.58</v>
      </c>
      <c r="J20" s="16">
        <v>37</v>
      </c>
      <c r="K20" s="3">
        <v>446.14</v>
      </c>
      <c r="L20" s="16">
        <v>45</v>
      </c>
      <c r="M20" s="17">
        <v>484.47</v>
      </c>
    </row>
    <row r="21" spans="1:13" x14ac:dyDescent="0.2">
      <c r="A21" s="24" t="s">
        <v>415</v>
      </c>
      <c r="B21" s="22"/>
      <c r="C21" s="17"/>
      <c r="D21" s="3">
        <v>36</v>
      </c>
      <c r="E21" s="3">
        <v>448.48</v>
      </c>
      <c r="F21" s="16">
        <v>6</v>
      </c>
      <c r="G21" s="3">
        <v>221.56</v>
      </c>
      <c r="H21" s="16">
        <v>13</v>
      </c>
      <c r="I21" s="3">
        <v>221.58</v>
      </c>
      <c r="J21" s="16">
        <v>30</v>
      </c>
      <c r="K21" s="3">
        <v>446.79</v>
      </c>
      <c r="L21" s="16">
        <v>54</v>
      </c>
      <c r="M21" s="17">
        <v>449.59</v>
      </c>
    </row>
    <row r="22" spans="1:13" x14ac:dyDescent="0.2">
      <c r="A22" s="24" t="s">
        <v>416</v>
      </c>
      <c r="B22" s="22"/>
      <c r="C22" s="17"/>
      <c r="D22" s="3">
        <v>29</v>
      </c>
      <c r="E22" s="3">
        <v>450.22</v>
      </c>
      <c r="F22" s="16">
        <v>13</v>
      </c>
      <c r="G22" s="3">
        <v>221.56</v>
      </c>
      <c r="H22" s="16">
        <v>44</v>
      </c>
      <c r="I22" s="3">
        <v>221.58</v>
      </c>
      <c r="J22" s="16">
        <v>25</v>
      </c>
      <c r="K22" s="3">
        <v>469.84</v>
      </c>
      <c r="L22" s="16">
        <v>31</v>
      </c>
      <c r="M22" s="17">
        <v>456.61</v>
      </c>
    </row>
    <row r="23" spans="1:13" x14ac:dyDescent="0.2">
      <c r="A23" s="24" t="s">
        <v>417</v>
      </c>
      <c r="B23" s="22"/>
      <c r="C23" s="17"/>
      <c r="D23" s="3">
        <v>30</v>
      </c>
      <c r="E23" s="3">
        <v>452.67</v>
      </c>
      <c r="F23" s="16">
        <v>9</v>
      </c>
      <c r="G23" s="3">
        <v>221.56</v>
      </c>
      <c r="H23" s="16">
        <v>39</v>
      </c>
      <c r="I23" s="3">
        <v>224</v>
      </c>
      <c r="J23" s="16">
        <v>22</v>
      </c>
      <c r="K23" s="3">
        <v>445.35</v>
      </c>
      <c r="L23" s="16">
        <v>9</v>
      </c>
      <c r="M23" s="17">
        <v>445.99</v>
      </c>
    </row>
    <row r="24" spans="1:13" x14ac:dyDescent="0.2">
      <c r="A24" s="24" t="s">
        <v>418</v>
      </c>
      <c r="B24" s="22"/>
      <c r="C24" s="17"/>
      <c r="D24" s="3">
        <v>17</v>
      </c>
      <c r="E24" s="3">
        <v>445.01</v>
      </c>
      <c r="F24" s="16">
        <v>10</v>
      </c>
      <c r="G24" s="3">
        <v>221.56</v>
      </c>
      <c r="H24" s="16">
        <v>30</v>
      </c>
      <c r="I24" s="3">
        <v>224.37</v>
      </c>
      <c r="J24" s="16">
        <v>16</v>
      </c>
      <c r="K24" s="3">
        <v>449.23</v>
      </c>
      <c r="L24" s="16">
        <v>25</v>
      </c>
      <c r="M24" s="17">
        <v>445.29</v>
      </c>
    </row>
    <row r="25" spans="1:13" x14ac:dyDescent="0.2">
      <c r="A25" s="24" t="s">
        <v>419</v>
      </c>
      <c r="B25" s="22"/>
      <c r="C25" s="17"/>
      <c r="D25" s="3">
        <v>25</v>
      </c>
      <c r="E25" s="3">
        <v>447.33</v>
      </c>
      <c r="F25" s="16"/>
      <c r="H25" s="16">
        <v>7</v>
      </c>
      <c r="I25" s="3">
        <v>221.58</v>
      </c>
      <c r="J25" s="16">
        <v>20</v>
      </c>
      <c r="K25" s="3">
        <v>444.73</v>
      </c>
      <c r="L25" s="16"/>
      <c r="M25" s="17"/>
    </row>
    <row r="26" spans="1:13" x14ac:dyDescent="0.2">
      <c r="A26" s="24" t="s">
        <v>420</v>
      </c>
      <c r="B26" s="22"/>
      <c r="C26" s="17"/>
      <c r="D26" s="3">
        <v>39</v>
      </c>
      <c r="E26" s="3">
        <v>446.2</v>
      </c>
      <c r="F26" s="16"/>
      <c r="H26" s="16">
        <v>14</v>
      </c>
      <c r="I26" s="3">
        <v>234.37</v>
      </c>
      <c r="J26" s="16">
        <v>20</v>
      </c>
      <c r="K26" s="3">
        <v>444.49</v>
      </c>
      <c r="L26" s="16"/>
      <c r="M26" s="17"/>
    </row>
    <row r="27" spans="1:13" x14ac:dyDescent="0.2">
      <c r="A27" s="24" t="s">
        <v>421</v>
      </c>
      <c r="B27" s="22"/>
      <c r="C27" s="17"/>
      <c r="D27" s="3">
        <v>43</v>
      </c>
      <c r="E27" s="3">
        <v>445.37</v>
      </c>
      <c r="F27" s="16"/>
      <c r="H27" s="16">
        <v>16</v>
      </c>
      <c r="I27" s="3">
        <v>221.58</v>
      </c>
      <c r="J27" s="16"/>
      <c r="L27" s="16"/>
      <c r="M27" s="17"/>
    </row>
    <row r="28" spans="1:13" x14ac:dyDescent="0.2">
      <c r="A28" s="24" t="s">
        <v>422</v>
      </c>
      <c r="B28" s="22"/>
      <c r="C28" s="17"/>
      <c r="D28" s="3">
        <v>44</v>
      </c>
      <c r="E28" s="3">
        <v>447.4</v>
      </c>
      <c r="F28" s="16"/>
      <c r="H28" s="16">
        <v>17</v>
      </c>
      <c r="I28" s="3">
        <v>221.58</v>
      </c>
      <c r="J28" s="16"/>
      <c r="L28" s="16"/>
      <c r="M28" s="17"/>
    </row>
    <row r="29" spans="1:13" x14ac:dyDescent="0.2">
      <c r="A29" s="24" t="s">
        <v>423</v>
      </c>
      <c r="B29" s="22"/>
      <c r="C29" s="17"/>
      <c r="D29" s="3">
        <v>43</v>
      </c>
      <c r="E29" s="3">
        <v>452.06</v>
      </c>
      <c r="F29" s="16"/>
      <c r="H29" s="16">
        <v>15</v>
      </c>
      <c r="I29" s="3">
        <v>221.58</v>
      </c>
      <c r="J29" s="16"/>
      <c r="L29" s="16"/>
      <c r="M29" s="17"/>
    </row>
    <row r="30" spans="1:13" x14ac:dyDescent="0.2">
      <c r="A30" s="24" t="s">
        <v>424</v>
      </c>
      <c r="B30" s="22"/>
      <c r="C30" s="17"/>
      <c r="D30" s="3">
        <v>36</v>
      </c>
      <c r="E30" s="3">
        <v>444.75</v>
      </c>
      <c r="F30" s="16"/>
      <c r="H30" s="16"/>
      <c r="I30" s="17"/>
      <c r="L30" s="16"/>
      <c r="M30" s="17"/>
    </row>
    <row r="31" spans="1:13" x14ac:dyDescent="0.2">
      <c r="A31" s="24" t="s">
        <v>425</v>
      </c>
      <c r="B31" s="22"/>
      <c r="C31" s="17"/>
      <c r="D31" s="3">
        <v>30</v>
      </c>
      <c r="E31" s="3">
        <v>446.65</v>
      </c>
      <c r="F31" s="16"/>
      <c r="H31" s="16"/>
      <c r="I31" s="17"/>
      <c r="L31" s="16"/>
      <c r="M31" s="17"/>
    </row>
    <row r="32" spans="1:13" x14ac:dyDescent="0.2">
      <c r="A32" s="24" t="s">
        <v>426</v>
      </c>
      <c r="B32" s="22"/>
      <c r="C32" s="17"/>
      <c r="D32" s="3">
        <v>53</v>
      </c>
      <c r="E32" s="3">
        <v>445.69</v>
      </c>
      <c r="F32" s="16"/>
      <c r="H32" s="16"/>
      <c r="I32" s="17"/>
      <c r="L32" s="16"/>
      <c r="M32" s="17"/>
    </row>
    <row r="33" spans="1:13" x14ac:dyDescent="0.2">
      <c r="A33" s="195" t="s">
        <v>61</v>
      </c>
      <c r="B33" s="22">
        <f>SUM(B4:B32)</f>
        <v>283</v>
      </c>
      <c r="C33" s="22">
        <f t="shared" ref="C33:M33" si="0">SUM(C4:C32)</f>
        <v>5394.5999999999995</v>
      </c>
      <c r="D33" s="16">
        <f t="shared" si="0"/>
        <v>1067</v>
      </c>
      <c r="E33" s="22">
        <f t="shared" si="0"/>
        <v>12931.390000000001</v>
      </c>
      <c r="F33" s="16">
        <f t="shared" si="0"/>
        <v>233</v>
      </c>
      <c r="G33" s="22">
        <f t="shared" si="0"/>
        <v>4669.0400000000009</v>
      </c>
      <c r="H33" s="16">
        <f t="shared" si="0"/>
        <v>431</v>
      </c>
      <c r="I33" s="22">
        <f t="shared" si="0"/>
        <v>5794.7199999999993</v>
      </c>
      <c r="J33" s="16">
        <f t="shared" si="0"/>
        <v>577</v>
      </c>
      <c r="K33" s="22">
        <f t="shared" si="0"/>
        <v>10415.52</v>
      </c>
      <c r="L33" s="16">
        <f t="shared" si="0"/>
        <v>764</v>
      </c>
      <c r="M33" s="17">
        <f t="shared" si="0"/>
        <v>9521.8600000000024</v>
      </c>
    </row>
    <row r="34" spans="1:13" ht="13.5" thickBot="1" x14ac:dyDescent="0.25">
      <c r="A34" s="196" t="s">
        <v>56</v>
      </c>
      <c r="B34" s="27">
        <f>(B33/C33)*1000</f>
        <v>52.459867274682097</v>
      </c>
      <c r="C34" s="19"/>
      <c r="D34" s="28">
        <f>(D33/E33)*1000</f>
        <v>82.512398125800857</v>
      </c>
      <c r="E34" s="19"/>
      <c r="F34" s="27">
        <f>(F33/G33)*1000</f>
        <v>49.903192090879486</v>
      </c>
      <c r="G34" s="20"/>
      <c r="H34" s="28">
        <f>(H33/I33)*1000</f>
        <v>74.378054504790569</v>
      </c>
      <c r="I34" s="19"/>
      <c r="J34" s="27">
        <f>(J33/K33)*1000</f>
        <v>55.398098222652351</v>
      </c>
      <c r="K34" s="20"/>
      <c r="L34" s="28">
        <f>(L33/M33)*1000</f>
        <v>80.236424396073858</v>
      </c>
      <c r="M34" s="21"/>
    </row>
    <row r="36" spans="1:13" ht="13.5" thickBot="1" x14ac:dyDescent="0.25"/>
    <row r="37" spans="1:13" ht="13.5" thickBot="1" x14ac:dyDescent="0.25">
      <c r="A37" s="35"/>
      <c r="B37" s="9" t="s">
        <v>56</v>
      </c>
    </row>
    <row r="38" spans="1:13" x14ac:dyDescent="0.2">
      <c r="A38" s="3" t="s">
        <v>62</v>
      </c>
      <c r="B38" s="4">
        <v>52.5</v>
      </c>
    </row>
    <row r="39" spans="1:13" x14ac:dyDescent="0.2">
      <c r="A39" s="3" t="s">
        <v>64</v>
      </c>
      <c r="B39" s="4">
        <v>49.9</v>
      </c>
    </row>
    <row r="40" spans="1:13" x14ac:dyDescent="0.2">
      <c r="A40" s="3" t="s">
        <v>65</v>
      </c>
      <c r="B40" s="4">
        <v>55.4</v>
      </c>
    </row>
    <row r="41" spans="1:13" x14ac:dyDescent="0.2">
      <c r="A41" s="7" t="s">
        <v>27</v>
      </c>
      <c r="B41" s="5">
        <f>AVERAGE(B38:B40)</f>
        <v>52.6</v>
      </c>
    </row>
    <row r="42" spans="1:13" x14ac:dyDescent="0.2">
      <c r="A42" s="3" t="s">
        <v>28</v>
      </c>
      <c r="B42" s="4">
        <v>1.59</v>
      </c>
    </row>
    <row r="43" spans="1:13" x14ac:dyDescent="0.2">
      <c r="B43" s="4"/>
    </row>
    <row r="44" spans="1:13" x14ac:dyDescent="0.2">
      <c r="A44" s="3" t="s">
        <v>63</v>
      </c>
      <c r="B44" s="4">
        <v>82.5</v>
      </c>
    </row>
    <row r="45" spans="1:13" x14ac:dyDescent="0.2">
      <c r="A45" s="3" t="s">
        <v>66</v>
      </c>
      <c r="B45" s="4">
        <v>74.400000000000006</v>
      </c>
    </row>
    <row r="46" spans="1:13" x14ac:dyDescent="0.2">
      <c r="A46" s="3" t="s">
        <v>67</v>
      </c>
      <c r="B46" s="4">
        <v>80.2</v>
      </c>
    </row>
    <row r="47" spans="1:13" x14ac:dyDescent="0.2">
      <c r="A47" s="7" t="s">
        <v>27</v>
      </c>
      <c r="B47" s="5">
        <f>AVERAGE(B44:B46)</f>
        <v>79.033333333333346</v>
      </c>
    </row>
    <row r="48" spans="1:13" x14ac:dyDescent="0.2">
      <c r="A48" s="3" t="s">
        <v>28</v>
      </c>
      <c r="B48" s="3">
        <v>2.41</v>
      </c>
    </row>
    <row r="49" spans="1:2" ht="13.5" thickBot="1" x14ac:dyDescent="0.25">
      <c r="A49" s="3" t="s">
        <v>54</v>
      </c>
      <c r="B49" s="6">
        <f>_xlfn.T.TEST(B38:B40,B44:B46,2,2)</f>
        <v>7.8921046272824129E-4</v>
      </c>
    </row>
    <row r="50" spans="1:2" x14ac:dyDescent="0.2">
      <c r="A50" s="11"/>
      <c r="B50" s="11"/>
    </row>
  </sheetData>
  <mergeCells count="9">
    <mergeCell ref="B1:E1"/>
    <mergeCell ref="F1:I1"/>
    <mergeCell ref="J1:M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14" sqref="C14"/>
    </sheetView>
  </sheetViews>
  <sheetFormatPr defaultColWidth="8.85546875" defaultRowHeight="12.75" x14ac:dyDescent="0.2"/>
  <cols>
    <col min="1" max="1" width="24.7109375" style="2" customWidth="1"/>
    <col min="2" max="2" width="17.7109375" style="3" customWidth="1"/>
    <col min="3" max="4" width="17.140625" style="3" customWidth="1"/>
    <col min="5" max="5" width="15.7109375" style="2" customWidth="1"/>
    <col min="6" max="6" width="8.85546875" style="3"/>
    <col min="7" max="7" width="9.42578125" style="3" customWidth="1"/>
    <col min="8" max="8" width="8.85546875" style="3"/>
    <col min="9" max="9" width="9.5703125" style="3" customWidth="1"/>
    <col min="10" max="16384" width="8.85546875" style="2"/>
  </cols>
  <sheetData>
    <row r="1" spans="1:9" ht="15" x14ac:dyDescent="0.25">
      <c r="A1" s="45"/>
      <c r="B1" s="41" t="s">
        <v>70</v>
      </c>
      <c r="C1" s="54" t="s">
        <v>71</v>
      </c>
      <c r="D1" s="7"/>
      <c r="E1" s="45"/>
      <c r="F1" s="206" t="s">
        <v>72</v>
      </c>
      <c r="G1" s="207"/>
      <c r="H1" s="201" t="s">
        <v>72</v>
      </c>
      <c r="I1" s="207"/>
    </row>
    <row r="2" spans="1:9" ht="13.5" thickBot="1" x14ac:dyDescent="0.25">
      <c r="A2" s="55" t="s">
        <v>0</v>
      </c>
      <c r="B2" s="13" t="s">
        <v>69</v>
      </c>
      <c r="C2" s="15" t="s">
        <v>69</v>
      </c>
      <c r="D2" s="7"/>
      <c r="E2" s="46"/>
      <c r="F2" s="14" t="s">
        <v>59</v>
      </c>
      <c r="G2" s="15" t="s">
        <v>60</v>
      </c>
      <c r="H2" s="13" t="s">
        <v>59</v>
      </c>
      <c r="I2" s="15" t="s">
        <v>60</v>
      </c>
    </row>
    <row r="3" spans="1:9" x14ac:dyDescent="0.2">
      <c r="A3" s="56" t="s">
        <v>62</v>
      </c>
      <c r="B3" s="4">
        <v>1</v>
      </c>
      <c r="C3" s="48">
        <v>1</v>
      </c>
      <c r="E3" s="47" t="s">
        <v>73</v>
      </c>
      <c r="F3" s="71">
        <v>1</v>
      </c>
      <c r="G3" s="3">
        <v>0.34</v>
      </c>
      <c r="H3" s="71">
        <v>1</v>
      </c>
      <c r="I3" s="17">
        <v>0.39</v>
      </c>
    </row>
    <row r="4" spans="1:9" x14ac:dyDescent="0.2">
      <c r="A4" s="56" t="s">
        <v>78</v>
      </c>
      <c r="B4" s="4">
        <v>0.34</v>
      </c>
      <c r="C4" s="48">
        <v>0.39</v>
      </c>
      <c r="E4" s="47" t="s">
        <v>74</v>
      </c>
      <c r="F4" s="44">
        <v>1</v>
      </c>
      <c r="G4" s="3">
        <v>0.66</v>
      </c>
      <c r="H4" s="44">
        <v>1</v>
      </c>
      <c r="I4" s="17">
        <v>0.57999999999999996</v>
      </c>
    </row>
    <row r="5" spans="1:9" x14ac:dyDescent="0.2">
      <c r="A5" s="47"/>
      <c r="B5" s="4"/>
      <c r="C5" s="48"/>
      <c r="E5" s="47" t="s">
        <v>75</v>
      </c>
      <c r="F5" s="44">
        <v>1</v>
      </c>
      <c r="G5" s="3">
        <v>0.16</v>
      </c>
      <c r="H5" s="44">
        <v>1</v>
      </c>
      <c r="I5" s="17">
        <v>0.37</v>
      </c>
    </row>
    <row r="6" spans="1:9" x14ac:dyDescent="0.2">
      <c r="A6" s="56" t="s">
        <v>64</v>
      </c>
      <c r="B6" s="4">
        <v>1</v>
      </c>
      <c r="C6" s="48">
        <v>1</v>
      </c>
      <c r="E6" s="47" t="s">
        <v>76</v>
      </c>
      <c r="F6" s="44">
        <v>1</v>
      </c>
      <c r="G6" s="3">
        <v>0.51</v>
      </c>
      <c r="H6" s="44">
        <v>1</v>
      </c>
      <c r="I6" s="17">
        <v>0.87</v>
      </c>
    </row>
    <row r="7" spans="1:9" x14ac:dyDescent="0.2">
      <c r="A7" s="56" t="s">
        <v>79</v>
      </c>
      <c r="B7" s="4">
        <v>0.66</v>
      </c>
      <c r="C7" s="48">
        <v>0.57999999999999996</v>
      </c>
      <c r="E7" s="50" t="s">
        <v>27</v>
      </c>
      <c r="F7" s="52">
        <v>1</v>
      </c>
      <c r="G7" s="5">
        <f>AVERAGE(G3:G6)</f>
        <v>0.41749999999999998</v>
      </c>
      <c r="H7" s="52">
        <v>1</v>
      </c>
      <c r="I7" s="53">
        <f>AVERAGE(I3:I6)</f>
        <v>0.55249999999999999</v>
      </c>
    </row>
    <row r="8" spans="1:9" x14ac:dyDescent="0.2">
      <c r="A8" s="47"/>
      <c r="B8" s="4"/>
      <c r="C8" s="48"/>
      <c r="E8" s="47" t="s">
        <v>28</v>
      </c>
      <c r="F8" s="16">
        <v>0</v>
      </c>
      <c r="G8" s="3">
        <v>0.11</v>
      </c>
      <c r="H8" s="16">
        <v>0</v>
      </c>
      <c r="I8" s="17">
        <v>0.12</v>
      </c>
    </row>
    <row r="9" spans="1:9" ht="13.5" thickBot="1" x14ac:dyDescent="0.25">
      <c r="A9" s="56" t="s">
        <v>65</v>
      </c>
      <c r="B9" s="4">
        <v>1</v>
      </c>
      <c r="C9" s="48">
        <v>1</v>
      </c>
      <c r="E9" s="46" t="s">
        <v>77</v>
      </c>
      <c r="F9" s="49"/>
      <c r="G9" s="42">
        <f>_xlfn.T.TEST(F3:F6,G3:G6,2,1)</f>
        <v>1.2453654640540728E-2</v>
      </c>
      <c r="H9" s="49"/>
      <c r="I9" s="21">
        <f>_xlfn.T.TEST(H3:H6,I3:I6,2,1)</f>
        <v>3.0730539016014587E-2</v>
      </c>
    </row>
    <row r="10" spans="1:9" x14ac:dyDescent="0.2">
      <c r="A10" s="56" t="s">
        <v>80</v>
      </c>
      <c r="B10" s="4">
        <v>0.16</v>
      </c>
      <c r="C10" s="48">
        <v>0.37</v>
      </c>
    </row>
    <row r="11" spans="1:9" x14ac:dyDescent="0.2">
      <c r="A11" s="47"/>
      <c r="B11" s="4"/>
      <c r="C11" s="48"/>
    </row>
    <row r="12" spans="1:9" x14ac:dyDescent="0.2">
      <c r="A12" s="56" t="s">
        <v>81</v>
      </c>
      <c r="B12" s="4">
        <v>1</v>
      </c>
      <c r="C12" s="48">
        <v>1</v>
      </c>
    </row>
    <row r="13" spans="1:9" ht="13.5" thickBot="1" x14ac:dyDescent="0.25">
      <c r="A13" s="57" t="s">
        <v>82</v>
      </c>
      <c r="B13" s="61">
        <v>0.51</v>
      </c>
      <c r="C13" s="62">
        <v>0.87</v>
      </c>
    </row>
    <row r="16" spans="1:9" x14ac:dyDescent="0.2">
      <c r="A16" s="2" t="s">
        <v>88</v>
      </c>
    </row>
    <row r="17" spans="1:1" x14ac:dyDescent="0.2">
      <c r="A17" s="2" t="s">
        <v>89</v>
      </c>
    </row>
  </sheetData>
  <mergeCells count="2">
    <mergeCell ref="F1:G1"/>
    <mergeCell ref="H1:I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J12" sqref="J12"/>
    </sheetView>
  </sheetViews>
  <sheetFormatPr defaultColWidth="8.85546875" defaultRowHeight="12.75" x14ac:dyDescent="0.2"/>
  <cols>
    <col min="1" max="1" width="19.28515625" style="2" customWidth="1"/>
    <col min="2" max="2" width="16.7109375" style="3" customWidth="1"/>
    <col min="3" max="3" width="19.85546875" style="3" customWidth="1"/>
    <col min="4" max="4" width="16" style="3" customWidth="1"/>
    <col min="5" max="5" width="14.85546875" style="3" customWidth="1"/>
    <col min="6" max="6" width="16.28515625" style="3" customWidth="1"/>
    <col min="7" max="7" width="16.42578125" style="3" customWidth="1"/>
    <col min="8" max="8" width="11" style="2" customWidth="1"/>
    <col min="9" max="16384" width="8.85546875" style="2"/>
  </cols>
  <sheetData>
    <row r="1" spans="1:7" x14ac:dyDescent="0.2">
      <c r="A1" s="58"/>
      <c r="B1" s="41" t="s">
        <v>83</v>
      </c>
      <c r="C1" s="63" t="s">
        <v>87</v>
      </c>
      <c r="D1" s="41" t="s">
        <v>90</v>
      </c>
      <c r="E1" s="63" t="s">
        <v>91</v>
      </c>
      <c r="F1" s="41" t="s">
        <v>161</v>
      </c>
      <c r="G1" s="63" t="s">
        <v>162</v>
      </c>
    </row>
    <row r="2" spans="1:7" ht="13.5" thickBot="1" x14ac:dyDescent="0.25">
      <c r="A2" s="25"/>
      <c r="B2" s="13" t="s">
        <v>69</v>
      </c>
      <c r="C2" s="34" t="s">
        <v>69</v>
      </c>
      <c r="D2" s="13" t="s">
        <v>69</v>
      </c>
      <c r="E2" s="34" t="s">
        <v>69</v>
      </c>
      <c r="F2" s="13" t="s">
        <v>69</v>
      </c>
      <c r="G2" s="34" t="s">
        <v>69</v>
      </c>
    </row>
    <row r="3" spans="1:7" x14ac:dyDescent="0.2">
      <c r="A3" s="59" t="s">
        <v>62</v>
      </c>
      <c r="B3" s="4">
        <v>1</v>
      </c>
      <c r="C3" s="64">
        <v>1</v>
      </c>
      <c r="D3" s="4">
        <v>1</v>
      </c>
      <c r="E3" s="64">
        <v>1</v>
      </c>
      <c r="F3" s="4">
        <v>1</v>
      </c>
      <c r="G3" s="64">
        <v>1</v>
      </c>
    </row>
    <row r="4" spans="1:7" x14ac:dyDescent="0.2">
      <c r="A4" s="59" t="s">
        <v>78</v>
      </c>
      <c r="B4" s="4">
        <v>37.869999999999997</v>
      </c>
      <c r="C4" s="64">
        <v>90.134309999999999</v>
      </c>
      <c r="D4" s="4">
        <v>832.4895288782551</v>
      </c>
      <c r="E4" s="64">
        <v>7.7258913066571138</v>
      </c>
      <c r="F4" s="4">
        <v>39.05827954873952</v>
      </c>
      <c r="G4" s="64">
        <v>11.768887326853566</v>
      </c>
    </row>
    <row r="5" spans="1:7" x14ac:dyDescent="0.2">
      <c r="A5" s="24"/>
      <c r="B5" s="4"/>
      <c r="C5" s="64"/>
      <c r="D5" s="4"/>
      <c r="E5" s="64"/>
      <c r="F5" s="4"/>
      <c r="G5" s="64"/>
    </row>
    <row r="6" spans="1:7" x14ac:dyDescent="0.2">
      <c r="A6" s="59" t="s">
        <v>64</v>
      </c>
      <c r="B6" s="4">
        <v>1</v>
      </c>
      <c r="C6" s="64">
        <v>1</v>
      </c>
      <c r="D6" s="4">
        <v>1</v>
      </c>
      <c r="E6" s="64">
        <v>1</v>
      </c>
      <c r="F6" s="4">
        <v>1</v>
      </c>
      <c r="G6" s="64">
        <v>1</v>
      </c>
    </row>
    <row r="7" spans="1:7" x14ac:dyDescent="0.2">
      <c r="A7" s="59" t="s">
        <v>79</v>
      </c>
      <c r="B7" s="4">
        <v>52.52</v>
      </c>
      <c r="C7" s="64">
        <v>174.90641614304369</v>
      </c>
      <c r="D7" s="4">
        <v>2171.6574207342278</v>
      </c>
      <c r="E7" s="64">
        <v>7.6559513729526785</v>
      </c>
      <c r="F7" s="4">
        <v>72.659698234119773</v>
      </c>
      <c r="G7" s="64">
        <v>19.830496971960944</v>
      </c>
    </row>
    <row r="8" spans="1:7" x14ac:dyDescent="0.2">
      <c r="A8" s="24"/>
      <c r="B8" s="4"/>
      <c r="C8" s="64"/>
      <c r="D8" s="4"/>
      <c r="E8" s="64"/>
      <c r="F8" s="4"/>
      <c r="G8" s="64"/>
    </row>
    <row r="9" spans="1:7" x14ac:dyDescent="0.2">
      <c r="A9" s="59" t="s">
        <v>65</v>
      </c>
      <c r="B9" s="4">
        <v>1</v>
      </c>
      <c r="C9" s="64">
        <v>1</v>
      </c>
      <c r="D9" s="4">
        <v>1</v>
      </c>
      <c r="E9" s="64">
        <v>1</v>
      </c>
      <c r="F9" s="4">
        <v>1</v>
      </c>
      <c r="G9" s="64">
        <v>1</v>
      </c>
    </row>
    <row r="10" spans="1:7" x14ac:dyDescent="0.2">
      <c r="A10" s="59" t="s">
        <v>80</v>
      </c>
      <c r="B10" s="4">
        <v>113.15</v>
      </c>
      <c r="C10" s="64">
        <v>72.79702081825981</v>
      </c>
      <c r="D10" s="4">
        <v>1478.384085863893</v>
      </c>
      <c r="E10" s="64">
        <v>6.3502972178719448</v>
      </c>
      <c r="F10" s="4">
        <v>56.84484179130915</v>
      </c>
      <c r="G10" s="64">
        <v>14.408059875227552</v>
      </c>
    </row>
    <row r="11" spans="1:7" x14ac:dyDescent="0.2">
      <c r="A11" s="24"/>
      <c r="B11" s="4"/>
      <c r="C11" s="64"/>
      <c r="D11" s="4"/>
      <c r="E11" s="64"/>
      <c r="F11" s="4"/>
      <c r="G11" s="64"/>
    </row>
    <row r="12" spans="1:7" x14ac:dyDescent="0.2">
      <c r="A12" s="59" t="s">
        <v>81</v>
      </c>
      <c r="B12" s="4">
        <v>1</v>
      </c>
      <c r="C12" s="64">
        <v>1</v>
      </c>
      <c r="D12" s="4">
        <v>1</v>
      </c>
      <c r="E12" s="64">
        <v>1</v>
      </c>
      <c r="F12" s="4">
        <v>1</v>
      </c>
      <c r="G12" s="64">
        <v>1</v>
      </c>
    </row>
    <row r="13" spans="1:7" x14ac:dyDescent="0.2">
      <c r="A13" s="59" t="s">
        <v>82</v>
      </c>
      <c r="B13" s="4">
        <v>87.75</v>
      </c>
      <c r="C13" s="64">
        <v>75.648472298916957</v>
      </c>
      <c r="D13" s="4">
        <v>400.54007509948536</v>
      </c>
      <c r="E13" s="64">
        <v>16.197258478772206</v>
      </c>
      <c r="F13" s="4">
        <v>13.303945527294495</v>
      </c>
      <c r="G13" s="64">
        <v>42.018612748716968</v>
      </c>
    </row>
    <row r="14" spans="1:7" x14ac:dyDescent="0.2">
      <c r="A14" s="24"/>
      <c r="B14" s="4"/>
      <c r="C14" s="64"/>
      <c r="D14" s="4"/>
      <c r="E14" s="64"/>
      <c r="F14" s="4"/>
      <c r="G14" s="64"/>
    </row>
    <row r="15" spans="1:7" x14ac:dyDescent="0.2">
      <c r="A15" s="59" t="s">
        <v>84</v>
      </c>
      <c r="B15" s="4" t="s">
        <v>86</v>
      </c>
      <c r="C15" s="64">
        <v>1</v>
      </c>
      <c r="D15" s="4" t="s">
        <v>86</v>
      </c>
      <c r="E15" s="64">
        <v>1</v>
      </c>
      <c r="F15" s="4" t="s">
        <v>86</v>
      </c>
      <c r="G15" s="64">
        <v>1</v>
      </c>
    </row>
    <row r="16" spans="1:7" ht="13.5" thickBot="1" x14ac:dyDescent="0.25">
      <c r="A16" s="60" t="s">
        <v>85</v>
      </c>
      <c r="B16" s="61" t="s">
        <v>86</v>
      </c>
      <c r="C16" s="65">
        <v>236.3920810959136</v>
      </c>
      <c r="D16" s="61" t="s">
        <v>86</v>
      </c>
      <c r="E16" s="65">
        <v>4.8068548799520592</v>
      </c>
      <c r="F16" s="61" t="s">
        <v>86</v>
      </c>
      <c r="G16" s="65">
        <v>36.847895458708997</v>
      </c>
    </row>
    <row r="18" spans="1:8" ht="13.5" thickBot="1" x14ac:dyDescent="0.25"/>
    <row r="19" spans="1:8" ht="15.75" thickBot="1" x14ac:dyDescent="0.3">
      <c r="A19" s="45"/>
      <c r="B19" s="63"/>
      <c r="C19" s="1" t="s">
        <v>35</v>
      </c>
      <c r="D19" s="63" t="s">
        <v>97</v>
      </c>
      <c r="E19" s="41" t="s">
        <v>96</v>
      </c>
      <c r="F19" s="63" t="s">
        <v>95</v>
      </c>
      <c r="G19" s="41" t="s">
        <v>92</v>
      </c>
      <c r="H19" s="63" t="s">
        <v>93</v>
      </c>
    </row>
    <row r="20" spans="1:8" ht="13.5" thickBot="1" x14ac:dyDescent="0.25">
      <c r="A20" s="68"/>
      <c r="B20" s="69" t="s">
        <v>59</v>
      </c>
      <c r="C20" s="29" t="s">
        <v>60</v>
      </c>
      <c r="D20" s="69" t="s">
        <v>60</v>
      </c>
      <c r="E20" s="29" t="s">
        <v>60</v>
      </c>
      <c r="F20" s="69" t="s">
        <v>60</v>
      </c>
      <c r="G20" s="69" t="s">
        <v>60</v>
      </c>
      <c r="H20" s="69" t="s">
        <v>60</v>
      </c>
    </row>
    <row r="21" spans="1:8" x14ac:dyDescent="0.2">
      <c r="A21" s="47" t="s">
        <v>73</v>
      </c>
      <c r="B21" s="64">
        <v>1</v>
      </c>
      <c r="C21" s="4">
        <v>37.869999999999997</v>
      </c>
      <c r="D21" s="64">
        <v>90.134309999999999</v>
      </c>
      <c r="E21" s="4">
        <v>832.4895288782551</v>
      </c>
      <c r="F21" s="64">
        <v>7.7258913066571138</v>
      </c>
      <c r="G21" s="4">
        <v>39.05827954873952</v>
      </c>
      <c r="H21" s="64">
        <v>11.768887326853566</v>
      </c>
    </row>
    <row r="22" spans="1:8" x14ac:dyDescent="0.2">
      <c r="A22" s="47" t="s">
        <v>74</v>
      </c>
      <c r="B22" s="64">
        <v>1</v>
      </c>
      <c r="C22" s="4">
        <v>52.52</v>
      </c>
      <c r="D22" s="64">
        <v>174.90641614304369</v>
      </c>
      <c r="E22" s="4">
        <v>2171.6574207342278</v>
      </c>
      <c r="F22" s="64">
        <v>7.6559513729526785</v>
      </c>
      <c r="G22" s="4">
        <v>72.659698234119773</v>
      </c>
      <c r="H22" s="64">
        <v>19.830496971960944</v>
      </c>
    </row>
    <row r="23" spans="1:8" x14ac:dyDescent="0.2">
      <c r="A23" s="47" t="s">
        <v>75</v>
      </c>
      <c r="B23" s="64">
        <v>1</v>
      </c>
      <c r="C23" s="4">
        <v>113.15</v>
      </c>
      <c r="D23" s="64">
        <v>72.79702081825981</v>
      </c>
      <c r="E23" s="4">
        <v>1478.384085863893</v>
      </c>
      <c r="F23" s="64">
        <v>6.3502972178719448</v>
      </c>
      <c r="G23" s="4">
        <v>56.84484179130915</v>
      </c>
      <c r="H23" s="64">
        <v>14.408059875227552</v>
      </c>
    </row>
    <row r="24" spans="1:8" x14ac:dyDescent="0.2">
      <c r="A24" s="47" t="s">
        <v>76</v>
      </c>
      <c r="B24" s="64">
        <v>1</v>
      </c>
      <c r="C24" s="4">
        <v>87.75</v>
      </c>
      <c r="D24" s="64">
        <v>75.648472298916957</v>
      </c>
      <c r="E24" s="4">
        <v>400.54007509948536</v>
      </c>
      <c r="F24" s="64">
        <v>16.197258478772206</v>
      </c>
      <c r="G24" s="4">
        <v>13.303945527294495</v>
      </c>
      <c r="H24" s="64">
        <v>42.018612748716968</v>
      </c>
    </row>
    <row r="25" spans="1:8" x14ac:dyDescent="0.2">
      <c r="A25" s="47" t="s">
        <v>98</v>
      </c>
      <c r="B25" s="64">
        <v>1</v>
      </c>
      <c r="C25" s="4" t="s">
        <v>86</v>
      </c>
      <c r="D25" s="64">
        <v>236.3920810959136</v>
      </c>
      <c r="E25" s="4" t="s">
        <v>86</v>
      </c>
      <c r="F25" s="64">
        <v>4.8068548799520592</v>
      </c>
      <c r="G25" s="4" t="s">
        <v>86</v>
      </c>
      <c r="H25" s="64">
        <v>36.847895458708997</v>
      </c>
    </row>
    <row r="26" spans="1:8" x14ac:dyDescent="0.2">
      <c r="A26" s="50" t="s">
        <v>27</v>
      </c>
      <c r="B26" s="64">
        <v>1</v>
      </c>
      <c r="C26" s="5">
        <f>AVERAGE(C21:C24)</f>
        <v>72.822500000000005</v>
      </c>
      <c r="D26" s="70">
        <v>129.9756600712268</v>
      </c>
      <c r="E26" s="5">
        <v>1220.7677776439652</v>
      </c>
      <c r="F26" s="70">
        <v>8.5472506512411996</v>
      </c>
      <c r="G26" s="5">
        <v>45.466691275365733</v>
      </c>
      <c r="H26" s="70">
        <v>24.974790476293606</v>
      </c>
    </row>
    <row r="27" spans="1:8" x14ac:dyDescent="0.2">
      <c r="A27" s="47" t="s">
        <v>28</v>
      </c>
      <c r="B27" s="32">
        <v>0</v>
      </c>
      <c r="C27" s="4">
        <v>17.04</v>
      </c>
      <c r="D27" s="64">
        <v>32.5203019629</v>
      </c>
      <c r="E27" s="4">
        <v>386.66235437300003</v>
      </c>
      <c r="F27" s="64">
        <v>1.9850545366500001</v>
      </c>
      <c r="G27" s="4">
        <v>12.729335839899999</v>
      </c>
      <c r="H27" s="64">
        <v>6.0990898039600001</v>
      </c>
    </row>
    <row r="28" spans="1:8" ht="13.5" thickBot="1" x14ac:dyDescent="0.25">
      <c r="A28" s="46" t="s">
        <v>77</v>
      </c>
      <c r="B28" s="33" t="s">
        <v>32</v>
      </c>
      <c r="C28" s="66">
        <f>_xlfn.T.TEST(C21:C24,B21:B24,2,1)</f>
        <v>2.438916425863354E-2</v>
      </c>
      <c r="D28" s="67">
        <v>1.6594043811841371E-2</v>
      </c>
      <c r="E28" s="66">
        <v>5.1083188746328299E-2</v>
      </c>
      <c r="F28" s="67">
        <v>1.9070217563981199E-2</v>
      </c>
      <c r="G28" s="66">
        <v>3.9673795813540663E-2</v>
      </c>
      <c r="H28" s="67">
        <v>1.7090348427585157E-2</v>
      </c>
    </row>
    <row r="31" spans="1:8" x14ac:dyDescent="0.2">
      <c r="A31" s="2" t="s">
        <v>101</v>
      </c>
    </row>
    <row r="32" spans="1:8" x14ac:dyDescent="0.2">
      <c r="A32" s="2" t="s">
        <v>33</v>
      </c>
    </row>
    <row r="34" spans="1:1" x14ac:dyDescent="0.2">
      <c r="A34" s="2" t="s">
        <v>99</v>
      </c>
    </row>
    <row r="35" spans="1:1" x14ac:dyDescent="0.2">
      <c r="A35" s="2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H12" sqref="H12"/>
    </sheetView>
  </sheetViews>
  <sheetFormatPr defaultColWidth="8.85546875" defaultRowHeight="12.75" x14ac:dyDescent="0.2"/>
  <cols>
    <col min="1" max="1" width="19.5703125" style="2" customWidth="1"/>
    <col min="2" max="2" width="15.7109375" style="3" customWidth="1"/>
    <col min="3" max="3" width="17.42578125" style="3" customWidth="1"/>
    <col min="4" max="4" width="16" style="3" customWidth="1"/>
    <col min="5" max="5" width="14.85546875" style="3" customWidth="1"/>
    <col min="6" max="6" width="12.85546875" style="3" customWidth="1"/>
    <col min="7" max="16384" width="8.85546875" style="2"/>
  </cols>
  <sheetData>
    <row r="1" spans="1:6" x14ac:dyDescent="0.2">
      <c r="A1" s="58"/>
      <c r="B1" s="41" t="s">
        <v>102</v>
      </c>
      <c r="C1" s="63" t="s">
        <v>103</v>
      </c>
      <c r="D1" s="41" t="s">
        <v>104</v>
      </c>
      <c r="E1" s="63" t="s">
        <v>105</v>
      </c>
      <c r="F1" s="51"/>
    </row>
    <row r="2" spans="1:6" ht="13.5" thickBot="1" x14ac:dyDescent="0.25">
      <c r="A2" s="25"/>
      <c r="B2" s="13" t="s">
        <v>69</v>
      </c>
      <c r="C2" s="34" t="s">
        <v>69</v>
      </c>
      <c r="D2" s="13" t="s">
        <v>69</v>
      </c>
      <c r="E2" s="34" t="s">
        <v>69</v>
      </c>
      <c r="F2" s="51"/>
    </row>
    <row r="3" spans="1:6" x14ac:dyDescent="0.2">
      <c r="A3" s="59" t="s">
        <v>62</v>
      </c>
      <c r="B3" s="4">
        <v>1</v>
      </c>
      <c r="C3" s="64">
        <v>1</v>
      </c>
      <c r="D3" s="4">
        <v>1</v>
      </c>
      <c r="E3" s="64">
        <v>1</v>
      </c>
      <c r="F3" s="44"/>
    </row>
    <row r="4" spans="1:6" x14ac:dyDescent="0.2">
      <c r="A4" s="59" t="s">
        <v>78</v>
      </c>
      <c r="B4" s="4">
        <v>37.869999999999997</v>
      </c>
      <c r="C4" s="64">
        <v>90.134309999999999</v>
      </c>
      <c r="D4" s="4">
        <v>832.4895288782551</v>
      </c>
      <c r="E4" s="64">
        <v>7.7258913066571138</v>
      </c>
      <c r="F4" s="44"/>
    </row>
    <row r="5" spans="1:6" x14ac:dyDescent="0.2">
      <c r="A5" s="24"/>
      <c r="B5" s="4"/>
      <c r="C5" s="64"/>
      <c r="D5" s="4"/>
      <c r="E5" s="64"/>
      <c r="F5" s="44"/>
    </row>
    <row r="6" spans="1:6" x14ac:dyDescent="0.2">
      <c r="A6" s="59" t="s">
        <v>64</v>
      </c>
      <c r="B6" s="4">
        <v>1</v>
      </c>
      <c r="C6" s="64">
        <v>1</v>
      </c>
      <c r="D6" s="4">
        <v>1</v>
      </c>
      <c r="E6" s="64">
        <v>1</v>
      </c>
      <c r="F6" s="44"/>
    </row>
    <row r="7" spans="1:6" x14ac:dyDescent="0.2">
      <c r="A7" s="59" t="s">
        <v>79</v>
      </c>
      <c r="B7" s="4">
        <v>52.52</v>
      </c>
      <c r="C7" s="64">
        <v>174.90641614304369</v>
      </c>
      <c r="D7" s="4">
        <v>2171.6574207342278</v>
      </c>
      <c r="E7" s="64">
        <v>7.6559513729526785</v>
      </c>
      <c r="F7" s="44"/>
    </row>
    <row r="8" spans="1:6" x14ac:dyDescent="0.2">
      <c r="A8" s="24"/>
      <c r="B8" s="4"/>
      <c r="C8" s="64"/>
      <c r="D8" s="4"/>
      <c r="E8" s="64"/>
      <c r="F8" s="44"/>
    </row>
    <row r="9" spans="1:6" x14ac:dyDescent="0.2">
      <c r="A9" s="59" t="s">
        <v>65</v>
      </c>
      <c r="B9" s="4">
        <v>1</v>
      </c>
      <c r="C9" s="64">
        <v>1</v>
      </c>
      <c r="D9" s="4">
        <v>1</v>
      </c>
      <c r="E9" s="64">
        <v>1</v>
      </c>
      <c r="F9" s="44"/>
    </row>
    <row r="10" spans="1:6" x14ac:dyDescent="0.2">
      <c r="A10" s="59" t="s">
        <v>80</v>
      </c>
      <c r="B10" s="4">
        <v>113.15</v>
      </c>
      <c r="C10" s="64">
        <v>72.79702081825981</v>
      </c>
      <c r="D10" s="4">
        <v>1478.384085863893</v>
      </c>
      <c r="E10" s="64">
        <v>6.3502972178719448</v>
      </c>
      <c r="F10" s="44"/>
    </row>
    <row r="11" spans="1:6" x14ac:dyDescent="0.2">
      <c r="A11" s="24"/>
      <c r="B11" s="4"/>
      <c r="C11" s="64"/>
      <c r="D11" s="4"/>
      <c r="E11" s="64"/>
      <c r="F11" s="44"/>
    </row>
    <row r="12" spans="1:6" x14ac:dyDescent="0.2">
      <c r="A12" s="59" t="s">
        <v>81</v>
      </c>
      <c r="B12" s="4">
        <v>1</v>
      </c>
      <c r="C12" s="64">
        <v>1</v>
      </c>
      <c r="D12" s="4">
        <v>1</v>
      </c>
      <c r="E12" s="64">
        <v>1</v>
      </c>
      <c r="F12" s="44"/>
    </row>
    <row r="13" spans="1:6" x14ac:dyDescent="0.2">
      <c r="A13" s="59" t="s">
        <v>82</v>
      </c>
      <c r="B13" s="4">
        <v>87.75</v>
      </c>
      <c r="C13" s="64">
        <v>75.648472298916957</v>
      </c>
      <c r="D13" s="4">
        <v>400.54007509948536</v>
      </c>
      <c r="E13" s="64">
        <v>16.197258478772206</v>
      </c>
      <c r="F13" s="44"/>
    </row>
    <row r="14" spans="1:6" x14ac:dyDescent="0.2">
      <c r="A14" s="24"/>
      <c r="B14" s="4"/>
      <c r="C14" s="64"/>
      <c r="D14" s="4"/>
      <c r="E14" s="64"/>
      <c r="F14" s="44"/>
    </row>
    <row r="15" spans="1:6" x14ac:dyDescent="0.2">
      <c r="A15" s="59" t="s">
        <v>84</v>
      </c>
      <c r="B15" s="4" t="s">
        <v>86</v>
      </c>
      <c r="C15" s="64">
        <v>1</v>
      </c>
      <c r="D15" s="4" t="s">
        <v>86</v>
      </c>
      <c r="E15" s="64">
        <v>1</v>
      </c>
      <c r="F15" s="44"/>
    </row>
    <row r="16" spans="1:6" ht="13.5" thickBot="1" x14ac:dyDescent="0.25">
      <c r="A16" s="60" t="s">
        <v>85</v>
      </c>
      <c r="B16" s="61" t="s">
        <v>86</v>
      </c>
      <c r="C16" s="65">
        <v>236.3920810959136</v>
      </c>
      <c r="D16" s="61" t="s">
        <v>86</v>
      </c>
      <c r="E16" s="65">
        <v>4.8068548799520592</v>
      </c>
      <c r="F16" s="44"/>
    </row>
    <row r="18" spans="1:6" ht="13.5" thickBot="1" x14ac:dyDescent="0.25"/>
    <row r="19" spans="1:6" ht="13.5" thickBot="1" x14ac:dyDescent="0.25">
      <c r="A19" s="45"/>
      <c r="B19" s="63"/>
      <c r="C19" s="54" t="s">
        <v>106</v>
      </c>
      <c r="D19" s="63" t="s">
        <v>107</v>
      </c>
      <c r="E19" s="41" t="s">
        <v>108</v>
      </c>
      <c r="F19" s="63" t="s">
        <v>109</v>
      </c>
    </row>
    <row r="20" spans="1:6" ht="13.5" thickBot="1" x14ac:dyDescent="0.25">
      <c r="A20" s="68"/>
      <c r="B20" s="69" t="s">
        <v>59</v>
      </c>
      <c r="C20" s="29" t="s">
        <v>60</v>
      </c>
      <c r="D20" s="69" t="s">
        <v>60</v>
      </c>
      <c r="E20" s="29" t="s">
        <v>60</v>
      </c>
      <c r="F20" s="69" t="s">
        <v>60</v>
      </c>
    </row>
    <row r="21" spans="1:6" x14ac:dyDescent="0.2">
      <c r="A21" s="47" t="s">
        <v>73</v>
      </c>
      <c r="B21" s="64">
        <v>1</v>
      </c>
      <c r="C21" s="73">
        <v>81</v>
      </c>
      <c r="D21" s="64">
        <v>8.6</v>
      </c>
      <c r="E21" s="4">
        <v>11.030065526366487</v>
      </c>
      <c r="F21" s="64">
        <v>13.5</v>
      </c>
    </row>
    <row r="22" spans="1:6" x14ac:dyDescent="0.2">
      <c r="A22" s="47" t="s">
        <v>74</v>
      </c>
      <c r="B22" s="64">
        <v>1</v>
      </c>
      <c r="C22" s="73">
        <v>265.76438541074111</v>
      </c>
      <c r="D22" s="64">
        <v>12.170934905283692</v>
      </c>
      <c r="E22" s="4">
        <v>9.8895714994654682</v>
      </c>
      <c r="F22" s="64">
        <v>10.670360113654594</v>
      </c>
    </row>
    <row r="23" spans="1:6" x14ac:dyDescent="0.2">
      <c r="A23" s="47" t="s">
        <v>75</v>
      </c>
      <c r="B23" s="64">
        <v>1</v>
      </c>
      <c r="C23" s="73">
        <v>289.78385235954158</v>
      </c>
      <c r="D23" s="64">
        <v>8.4683799667483335</v>
      </c>
      <c r="E23" s="4">
        <v>4.9499242930206488</v>
      </c>
      <c r="F23" s="64">
        <v>12.927273320409125</v>
      </c>
    </row>
    <row r="24" spans="1:6" x14ac:dyDescent="0.2">
      <c r="A24" s="47" t="s">
        <v>76</v>
      </c>
      <c r="B24" s="64">
        <v>1</v>
      </c>
      <c r="C24" s="73">
        <v>86.317970876636167</v>
      </c>
      <c r="D24" s="64">
        <v>8.2357471523211352</v>
      </c>
      <c r="E24" s="4">
        <v>7.4756009889197479</v>
      </c>
      <c r="F24" s="64">
        <v>13.202829917268348</v>
      </c>
    </row>
    <row r="25" spans="1:6" x14ac:dyDescent="0.2">
      <c r="A25" s="47" t="s">
        <v>98</v>
      </c>
      <c r="B25" s="64">
        <v>1</v>
      </c>
      <c r="C25" s="4" t="s">
        <v>86</v>
      </c>
      <c r="D25" s="64" t="s">
        <v>86</v>
      </c>
      <c r="E25" s="4" t="s">
        <v>86</v>
      </c>
      <c r="F25" s="64">
        <v>13.794730608587516</v>
      </c>
    </row>
    <row r="26" spans="1:6" x14ac:dyDescent="0.2">
      <c r="A26" s="50" t="s">
        <v>27</v>
      </c>
      <c r="B26" s="70">
        <v>1</v>
      </c>
      <c r="C26" s="5">
        <v>182.66560458902256</v>
      </c>
      <c r="D26" s="70">
        <v>9.3687655060882911</v>
      </c>
      <c r="E26" s="5">
        <v>8.3362905769430888</v>
      </c>
      <c r="F26" s="70">
        <v>12.819038791983917</v>
      </c>
    </row>
    <row r="27" spans="1:6" x14ac:dyDescent="0.2">
      <c r="A27" s="47" t="s">
        <v>28</v>
      </c>
      <c r="B27" s="64">
        <v>0</v>
      </c>
      <c r="C27" s="4">
        <v>43.622969265099997</v>
      </c>
      <c r="D27" s="64">
        <v>0.93708673030099998</v>
      </c>
      <c r="E27" s="4">
        <v>1.3502273974000001</v>
      </c>
      <c r="F27" s="64">
        <v>0.55639523326399998</v>
      </c>
    </row>
    <row r="28" spans="1:6" ht="13.5" thickBot="1" x14ac:dyDescent="0.25">
      <c r="A28" s="46" t="s">
        <v>77</v>
      </c>
      <c r="B28" s="33" t="s">
        <v>32</v>
      </c>
      <c r="C28" s="66">
        <v>7.0471668635984511E-3</v>
      </c>
      <c r="D28" s="67">
        <v>2.9618443776756099E-3</v>
      </c>
      <c r="E28" s="66">
        <v>1.2237245508024236E-2</v>
      </c>
      <c r="F28" s="67">
        <v>2.9038010308244451E-5</v>
      </c>
    </row>
    <row r="31" spans="1:6" x14ac:dyDescent="0.2">
      <c r="A31" s="2" t="s">
        <v>101</v>
      </c>
    </row>
    <row r="32" spans="1:6" x14ac:dyDescent="0.2">
      <c r="A32" s="2" t="s">
        <v>33</v>
      </c>
    </row>
    <row r="34" spans="1:1" x14ac:dyDescent="0.2">
      <c r="A34" s="2" t="s">
        <v>99</v>
      </c>
    </row>
    <row r="35" spans="1:1" x14ac:dyDescent="0.2">
      <c r="A35" s="2" t="s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G37" sqref="G37"/>
    </sheetView>
  </sheetViews>
  <sheetFormatPr defaultColWidth="8.85546875" defaultRowHeight="12.75" x14ac:dyDescent="0.2"/>
  <cols>
    <col min="1" max="1" width="20" style="2" customWidth="1"/>
    <col min="2" max="2" width="13" style="3" customWidth="1"/>
    <col min="3" max="3" width="12.85546875" style="3" customWidth="1"/>
    <col min="4" max="4" width="8.85546875" style="2"/>
    <col min="5" max="5" width="20.140625" style="2" customWidth="1"/>
    <col min="6" max="6" width="15.7109375" style="2" customWidth="1"/>
    <col min="7" max="7" width="9" style="2" customWidth="1"/>
    <col min="8" max="8" width="15.28515625" style="2" customWidth="1"/>
    <col min="9" max="9" width="8.85546875" style="2"/>
    <col min="10" max="10" width="10.85546875" style="2" customWidth="1"/>
    <col min="11" max="16384" width="8.85546875" style="2"/>
  </cols>
  <sheetData>
    <row r="1" spans="1:10" ht="15.75" thickBot="1" x14ac:dyDescent="0.3">
      <c r="A1" s="10"/>
      <c r="B1" s="201" t="s">
        <v>123</v>
      </c>
      <c r="C1" s="208"/>
      <c r="E1" s="58"/>
      <c r="F1" s="63" t="s">
        <v>124</v>
      </c>
      <c r="H1" s="45"/>
      <c r="I1" s="63"/>
      <c r="J1" s="54" t="s">
        <v>36</v>
      </c>
    </row>
    <row r="2" spans="1:10" ht="13.5" thickBot="1" x14ac:dyDescent="0.25">
      <c r="A2" s="43"/>
      <c r="B2" s="13" t="s">
        <v>59</v>
      </c>
      <c r="C2" s="13" t="s">
        <v>60</v>
      </c>
      <c r="E2" s="25"/>
      <c r="F2" s="34" t="s">
        <v>69</v>
      </c>
      <c r="H2" s="68"/>
      <c r="I2" s="69" t="s">
        <v>59</v>
      </c>
      <c r="J2" s="29" t="s">
        <v>60</v>
      </c>
    </row>
    <row r="3" spans="1:10" x14ac:dyDescent="0.2">
      <c r="A3" s="2" t="s">
        <v>113</v>
      </c>
      <c r="B3" s="3">
        <v>1.2</v>
      </c>
      <c r="C3" s="3">
        <v>7.02</v>
      </c>
      <c r="E3" s="59" t="s">
        <v>62</v>
      </c>
      <c r="F3" s="64">
        <v>1</v>
      </c>
      <c r="H3" s="47" t="s">
        <v>73</v>
      </c>
      <c r="I3" s="64">
        <v>1</v>
      </c>
      <c r="J3" s="76">
        <v>0.28000000000000003</v>
      </c>
    </row>
    <row r="4" spans="1:10" x14ac:dyDescent="0.2">
      <c r="A4" s="2" t="s">
        <v>114</v>
      </c>
      <c r="B4" s="3">
        <v>1.28</v>
      </c>
      <c r="C4" s="3">
        <v>4.18</v>
      </c>
      <c r="E4" s="59" t="s">
        <v>78</v>
      </c>
      <c r="F4" s="32">
        <v>0.28000000000000003</v>
      </c>
      <c r="H4" s="47" t="s">
        <v>74</v>
      </c>
      <c r="I4" s="64">
        <v>1</v>
      </c>
      <c r="J4" s="77">
        <v>0.18</v>
      </c>
    </row>
    <row r="5" spans="1:10" x14ac:dyDescent="0.2">
      <c r="A5" s="2" t="s">
        <v>115</v>
      </c>
      <c r="B5" s="3">
        <v>0.37</v>
      </c>
      <c r="C5" s="3">
        <v>10.4</v>
      </c>
      <c r="E5" s="24"/>
      <c r="F5" s="32"/>
      <c r="H5" s="47" t="s">
        <v>75</v>
      </c>
      <c r="I5" s="64">
        <v>1</v>
      </c>
      <c r="J5" s="77">
        <v>0.25</v>
      </c>
    </row>
    <row r="6" spans="1:10" x14ac:dyDescent="0.2">
      <c r="A6" s="2" t="s">
        <v>116</v>
      </c>
      <c r="B6" s="3">
        <v>0.76</v>
      </c>
      <c r="C6" s="3">
        <v>7.51</v>
      </c>
      <c r="E6" s="59" t="s">
        <v>64</v>
      </c>
      <c r="F6" s="64">
        <v>1</v>
      </c>
      <c r="H6" s="47" t="s">
        <v>76</v>
      </c>
      <c r="I6" s="64">
        <v>1</v>
      </c>
      <c r="J6" s="77">
        <v>0.28000000000000003</v>
      </c>
    </row>
    <row r="7" spans="1:10" x14ac:dyDescent="0.2">
      <c r="A7" s="2" t="s">
        <v>117</v>
      </c>
      <c r="B7" s="3">
        <v>2.15</v>
      </c>
      <c r="C7" s="3">
        <v>5.31</v>
      </c>
      <c r="E7" s="59" t="s">
        <v>79</v>
      </c>
      <c r="F7" s="32">
        <v>0.18</v>
      </c>
      <c r="H7" s="50" t="s">
        <v>27</v>
      </c>
      <c r="I7" s="70">
        <v>1</v>
      </c>
      <c r="J7" s="70">
        <v>0.2475</v>
      </c>
    </row>
    <row r="8" spans="1:10" x14ac:dyDescent="0.2">
      <c r="A8" s="2" t="s">
        <v>118</v>
      </c>
      <c r="B8" s="3">
        <v>2.33</v>
      </c>
      <c r="C8" s="3">
        <v>9.9</v>
      </c>
      <c r="E8" s="24"/>
      <c r="F8" s="32"/>
      <c r="H8" s="47" t="s">
        <v>28</v>
      </c>
      <c r="I8" s="64">
        <v>0</v>
      </c>
      <c r="J8" s="64">
        <v>4.7169905660283167E-2</v>
      </c>
    </row>
    <row r="9" spans="1:10" ht="13.5" thickBot="1" x14ac:dyDescent="0.25">
      <c r="A9" s="2" t="s">
        <v>119</v>
      </c>
      <c r="B9" s="3">
        <v>0.23100000000000001</v>
      </c>
      <c r="C9" s="3" t="s">
        <v>32</v>
      </c>
      <c r="E9" s="59" t="s">
        <v>65</v>
      </c>
      <c r="F9" s="64">
        <v>1</v>
      </c>
      <c r="H9" s="46" t="s">
        <v>77</v>
      </c>
      <c r="I9" s="33" t="s">
        <v>32</v>
      </c>
      <c r="J9" s="33">
        <v>3.382926567635905E-5</v>
      </c>
    </row>
    <row r="10" spans="1:10" x14ac:dyDescent="0.2">
      <c r="A10" s="2" t="s">
        <v>120</v>
      </c>
      <c r="B10" s="3">
        <v>0.35</v>
      </c>
      <c r="C10" s="3" t="s">
        <v>32</v>
      </c>
      <c r="E10" s="59" t="s">
        <v>80</v>
      </c>
      <c r="F10" s="32">
        <v>0.25</v>
      </c>
    </row>
    <row r="11" spans="1:10" x14ac:dyDescent="0.2">
      <c r="A11" s="2" t="s">
        <v>121</v>
      </c>
      <c r="B11" s="3">
        <v>0.46</v>
      </c>
      <c r="C11" s="3" t="s">
        <v>32</v>
      </c>
      <c r="E11" s="24"/>
      <c r="F11" s="32"/>
    </row>
    <row r="12" spans="1:10" x14ac:dyDescent="0.2">
      <c r="A12" s="2" t="s">
        <v>122</v>
      </c>
      <c r="B12" s="3">
        <v>3.55</v>
      </c>
      <c r="C12" s="3" t="s">
        <v>32</v>
      </c>
      <c r="E12" s="59" t="s">
        <v>81</v>
      </c>
      <c r="F12" s="64">
        <v>1</v>
      </c>
    </row>
    <row r="13" spans="1:10" ht="13.5" thickBot="1" x14ac:dyDescent="0.25">
      <c r="A13" s="30" t="s">
        <v>27</v>
      </c>
      <c r="B13" s="5">
        <v>1.2681</v>
      </c>
      <c r="C13" s="5">
        <v>7.3866666666666667</v>
      </c>
      <c r="E13" s="60" t="s">
        <v>82</v>
      </c>
      <c r="F13" s="33">
        <v>0.28000000000000003</v>
      </c>
    </row>
    <row r="14" spans="1:10" x14ac:dyDescent="0.2">
      <c r="A14" s="2" t="s">
        <v>28</v>
      </c>
      <c r="B14" s="4">
        <v>0.34566337028299998</v>
      </c>
      <c r="C14" s="4">
        <v>1.0023627642299999</v>
      </c>
    </row>
    <row r="15" spans="1:10" ht="13.5" thickBot="1" x14ac:dyDescent="0.25">
      <c r="A15" s="43" t="s">
        <v>54</v>
      </c>
      <c r="B15" s="42"/>
      <c r="C15" s="42">
        <v>6.9540630434030766E-6</v>
      </c>
      <c r="E15" s="2" t="s">
        <v>99</v>
      </c>
    </row>
    <row r="16" spans="1:10" x14ac:dyDescent="0.2">
      <c r="E16" s="2" t="s">
        <v>100</v>
      </c>
    </row>
    <row r="17" spans="1:4" x14ac:dyDescent="0.2">
      <c r="A17" s="2" t="s">
        <v>33</v>
      </c>
    </row>
    <row r="24" spans="1:4" x14ac:dyDescent="0.2">
      <c r="D24" s="74"/>
    </row>
    <row r="25" spans="1:4" x14ac:dyDescent="0.2">
      <c r="D25" s="74"/>
    </row>
    <row r="26" spans="1:4" x14ac:dyDescent="0.2">
      <c r="D26" s="74"/>
    </row>
    <row r="27" spans="1:4" x14ac:dyDescent="0.2">
      <c r="D27" s="74"/>
    </row>
    <row r="28" spans="1:4" x14ac:dyDescent="0.2">
      <c r="D28" s="74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Fig 1B</vt:lpstr>
      <vt:lpstr>Fig 1D</vt:lpstr>
      <vt:lpstr>Fig 2C, 3A</vt:lpstr>
      <vt:lpstr>Fig 3D (Ki67)</vt:lpstr>
      <vt:lpstr>Fig 3D (TP63)</vt:lpstr>
      <vt:lpstr>Fig 3F</vt:lpstr>
      <vt:lpstr>Fig 3G</vt:lpstr>
      <vt:lpstr>Fig 3H</vt:lpstr>
      <vt:lpstr>Fig 3I</vt:lpstr>
      <vt:lpstr>Fig 4A</vt:lpstr>
      <vt:lpstr>Fig 5A</vt:lpstr>
      <vt:lpstr>Fig 5C (BKM)</vt:lpstr>
      <vt:lpstr>Fig 5C (LY)</vt:lpstr>
      <vt:lpstr>Fig 5E</vt:lpstr>
      <vt:lpstr>Fig 8B</vt:lpstr>
      <vt:lpstr>Fig 10A</vt:lpstr>
      <vt:lpstr>Fig 10B</vt:lpstr>
      <vt:lpstr>Fig 10C</vt:lpstr>
      <vt:lpstr>Fig 10D</vt:lpstr>
      <vt:lpstr>Fig 12A</vt:lpstr>
      <vt:lpstr>Fig 12B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Nadeem Moghal</dc:creator>
  <cp:lastModifiedBy>moghal</cp:lastModifiedBy>
  <dcterms:created xsi:type="dcterms:W3CDTF">2016-09-24T04:21:20Z</dcterms:created>
  <dcterms:modified xsi:type="dcterms:W3CDTF">2016-10-04T21:53:50Z</dcterms:modified>
</cp:coreProperties>
</file>