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680" windowHeight="68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'Sheet1'!$A$2:$Y$81</definedName>
  </definedNames>
  <calcPr fullCalcOnLoad="1"/>
</workbook>
</file>

<file path=xl/sharedStrings.xml><?xml version="1.0" encoding="utf-8"?>
<sst xmlns="http://schemas.openxmlformats.org/spreadsheetml/2006/main" count="275" uniqueCount="122">
  <si>
    <t>Group</t>
  </si>
  <si>
    <t>RD</t>
  </si>
  <si>
    <t>CR4L</t>
  </si>
  <si>
    <t>Extensin</t>
  </si>
  <si>
    <t>LRR Ib</t>
  </si>
  <si>
    <t>LRR Ic</t>
  </si>
  <si>
    <t>LRR II</t>
  </si>
  <si>
    <t>LRR III</t>
  </si>
  <si>
    <t>LRR IV</t>
  </si>
  <si>
    <t>LRR IX</t>
  </si>
  <si>
    <t>LRR V</t>
  </si>
  <si>
    <t>LRR VI</t>
  </si>
  <si>
    <t>LRR VIIa</t>
  </si>
  <si>
    <t>LRR VIII-1</t>
  </si>
  <si>
    <t>LRR Xa</t>
  </si>
  <si>
    <t>LRR Xc</t>
  </si>
  <si>
    <t>LRR XIIb</t>
  </si>
  <si>
    <t>LRR XIIIa</t>
  </si>
  <si>
    <t>LRR XIIIb</t>
  </si>
  <si>
    <t>LRR XIV</t>
  </si>
  <si>
    <t>LRR XV</t>
  </si>
  <si>
    <t xml:space="preserve">LysM I </t>
  </si>
  <si>
    <t>LysM II</t>
  </si>
  <si>
    <t>2,6</t>
  </si>
  <si>
    <t>PERK</t>
  </si>
  <si>
    <t>RKF3</t>
  </si>
  <si>
    <t>RLCK II</t>
  </si>
  <si>
    <t>RLCK IV</t>
  </si>
  <si>
    <t>RLCK IXa</t>
  </si>
  <si>
    <t>RLCK V</t>
  </si>
  <si>
    <t>RLCK VI</t>
  </si>
  <si>
    <t>RLCK VIIa</t>
  </si>
  <si>
    <t xml:space="preserve">RLCK VIII </t>
  </si>
  <si>
    <t>RLCK X</t>
  </si>
  <si>
    <t>RLCK XI</t>
  </si>
  <si>
    <t>RLCK XIII</t>
  </si>
  <si>
    <t xml:space="preserve">RLCK XV </t>
  </si>
  <si>
    <t>RLCK XVI</t>
  </si>
  <si>
    <t>Non-RD</t>
  </si>
  <si>
    <t>SD-1a</t>
  </si>
  <si>
    <t>URK I</t>
  </si>
  <si>
    <t>WAK/LRK10L-1</t>
  </si>
  <si>
    <t>DUF26 1a</t>
  </si>
  <si>
    <t>DUF26 1d</t>
  </si>
  <si>
    <t>DUF26 1e</t>
  </si>
  <si>
    <t>DUF26 1f</t>
  </si>
  <si>
    <t>DUF26 1g</t>
  </si>
  <si>
    <t>DUF26 1h</t>
  </si>
  <si>
    <t>RLCK-Os3</t>
  </si>
  <si>
    <t>RLCK-Os4</t>
  </si>
  <si>
    <t>Rice</t>
  </si>
  <si>
    <t>RLCK XII/XIII</t>
  </si>
  <si>
    <t>Ath</t>
  </si>
  <si>
    <t>LRK10L-2</t>
  </si>
  <si>
    <t>LRR XIIa</t>
  </si>
  <si>
    <t>1,2,6,11</t>
  </si>
  <si>
    <t>RLCK OS-2</t>
  </si>
  <si>
    <t>SD-2a</t>
  </si>
  <si>
    <t>1,6,12</t>
  </si>
  <si>
    <t>SD-2b</t>
  </si>
  <si>
    <t>1,4</t>
  </si>
  <si>
    <t>WAKa</t>
  </si>
  <si>
    <t>2,9,12</t>
  </si>
  <si>
    <t>WAKc</t>
  </si>
  <si>
    <t>4</t>
  </si>
  <si>
    <t>WAKL-OS</t>
  </si>
  <si>
    <t>7,11</t>
  </si>
  <si>
    <t>LRR Ia</t>
  </si>
  <si>
    <t>1,2,3,5</t>
  </si>
  <si>
    <t>1,5,9</t>
  </si>
  <si>
    <t>RLCK OS-1</t>
  </si>
  <si>
    <t>RLCK IXb</t>
  </si>
  <si>
    <t>DUF26 1b</t>
  </si>
  <si>
    <t>DUF26 1c</t>
  </si>
  <si>
    <t>L-LEC</t>
  </si>
  <si>
    <t>7,8,12</t>
  </si>
  <si>
    <t>3,5</t>
  </si>
  <si>
    <t>LRR VIII-2</t>
  </si>
  <si>
    <t>4,5,8</t>
  </si>
  <si>
    <t>SD-1b</t>
  </si>
  <si>
    <t>SD-1c</t>
  </si>
  <si>
    <t>4,9</t>
  </si>
  <si>
    <t>WAKb</t>
  </si>
  <si>
    <t>2,4,9</t>
  </si>
  <si>
    <t>LRR Xb</t>
  </si>
  <si>
    <t>Class</t>
  </si>
  <si>
    <t>Expanded in</t>
  </si>
  <si>
    <t>RLCK XII</t>
  </si>
  <si>
    <t>1</t>
  </si>
  <si>
    <t>ACF</t>
  </si>
  <si>
    <t>RD (Ath)</t>
  </si>
  <si>
    <t>Non-RD (Ath)</t>
  </si>
  <si>
    <t>ACF (Ath)</t>
  </si>
  <si>
    <t>RD (rice)</t>
  </si>
  <si>
    <t>Non-RD (rice)</t>
  </si>
  <si>
    <t>ACF (rice)</t>
  </si>
  <si>
    <t>C-lectin</t>
  </si>
  <si>
    <t>LRR VIIb</t>
  </si>
  <si>
    <t>LRR XI</t>
  </si>
  <si>
    <t>RLCK VIIb</t>
  </si>
  <si>
    <t>RLCK XIV</t>
  </si>
  <si>
    <t>Total RD</t>
  </si>
  <si>
    <t>Total Non-RD</t>
  </si>
  <si>
    <t>Total ACF</t>
  </si>
  <si>
    <t>%RD</t>
  </si>
  <si>
    <t>%Non-RD</t>
  </si>
  <si>
    <t>% ACF</t>
  </si>
  <si>
    <t>Total</t>
  </si>
  <si>
    <t>mixed</t>
  </si>
  <si>
    <t>6,11</t>
  </si>
  <si>
    <t>SD-3</t>
  </si>
  <si>
    <t>SD-1d</t>
  </si>
  <si>
    <t>Arabidopsis</t>
  </si>
  <si>
    <t># kinases-Rice</t>
  </si>
  <si>
    <t># kinases-Ath</t>
  </si>
  <si>
    <t>Subfamily</t>
  </si>
  <si>
    <t>Subfamilies showing evidence of recent expansion</t>
  </si>
  <si>
    <t>Rice &amp; Ath</t>
  </si>
  <si>
    <t>3</t>
  </si>
  <si>
    <t>CrRLK1L-1</t>
  </si>
  <si>
    <t>Chromosome numbers containing at least 1 cluster of 4 or more kinases for each subfamily</t>
  </si>
  <si>
    <t>Receptor kinase subfamilies are shown in light yellow and cytoplasmic subfamilies are highlighted in dark yellow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</si>
</sst>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5"/>
      <name val="Arial"/>
      <family val="0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9" fontId="1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  <xf numFmtId="1" fontId="0" fillId="4" borderId="0" xfId="0" applyNumberFormat="1" applyFill="1" applyAlignment="1">
      <alignment/>
    </xf>
    <xf numFmtId="49" fontId="0" fillId="4" borderId="0" xfId="0" applyNumberFormat="1" applyFill="1" applyAlignment="1">
      <alignment/>
    </xf>
    <xf numFmtId="49" fontId="0" fillId="5" borderId="0" xfId="0" applyNumberForma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45"/>
          <c:w val="0.9585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Arabidopsis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Sheet2!$A$2:$A$21</c:f>
              <c:strCache/>
            </c:strRef>
          </c:cat>
          <c:val>
            <c:numRef>
              <c:f>Sheet2!$B$2:$B$21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Rice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Sheet2!$A$2:$A$21</c:f>
              <c:strCache/>
            </c:strRef>
          </c:cat>
          <c:val>
            <c:numRef>
              <c:f>Sheet2!$C$2:$C$21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32013168"/>
        <c:axId val="19683057"/>
      </c:barChart>
      <c:catAx>
        <c:axId val="32013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683057"/>
        <c:crosses val="autoZero"/>
        <c:auto val="1"/>
        <c:lblOffset val="100"/>
        <c:noMultiLvlLbl val="0"/>
      </c:catAx>
      <c:valAx>
        <c:axId val="196830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13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1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95250</xdr:rowOff>
    </xdr:from>
    <xdr:to>
      <xdr:col>10</xdr:col>
      <xdr:colOff>476250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200025" y="257175"/>
        <a:ext cx="66675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tabSelected="1" workbookViewId="0" topLeftCell="G53">
      <selection activeCell="Q45" sqref="Q45"/>
    </sheetView>
  </sheetViews>
  <sheetFormatPr defaultColWidth="9.140625" defaultRowHeight="12.75"/>
  <cols>
    <col min="1" max="1" width="13.421875" style="0" customWidth="1"/>
    <col min="2" max="2" width="13.8515625" style="0" customWidth="1"/>
    <col min="3" max="3" width="14.8515625" style="0" customWidth="1"/>
    <col min="4" max="4" width="9.8515625" style="0" customWidth="1"/>
    <col min="5" max="5" width="13.28125" style="0" customWidth="1"/>
    <col min="6" max="6" width="10.140625" style="0" customWidth="1"/>
    <col min="8" max="8" width="13.140625" style="0" customWidth="1"/>
    <col min="9" max="9" width="12.28125" style="0" customWidth="1"/>
    <col min="11" max="11" width="12.7109375" style="0" customWidth="1"/>
    <col min="12" max="12" width="12.57421875" style="0" customWidth="1"/>
    <col min="13" max="13" width="9.8515625" style="0" customWidth="1"/>
    <col min="14" max="15" width="10.28125" style="4" bestFit="1" customWidth="1"/>
    <col min="16" max="16" width="9.28125" style="4" bestFit="1" customWidth="1"/>
    <col min="18" max="18" width="13.421875" style="0" customWidth="1"/>
    <col min="19" max="19" width="18.00390625" style="0" customWidth="1"/>
    <col min="20" max="20" width="20.140625" style="0" customWidth="1"/>
  </cols>
  <sheetData>
    <row r="1" spans="1:8" ht="12.75">
      <c r="A1" s="23" t="s">
        <v>121</v>
      </c>
      <c r="B1" s="23"/>
      <c r="C1" s="23"/>
      <c r="D1" s="23"/>
      <c r="E1" s="23"/>
      <c r="F1" s="23"/>
      <c r="G1" s="23"/>
      <c r="H1" s="23"/>
    </row>
    <row r="2" spans="1:17" s="7" customFormat="1" ht="12.75">
      <c r="A2" s="8" t="s">
        <v>115</v>
      </c>
      <c r="B2" s="8" t="s">
        <v>114</v>
      </c>
      <c r="C2" s="8" t="s">
        <v>113</v>
      </c>
      <c r="D2" s="8" t="s">
        <v>90</v>
      </c>
      <c r="E2" s="8" t="s">
        <v>91</v>
      </c>
      <c r="F2" s="8" t="s">
        <v>92</v>
      </c>
      <c r="G2" s="8" t="s">
        <v>93</v>
      </c>
      <c r="H2" s="8" t="s">
        <v>94</v>
      </c>
      <c r="I2" s="8" t="s">
        <v>95</v>
      </c>
      <c r="J2" s="8" t="s">
        <v>101</v>
      </c>
      <c r="K2" s="8" t="s">
        <v>102</v>
      </c>
      <c r="L2" s="8" t="s">
        <v>103</v>
      </c>
      <c r="M2" s="8" t="s">
        <v>107</v>
      </c>
      <c r="N2" s="9" t="s">
        <v>104</v>
      </c>
      <c r="O2" s="9" t="s">
        <v>105</v>
      </c>
      <c r="P2" s="9" t="s">
        <v>106</v>
      </c>
      <c r="Q2" s="8" t="s">
        <v>85</v>
      </c>
    </row>
    <row r="3" spans="1:22" ht="12.75">
      <c r="A3" s="13" t="s">
        <v>2</v>
      </c>
      <c r="B3" s="15">
        <v>8</v>
      </c>
      <c r="C3" s="14">
        <v>7</v>
      </c>
      <c r="D3" s="15">
        <v>7</v>
      </c>
      <c r="E3" s="15">
        <v>1</v>
      </c>
      <c r="F3" s="15">
        <v>0</v>
      </c>
      <c r="G3" s="14">
        <v>6</v>
      </c>
      <c r="H3" s="14">
        <v>0</v>
      </c>
      <c r="I3" s="14">
        <v>1</v>
      </c>
      <c r="J3">
        <f>D3+G3</f>
        <v>13</v>
      </c>
      <c r="K3">
        <f>E3+H3</f>
        <v>1</v>
      </c>
      <c r="L3">
        <f>F3+I3</f>
        <v>1</v>
      </c>
      <c r="M3">
        <f>J3+K3+L3</f>
        <v>15</v>
      </c>
      <c r="N3" s="4">
        <f>J3/M3</f>
        <v>0.8666666666666667</v>
      </c>
      <c r="O3" s="4">
        <f>K3/M3</f>
        <v>0.06666666666666667</v>
      </c>
      <c r="P3" s="4">
        <f>L3/M3</f>
        <v>0.06666666666666667</v>
      </c>
      <c r="Q3" s="1" t="s">
        <v>1</v>
      </c>
      <c r="R3" s="3"/>
      <c r="U3" s="3"/>
      <c r="V3" s="3"/>
    </row>
    <row r="4" spans="1:17" ht="12.75">
      <c r="A4" s="22" t="s">
        <v>119</v>
      </c>
      <c r="B4" s="15">
        <v>15</v>
      </c>
      <c r="C4" s="14">
        <v>16</v>
      </c>
      <c r="D4" s="15">
        <v>15</v>
      </c>
      <c r="E4" s="15">
        <v>0</v>
      </c>
      <c r="F4" s="15">
        <v>0</v>
      </c>
      <c r="G4" s="14">
        <v>16</v>
      </c>
      <c r="H4" s="14">
        <v>0</v>
      </c>
      <c r="I4" s="14">
        <v>0</v>
      </c>
      <c r="J4">
        <f aca="true" t="shared" si="0" ref="J4:J56">D4+G4</f>
        <v>31</v>
      </c>
      <c r="K4">
        <f aca="true" t="shared" si="1" ref="K4:K56">E4+H4</f>
        <v>0</v>
      </c>
      <c r="L4">
        <f aca="true" t="shared" si="2" ref="L4:L56">F4+I4</f>
        <v>0</v>
      </c>
      <c r="M4">
        <f aca="true" t="shared" si="3" ref="M4:M56">J4+K4+L4</f>
        <v>31</v>
      </c>
      <c r="N4" s="4">
        <f aca="true" t="shared" si="4" ref="N4:N56">J4/M4</f>
        <v>1</v>
      </c>
      <c r="O4" s="4">
        <f aca="true" t="shared" si="5" ref="O4:O56">K4/M4</f>
        <v>0</v>
      </c>
      <c r="P4" s="4">
        <f aca="true" t="shared" si="6" ref="P4:P56">L4/M4</f>
        <v>0</v>
      </c>
      <c r="Q4" s="1" t="s">
        <v>1</v>
      </c>
    </row>
    <row r="5" spans="1:17" ht="12.75">
      <c r="A5" s="13" t="s">
        <v>96</v>
      </c>
      <c r="B5" s="15">
        <v>1</v>
      </c>
      <c r="C5" s="14">
        <v>1</v>
      </c>
      <c r="D5" s="15">
        <v>0</v>
      </c>
      <c r="E5" s="15">
        <v>0</v>
      </c>
      <c r="F5" s="15">
        <v>1</v>
      </c>
      <c r="G5" s="14">
        <v>0</v>
      </c>
      <c r="H5" s="14">
        <v>0</v>
      </c>
      <c r="I5" s="14">
        <v>1</v>
      </c>
      <c r="J5">
        <f t="shared" si="0"/>
        <v>0</v>
      </c>
      <c r="K5">
        <f t="shared" si="1"/>
        <v>0</v>
      </c>
      <c r="L5">
        <f t="shared" si="2"/>
        <v>2</v>
      </c>
      <c r="M5">
        <f t="shared" si="3"/>
        <v>2</v>
      </c>
      <c r="N5" s="4">
        <f t="shared" si="4"/>
        <v>0</v>
      </c>
      <c r="O5" s="4">
        <f t="shared" si="5"/>
        <v>0</v>
      </c>
      <c r="P5" s="4">
        <f t="shared" si="6"/>
        <v>1</v>
      </c>
      <c r="Q5" s="1" t="s">
        <v>89</v>
      </c>
    </row>
    <row r="6" spans="1:17" ht="12.75">
      <c r="A6" s="13" t="s">
        <v>3</v>
      </c>
      <c r="B6" s="15">
        <v>5</v>
      </c>
      <c r="C6" s="14">
        <v>7</v>
      </c>
      <c r="D6" s="15">
        <v>4</v>
      </c>
      <c r="E6" s="15">
        <v>0</v>
      </c>
      <c r="F6" s="15">
        <v>1</v>
      </c>
      <c r="G6" s="14">
        <v>7</v>
      </c>
      <c r="H6" s="14">
        <v>0</v>
      </c>
      <c r="I6" s="14">
        <v>0</v>
      </c>
      <c r="J6">
        <f t="shared" si="0"/>
        <v>11</v>
      </c>
      <c r="K6">
        <f t="shared" si="1"/>
        <v>0</v>
      </c>
      <c r="L6">
        <f t="shared" si="2"/>
        <v>1</v>
      </c>
      <c r="M6">
        <f t="shared" si="3"/>
        <v>12</v>
      </c>
      <c r="N6" s="4">
        <f t="shared" si="4"/>
        <v>0.9166666666666666</v>
      </c>
      <c r="O6" s="4">
        <f t="shared" si="5"/>
        <v>0</v>
      </c>
      <c r="P6" s="4">
        <f t="shared" si="6"/>
        <v>0.08333333333333333</v>
      </c>
      <c r="Q6" s="1" t="s">
        <v>1</v>
      </c>
    </row>
    <row r="7" spans="1:17" ht="12.75">
      <c r="A7" s="13" t="s">
        <v>4</v>
      </c>
      <c r="B7" s="15">
        <v>2</v>
      </c>
      <c r="C7" s="14">
        <v>2</v>
      </c>
      <c r="D7" s="15">
        <v>2</v>
      </c>
      <c r="E7" s="15">
        <v>0</v>
      </c>
      <c r="F7" s="15">
        <v>0</v>
      </c>
      <c r="G7" s="14">
        <v>2</v>
      </c>
      <c r="H7" s="14">
        <v>0</v>
      </c>
      <c r="I7" s="14">
        <v>0</v>
      </c>
      <c r="J7">
        <f t="shared" si="0"/>
        <v>4</v>
      </c>
      <c r="K7">
        <f t="shared" si="1"/>
        <v>0</v>
      </c>
      <c r="L7">
        <f t="shared" si="2"/>
        <v>0</v>
      </c>
      <c r="M7">
        <f t="shared" si="3"/>
        <v>4</v>
      </c>
      <c r="N7" s="4">
        <f t="shared" si="4"/>
        <v>1</v>
      </c>
      <c r="O7" s="4">
        <f t="shared" si="5"/>
        <v>0</v>
      </c>
      <c r="P7" s="4">
        <f t="shared" si="6"/>
        <v>0</v>
      </c>
      <c r="Q7" s="1" t="s">
        <v>1</v>
      </c>
    </row>
    <row r="8" spans="1:17" ht="12.75">
      <c r="A8" s="13" t="s">
        <v>5</v>
      </c>
      <c r="B8" s="15">
        <v>3</v>
      </c>
      <c r="C8" s="14">
        <v>4</v>
      </c>
      <c r="D8" s="15">
        <v>3</v>
      </c>
      <c r="E8" s="15">
        <v>0</v>
      </c>
      <c r="F8" s="15">
        <v>0</v>
      </c>
      <c r="G8" s="14">
        <v>4</v>
      </c>
      <c r="H8" s="14">
        <v>0</v>
      </c>
      <c r="I8" s="14">
        <v>0</v>
      </c>
      <c r="J8">
        <f t="shared" si="0"/>
        <v>7</v>
      </c>
      <c r="K8">
        <f t="shared" si="1"/>
        <v>0</v>
      </c>
      <c r="L8">
        <f t="shared" si="2"/>
        <v>0</v>
      </c>
      <c r="M8">
        <f t="shared" si="3"/>
        <v>7</v>
      </c>
      <c r="N8" s="4">
        <f t="shared" si="4"/>
        <v>1</v>
      </c>
      <c r="O8" s="4">
        <f t="shared" si="5"/>
        <v>0</v>
      </c>
      <c r="P8" s="4">
        <f t="shared" si="6"/>
        <v>0</v>
      </c>
      <c r="Q8" s="1" t="s">
        <v>1</v>
      </c>
    </row>
    <row r="9" spans="1:17" ht="12.75">
      <c r="A9" s="13" t="s">
        <v>6</v>
      </c>
      <c r="B9" s="15">
        <v>14</v>
      </c>
      <c r="C9" s="14">
        <v>15</v>
      </c>
      <c r="D9" s="15">
        <v>13</v>
      </c>
      <c r="E9" s="15">
        <v>1</v>
      </c>
      <c r="F9" s="15">
        <v>0</v>
      </c>
      <c r="G9" s="14">
        <v>14</v>
      </c>
      <c r="H9" s="14">
        <v>0</v>
      </c>
      <c r="I9" s="14">
        <v>1</v>
      </c>
      <c r="J9">
        <f t="shared" si="0"/>
        <v>27</v>
      </c>
      <c r="K9">
        <f t="shared" si="1"/>
        <v>1</v>
      </c>
      <c r="L9">
        <f t="shared" si="2"/>
        <v>1</v>
      </c>
      <c r="M9">
        <f t="shared" si="3"/>
        <v>29</v>
      </c>
      <c r="N9" s="4">
        <f t="shared" si="4"/>
        <v>0.9310344827586207</v>
      </c>
      <c r="O9" s="4">
        <f t="shared" si="5"/>
        <v>0.034482758620689655</v>
      </c>
      <c r="P9" s="4">
        <f t="shared" si="6"/>
        <v>0.034482758620689655</v>
      </c>
      <c r="Q9" s="1" t="s">
        <v>1</v>
      </c>
    </row>
    <row r="10" spans="1:17" ht="12.75">
      <c r="A10" s="13" t="s">
        <v>7</v>
      </c>
      <c r="B10" s="15">
        <v>46</v>
      </c>
      <c r="C10" s="14">
        <v>35</v>
      </c>
      <c r="D10" s="15">
        <v>0</v>
      </c>
      <c r="E10" s="15">
        <v>2</v>
      </c>
      <c r="F10" s="15">
        <v>44</v>
      </c>
      <c r="G10" s="14">
        <v>1</v>
      </c>
      <c r="H10" s="14">
        <v>2</v>
      </c>
      <c r="I10" s="14">
        <v>32</v>
      </c>
      <c r="J10">
        <f t="shared" si="0"/>
        <v>1</v>
      </c>
      <c r="K10">
        <f t="shared" si="1"/>
        <v>4</v>
      </c>
      <c r="L10">
        <f t="shared" si="2"/>
        <v>76</v>
      </c>
      <c r="M10">
        <f t="shared" si="3"/>
        <v>81</v>
      </c>
      <c r="N10" s="4">
        <f t="shared" si="4"/>
        <v>0.012345679012345678</v>
      </c>
      <c r="O10" s="4">
        <f t="shared" si="5"/>
        <v>0.04938271604938271</v>
      </c>
      <c r="P10" s="4">
        <f t="shared" si="6"/>
        <v>0.9382716049382716</v>
      </c>
      <c r="Q10" s="1" t="s">
        <v>89</v>
      </c>
    </row>
    <row r="11" spans="1:17" ht="12.75">
      <c r="A11" s="13" t="s">
        <v>8</v>
      </c>
      <c r="B11" s="15">
        <v>4</v>
      </c>
      <c r="C11" s="14">
        <v>2</v>
      </c>
      <c r="D11" s="15">
        <v>0</v>
      </c>
      <c r="E11" s="15">
        <v>0</v>
      </c>
      <c r="F11" s="15">
        <v>4</v>
      </c>
      <c r="G11" s="14">
        <v>0</v>
      </c>
      <c r="H11" s="14">
        <v>0</v>
      </c>
      <c r="I11" s="14">
        <v>2</v>
      </c>
      <c r="J11">
        <f t="shared" si="0"/>
        <v>0</v>
      </c>
      <c r="K11">
        <f t="shared" si="1"/>
        <v>0</v>
      </c>
      <c r="L11">
        <f t="shared" si="2"/>
        <v>6</v>
      </c>
      <c r="M11">
        <f t="shared" si="3"/>
        <v>6</v>
      </c>
      <c r="N11" s="4">
        <f t="shared" si="4"/>
        <v>0</v>
      </c>
      <c r="O11" s="4">
        <f t="shared" si="5"/>
        <v>0</v>
      </c>
      <c r="P11" s="4">
        <f t="shared" si="6"/>
        <v>1</v>
      </c>
      <c r="Q11" s="1" t="s">
        <v>89</v>
      </c>
    </row>
    <row r="12" spans="1:17" ht="12.75">
      <c r="A12" s="13" t="s">
        <v>9</v>
      </c>
      <c r="B12" s="15">
        <v>4</v>
      </c>
      <c r="C12" s="14">
        <v>3</v>
      </c>
      <c r="D12" s="15">
        <v>4</v>
      </c>
      <c r="E12" s="15">
        <v>0</v>
      </c>
      <c r="F12" s="15">
        <v>0</v>
      </c>
      <c r="G12" s="14">
        <v>3</v>
      </c>
      <c r="H12" s="14">
        <v>0</v>
      </c>
      <c r="I12" s="14">
        <v>0</v>
      </c>
      <c r="J12">
        <f t="shared" si="0"/>
        <v>7</v>
      </c>
      <c r="K12">
        <f t="shared" si="1"/>
        <v>0</v>
      </c>
      <c r="L12">
        <f t="shared" si="2"/>
        <v>0</v>
      </c>
      <c r="M12">
        <f t="shared" si="3"/>
        <v>7</v>
      </c>
      <c r="N12" s="4">
        <f t="shared" si="4"/>
        <v>1</v>
      </c>
      <c r="O12" s="4">
        <f t="shared" si="5"/>
        <v>0</v>
      </c>
      <c r="P12" s="4">
        <f t="shared" si="6"/>
        <v>0</v>
      </c>
      <c r="Q12" s="1" t="s">
        <v>1</v>
      </c>
    </row>
    <row r="13" spans="1:17" ht="12.75">
      <c r="A13" s="13" t="s">
        <v>10</v>
      </c>
      <c r="B13" s="15">
        <v>8</v>
      </c>
      <c r="C13" s="14">
        <v>12</v>
      </c>
      <c r="D13" s="15">
        <v>0</v>
      </c>
      <c r="E13" s="15">
        <v>0</v>
      </c>
      <c r="F13" s="15">
        <v>8</v>
      </c>
      <c r="G13" s="14">
        <v>0</v>
      </c>
      <c r="H13" s="14">
        <v>0</v>
      </c>
      <c r="I13" s="14">
        <v>12</v>
      </c>
      <c r="J13">
        <f t="shared" si="0"/>
        <v>0</v>
      </c>
      <c r="K13">
        <f t="shared" si="1"/>
        <v>0</v>
      </c>
      <c r="L13">
        <f t="shared" si="2"/>
        <v>20</v>
      </c>
      <c r="M13">
        <f t="shared" si="3"/>
        <v>20</v>
      </c>
      <c r="N13" s="4">
        <f t="shared" si="4"/>
        <v>0</v>
      </c>
      <c r="O13" s="4">
        <f t="shared" si="5"/>
        <v>0</v>
      </c>
      <c r="P13" s="4">
        <f t="shared" si="6"/>
        <v>1</v>
      </c>
      <c r="Q13" s="1" t="s">
        <v>89</v>
      </c>
    </row>
    <row r="14" spans="1:17" ht="12.75">
      <c r="A14" s="13" t="s">
        <v>11</v>
      </c>
      <c r="B14" s="15">
        <v>14</v>
      </c>
      <c r="C14" s="14">
        <v>14</v>
      </c>
      <c r="D14" s="15">
        <v>0</v>
      </c>
      <c r="E14" s="15">
        <v>0</v>
      </c>
      <c r="F14" s="15">
        <v>14</v>
      </c>
      <c r="G14" s="14">
        <v>1</v>
      </c>
      <c r="H14" s="14">
        <v>0</v>
      </c>
      <c r="I14" s="14">
        <v>13</v>
      </c>
      <c r="J14">
        <f t="shared" si="0"/>
        <v>1</v>
      </c>
      <c r="K14">
        <f t="shared" si="1"/>
        <v>0</v>
      </c>
      <c r="L14">
        <f t="shared" si="2"/>
        <v>27</v>
      </c>
      <c r="M14">
        <f t="shared" si="3"/>
        <v>28</v>
      </c>
      <c r="N14" s="4">
        <f t="shared" si="4"/>
        <v>0.03571428571428571</v>
      </c>
      <c r="O14" s="4">
        <f t="shared" si="5"/>
        <v>0</v>
      </c>
      <c r="P14" s="4">
        <f t="shared" si="6"/>
        <v>0.9642857142857143</v>
      </c>
      <c r="Q14" s="1" t="s">
        <v>89</v>
      </c>
    </row>
    <row r="15" spans="1:17" ht="12.75">
      <c r="A15" s="13" t="s">
        <v>12</v>
      </c>
      <c r="B15" s="15">
        <v>8</v>
      </c>
      <c r="C15" s="14">
        <v>7</v>
      </c>
      <c r="D15" s="15">
        <v>0</v>
      </c>
      <c r="E15" s="15">
        <v>1</v>
      </c>
      <c r="F15" s="15">
        <v>7</v>
      </c>
      <c r="G15" s="14">
        <v>0</v>
      </c>
      <c r="H15" s="14">
        <v>0</v>
      </c>
      <c r="I15" s="14">
        <v>7</v>
      </c>
      <c r="J15">
        <f t="shared" si="0"/>
        <v>0</v>
      </c>
      <c r="K15">
        <f t="shared" si="1"/>
        <v>1</v>
      </c>
      <c r="L15">
        <f t="shared" si="2"/>
        <v>14</v>
      </c>
      <c r="M15">
        <f t="shared" si="3"/>
        <v>15</v>
      </c>
      <c r="N15" s="4">
        <f t="shared" si="4"/>
        <v>0</v>
      </c>
      <c r="O15" s="4">
        <f t="shared" si="5"/>
        <v>0.06666666666666667</v>
      </c>
      <c r="P15" s="4">
        <f t="shared" si="6"/>
        <v>0.9333333333333333</v>
      </c>
      <c r="Q15" s="1" t="s">
        <v>89</v>
      </c>
    </row>
    <row r="16" spans="1:17" ht="12.75">
      <c r="A16" s="13" t="s">
        <v>97</v>
      </c>
      <c r="B16" s="15">
        <v>3</v>
      </c>
      <c r="C16" s="14">
        <v>3</v>
      </c>
      <c r="D16" s="15">
        <v>1</v>
      </c>
      <c r="E16" s="15">
        <v>0</v>
      </c>
      <c r="F16" s="15">
        <v>2</v>
      </c>
      <c r="G16" s="14">
        <v>1</v>
      </c>
      <c r="H16" s="14">
        <v>0</v>
      </c>
      <c r="I16" s="14">
        <v>2</v>
      </c>
      <c r="J16">
        <f t="shared" si="0"/>
        <v>2</v>
      </c>
      <c r="K16">
        <f t="shared" si="1"/>
        <v>0</v>
      </c>
      <c r="L16">
        <f t="shared" si="2"/>
        <v>4</v>
      </c>
      <c r="M16">
        <f t="shared" si="3"/>
        <v>6</v>
      </c>
      <c r="N16" s="4">
        <f t="shared" si="4"/>
        <v>0.3333333333333333</v>
      </c>
      <c r="O16" s="4">
        <f t="shared" si="5"/>
        <v>0</v>
      </c>
      <c r="P16" s="4">
        <f t="shared" si="6"/>
        <v>0.6666666666666666</v>
      </c>
      <c r="Q16" s="1" t="s">
        <v>89</v>
      </c>
    </row>
    <row r="17" spans="1:19" ht="12.75">
      <c r="A17" s="13" t="s">
        <v>13</v>
      </c>
      <c r="B17" s="15">
        <v>8</v>
      </c>
      <c r="C17" s="14">
        <v>8</v>
      </c>
      <c r="D17" s="15">
        <v>8</v>
      </c>
      <c r="E17" s="15">
        <v>0</v>
      </c>
      <c r="F17" s="15">
        <v>0</v>
      </c>
      <c r="G17" s="14">
        <v>8</v>
      </c>
      <c r="H17" s="14">
        <v>0</v>
      </c>
      <c r="I17" s="14">
        <v>0</v>
      </c>
      <c r="J17">
        <f t="shared" si="0"/>
        <v>16</v>
      </c>
      <c r="K17">
        <f t="shared" si="1"/>
        <v>0</v>
      </c>
      <c r="L17">
        <f t="shared" si="2"/>
        <v>0</v>
      </c>
      <c r="M17">
        <f t="shared" si="3"/>
        <v>16</v>
      </c>
      <c r="N17" s="4">
        <f t="shared" si="4"/>
        <v>1</v>
      </c>
      <c r="O17" s="4">
        <f t="shared" si="5"/>
        <v>0</v>
      </c>
      <c r="P17" s="4">
        <f t="shared" si="6"/>
        <v>0</v>
      </c>
      <c r="Q17" s="1" t="s">
        <v>1</v>
      </c>
      <c r="S17" s="5"/>
    </row>
    <row r="18" spans="1:17" ht="12.75">
      <c r="A18" s="13" t="s">
        <v>14</v>
      </c>
      <c r="B18" s="15">
        <v>4</v>
      </c>
      <c r="C18" s="14">
        <v>3</v>
      </c>
      <c r="D18" s="15">
        <v>0</v>
      </c>
      <c r="E18" s="15">
        <v>0</v>
      </c>
      <c r="F18" s="15">
        <v>4</v>
      </c>
      <c r="G18" s="14">
        <v>0</v>
      </c>
      <c r="H18" s="14">
        <v>0</v>
      </c>
      <c r="I18" s="14">
        <v>3</v>
      </c>
      <c r="J18">
        <f t="shared" si="0"/>
        <v>0</v>
      </c>
      <c r="K18">
        <f t="shared" si="1"/>
        <v>0</v>
      </c>
      <c r="L18">
        <f t="shared" si="2"/>
        <v>7</v>
      </c>
      <c r="M18">
        <f t="shared" si="3"/>
        <v>7</v>
      </c>
      <c r="N18" s="4">
        <f t="shared" si="4"/>
        <v>0</v>
      </c>
      <c r="O18" s="4">
        <f t="shared" si="5"/>
        <v>0</v>
      </c>
      <c r="P18" s="4">
        <f t="shared" si="6"/>
        <v>1</v>
      </c>
      <c r="Q18" s="1" t="s">
        <v>89</v>
      </c>
    </row>
    <row r="19" spans="1:17" ht="12.75">
      <c r="A19" s="13" t="s">
        <v>15</v>
      </c>
      <c r="B19" s="15">
        <v>2</v>
      </c>
      <c r="C19" s="14">
        <v>2</v>
      </c>
      <c r="D19" s="15">
        <v>0</v>
      </c>
      <c r="E19" s="15">
        <v>0</v>
      </c>
      <c r="F19" s="15">
        <v>2</v>
      </c>
      <c r="G19" s="14">
        <v>0</v>
      </c>
      <c r="H19" s="14">
        <v>1</v>
      </c>
      <c r="I19" s="14">
        <v>1</v>
      </c>
      <c r="J19">
        <f t="shared" si="0"/>
        <v>0</v>
      </c>
      <c r="K19">
        <f t="shared" si="1"/>
        <v>1</v>
      </c>
      <c r="L19">
        <f t="shared" si="2"/>
        <v>3</v>
      </c>
      <c r="M19">
        <f t="shared" si="3"/>
        <v>4</v>
      </c>
      <c r="N19" s="4">
        <f t="shared" si="4"/>
        <v>0</v>
      </c>
      <c r="O19" s="4">
        <f t="shared" si="5"/>
        <v>0.25</v>
      </c>
      <c r="P19" s="4">
        <f t="shared" si="6"/>
        <v>0.75</v>
      </c>
      <c r="Q19" s="1" t="s">
        <v>89</v>
      </c>
    </row>
    <row r="20" spans="1:17" ht="12.75">
      <c r="A20" s="13" t="s">
        <v>98</v>
      </c>
      <c r="B20" s="15">
        <v>26</v>
      </c>
      <c r="C20" s="14">
        <v>28</v>
      </c>
      <c r="D20" s="15">
        <v>23</v>
      </c>
      <c r="E20" s="15">
        <v>2</v>
      </c>
      <c r="F20" s="15">
        <v>1</v>
      </c>
      <c r="G20" s="14">
        <v>26</v>
      </c>
      <c r="H20" s="14">
        <v>2</v>
      </c>
      <c r="I20" s="14">
        <v>0</v>
      </c>
      <c r="J20">
        <f t="shared" si="0"/>
        <v>49</v>
      </c>
      <c r="K20">
        <f t="shared" si="1"/>
        <v>4</v>
      </c>
      <c r="L20">
        <f t="shared" si="2"/>
        <v>1</v>
      </c>
      <c r="M20">
        <f t="shared" si="3"/>
        <v>54</v>
      </c>
      <c r="N20" s="4">
        <f t="shared" si="4"/>
        <v>0.9074074074074074</v>
      </c>
      <c r="O20" s="4">
        <f t="shared" si="5"/>
        <v>0.07407407407407407</v>
      </c>
      <c r="P20" s="4">
        <f t="shared" si="6"/>
        <v>0.018518518518518517</v>
      </c>
      <c r="Q20" s="1" t="s">
        <v>1</v>
      </c>
    </row>
    <row r="21" spans="1:17" ht="12.75">
      <c r="A21" s="13" t="s">
        <v>16</v>
      </c>
      <c r="B21" s="15">
        <v>2</v>
      </c>
      <c r="C21" s="14">
        <v>8</v>
      </c>
      <c r="D21" s="15">
        <v>2</v>
      </c>
      <c r="E21" s="15">
        <v>0</v>
      </c>
      <c r="F21" s="15">
        <v>0</v>
      </c>
      <c r="G21" s="14">
        <v>6</v>
      </c>
      <c r="H21" s="14">
        <v>0</v>
      </c>
      <c r="I21" s="14">
        <v>2</v>
      </c>
      <c r="J21">
        <f t="shared" si="0"/>
        <v>8</v>
      </c>
      <c r="K21">
        <f t="shared" si="1"/>
        <v>0</v>
      </c>
      <c r="L21">
        <f t="shared" si="2"/>
        <v>2</v>
      </c>
      <c r="M21">
        <f t="shared" si="3"/>
        <v>10</v>
      </c>
      <c r="N21" s="4">
        <f t="shared" si="4"/>
        <v>0.8</v>
      </c>
      <c r="O21" s="4">
        <f t="shared" si="5"/>
        <v>0</v>
      </c>
      <c r="P21" s="4">
        <f t="shared" si="6"/>
        <v>0.2</v>
      </c>
      <c r="Q21" s="1" t="s">
        <v>1</v>
      </c>
    </row>
    <row r="22" spans="1:17" ht="12.75">
      <c r="A22" s="13" t="s">
        <v>17</v>
      </c>
      <c r="B22" s="15">
        <v>4</v>
      </c>
      <c r="C22" s="14">
        <v>3</v>
      </c>
      <c r="D22" s="15">
        <v>4</v>
      </c>
      <c r="E22" s="15">
        <v>0</v>
      </c>
      <c r="F22" s="15">
        <v>0</v>
      </c>
      <c r="G22" s="14">
        <v>3</v>
      </c>
      <c r="H22" s="14">
        <v>0</v>
      </c>
      <c r="I22" s="14">
        <v>0</v>
      </c>
      <c r="J22">
        <f t="shared" si="0"/>
        <v>7</v>
      </c>
      <c r="K22">
        <f t="shared" si="1"/>
        <v>0</v>
      </c>
      <c r="L22">
        <f t="shared" si="2"/>
        <v>0</v>
      </c>
      <c r="M22">
        <f t="shared" si="3"/>
        <v>7</v>
      </c>
      <c r="N22" s="4">
        <f t="shared" si="4"/>
        <v>1</v>
      </c>
      <c r="O22" s="4">
        <f t="shared" si="5"/>
        <v>0</v>
      </c>
      <c r="P22" s="4">
        <f t="shared" si="6"/>
        <v>0</v>
      </c>
      <c r="Q22" s="1" t="s">
        <v>1</v>
      </c>
    </row>
    <row r="23" spans="1:17" ht="12.75">
      <c r="A23" s="13" t="s">
        <v>18</v>
      </c>
      <c r="B23" s="15">
        <v>3</v>
      </c>
      <c r="C23" s="14">
        <v>3</v>
      </c>
      <c r="D23" s="15">
        <v>3</v>
      </c>
      <c r="E23" s="15">
        <v>0</v>
      </c>
      <c r="F23" s="15">
        <v>0</v>
      </c>
      <c r="G23" s="14">
        <v>3</v>
      </c>
      <c r="H23" s="14">
        <v>0</v>
      </c>
      <c r="I23" s="14">
        <v>0</v>
      </c>
      <c r="J23">
        <f t="shared" si="0"/>
        <v>6</v>
      </c>
      <c r="K23">
        <f t="shared" si="1"/>
        <v>0</v>
      </c>
      <c r="L23">
        <f t="shared" si="2"/>
        <v>0</v>
      </c>
      <c r="M23">
        <f t="shared" si="3"/>
        <v>6</v>
      </c>
      <c r="N23" s="4">
        <f t="shared" si="4"/>
        <v>1</v>
      </c>
      <c r="O23" s="4">
        <f t="shared" si="5"/>
        <v>0</v>
      </c>
      <c r="P23" s="4">
        <f t="shared" si="6"/>
        <v>0</v>
      </c>
      <c r="Q23" s="1" t="s">
        <v>1</v>
      </c>
    </row>
    <row r="24" spans="1:17" ht="12.75">
      <c r="A24" s="13" t="s">
        <v>19</v>
      </c>
      <c r="B24" s="15">
        <v>3</v>
      </c>
      <c r="C24" s="14">
        <v>3</v>
      </c>
      <c r="D24" s="15">
        <v>0</v>
      </c>
      <c r="E24" s="15">
        <v>0</v>
      </c>
      <c r="F24" s="15">
        <v>3</v>
      </c>
      <c r="G24" s="14">
        <v>0</v>
      </c>
      <c r="H24" s="14">
        <v>0</v>
      </c>
      <c r="I24" s="14">
        <v>3</v>
      </c>
      <c r="J24">
        <f t="shared" si="0"/>
        <v>0</v>
      </c>
      <c r="K24">
        <f t="shared" si="1"/>
        <v>0</v>
      </c>
      <c r="L24">
        <f t="shared" si="2"/>
        <v>6</v>
      </c>
      <c r="M24">
        <f t="shared" si="3"/>
        <v>6</v>
      </c>
      <c r="N24" s="4">
        <f t="shared" si="4"/>
        <v>0</v>
      </c>
      <c r="O24" s="4">
        <f t="shared" si="5"/>
        <v>0</v>
      </c>
      <c r="P24" s="4">
        <f t="shared" si="6"/>
        <v>1</v>
      </c>
      <c r="Q24" s="1" t="s">
        <v>1</v>
      </c>
    </row>
    <row r="25" spans="1:17" ht="12.75">
      <c r="A25" s="13" t="s">
        <v>20</v>
      </c>
      <c r="B25" s="15">
        <v>3</v>
      </c>
      <c r="C25" s="14">
        <v>14</v>
      </c>
      <c r="D25" s="15">
        <v>3</v>
      </c>
      <c r="E25" s="15">
        <v>0</v>
      </c>
      <c r="F25" s="15">
        <v>0</v>
      </c>
      <c r="G25" s="14">
        <v>11</v>
      </c>
      <c r="H25" s="14">
        <v>1</v>
      </c>
      <c r="I25" s="14">
        <v>2</v>
      </c>
      <c r="J25">
        <f t="shared" si="0"/>
        <v>14</v>
      </c>
      <c r="K25">
        <f t="shared" si="1"/>
        <v>1</v>
      </c>
      <c r="L25">
        <f t="shared" si="2"/>
        <v>2</v>
      </c>
      <c r="M25">
        <f t="shared" si="3"/>
        <v>17</v>
      </c>
      <c r="N25" s="4">
        <f t="shared" si="4"/>
        <v>0.8235294117647058</v>
      </c>
      <c r="O25" s="4">
        <f t="shared" si="5"/>
        <v>0.058823529411764705</v>
      </c>
      <c r="P25" s="4">
        <f t="shared" si="6"/>
        <v>0.11764705882352941</v>
      </c>
      <c r="Q25" s="1" t="s">
        <v>1</v>
      </c>
    </row>
    <row r="26" spans="1:17" ht="12.75">
      <c r="A26" s="13" t="s">
        <v>21</v>
      </c>
      <c r="B26" s="15">
        <v>2</v>
      </c>
      <c r="C26" s="14">
        <v>5</v>
      </c>
      <c r="D26" s="15">
        <v>2</v>
      </c>
      <c r="E26" s="15">
        <v>0</v>
      </c>
      <c r="F26" s="15">
        <v>0</v>
      </c>
      <c r="G26" s="14">
        <v>5</v>
      </c>
      <c r="H26" s="14">
        <v>0</v>
      </c>
      <c r="I26" s="14">
        <v>0</v>
      </c>
      <c r="J26">
        <f t="shared" si="0"/>
        <v>7</v>
      </c>
      <c r="K26">
        <f t="shared" si="1"/>
        <v>0</v>
      </c>
      <c r="L26">
        <f t="shared" si="2"/>
        <v>0</v>
      </c>
      <c r="M26">
        <f t="shared" si="3"/>
        <v>7</v>
      </c>
      <c r="N26" s="4">
        <f t="shared" si="4"/>
        <v>1</v>
      </c>
      <c r="O26" s="4">
        <f t="shared" si="5"/>
        <v>0</v>
      </c>
      <c r="P26" s="4">
        <f t="shared" si="6"/>
        <v>0</v>
      </c>
      <c r="Q26" s="1" t="s">
        <v>1</v>
      </c>
    </row>
    <row r="27" spans="1:17" ht="12.75">
      <c r="A27" s="13" t="s">
        <v>22</v>
      </c>
      <c r="B27" s="15">
        <v>2</v>
      </c>
      <c r="C27" s="14">
        <v>6</v>
      </c>
      <c r="D27" s="15">
        <v>0</v>
      </c>
      <c r="E27" s="15">
        <v>0</v>
      </c>
      <c r="F27" s="15">
        <v>2</v>
      </c>
      <c r="G27" s="14">
        <v>0</v>
      </c>
      <c r="H27" s="14">
        <v>0</v>
      </c>
      <c r="I27" s="14">
        <v>6</v>
      </c>
      <c r="J27">
        <f t="shared" si="0"/>
        <v>0</v>
      </c>
      <c r="K27">
        <f t="shared" si="1"/>
        <v>0</v>
      </c>
      <c r="L27">
        <f t="shared" si="2"/>
        <v>8</v>
      </c>
      <c r="M27">
        <f t="shared" si="3"/>
        <v>8</v>
      </c>
      <c r="N27" s="4">
        <f t="shared" si="4"/>
        <v>0</v>
      </c>
      <c r="O27" s="4">
        <f t="shared" si="5"/>
        <v>0</v>
      </c>
      <c r="P27" s="4">
        <f t="shared" si="6"/>
        <v>1</v>
      </c>
      <c r="Q27" s="1" t="s">
        <v>89</v>
      </c>
    </row>
    <row r="28" spans="1:17" ht="12.75">
      <c r="A28" s="13" t="s">
        <v>24</v>
      </c>
      <c r="B28" s="15">
        <v>19</v>
      </c>
      <c r="C28" s="14">
        <v>19</v>
      </c>
      <c r="D28" s="15">
        <v>19</v>
      </c>
      <c r="E28" s="15">
        <v>0</v>
      </c>
      <c r="F28" s="15">
        <v>0</v>
      </c>
      <c r="G28" s="14">
        <v>19</v>
      </c>
      <c r="H28" s="14">
        <v>0</v>
      </c>
      <c r="I28" s="14">
        <v>0</v>
      </c>
      <c r="J28">
        <f t="shared" si="0"/>
        <v>38</v>
      </c>
      <c r="K28">
        <f t="shared" si="1"/>
        <v>0</v>
      </c>
      <c r="L28">
        <f t="shared" si="2"/>
        <v>0</v>
      </c>
      <c r="M28">
        <f t="shared" si="3"/>
        <v>38</v>
      </c>
      <c r="N28" s="4">
        <f t="shared" si="4"/>
        <v>1</v>
      </c>
      <c r="O28" s="4">
        <f t="shared" si="5"/>
        <v>0</v>
      </c>
      <c r="P28" s="4">
        <f t="shared" si="6"/>
        <v>0</v>
      </c>
      <c r="Q28" s="1" t="s">
        <v>1</v>
      </c>
    </row>
    <row r="29" spans="1:17" ht="12.75">
      <c r="A29" s="13" t="s">
        <v>25</v>
      </c>
      <c r="B29" s="15">
        <v>2</v>
      </c>
      <c r="C29" s="14">
        <v>3</v>
      </c>
      <c r="D29" s="15">
        <v>2</v>
      </c>
      <c r="E29" s="15">
        <v>0</v>
      </c>
      <c r="F29" s="15">
        <v>0</v>
      </c>
      <c r="G29" s="14">
        <v>3</v>
      </c>
      <c r="H29" s="14">
        <v>0</v>
      </c>
      <c r="I29" s="14">
        <v>0</v>
      </c>
      <c r="J29">
        <f t="shared" si="0"/>
        <v>5</v>
      </c>
      <c r="K29">
        <f t="shared" si="1"/>
        <v>0</v>
      </c>
      <c r="L29">
        <f t="shared" si="2"/>
        <v>0</v>
      </c>
      <c r="M29">
        <f t="shared" si="3"/>
        <v>5</v>
      </c>
      <c r="N29" s="4">
        <f t="shared" si="4"/>
        <v>1</v>
      </c>
      <c r="O29" s="4">
        <f t="shared" si="5"/>
        <v>0</v>
      </c>
      <c r="P29" s="4">
        <f t="shared" si="6"/>
        <v>0</v>
      </c>
      <c r="Q29" s="1" t="s">
        <v>1</v>
      </c>
    </row>
    <row r="30" spans="1:17" ht="12.75">
      <c r="A30" s="22" t="s">
        <v>26</v>
      </c>
      <c r="B30" s="15">
        <v>4</v>
      </c>
      <c r="C30" s="14">
        <v>1</v>
      </c>
      <c r="D30" s="15">
        <v>0</v>
      </c>
      <c r="E30" s="15">
        <v>0</v>
      </c>
      <c r="F30" s="15">
        <v>4</v>
      </c>
      <c r="G30" s="14">
        <v>0</v>
      </c>
      <c r="H30" s="14">
        <v>0</v>
      </c>
      <c r="I30" s="14">
        <v>1</v>
      </c>
      <c r="J30">
        <f t="shared" si="0"/>
        <v>0</v>
      </c>
      <c r="K30">
        <f t="shared" si="1"/>
        <v>0</v>
      </c>
      <c r="L30">
        <f t="shared" si="2"/>
        <v>5</v>
      </c>
      <c r="M30">
        <f t="shared" si="3"/>
        <v>5</v>
      </c>
      <c r="N30" s="4">
        <f t="shared" si="4"/>
        <v>0</v>
      </c>
      <c r="O30" s="4">
        <f t="shared" si="5"/>
        <v>0</v>
      </c>
      <c r="P30" s="4">
        <f t="shared" si="6"/>
        <v>1</v>
      </c>
      <c r="Q30" s="1" t="s">
        <v>89</v>
      </c>
    </row>
    <row r="31" spans="1:17" ht="12.75">
      <c r="A31" s="22" t="s">
        <v>27</v>
      </c>
      <c r="B31" s="15">
        <v>3</v>
      </c>
      <c r="C31" s="14">
        <v>5</v>
      </c>
      <c r="D31" s="15">
        <v>2</v>
      </c>
      <c r="E31" s="15">
        <v>0</v>
      </c>
      <c r="F31" s="15">
        <v>1</v>
      </c>
      <c r="G31" s="14">
        <v>4</v>
      </c>
      <c r="H31" s="14">
        <v>0</v>
      </c>
      <c r="I31" s="14">
        <v>1</v>
      </c>
      <c r="J31">
        <f t="shared" si="0"/>
        <v>6</v>
      </c>
      <c r="K31">
        <f t="shared" si="1"/>
        <v>0</v>
      </c>
      <c r="L31">
        <f t="shared" si="2"/>
        <v>2</v>
      </c>
      <c r="M31">
        <f t="shared" si="3"/>
        <v>8</v>
      </c>
      <c r="N31" s="4">
        <f t="shared" si="4"/>
        <v>0.75</v>
      </c>
      <c r="O31" s="4">
        <f t="shared" si="5"/>
        <v>0</v>
      </c>
      <c r="P31" s="4">
        <f t="shared" si="6"/>
        <v>0.25</v>
      </c>
      <c r="Q31" s="1" t="s">
        <v>1</v>
      </c>
    </row>
    <row r="32" spans="1:17" ht="12.75">
      <c r="A32" s="22" t="s">
        <v>28</v>
      </c>
      <c r="B32" s="15">
        <v>2</v>
      </c>
      <c r="C32" s="14">
        <v>3</v>
      </c>
      <c r="D32" s="15">
        <v>0</v>
      </c>
      <c r="E32" s="15">
        <v>1</v>
      </c>
      <c r="F32" s="15">
        <v>1</v>
      </c>
      <c r="G32" s="14">
        <v>0</v>
      </c>
      <c r="H32" s="14">
        <v>1</v>
      </c>
      <c r="I32" s="14">
        <v>2</v>
      </c>
      <c r="J32">
        <f t="shared" si="0"/>
        <v>0</v>
      </c>
      <c r="K32">
        <f t="shared" si="1"/>
        <v>2</v>
      </c>
      <c r="L32">
        <f t="shared" si="2"/>
        <v>3</v>
      </c>
      <c r="M32">
        <f t="shared" si="3"/>
        <v>5</v>
      </c>
      <c r="N32" s="4">
        <f t="shared" si="4"/>
        <v>0</v>
      </c>
      <c r="O32" s="4">
        <f t="shared" si="5"/>
        <v>0.4</v>
      </c>
      <c r="P32" s="4">
        <f t="shared" si="6"/>
        <v>0.6</v>
      </c>
      <c r="Q32" s="1" t="s">
        <v>89</v>
      </c>
    </row>
    <row r="33" spans="1:17" ht="12.75">
      <c r="A33" s="22" t="s">
        <v>29</v>
      </c>
      <c r="B33" s="15">
        <v>11</v>
      </c>
      <c r="C33" s="14">
        <v>13</v>
      </c>
      <c r="D33" s="15">
        <v>10</v>
      </c>
      <c r="E33" s="15">
        <v>1</v>
      </c>
      <c r="F33" s="15">
        <v>0</v>
      </c>
      <c r="G33" s="14">
        <v>13</v>
      </c>
      <c r="H33" s="14">
        <v>0</v>
      </c>
      <c r="I33" s="14">
        <v>0</v>
      </c>
      <c r="J33">
        <f t="shared" si="0"/>
        <v>23</v>
      </c>
      <c r="K33">
        <f t="shared" si="1"/>
        <v>1</v>
      </c>
      <c r="L33">
        <f t="shared" si="2"/>
        <v>0</v>
      </c>
      <c r="M33">
        <f t="shared" si="3"/>
        <v>24</v>
      </c>
      <c r="N33" s="4">
        <f t="shared" si="4"/>
        <v>0.9583333333333334</v>
      </c>
      <c r="O33" s="4">
        <f t="shared" si="5"/>
        <v>0.041666666666666664</v>
      </c>
      <c r="P33" s="4">
        <f t="shared" si="6"/>
        <v>0</v>
      </c>
      <c r="Q33" s="1" t="s">
        <v>1</v>
      </c>
    </row>
    <row r="34" spans="1:17" ht="12.75">
      <c r="A34" s="22" t="s">
        <v>30</v>
      </c>
      <c r="B34" s="15">
        <v>14</v>
      </c>
      <c r="C34" s="14">
        <v>9</v>
      </c>
      <c r="D34" s="15">
        <v>12</v>
      </c>
      <c r="E34" s="15">
        <v>1</v>
      </c>
      <c r="F34" s="15">
        <v>1</v>
      </c>
      <c r="G34" s="14">
        <v>7</v>
      </c>
      <c r="H34" s="14">
        <v>1</v>
      </c>
      <c r="I34" s="14">
        <v>1</v>
      </c>
      <c r="J34">
        <f t="shared" si="0"/>
        <v>19</v>
      </c>
      <c r="K34">
        <f t="shared" si="1"/>
        <v>2</v>
      </c>
      <c r="L34">
        <f t="shared" si="2"/>
        <v>2</v>
      </c>
      <c r="M34">
        <f t="shared" si="3"/>
        <v>23</v>
      </c>
      <c r="N34" s="4">
        <f t="shared" si="4"/>
        <v>0.8260869565217391</v>
      </c>
      <c r="O34" s="4">
        <f t="shared" si="5"/>
        <v>0.08695652173913043</v>
      </c>
      <c r="P34" s="4">
        <f t="shared" si="6"/>
        <v>0.08695652173913043</v>
      </c>
      <c r="Q34" s="1" t="s">
        <v>1</v>
      </c>
    </row>
    <row r="35" spans="1:17" ht="12.75">
      <c r="A35" s="22" t="s">
        <v>31</v>
      </c>
      <c r="B35" s="15">
        <v>45</v>
      </c>
      <c r="C35" s="14">
        <v>55</v>
      </c>
      <c r="D35" s="15">
        <v>45</v>
      </c>
      <c r="E35" s="15">
        <v>0</v>
      </c>
      <c r="F35" s="15">
        <v>0</v>
      </c>
      <c r="G35" s="14">
        <v>51</v>
      </c>
      <c r="H35" s="14">
        <v>2</v>
      </c>
      <c r="I35" s="14">
        <v>2</v>
      </c>
      <c r="J35">
        <f t="shared" si="0"/>
        <v>96</v>
      </c>
      <c r="K35">
        <f t="shared" si="1"/>
        <v>2</v>
      </c>
      <c r="L35">
        <f t="shared" si="2"/>
        <v>2</v>
      </c>
      <c r="M35">
        <f t="shared" si="3"/>
        <v>100</v>
      </c>
      <c r="N35" s="4">
        <f t="shared" si="4"/>
        <v>0.96</v>
      </c>
      <c r="O35" s="4">
        <f t="shared" si="5"/>
        <v>0.02</v>
      </c>
      <c r="P35" s="4">
        <f t="shared" si="6"/>
        <v>0.02</v>
      </c>
      <c r="Q35" s="1" t="s">
        <v>1</v>
      </c>
    </row>
    <row r="36" spans="1:17" ht="12.75">
      <c r="A36" s="22" t="s">
        <v>99</v>
      </c>
      <c r="B36" s="15">
        <v>1</v>
      </c>
      <c r="C36" s="14">
        <v>1</v>
      </c>
      <c r="D36" s="15">
        <v>1</v>
      </c>
      <c r="E36" s="15">
        <v>0</v>
      </c>
      <c r="F36" s="15">
        <v>0</v>
      </c>
      <c r="G36" s="14">
        <v>1</v>
      </c>
      <c r="H36" s="14">
        <v>0</v>
      </c>
      <c r="I36" s="14">
        <v>0</v>
      </c>
      <c r="J36">
        <f t="shared" si="0"/>
        <v>2</v>
      </c>
      <c r="K36">
        <f t="shared" si="1"/>
        <v>0</v>
      </c>
      <c r="L36">
        <f t="shared" si="2"/>
        <v>0</v>
      </c>
      <c r="M36">
        <f t="shared" si="3"/>
        <v>2</v>
      </c>
      <c r="N36" s="4">
        <f t="shared" si="4"/>
        <v>1</v>
      </c>
      <c r="O36" s="4">
        <f t="shared" si="5"/>
        <v>0</v>
      </c>
      <c r="P36" s="4">
        <f t="shared" si="6"/>
        <v>0</v>
      </c>
      <c r="Q36" s="1" t="s">
        <v>1</v>
      </c>
    </row>
    <row r="37" spans="1:17" ht="12.75">
      <c r="A37" s="22" t="s">
        <v>32</v>
      </c>
      <c r="B37" s="15">
        <v>12</v>
      </c>
      <c r="C37" s="14">
        <v>10</v>
      </c>
      <c r="D37" s="15">
        <v>12</v>
      </c>
      <c r="E37" s="15">
        <v>0</v>
      </c>
      <c r="F37" s="15">
        <v>0</v>
      </c>
      <c r="G37" s="14">
        <v>9</v>
      </c>
      <c r="H37" s="14">
        <v>1</v>
      </c>
      <c r="I37" s="14">
        <v>0</v>
      </c>
      <c r="J37">
        <f t="shared" si="0"/>
        <v>21</v>
      </c>
      <c r="K37">
        <f t="shared" si="1"/>
        <v>1</v>
      </c>
      <c r="L37">
        <f t="shared" si="2"/>
        <v>0</v>
      </c>
      <c r="M37">
        <f t="shared" si="3"/>
        <v>22</v>
      </c>
      <c r="N37" s="4">
        <f t="shared" si="4"/>
        <v>0.9545454545454546</v>
      </c>
      <c r="O37" s="4">
        <f t="shared" si="5"/>
        <v>0.045454545454545456</v>
      </c>
      <c r="P37" s="4">
        <f t="shared" si="6"/>
        <v>0</v>
      </c>
      <c r="Q37" s="1" t="s">
        <v>1</v>
      </c>
    </row>
    <row r="38" spans="1:17" ht="12.75">
      <c r="A38" s="22" t="s">
        <v>33</v>
      </c>
      <c r="B38" s="15">
        <v>4</v>
      </c>
      <c r="C38" s="14">
        <v>3</v>
      </c>
      <c r="D38" s="15">
        <v>2</v>
      </c>
      <c r="E38" s="15">
        <v>0</v>
      </c>
      <c r="F38" s="15">
        <v>2</v>
      </c>
      <c r="G38" s="14">
        <v>3</v>
      </c>
      <c r="H38" s="14">
        <v>0</v>
      </c>
      <c r="I38" s="14">
        <v>0</v>
      </c>
      <c r="J38">
        <f t="shared" si="0"/>
        <v>5</v>
      </c>
      <c r="K38">
        <f t="shared" si="1"/>
        <v>0</v>
      </c>
      <c r="L38">
        <f t="shared" si="2"/>
        <v>2</v>
      </c>
      <c r="M38">
        <f t="shared" si="3"/>
        <v>7</v>
      </c>
      <c r="N38" s="4">
        <f t="shared" si="4"/>
        <v>0.7142857142857143</v>
      </c>
      <c r="O38" s="4">
        <f t="shared" si="5"/>
        <v>0</v>
      </c>
      <c r="P38" s="4">
        <f t="shared" si="6"/>
        <v>0.2857142857142857</v>
      </c>
      <c r="Q38" s="1" t="s">
        <v>1</v>
      </c>
    </row>
    <row r="39" spans="1:17" ht="12.75">
      <c r="A39" s="22" t="s">
        <v>87</v>
      </c>
      <c r="B39" s="15">
        <v>13</v>
      </c>
      <c r="C39" s="14">
        <v>5</v>
      </c>
      <c r="D39" s="15">
        <v>0</v>
      </c>
      <c r="E39" s="15">
        <v>0</v>
      </c>
      <c r="F39" s="15">
        <v>13</v>
      </c>
      <c r="G39" s="14">
        <v>1</v>
      </c>
      <c r="H39" s="14">
        <v>0</v>
      </c>
      <c r="I39" s="14">
        <v>4</v>
      </c>
      <c r="J39">
        <f t="shared" si="0"/>
        <v>1</v>
      </c>
      <c r="K39">
        <f t="shared" si="1"/>
        <v>0</v>
      </c>
      <c r="L39">
        <f t="shared" si="2"/>
        <v>17</v>
      </c>
      <c r="M39">
        <f t="shared" si="3"/>
        <v>18</v>
      </c>
      <c r="N39" s="4">
        <f t="shared" si="4"/>
        <v>0.05555555555555555</v>
      </c>
      <c r="O39" s="4">
        <f t="shared" si="5"/>
        <v>0</v>
      </c>
      <c r="P39" s="4">
        <f t="shared" si="6"/>
        <v>0.9444444444444444</v>
      </c>
      <c r="Q39" s="1" t="s">
        <v>89</v>
      </c>
    </row>
    <row r="40" spans="1:17" ht="12.75">
      <c r="A40" s="22" t="s">
        <v>34</v>
      </c>
      <c r="B40" s="15">
        <v>3</v>
      </c>
      <c r="C40" s="14">
        <v>0</v>
      </c>
      <c r="D40" s="15">
        <v>0</v>
      </c>
      <c r="E40" s="15">
        <v>3</v>
      </c>
      <c r="F40" s="15">
        <v>0</v>
      </c>
      <c r="G40" s="14">
        <v>0</v>
      </c>
      <c r="H40" s="14">
        <v>0</v>
      </c>
      <c r="I40" s="14">
        <v>0</v>
      </c>
      <c r="J40">
        <f t="shared" si="0"/>
        <v>0</v>
      </c>
      <c r="K40">
        <f t="shared" si="1"/>
        <v>3</v>
      </c>
      <c r="L40">
        <f t="shared" si="2"/>
        <v>0</v>
      </c>
      <c r="M40">
        <f t="shared" si="3"/>
        <v>3</v>
      </c>
      <c r="N40" s="4">
        <f t="shared" si="4"/>
        <v>0</v>
      </c>
      <c r="O40" s="4">
        <f t="shared" si="5"/>
        <v>1</v>
      </c>
      <c r="P40" s="4">
        <f t="shared" si="6"/>
        <v>0</v>
      </c>
      <c r="Q40" s="1" t="s">
        <v>38</v>
      </c>
    </row>
    <row r="41" spans="1:17" ht="12.75">
      <c r="A41" s="22" t="s">
        <v>35</v>
      </c>
      <c r="B41" s="15">
        <v>2</v>
      </c>
      <c r="C41" s="14">
        <v>9</v>
      </c>
      <c r="D41" s="15">
        <v>0</v>
      </c>
      <c r="E41" s="15">
        <v>2</v>
      </c>
      <c r="F41" s="15">
        <v>0</v>
      </c>
      <c r="G41" s="14">
        <v>1</v>
      </c>
      <c r="H41" s="14">
        <v>8</v>
      </c>
      <c r="I41" s="14">
        <v>0</v>
      </c>
      <c r="J41">
        <f t="shared" si="0"/>
        <v>1</v>
      </c>
      <c r="K41">
        <f t="shared" si="1"/>
        <v>10</v>
      </c>
      <c r="L41">
        <f t="shared" si="2"/>
        <v>0</v>
      </c>
      <c r="M41">
        <f t="shared" si="3"/>
        <v>11</v>
      </c>
      <c r="N41" s="4">
        <f t="shared" si="4"/>
        <v>0.09090909090909091</v>
      </c>
      <c r="O41" s="4">
        <f t="shared" si="5"/>
        <v>0.9090909090909091</v>
      </c>
      <c r="P41" s="4">
        <f t="shared" si="6"/>
        <v>0</v>
      </c>
      <c r="Q41" s="1" t="s">
        <v>38</v>
      </c>
    </row>
    <row r="42" spans="1:17" ht="12.75">
      <c r="A42" s="22" t="s">
        <v>36</v>
      </c>
      <c r="B42" s="15">
        <v>2</v>
      </c>
      <c r="C42" s="14">
        <v>4</v>
      </c>
      <c r="D42" s="15">
        <v>0</v>
      </c>
      <c r="E42" s="15">
        <v>2</v>
      </c>
      <c r="F42" s="15">
        <v>0</v>
      </c>
      <c r="G42" s="14">
        <v>3</v>
      </c>
      <c r="H42" s="14">
        <v>0</v>
      </c>
      <c r="I42" s="14">
        <v>1</v>
      </c>
      <c r="J42">
        <f t="shared" si="0"/>
        <v>3</v>
      </c>
      <c r="K42">
        <f t="shared" si="1"/>
        <v>2</v>
      </c>
      <c r="L42">
        <f t="shared" si="2"/>
        <v>1</v>
      </c>
      <c r="M42">
        <f t="shared" si="3"/>
        <v>6</v>
      </c>
      <c r="N42" s="4">
        <f t="shared" si="4"/>
        <v>0.5</v>
      </c>
      <c r="O42" s="4">
        <f t="shared" si="5"/>
        <v>0.3333333333333333</v>
      </c>
      <c r="P42" s="4">
        <f t="shared" si="6"/>
        <v>0.16666666666666666</v>
      </c>
      <c r="Q42" s="1" t="s">
        <v>108</v>
      </c>
    </row>
    <row r="43" spans="1:17" ht="12.75">
      <c r="A43" s="22" t="s">
        <v>100</v>
      </c>
      <c r="B43" s="15">
        <v>1</v>
      </c>
      <c r="C43" s="14">
        <v>0</v>
      </c>
      <c r="D43" s="15">
        <v>0</v>
      </c>
      <c r="E43" s="15">
        <v>0</v>
      </c>
      <c r="F43" s="15">
        <v>1</v>
      </c>
      <c r="G43" s="14">
        <v>0</v>
      </c>
      <c r="H43" s="14">
        <v>0</v>
      </c>
      <c r="I43" s="14">
        <v>0</v>
      </c>
      <c r="J43">
        <f t="shared" si="0"/>
        <v>0</v>
      </c>
      <c r="K43">
        <f t="shared" si="1"/>
        <v>0</v>
      </c>
      <c r="L43">
        <f t="shared" si="2"/>
        <v>1</v>
      </c>
      <c r="M43">
        <f t="shared" si="3"/>
        <v>1</v>
      </c>
      <c r="N43" s="4">
        <f t="shared" si="4"/>
        <v>0</v>
      </c>
      <c r="O43" s="4">
        <f t="shared" si="5"/>
        <v>0</v>
      </c>
      <c r="P43" s="4">
        <f t="shared" si="6"/>
        <v>1</v>
      </c>
      <c r="Q43" s="1" t="s">
        <v>89</v>
      </c>
    </row>
    <row r="44" spans="1:17" ht="12.75">
      <c r="A44" s="22" t="s">
        <v>37</v>
      </c>
      <c r="B44" s="15">
        <v>1</v>
      </c>
      <c r="C44" s="14">
        <v>2</v>
      </c>
      <c r="D44" s="15">
        <v>0</v>
      </c>
      <c r="E44" s="15">
        <v>1</v>
      </c>
      <c r="F44" s="15">
        <v>0</v>
      </c>
      <c r="G44" s="14">
        <v>0</v>
      </c>
      <c r="H44" s="14">
        <v>2</v>
      </c>
      <c r="I44" s="14">
        <v>0</v>
      </c>
      <c r="J44">
        <f t="shared" si="0"/>
        <v>0</v>
      </c>
      <c r="K44">
        <f t="shared" si="1"/>
        <v>3</v>
      </c>
      <c r="L44">
        <f t="shared" si="2"/>
        <v>0</v>
      </c>
      <c r="M44">
        <f t="shared" si="3"/>
        <v>3</v>
      </c>
      <c r="N44" s="4">
        <f t="shared" si="4"/>
        <v>0</v>
      </c>
      <c r="O44" s="4">
        <f t="shared" si="5"/>
        <v>1</v>
      </c>
      <c r="P44" s="4">
        <f t="shared" si="6"/>
        <v>0</v>
      </c>
      <c r="Q44" s="1" t="s">
        <v>38</v>
      </c>
    </row>
    <row r="45" spans="1:17" ht="12.75">
      <c r="A45" s="13" t="s">
        <v>40</v>
      </c>
      <c r="B45" s="15">
        <v>2</v>
      </c>
      <c r="C45" s="14">
        <v>4</v>
      </c>
      <c r="D45" s="15">
        <v>2</v>
      </c>
      <c r="E45" s="15">
        <v>0</v>
      </c>
      <c r="F45" s="15">
        <v>0</v>
      </c>
      <c r="G45" s="14">
        <v>2</v>
      </c>
      <c r="H45" s="14">
        <v>0</v>
      </c>
      <c r="I45" s="14">
        <v>2</v>
      </c>
      <c r="J45">
        <f t="shared" si="0"/>
        <v>4</v>
      </c>
      <c r="K45">
        <f t="shared" si="1"/>
        <v>0</v>
      </c>
      <c r="L45">
        <f t="shared" si="2"/>
        <v>2</v>
      </c>
      <c r="M45">
        <f t="shared" si="3"/>
        <v>6</v>
      </c>
      <c r="N45" s="4">
        <f t="shared" si="4"/>
        <v>0.6666666666666666</v>
      </c>
      <c r="O45" s="4">
        <f t="shared" si="5"/>
        <v>0</v>
      </c>
      <c r="P45" s="4">
        <f t="shared" si="6"/>
        <v>0.3333333333333333</v>
      </c>
      <c r="Q45" s="1" t="s">
        <v>108</v>
      </c>
    </row>
    <row r="46" spans="1:17" ht="12.75">
      <c r="A46" s="13" t="s">
        <v>41</v>
      </c>
      <c r="B46" s="15">
        <v>7</v>
      </c>
      <c r="C46" s="14">
        <v>9</v>
      </c>
      <c r="D46" s="15">
        <v>7</v>
      </c>
      <c r="E46" s="15">
        <v>0</v>
      </c>
      <c r="F46" s="15">
        <v>0</v>
      </c>
      <c r="G46" s="14">
        <v>9</v>
      </c>
      <c r="H46" s="14">
        <v>0</v>
      </c>
      <c r="I46" s="14">
        <v>0</v>
      </c>
      <c r="J46">
        <f t="shared" si="0"/>
        <v>16</v>
      </c>
      <c r="K46">
        <f t="shared" si="1"/>
        <v>0</v>
      </c>
      <c r="L46">
        <f t="shared" si="2"/>
        <v>0</v>
      </c>
      <c r="M46">
        <f t="shared" si="3"/>
        <v>16</v>
      </c>
      <c r="N46" s="4">
        <f t="shared" si="4"/>
        <v>1</v>
      </c>
      <c r="O46" s="4">
        <f t="shared" si="5"/>
        <v>0</v>
      </c>
      <c r="P46" s="4">
        <f t="shared" si="6"/>
        <v>0</v>
      </c>
      <c r="Q46" s="1" t="s">
        <v>1</v>
      </c>
    </row>
    <row r="47" spans="1:17" ht="12.75">
      <c r="A47" s="13" t="s">
        <v>42</v>
      </c>
      <c r="B47" s="15">
        <v>0</v>
      </c>
      <c r="C47" s="14">
        <v>7</v>
      </c>
      <c r="D47" s="15">
        <v>0</v>
      </c>
      <c r="E47" s="15">
        <v>0</v>
      </c>
      <c r="F47" s="15">
        <v>0</v>
      </c>
      <c r="G47" s="14">
        <v>7</v>
      </c>
      <c r="H47" s="14">
        <v>0</v>
      </c>
      <c r="I47" s="14">
        <v>0</v>
      </c>
      <c r="J47">
        <f t="shared" si="0"/>
        <v>7</v>
      </c>
      <c r="K47">
        <f t="shared" si="1"/>
        <v>0</v>
      </c>
      <c r="L47">
        <f t="shared" si="2"/>
        <v>0</v>
      </c>
      <c r="M47">
        <f t="shared" si="3"/>
        <v>7</v>
      </c>
      <c r="N47" s="4">
        <f t="shared" si="4"/>
        <v>1</v>
      </c>
      <c r="O47" s="4">
        <f t="shared" si="5"/>
        <v>0</v>
      </c>
      <c r="P47" s="4">
        <f t="shared" si="6"/>
        <v>0</v>
      </c>
      <c r="Q47" s="1" t="s">
        <v>1</v>
      </c>
    </row>
    <row r="48" spans="1:17" ht="12.75">
      <c r="A48" s="13" t="s">
        <v>43</v>
      </c>
      <c r="B48" s="15">
        <v>0</v>
      </c>
      <c r="C48" s="14">
        <v>7</v>
      </c>
      <c r="D48" s="15">
        <v>0</v>
      </c>
      <c r="E48" s="15">
        <v>0</v>
      </c>
      <c r="F48" s="15">
        <v>0</v>
      </c>
      <c r="G48" s="14">
        <v>5</v>
      </c>
      <c r="H48" s="14">
        <v>0</v>
      </c>
      <c r="I48" s="14">
        <v>2</v>
      </c>
      <c r="J48">
        <f t="shared" si="0"/>
        <v>5</v>
      </c>
      <c r="K48">
        <f t="shared" si="1"/>
        <v>0</v>
      </c>
      <c r="L48">
        <f t="shared" si="2"/>
        <v>2</v>
      </c>
      <c r="M48">
        <f t="shared" si="3"/>
        <v>7</v>
      </c>
      <c r="N48" s="4">
        <f t="shared" si="4"/>
        <v>0.7142857142857143</v>
      </c>
      <c r="O48" s="4">
        <f t="shared" si="5"/>
        <v>0</v>
      </c>
      <c r="P48" s="4">
        <f t="shared" si="6"/>
        <v>0.2857142857142857</v>
      </c>
      <c r="Q48" s="1" t="s">
        <v>1</v>
      </c>
    </row>
    <row r="49" spans="1:17" ht="12.75">
      <c r="A49" s="13" t="s">
        <v>44</v>
      </c>
      <c r="B49" s="15">
        <v>0</v>
      </c>
      <c r="C49" s="14">
        <v>2</v>
      </c>
      <c r="D49" s="15">
        <v>0</v>
      </c>
      <c r="E49" s="15">
        <v>0</v>
      </c>
      <c r="F49" s="15">
        <v>0</v>
      </c>
      <c r="G49" s="14">
        <v>2</v>
      </c>
      <c r="H49" s="14">
        <v>0</v>
      </c>
      <c r="I49" s="14">
        <v>0</v>
      </c>
      <c r="J49">
        <f t="shared" si="0"/>
        <v>2</v>
      </c>
      <c r="K49">
        <f t="shared" si="1"/>
        <v>0</v>
      </c>
      <c r="L49">
        <f t="shared" si="2"/>
        <v>0</v>
      </c>
      <c r="M49">
        <f t="shared" si="3"/>
        <v>2</v>
      </c>
      <c r="N49" s="4">
        <f t="shared" si="4"/>
        <v>1</v>
      </c>
      <c r="O49" s="4">
        <f t="shared" si="5"/>
        <v>0</v>
      </c>
      <c r="P49" s="4">
        <f t="shared" si="6"/>
        <v>0</v>
      </c>
      <c r="Q49" s="1" t="s">
        <v>1</v>
      </c>
    </row>
    <row r="50" spans="1:17" ht="12.75">
      <c r="A50" s="13" t="s">
        <v>45</v>
      </c>
      <c r="B50" s="15">
        <v>5</v>
      </c>
      <c r="C50" s="14">
        <v>4</v>
      </c>
      <c r="D50" s="15">
        <v>5</v>
      </c>
      <c r="E50" s="15">
        <v>0</v>
      </c>
      <c r="F50" s="15">
        <v>0</v>
      </c>
      <c r="G50" s="14">
        <v>4</v>
      </c>
      <c r="H50" s="14">
        <v>0</v>
      </c>
      <c r="I50" s="14">
        <v>0</v>
      </c>
      <c r="J50">
        <f t="shared" si="0"/>
        <v>9</v>
      </c>
      <c r="K50">
        <f t="shared" si="1"/>
        <v>0</v>
      </c>
      <c r="L50">
        <f t="shared" si="2"/>
        <v>0</v>
      </c>
      <c r="M50">
        <f t="shared" si="3"/>
        <v>9</v>
      </c>
      <c r="N50" s="4">
        <f t="shared" si="4"/>
        <v>1</v>
      </c>
      <c r="O50" s="4">
        <f t="shared" si="5"/>
        <v>0</v>
      </c>
      <c r="P50" s="4">
        <f t="shared" si="6"/>
        <v>0</v>
      </c>
      <c r="Q50" s="1" t="s">
        <v>1</v>
      </c>
    </row>
    <row r="51" spans="1:17" ht="12.75">
      <c r="A51" s="13" t="s">
        <v>46</v>
      </c>
      <c r="B51" s="15">
        <v>1</v>
      </c>
      <c r="C51" s="14">
        <v>2</v>
      </c>
      <c r="D51" s="15">
        <v>1</v>
      </c>
      <c r="E51" s="15">
        <v>0</v>
      </c>
      <c r="F51" s="15">
        <v>0</v>
      </c>
      <c r="G51" s="14">
        <v>1</v>
      </c>
      <c r="H51" s="14">
        <v>0</v>
      </c>
      <c r="I51" s="14">
        <v>1</v>
      </c>
      <c r="J51">
        <f t="shared" si="0"/>
        <v>2</v>
      </c>
      <c r="K51">
        <f t="shared" si="1"/>
        <v>0</v>
      </c>
      <c r="L51">
        <f t="shared" si="2"/>
        <v>1</v>
      </c>
      <c r="M51">
        <f t="shared" si="3"/>
        <v>3</v>
      </c>
      <c r="N51" s="4">
        <f t="shared" si="4"/>
        <v>0.6666666666666666</v>
      </c>
      <c r="O51" s="4">
        <f t="shared" si="5"/>
        <v>0</v>
      </c>
      <c r="P51" s="4">
        <f t="shared" si="6"/>
        <v>0.3333333333333333</v>
      </c>
      <c r="Q51" s="1" t="s">
        <v>1</v>
      </c>
    </row>
    <row r="52" spans="1:17" ht="12.75">
      <c r="A52" s="13" t="s">
        <v>47</v>
      </c>
      <c r="B52" s="15">
        <v>1</v>
      </c>
      <c r="C52" s="14">
        <v>11</v>
      </c>
      <c r="D52" s="15">
        <v>0</v>
      </c>
      <c r="E52" s="15">
        <v>0</v>
      </c>
      <c r="F52" s="15">
        <v>1</v>
      </c>
      <c r="G52" s="14">
        <v>7</v>
      </c>
      <c r="H52" s="14">
        <v>0</v>
      </c>
      <c r="I52" s="14">
        <v>4</v>
      </c>
      <c r="J52">
        <f t="shared" si="0"/>
        <v>7</v>
      </c>
      <c r="K52">
        <f t="shared" si="1"/>
        <v>0</v>
      </c>
      <c r="L52">
        <f t="shared" si="2"/>
        <v>5</v>
      </c>
      <c r="M52">
        <f t="shared" si="3"/>
        <v>12</v>
      </c>
      <c r="N52" s="4">
        <f t="shared" si="4"/>
        <v>0.5833333333333334</v>
      </c>
      <c r="O52" s="4">
        <f t="shared" si="5"/>
        <v>0</v>
      </c>
      <c r="P52" s="4">
        <f t="shared" si="6"/>
        <v>0.4166666666666667</v>
      </c>
      <c r="Q52" s="1" t="s">
        <v>108</v>
      </c>
    </row>
    <row r="53" spans="1:17" ht="12.75">
      <c r="A53" s="22" t="s">
        <v>48</v>
      </c>
      <c r="B53" s="15">
        <v>0</v>
      </c>
      <c r="C53" s="14">
        <v>3</v>
      </c>
      <c r="D53" s="15">
        <v>0</v>
      </c>
      <c r="E53" s="15">
        <v>0</v>
      </c>
      <c r="F53" s="15">
        <v>0</v>
      </c>
      <c r="G53" s="14">
        <v>3</v>
      </c>
      <c r="H53" s="14">
        <v>0</v>
      </c>
      <c r="I53" s="14">
        <v>0</v>
      </c>
      <c r="J53">
        <f t="shared" si="0"/>
        <v>3</v>
      </c>
      <c r="K53">
        <f t="shared" si="1"/>
        <v>0</v>
      </c>
      <c r="L53">
        <f t="shared" si="2"/>
        <v>0</v>
      </c>
      <c r="M53">
        <f t="shared" si="3"/>
        <v>3</v>
      </c>
      <c r="N53" s="4">
        <f t="shared" si="4"/>
        <v>1</v>
      </c>
      <c r="O53" s="4">
        <f t="shared" si="5"/>
        <v>0</v>
      </c>
      <c r="P53" s="4">
        <f t="shared" si="6"/>
        <v>0</v>
      </c>
      <c r="Q53" s="1" t="s">
        <v>1</v>
      </c>
    </row>
    <row r="54" spans="1:17" ht="12.75">
      <c r="A54" s="22" t="s">
        <v>49</v>
      </c>
      <c r="B54" s="15">
        <v>0</v>
      </c>
      <c r="C54" s="14">
        <v>7</v>
      </c>
      <c r="D54" s="15">
        <v>0</v>
      </c>
      <c r="E54" s="15">
        <v>0</v>
      </c>
      <c r="F54" s="15">
        <v>0</v>
      </c>
      <c r="G54" s="14">
        <v>0</v>
      </c>
      <c r="H54" s="14">
        <v>7</v>
      </c>
      <c r="I54" s="14">
        <v>0</v>
      </c>
      <c r="J54">
        <f t="shared" si="0"/>
        <v>0</v>
      </c>
      <c r="K54">
        <f t="shared" si="1"/>
        <v>7</v>
      </c>
      <c r="L54">
        <f t="shared" si="2"/>
        <v>0</v>
      </c>
      <c r="M54">
        <f t="shared" si="3"/>
        <v>7</v>
      </c>
      <c r="N54" s="4">
        <f t="shared" si="4"/>
        <v>0</v>
      </c>
      <c r="O54" s="4">
        <f t="shared" si="5"/>
        <v>1</v>
      </c>
      <c r="P54" s="4">
        <f t="shared" si="6"/>
        <v>0</v>
      </c>
      <c r="Q54" s="1" t="s">
        <v>38</v>
      </c>
    </row>
    <row r="55" spans="1:17" ht="12.75">
      <c r="A55" s="13" t="s">
        <v>111</v>
      </c>
      <c r="B55" s="15">
        <v>0</v>
      </c>
      <c r="C55" s="14">
        <v>3</v>
      </c>
      <c r="D55" s="15">
        <v>0</v>
      </c>
      <c r="E55" s="15">
        <v>0</v>
      </c>
      <c r="F55" s="15">
        <v>0</v>
      </c>
      <c r="G55" s="14">
        <v>3</v>
      </c>
      <c r="H55" s="14">
        <v>0</v>
      </c>
      <c r="I55" s="14">
        <v>0</v>
      </c>
      <c r="J55">
        <f t="shared" si="0"/>
        <v>3</v>
      </c>
      <c r="K55">
        <f t="shared" si="1"/>
        <v>0</v>
      </c>
      <c r="L55">
        <f t="shared" si="2"/>
        <v>0</v>
      </c>
      <c r="M55">
        <f t="shared" si="3"/>
        <v>3</v>
      </c>
      <c r="N55" s="4">
        <f t="shared" si="4"/>
        <v>1</v>
      </c>
      <c r="O55" s="4">
        <f t="shared" si="5"/>
        <v>0</v>
      </c>
      <c r="P55" s="4">
        <f t="shared" si="6"/>
        <v>0</v>
      </c>
      <c r="Q55" s="1" t="s">
        <v>1</v>
      </c>
    </row>
    <row r="56" spans="1:17" ht="12.75">
      <c r="A56" s="13" t="s">
        <v>110</v>
      </c>
      <c r="B56" s="15">
        <v>1</v>
      </c>
      <c r="C56" s="14">
        <v>0</v>
      </c>
      <c r="D56" s="15">
        <v>0</v>
      </c>
      <c r="E56" s="15">
        <v>0</v>
      </c>
      <c r="F56" s="15">
        <v>1</v>
      </c>
      <c r="G56" s="14">
        <v>0</v>
      </c>
      <c r="H56" s="14">
        <v>0</v>
      </c>
      <c r="I56" s="14">
        <v>0</v>
      </c>
      <c r="J56">
        <f t="shared" si="0"/>
        <v>0</v>
      </c>
      <c r="K56">
        <f t="shared" si="1"/>
        <v>0</v>
      </c>
      <c r="L56">
        <f t="shared" si="2"/>
        <v>1</v>
      </c>
      <c r="M56">
        <f t="shared" si="3"/>
        <v>1</v>
      </c>
      <c r="N56" s="4">
        <f t="shared" si="4"/>
        <v>0</v>
      </c>
      <c r="O56" s="4">
        <f t="shared" si="5"/>
        <v>0</v>
      </c>
      <c r="P56" s="4">
        <f t="shared" si="6"/>
        <v>1</v>
      </c>
      <c r="Q56" s="1" t="s">
        <v>89</v>
      </c>
    </row>
    <row r="57" spans="1:13" ht="12.75">
      <c r="A57" s="12" t="s">
        <v>107</v>
      </c>
      <c r="B57">
        <f>SUM(B3:B56)</f>
        <v>350</v>
      </c>
      <c r="C57">
        <f>SUM(C3:C56)</f>
        <v>412</v>
      </c>
      <c r="D57">
        <f>SUM(D3:D56)</f>
        <v>214</v>
      </c>
      <c r="E57">
        <f aca="true" t="shared" si="7" ref="E57:M57">SUM(E3:E56)</f>
        <v>18</v>
      </c>
      <c r="F57">
        <f t="shared" si="7"/>
        <v>118</v>
      </c>
      <c r="G57">
        <f t="shared" si="7"/>
        <v>275</v>
      </c>
      <c r="H57">
        <f t="shared" si="7"/>
        <v>28</v>
      </c>
      <c r="I57">
        <f t="shared" si="7"/>
        <v>109</v>
      </c>
      <c r="J57">
        <f t="shared" si="7"/>
        <v>489</v>
      </c>
      <c r="K57">
        <f t="shared" si="7"/>
        <v>46</v>
      </c>
      <c r="L57">
        <f t="shared" si="7"/>
        <v>227</v>
      </c>
      <c r="M57">
        <f t="shared" si="7"/>
        <v>762</v>
      </c>
    </row>
    <row r="58" spans="1:20" ht="12.75">
      <c r="A58" s="6" t="s">
        <v>116</v>
      </c>
      <c r="S58" s="20" t="s">
        <v>120</v>
      </c>
      <c r="T58" s="20"/>
    </row>
    <row r="59" spans="1:20" s="21" customFormat="1" ht="12.75">
      <c r="A59" s="8" t="s">
        <v>115</v>
      </c>
      <c r="B59" s="8" t="s">
        <v>114</v>
      </c>
      <c r="C59" s="8" t="s">
        <v>113</v>
      </c>
      <c r="D59" s="8" t="s">
        <v>90</v>
      </c>
      <c r="E59" s="8" t="s">
        <v>91</v>
      </c>
      <c r="F59" s="8" t="s">
        <v>92</v>
      </c>
      <c r="G59" s="8" t="s">
        <v>93</v>
      </c>
      <c r="H59" s="8" t="s">
        <v>94</v>
      </c>
      <c r="I59" s="8" t="s">
        <v>95</v>
      </c>
      <c r="J59" s="10" t="s">
        <v>101</v>
      </c>
      <c r="K59" s="10" t="s">
        <v>102</v>
      </c>
      <c r="L59" s="10" t="s">
        <v>103</v>
      </c>
      <c r="M59" s="10" t="s">
        <v>107</v>
      </c>
      <c r="N59" s="9" t="s">
        <v>104</v>
      </c>
      <c r="O59" s="9" t="s">
        <v>105</v>
      </c>
      <c r="P59" s="9" t="s">
        <v>106</v>
      </c>
      <c r="Q59" s="8" t="s">
        <v>85</v>
      </c>
      <c r="R59" s="8" t="s">
        <v>86</v>
      </c>
      <c r="S59" s="11" t="s">
        <v>50</v>
      </c>
      <c r="T59" s="11" t="s">
        <v>112</v>
      </c>
    </row>
    <row r="60" spans="1:20" ht="12.75">
      <c r="A60" s="22" t="s">
        <v>51</v>
      </c>
      <c r="B60" s="16">
        <v>11</v>
      </c>
      <c r="C60" s="17">
        <v>0</v>
      </c>
      <c r="D60" s="15">
        <v>0</v>
      </c>
      <c r="E60" s="15">
        <v>0</v>
      </c>
      <c r="F60" s="15">
        <v>11</v>
      </c>
      <c r="G60" s="14">
        <v>0</v>
      </c>
      <c r="H60" s="14">
        <v>0</v>
      </c>
      <c r="I60" s="14">
        <v>0</v>
      </c>
      <c r="J60" s="3">
        <f>D60+G60</f>
        <v>0</v>
      </c>
      <c r="K60" s="3">
        <f>E60+H60</f>
        <v>0</v>
      </c>
      <c r="L60" s="3">
        <f>F60+I60</f>
        <v>11</v>
      </c>
      <c r="M60" s="3">
        <f>J60+K60+L60</f>
        <v>11</v>
      </c>
      <c r="N60" s="4">
        <f>J60/M60</f>
        <v>0</v>
      </c>
      <c r="O60" s="4">
        <f>K60/M60</f>
        <v>0</v>
      </c>
      <c r="P60" s="4">
        <f>L60/M60</f>
        <v>1</v>
      </c>
      <c r="Q60" s="1" t="s">
        <v>89</v>
      </c>
      <c r="R60" t="s">
        <v>52</v>
      </c>
      <c r="S60" s="18"/>
      <c r="T60" s="19">
        <v>3</v>
      </c>
    </row>
    <row r="61" spans="1:20" ht="12.75">
      <c r="A61" s="13" t="s">
        <v>53</v>
      </c>
      <c r="B61" s="16">
        <v>13</v>
      </c>
      <c r="C61" s="17">
        <v>46</v>
      </c>
      <c r="D61" s="15">
        <v>0</v>
      </c>
      <c r="E61" s="15">
        <v>13</v>
      </c>
      <c r="F61" s="15">
        <v>0</v>
      </c>
      <c r="G61" s="14">
        <v>0</v>
      </c>
      <c r="H61" s="14">
        <v>43</v>
      </c>
      <c r="I61" s="14">
        <v>3</v>
      </c>
      <c r="J61" s="3">
        <f aca="true" t="shared" si="8" ref="J61:J80">D61+G61</f>
        <v>0</v>
      </c>
      <c r="K61" s="3">
        <f aca="true" t="shared" si="9" ref="K61:K80">E61+H61</f>
        <v>56</v>
      </c>
      <c r="L61" s="3">
        <f aca="true" t="shared" si="10" ref="L61:L80">F61+I61</f>
        <v>3</v>
      </c>
      <c r="M61" s="3">
        <f aca="true" t="shared" si="11" ref="M61:M80">J61+K61+L61</f>
        <v>59</v>
      </c>
      <c r="N61" s="4">
        <f aca="true" t="shared" si="12" ref="N61:N80">J61/M61</f>
        <v>0</v>
      </c>
      <c r="O61" s="4">
        <f aca="true" t="shared" si="13" ref="O61:O80">K61/M61</f>
        <v>0.9491525423728814</v>
      </c>
      <c r="P61" s="4">
        <f aca="true" t="shared" si="14" ref="P61:P80">L61/M61</f>
        <v>0.05084745762711865</v>
      </c>
      <c r="Q61" s="1" t="s">
        <v>38</v>
      </c>
      <c r="R61" t="s">
        <v>117</v>
      </c>
      <c r="S61" s="18" t="s">
        <v>88</v>
      </c>
      <c r="T61" s="19">
        <v>1</v>
      </c>
    </row>
    <row r="62" spans="1:20" ht="12.75">
      <c r="A62" s="13" t="s">
        <v>54</v>
      </c>
      <c r="B62" s="16">
        <v>8</v>
      </c>
      <c r="C62" s="17">
        <v>102</v>
      </c>
      <c r="D62" s="15">
        <v>0</v>
      </c>
      <c r="E62" s="15">
        <v>8</v>
      </c>
      <c r="F62" s="15">
        <v>0</v>
      </c>
      <c r="G62" s="14">
        <v>0</v>
      </c>
      <c r="H62" s="14">
        <v>98</v>
      </c>
      <c r="I62" s="14">
        <v>4</v>
      </c>
      <c r="J62" s="3">
        <f t="shared" si="8"/>
        <v>0</v>
      </c>
      <c r="K62" s="3">
        <f t="shared" si="9"/>
        <v>106</v>
      </c>
      <c r="L62" s="3">
        <f t="shared" si="10"/>
        <v>4</v>
      </c>
      <c r="M62" s="3">
        <f t="shared" si="11"/>
        <v>110</v>
      </c>
      <c r="N62" s="4">
        <f t="shared" si="12"/>
        <v>0</v>
      </c>
      <c r="O62" s="4">
        <f t="shared" si="13"/>
        <v>0.9636363636363636</v>
      </c>
      <c r="P62" s="4">
        <f t="shared" si="14"/>
        <v>0.03636363636363636</v>
      </c>
      <c r="Q62" s="1" t="s">
        <v>38</v>
      </c>
      <c r="R62" t="s">
        <v>117</v>
      </c>
      <c r="S62" s="18" t="s">
        <v>55</v>
      </c>
      <c r="T62" s="19" t="s">
        <v>118</v>
      </c>
    </row>
    <row r="63" spans="1:20" ht="12.75">
      <c r="A63" s="22" t="s">
        <v>56</v>
      </c>
      <c r="B63" s="16">
        <v>0</v>
      </c>
      <c r="C63" s="17">
        <v>15</v>
      </c>
      <c r="D63" s="15">
        <v>0</v>
      </c>
      <c r="E63" s="15">
        <v>0</v>
      </c>
      <c r="F63" s="15">
        <v>0</v>
      </c>
      <c r="G63" s="14">
        <v>0</v>
      </c>
      <c r="H63" s="14">
        <v>11</v>
      </c>
      <c r="I63" s="14">
        <v>4</v>
      </c>
      <c r="J63" s="3">
        <f t="shared" si="8"/>
        <v>0</v>
      </c>
      <c r="K63" s="3">
        <f t="shared" si="9"/>
        <v>11</v>
      </c>
      <c r="L63" s="3">
        <f t="shared" si="10"/>
        <v>4</v>
      </c>
      <c r="M63" s="3">
        <f t="shared" si="11"/>
        <v>15</v>
      </c>
      <c r="N63" s="4">
        <f t="shared" si="12"/>
        <v>0</v>
      </c>
      <c r="O63" s="4">
        <f t="shared" si="13"/>
        <v>0.7333333333333333</v>
      </c>
      <c r="P63" s="4">
        <f t="shared" si="14"/>
        <v>0.26666666666666666</v>
      </c>
      <c r="Q63" s="1" t="s">
        <v>38</v>
      </c>
      <c r="R63" t="s">
        <v>50</v>
      </c>
      <c r="S63" s="18">
        <v>11</v>
      </c>
      <c r="T63" s="19"/>
    </row>
    <row r="64" spans="1:20" ht="12.75">
      <c r="A64" s="13" t="s">
        <v>57</v>
      </c>
      <c r="B64" s="16">
        <v>0</v>
      </c>
      <c r="C64" s="17">
        <v>31</v>
      </c>
      <c r="D64" s="15">
        <v>0</v>
      </c>
      <c r="E64" s="15">
        <v>0</v>
      </c>
      <c r="F64" s="15">
        <v>0</v>
      </c>
      <c r="G64" s="14">
        <v>0</v>
      </c>
      <c r="H64" s="14">
        <v>28</v>
      </c>
      <c r="I64" s="14">
        <v>3</v>
      </c>
      <c r="J64" s="3">
        <f t="shared" si="8"/>
        <v>0</v>
      </c>
      <c r="K64" s="3">
        <f t="shared" si="9"/>
        <v>28</v>
      </c>
      <c r="L64" s="3">
        <f t="shared" si="10"/>
        <v>3</v>
      </c>
      <c r="M64" s="3">
        <f t="shared" si="11"/>
        <v>31</v>
      </c>
      <c r="N64" s="4">
        <f t="shared" si="12"/>
        <v>0</v>
      </c>
      <c r="O64" s="4">
        <f t="shared" si="13"/>
        <v>0.9032258064516129</v>
      </c>
      <c r="P64" s="4">
        <f t="shared" si="14"/>
        <v>0.0967741935483871</v>
      </c>
      <c r="Q64" s="1" t="s">
        <v>38</v>
      </c>
      <c r="R64" t="s">
        <v>50</v>
      </c>
      <c r="S64" s="18" t="s">
        <v>58</v>
      </c>
      <c r="T64" s="19"/>
    </row>
    <row r="65" spans="1:20" ht="12.75">
      <c r="A65" s="13" t="s">
        <v>59</v>
      </c>
      <c r="B65" s="16">
        <v>7</v>
      </c>
      <c r="C65" s="17">
        <v>71</v>
      </c>
      <c r="D65" s="15">
        <v>0</v>
      </c>
      <c r="E65" s="15">
        <v>7</v>
      </c>
      <c r="F65" s="15">
        <v>0</v>
      </c>
      <c r="G65" s="14">
        <v>1</v>
      </c>
      <c r="H65" s="14">
        <v>69</v>
      </c>
      <c r="I65" s="14">
        <v>1</v>
      </c>
      <c r="J65" s="3">
        <f t="shared" si="8"/>
        <v>1</v>
      </c>
      <c r="K65" s="3">
        <f t="shared" si="9"/>
        <v>76</v>
      </c>
      <c r="L65" s="3">
        <f t="shared" si="10"/>
        <v>1</v>
      </c>
      <c r="M65" s="3">
        <f t="shared" si="11"/>
        <v>78</v>
      </c>
      <c r="N65" s="4">
        <f t="shared" si="12"/>
        <v>0.01282051282051282</v>
      </c>
      <c r="O65" s="4">
        <f t="shared" si="13"/>
        <v>0.9743589743589743</v>
      </c>
      <c r="P65" s="4">
        <f t="shared" si="14"/>
        <v>0.01282051282051282</v>
      </c>
      <c r="Q65" s="1" t="s">
        <v>38</v>
      </c>
      <c r="R65" t="s">
        <v>50</v>
      </c>
      <c r="S65" s="18" t="s">
        <v>60</v>
      </c>
      <c r="T65" s="19"/>
    </row>
    <row r="66" spans="1:20" ht="12.75">
      <c r="A66" s="13" t="s">
        <v>61</v>
      </c>
      <c r="B66" s="16">
        <v>0</v>
      </c>
      <c r="C66" s="17">
        <v>30</v>
      </c>
      <c r="D66" s="15">
        <v>0</v>
      </c>
      <c r="E66" s="15">
        <v>0</v>
      </c>
      <c r="F66" s="15">
        <v>0</v>
      </c>
      <c r="G66" s="14">
        <v>0</v>
      </c>
      <c r="H66" s="14">
        <v>30</v>
      </c>
      <c r="I66" s="14">
        <v>0</v>
      </c>
      <c r="J66" s="3">
        <f t="shared" si="8"/>
        <v>0</v>
      </c>
      <c r="K66" s="3">
        <f t="shared" si="9"/>
        <v>30</v>
      </c>
      <c r="L66" s="3">
        <f t="shared" si="10"/>
        <v>0</v>
      </c>
      <c r="M66" s="3">
        <f t="shared" si="11"/>
        <v>30</v>
      </c>
      <c r="N66" s="4">
        <f t="shared" si="12"/>
        <v>0</v>
      </c>
      <c r="O66" s="4">
        <f t="shared" si="13"/>
        <v>1</v>
      </c>
      <c r="P66" s="4">
        <f t="shared" si="14"/>
        <v>0</v>
      </c>
      <c r="Q66" s="1" t="s">
        <v>38</v>
      </c>
      <c r="R66" t="s">
        <v>50</v>
      </c>
      <c r="S66" s="18" t="s">
        <v>62</v>
      </c>
      <c r="T66" s="19"/>
    </row>
    <row r="67" spans="1:20" ht="12.75">
      <c r="A67" s="13" t="s">
        <v>63</v>
      </c>
      <c r="B67" s="16">
        <v>0</v>
      </c>
      <c r="C67" s="17">
        <v>13</v>
      </c>
      <c r="D67" s="15">
        <v>0</v>
      </c>
      <c r="E67" s="15">
        <v>0</v>
      </c>
      <c r="F67" s="15">
        <v>0</v>
      </c>
      <c r="G67" s="14">
        <v>0</v>
      </c>
      <c r="H67" s="14">
        <v>13</v>
      </c>
      <c r="I67" s="14">
        <v>0</v>
      </c>
      <c r="J67" s="3">
        <f t="shared" si="8"/>
        <v>0</v>
      </c>
      <c r="K67" s="3">
        <f t="shared" si="9"/>
        <v>13</v>
      </c>
      <c r="L67" s="3">
        <f t="shared" si="10"/>
        <v>0</v>
      </c>
      <c r="M67" s="3">
        <f t="shared" si="11"/>
        <v>13</v>
      </c>
      <c r="N67" s="4">
        <f t="shared" si="12"/>
        <v>0</v>
      </c>
      <c r="O67" s="4">
        <f t="shared" si="13"/>
        <v>1</v>
      </c>
      <c r="P67" s="4">
        <f t="shared" si="14"/>
        <v>0</v>
      </c>
      <c r="Q67" s="1" t="s">
        <v>38</v>
      </c>
      <c r="R67" t="s">
        <v>50</v>
      </c>
      <c r="S67" s="18" t="s">
        <v>64</v>
      </c>
      <c r="T67" s="19"/>
    </row>
    <row r="68" spans="1:20" ht="12.75">
      <c r="A68" s="13" t="s">
        <v>65</v>
      </c>
      <c r="B68" s="16">
        <v>0</v>
      </c>
      <c r="C68" s="17">
        <v>33</v>
      </c>
      <c r="D68" s="15">
        <v>0</v>
      </c>
      <c r="E68" s="15">
        <v>0</v>
      </c>
      <c r="F68" s="15">
        <v>0</v>
      </c>
      <c r="G68" s="14">
        <v>0</v>
      </c>
      <c r="H68" s="14">
        <v>27</v>
      </c>
      <c r="I68" s="14">
        <v>6</v>
      </c>
      <c r="J68" s="3">
        <f t="shared" si="8"/>
        <v>0</v>
      </c>
      <c r="K68" s="3">
        <f t="shared" si="9"/>
        <v>27</v>
      </c>
      <c r="L68" s="3">
        <f t="shared" si="10"/>
        <v>6</v>
      </c>
      <c r="M68" s="3">
        <f t="shared" si="11"/>
        <v>33</v>
      </c>
      <c r="N68" s="4">
        <f t="shared" si="12"/>
        <v>0</v>
      </c>
      <c r="O68" s="4">
        <f t="shared" si="13"/>
        <v>0.8181818181818182</v>
      </c>
      <c r="P68" s="4">
        <f t="shared" si="14"/>
        <v>0.18181818181818182</v>
      </c>
      <c r="Q68" s="1" t="s">
        <v>38</v>
      </c>
      <c r="R68" t="s">
        <v>50</v>
      </c>
      <c r="S68" s="18" t="s">
        <v>66</v>
      </c>
      <c r="T68" s="19"/>
    </row>
    <row r="69" spans="1:20" ht="12.75">
      <c r="A69" s="22" t="s">
        <v>70</v>
      </c>
      <c r="B69" s="16">
        <v>0</v>
      </c>
      <c r="C69" s="17">
        <v>13</v>
      </c>
      <c r="D69" s="15">
        <v>0</v>
      </c>
      <c r="E69" s="15">
        <v>0</v>
      </c>
      <c r="F69" s="15">
        <v>0</v>
      </c>
      <c r="G69" s="14">
        <v>6</v>
      </c>
      <c r="H69" s="14">
        <v>1</v>
      </c>
      <c r="I69" s="14">
        <v>6</v>
      </c>
      <c r="J69" s="3">
        <f t="shared" si="8"/>
        <v>6</v>
      </c>
      <c r="K69" s="3">
        <f t="shared" si="9"/>
        <v>1</v>
      </c>
      <c r="L69" s="3">
        <f t="shared" si="10"/>
        <v>6</v>
      </c>
      <c r="M69" s="3">
        <f t="shared" si="11"/>
        <v>13</v>
      </c>
      <c r="N69" s="4">
        <f t="shared" si="12"/>
        <v>0.46153846153846156</v>
      </c>
      <c r="O69" s="4">
        <f t="shared" si="13"/>
        <v>0.07692307692307693</v>
      </c>
      <c r="P69" s="4">
        <f t="shared" si="14"/>
        <v>0.46153846153846156</v>
      </c>
      <c r="Q69" s="1" t="s">
        <v>108</v>
      </c>
      <c r="R69" t="s">
        <v>50</v>
      </c>
      <c r="S69" s="18">
        <v>11</v>
      </c>
      <c r="T69" s="19"/>
    </row>
    <row r="70" spans="1:20" ht="12.75">
      <c r="A70" s="22" t="s">
        <v>71</v>
      </c>
      <c r="B70" s="16">
        <v>19</v>
      </c>
      <c r="C70" s="17">
        <v>26</v>
      </c>
      <c r="D70" s="15">
        <v>14</v>
      </c>
      <c r="E70" s="15">
        <v>1</v>
      </c>
      <c r="F70" s="15">
        <v>4</v>
      </c>
      <c r="G70" s="14">
        <v>10</v>
      </c>
      <c r="H70" s="14">
        <v>11</v>
      </c>
      <c r="I70" s="14">
        <v>5</v>
      </c>
      <c r="J70" s="3">
        <f t="shared" si="8"/>
        <v>24</v>
      </c>
      <c r="K70" s="3">
        <f t="shared" si="9"/>
        <v>12</v>
      </c>
      <c r="L70" s="3">
        <f t="shared" si="10"/>
        <v>9</v>
      </c>
      <c r="M70" s="3">
        <f t="shared" si="11"/>
        <v>45</v>
      </c>
      <c r="N70" s="4">
        <f t="shared" si="12"/>
        <v>0.5333333333333333</v>
      </c>
      <c r="O70" s="4">
        <f t="shared" si="13"/>
        <v>0.26666666666666666</v>
      </c>
      <c r="P70" s="4">
        <f t="shared" si="14"/>
        <v>0.2</v>
      </c>
      <c r="Q70" s="1" t="s">
        <v>108</v>
      </c>
      <c r="R70" t="s">
        <v>50</v>
      </c>
      <c r="S70" s="18" t="s">
        <v>109</v>
      </c>
      <c r="T70" s="19"/>
    </row>
    <row r="71" spans="1:20" ht="12.75">
      <c r="A71" s="13" t="s">
        <v>67</v>
      </c>
      <c r="B71" s="16">
        <v>44</v>
      </c>
      <c r="C71" s="17">
        <v>31</v>
      </c>
      <c r="D71" s="15">
        <v>42</v>
      </c>
      <c r="E71" s="15">
        <v>0</v>
      </c>
      <c r="F71" s="15">
        <v>2</v>
      </c>
      <c r="G71" s="14">
        <v>22</v>
      </c>
      <c r="H71" s="14">
        <v>7</v>
      </c>
      <c r="I71" s="14">
        <v>2</v>
      </c>
      <c r="J71" s="3">
        <f>D71+G71</f>
        <v>64</v>
      </c>
      <c r="K71" s="3">
        <f>E71+H71</f>
        <v>7</v>
      </c>
      <c r="L71" s="3">
        <f>F71+I71</f>
        <v>4</v>
      </c>
      <c r="M71" s="3">
        <f>J71+K71+L71</f>
        <v>75</v>
      </c>
      <c r="N71" s="4">
        <f>J71/M71</f>
        <v>0.8533333333333334</v>
      </c>
      <c r="O71" s="4">
        <f>K71/M71</f>
        <v>0.09333333333333334</v>
      </c>
      <c r="P71" s="4">
        <f>L71/M71</f>
        <v>0.05333333333333334</v>
      </c>
      <c r="Q71" s="1" t="s">
        <v>1</v>
      </c>
      <c r="R71" t="s">
        <v>117</v>
      </c>
      <c r="S71" s="18" t="s">
        <v>69</v>
      </c>
      <c r="T71" s="19" t="s">
        <v>68</v>
      </c>
    </row>
    <row r="72" spans="1:20" ht="12.75">
      <c r="A72" s="13" t="s">
        <v>72</v>
      </c>
      <c r="B72" s="16">
        <v>36</v>
      </c>
      <c r="C72" s="17">
        <v>0</v>
      </c>
      <c r="D72" s="15">
        <v>36</v>
      </c>
      <c r="E72" s="15">
        <v>0</v>
      </c>
      <c r="F72" s="15">
        <v>0</v>
      </c>
      <c r="G72" s="14">
        <v>0</v>
      </c>
      <c r="H72" s="14">
        <v>0</v>
      </c>
      <c r="I72" s="14">
        <v>0</v>
      </c>
      <c r="J72" s="3">
        <f t="shared" si="8"/>
        <v>36</v>
      </c>
      <c r="K72" s="3">
        <f t="shared" si="9"/>
        <v>0</v>
      </c>
      <c r="L72" s="3">
        <f t="shared" si="10"/>
        <v>0</v>
      </c>
      <c r="M72" s="3">
        <f t="shared" si="11"/>
        <v>36</v>
      </c>
      <c r="N72" s="4">
        <f t="shared" si="12"/>
        <v>1</v>
      </c>
      <c r="O72" s="4">
        <f t="shared" si="13"/>
        <v>0</v>
      </c>
      <c r="P72" s="4">
        <f t="shared" si="14"/>
        <v>0</v>
      </c>
      <c r="Q72" s="1" t="s">
        <v>1</v>
      </c>
      <c r="R72" t="s">
        <v>52</v>
      </c>
      <c r="S72" s="18"/>
      <c r="T72" s="19">
        <v>4</v>
      </c>
    </row>
    <row r="73" spans="1:20" ht="12.75">
      <c r="A73" s="13" t="s">
        <v>73</v>
      </c>
      <c r="B73" s="16">
        <v>0</v>
      </c>
      <c r="C73" s="17">
        <v>29</v>
      </c>
      <c r="D73" s="15">
        <v>0</v>
      </c>
      <c r="E73" s="15">
        <v>0</v>
      </c>
      <c r="F73" s="15">
        <v>0</v>
      </c>
      <c r="G73" s="14">
        <v>28</v>
      </c>
      <c r="H73" s="14">
        <v>0</v>
      </c>
      <c r="I73" s="14">
        <v>1</v>
      </c>
      <c r="J73" s="3">
        <f t="shared" si="8"/>
        <v>28</v>
      </c>
      <c r="K73" s="3">
        <f t="shared" si="9"/>
        <v>0</v>
      </c>
      <c r="L73" s="3">
        <f t="shared" si="10"/>
        <v>1</v>
      </c>
      <c r="M73" s="3">
        <f t="shared" si="11"/>
        <v>29</v>
      </c>
      <c r="N73" s="4">
        <f t="shared" si="12"/>
        <v>0.9655172413793104</v>
      </c>
      <c r="O73" s="4">
        <f t="shared" si="13"/>
        <v>0</v>
      </c>
      <c r="P73" s="4">
        <f t="shared" si="14"/>
        <v>0.034482758620689655</v>
      </c>
      <c r="Q73" s="1" t="s">
        <v>1</v>
      </c>
      <c r="R73" t="s">
        <v>50</v>
      </c>
      <c r="S73" s="18">
        <v>7</v>
      </c>
      <c r="T73" s="19"/>
    </row>
    <row r="74" spans="1:20" ht="12.75">
      <c r="A74" s="13" t="s">
        <v>74</v>
      </c>
      <c r="B74" s="16">
        <v>45</v>
      </c>
      <c r="C74" s="17">
        <v>103</v>
      </c>
      <c r="D74" s="15">
        <v>42</v>
      </c>
      <c r="E74" s="15">
        <v>0</v>
      </c>
      <c r="F74" s="15">
        <v>3</v>
      </c>
      <c r="G74" s="14">
        <v>84</v>
      </c>
      <c r="H74" s="14">
        <v>6</v>
      </c>
      <c r="I74" s="14">
        <v>13</v>
      </c>
      <c r="J74" s="3">
        <f t="shared" si="8"/>
        <v>126</v>
      </c>
      <c r="K74" s="3">
        <f t="shared" si="9"/>
        <v>6</v>
      </c>
      <c r="L74" s="3">
        <f t="shared" si="10"/>
        <v>16</v>
      </c>
      <c r="M74" s="3">
        <f t="shared" si="11"/>
        <v>148</v>
      </c>
      <c r="N74" s="4">
        <f t="shared" si="12"/>
        <v>0.8513513513513513</v>
      </c>
      <c r="O74" s="4">
        <f t="shared" si="13"/>
        <v>0.04054054054054054</v>
      </c>
      <c r="P74" s="4">
        <f t="shared" si="14"/>
        <v>0.10810810810810811</v>
      </c>
      <c r="Q74" s="1" t="s">
        <v>1</v>
      </c>
      <c r="R74" t="s">
        <v>117</v>
      </c>
      <c r="S74" s="18" t="s">
        <v>75</v>
      </c>
      <c r="T74" s="19" t="s">
        <v>76</v>
      </c>
    </row>
    <row r="75" spans="1:20" ht="12.75">
      <c r="A75" s="13" t="s">
        <v>77</v>
      </c>
      <c r="B75" s="16">
        <v>14</v>
      </c>
      <c r="C75" s="17">
        <v>26</v>
      </c>
      <c r="D75" s="15">
        <v>14</v>
      </c>
      <c r="E75" s="15">
        <v>0</v>
      </c>
      <c r="F75" s="15">
        <v>0</v>
      </c>
      <c r="G75" s="14">
        <v>24</v>
      </c>
      <c r="H75" s="14">
        <v>0</v>
      </c>
      <c r="I75" s="14">
        <v>2</v>
      </c>
      <c r="J75" s="3">
        <f t="shared" si="8"/>
        <v>38</v>
      </c>
      <c r="K75" s="3">
        <f t="shared" si="9"/>
        <v>0</v>
      </c>
      <c r="L75" s="3">
        <f t="shared" si="10"/>
        <v>2</v>
      </c>
      <c r="M75" s="3">
        <f t="shared" si="11"/>
        <v>40</v>
      </c>
      <c r="N75" s="4">
        <f t="shared" si="12"/>
        <v>0.95</v>
      </c>
      <c r="O75" s="4">
        <f t="shared" si="13"/>
        <v>0</v>
      </c>
      <c r="P75" s="4">
        <f t="shared" si="14"/>
        <v>0.05</v>
      </c>
      <c r="Q75" s="1" t="s">
        <v>1</v>
      </c>
      <c r="R75" t="s">
        <v>117</v>
      </c>
      <c r="S75" s="18" t="s">
        <v>78</v>
      </c>
      <c r="T75" s="19">
        <v>1</v>
      </c>
    </row>
    <row r="76" spans="1:20" ht="12.75">
      <c r="A76" s="13" t="s">
        <v>39</v>
      </c>
      <c r="B76" s="16">
        <v>13</v>
      </c>
      <c r="C76" s="17">
        <v>11</v>
      </c>
      <c r="D76" s="15">
        <v>13</v>
      </c>
      <c r="E76" s="15">
        <v>0</v>
      </c>
      <c r="F76" s="15">
        <v>0</v>
      </c>
      <c r="G76" s="14">
        <v>11</v>
      </c>
      <c r="H76" s="14">
        <v>0</v>
      </c>
      <c r="I76" s="14">
        <v>0</v>
      </c>
      <c r="J76" s="3">
        <f t="shared" si="8"/>
        <v>24</v>
      </c>
      <c r="K76" s="3">
        <f t="shared" si="9"/>
        <v>0</v>
      </c>
      <c r="L76" s="3">
        <f t="shared" si="10"/>
        <v>0</v>
      </c>
      <c r="M76" s="3">
        <f t="shared" si="11"/>
        <v>24</v>
      </c>
      <c r="N76" s="4">
        <f t="shared" si="12"/>
        <v>1</v>
      </c>
      <c r="O76" s="4">
        <f t="shared" si="13"/>
        <v>0</v>
      </c>
      <c r="P76" s="4">
        <f t="shared" si="14"/>
        <v>0</v>
      </c>
      <c r="Q76" s="1" t="s">
        <v>1</v>
      </c>
      <c r="R76" t="s">
        <v>50</v>
      </c>
      <c r="S76" s="18" t="s">
        <v>88</v>
      </c>
      <c r="T76" s="19"/>
    </row>
    <row r="77" spans="1:20" ht="12.75">
      <c r="A77" s="13" t="s">
        <v>79</v>
      </c>
      <c r="B77" s="16">
        <v>17</v>
      </c>
      <c r="C77" s="17">
        <v>0</v>
      </c>
      <c r="D77" s="15">
        <v>17</v>
      </c>
      <c r="E77" s="15">
        <v>0</v>
      </c>
      <c r="F77" s="15">
        <v>0</v>
      </c>
      <c r="G77" s="14">
        <v>0</v>
      </c>
      <c r="H77" s="14">
        <v>0</v>
      </c>
      <c r="I77" s="14">
        <v>0</v>
      </c>
      <c r="J77" s="3">
        <f t="shared" si="8"/>
        <v>17</v>
      </c>
      <c r="K77" s="3">
        <f t="shared" si="9"/>
        <v>0</v>
      </c>
      <c r="L77" s="3">
        <f t="shared" si="10"/>
        <v>0</v>
      </c>
      <c r="M77" s="3">
        <f t="shared" si="11"/>
        <v>17</v>
      </c>
      <c r="N77" s="4">
        <f t="shared" si="12"/>
        <v>1</v>
      </c>
      <c r="O77" s="4">
        <f t="shared" si="13"/>
        <v>0</v>
      </c>
      <c r="P77" s="4">
        <f t="shared" si="14"/>
        <v>0</v>
      </c>
      <c r="Q77" s="1" t="s">
        <v>1</v>
      </c>
      <c r="R77" t="s">
        <v>52</v>
      </c>
      <c r="S77" s="18"/>
      <c r="T77" s="19">
        <v>1</v>
      </c>
    </row>
    <row r="78" spans="1:20" ht="12.75">
      <c r="A78" s="13" t="s">
        <v>80</v>
      </c>
      <c r="B78" s="16">
        <v>0</v>
      </c>
      <c r="C78" s="17">
        <v>16</v>
      </c>
      <c r="D78" s="15">
        <v>0</v>
      </c>
      <c r="E78" s="15">
        <v>0</v>
      </c>
      <c r="F78" s="15">
        <v>0</v>
      </c>
      <c r="G78" s="14">
        <v>16</v>
      </c>
      <c r="H78" s="14">
        <v>0</v>
      </c>
      <c r="I78" s="14">
        <v>0</v>
      </c>
      <c r="J78" s="3">
        <f t="shared" si="8"/>
        <v>16</v>
      </c>
      <c r="K78" s="3">
        <f t="shared" si="9"/>
        <v>0</v>
      </c>
      <c r="L78" s="3">
        <f t="shared" si="10"/>
        <v>0</v>
      </c>
      <c r="M78" s="3">
        <f t="shared" si="11"/>
        <v>16</v>
      </c>
      <c r="N78" s="4">
        <f t="shared" si="12"/>
        <v>1</v>
      </c>
      <c r="O78" s="4">
        <f t="shared" si="13"/>
        <v>0</v>
      </c>
      <c r="P78" s="4">
        <f t="shared" si="14"/>
        <v>0</v>
      </c>
      <c r="Q78" s="1" t="s">
        <v>1</v>
      </c>
      <c r="R78" t="s">
        <v>50</v>
      </c>
      <c r="S78" s="18" t="s">
        <v>81</v>
      </c>
      <c r="T78" s="19"/>
    </row>
    <row r="79" spans="1:20" ht="12.75">
      <c r="A79" s="13" t="s">
        <v>82</v>
      </c>
      <c r="B79" s="16">
        <v>22</v>
      </c>
      <c r="C79" s="17">
        <v>35</v>
      </c>
      <c r="D79" s="15">
        <v>22</v>
      </c>
      <c r="E79" s="15">
        <v>0</v>
      </c>
      <c r="F79" s="15">
        <v>0</v>
      </c>
      <c r="G79" s="14">
        <v>31</v>
      </c>
      <c r="H79" s="14">
        <v>1</v>
      </c>
      <c r="I79" s="14">
        <v>3</v>
      </c>
      <c r="J79" s="3">
        <f t="shared" si="8"/>
        <v>53</v>
      </c>
      <c r="K79" s="3">
        <f t="shared" si="9"/>
        <v>1</v>
      </c>
      <c r="L79" s="3">
        <f t="shared" si="10"/>
        <v>3</v>
      </c>
      <c r="M79" s="3">
        <f t="shared" si="11"/>
        <v>57</v>
      </c>
      <c r="N79" s="4">
        <f t="shared" si="12"/>
        <v>0.9298245614035088</v>
      </c>
      <c r="O79" s="4">
        <f t="shared" si="13"/>
        <v>0.017543859649122806</v>
      </c>
      <c r="P79" s="4">
        <f t="shared" si="14"/>
        <v>0.05263157894736842</v>
      </c>
      <c r="Q79" s="1" t="s">
        <v>1</v>
      </c>
      <c r="R79" t="s">
        <v>117</v>
      </c>
      <c r="S79" s="18" t="s">
        <v>83</v>
      </c>
      <c r="T79" s="19">
        <v>1</v>
      </c>
    </row>
    <row r="80" spans="1:20" ht="12.75">
      <c r="A80" s="13" t="s">
        <v>84</v>
      </c>
      <c r="B80" s="16">
        <v>10</v>
      </c>
      <c r="C80" s="17">
        <v>22</v>
      </c>
      <c r="D80" s="15">
        <v>10</v>
      </c>
      <c r="E80" s="15">
        <v>0</v>
      </c>
      <c r="F80" s="15">
        <v>0</v>
      </c>
      <c r="G80" s="14">
        <v>22</v>
      </c>
      <c r="H80" s="14">
        <v>0</v>
      </c>
      <c r="I80" s="14">
        <v>0</v>
      </c>
      <c r="J80" s="3">
        <f t="shared" si="8"/>
        <v>32</v>
      </c>
      <c r="K80" s="3">
        <f t="shared" si="9"/>
        <v>0</v>
      </c>
      <c r="L80" s="3">
        <f t="shared" si="10"/>
        <v>0</v>
      </c>
      <c r="M80" s="3">
        <f t="shared" si="11"/>
        <v>32</v>
      </c>
      <c r="N80" s="4">
        <f t="shared" si="12"/>
        <v>1</v>
      </c>
      <c r="O80" s="4">
        <f t="shared" si="13"/>
        <v>0</v>
      </c>
      <c r="P80" s="4">
        <f t="shared" si="14"/>
        <v>0</v>
      </c>
      <c r="Q80" s="1" t="s">
        <v>1</v>
      </c>
      <c r="R80" t="s">
        <v>50</v>
      </c>
      <c r="S80" s="18" t="s">
        <v>23</v>
      </c>
      <c r="T80" s="19"/>
    </row>
    <row r="81" spans="1:16" ht="12.75">
      <c r="A81" s="12" t="s">
        <v>107</v>
      </c>
      <c r="B81" s="3">
        <f>SUM(B60:B80)</f>
        <v>259</v>
      </c>
      <c r="C81" s="3">
        <f>SUM(C60:C80)</f>
        <v>653</v>
      </c>
      <c r="D81" s="3">
        <f aca="true" t="shared" si="15" ref="D81:M81">SUM(D60:D80)</f>
        <v>210</v>
      </c>
      <c r="E81" s="3">
        <f t="shared" si="15"/>
        <v>29</v>
      </c>
      <c r="F81" s="3">
        <f t="shared" si="15"/>
        <v>20</v>
      </c>
      <c r="G81" s="3">
        <f t="shared" si="15"/>
        <v>255</v>
      </c>
      <c r="H81" s="3">
        <f t="shared" si="15"/>
        <v>345</v>
      </c>
      <c r="I81" s="3">
        <f t="shared" si="15"/>
        <v>53</v>
      </c>
      <c r="J81" s="3">
        <f t="shared" si="15"/>
        <v>465</v>
      </c>
      <c r="K81" s="3">
        <f t="shared" si="15"/>
        <v>374</v>
      </c>
      <c r="L81" s="3">
        <f t="shared" si="15"/>
        <v>73</v>
      </c>
      <c r="M81" s="3">
        <f t="shared" si="15"/>
        <v>912</v>
      </c>
      <c r="N81"/>
      <c r="O81"/>
      <c r="P81"/>
    </row>
  </sheetData>
  <mergeCells count="1"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:C21"/>
    </sheetView>
  </sheetViews>
  <sheetFormatPr defaultColWidth="9.140625" defaultRowHeight="12.75"/>
  <cols>
    <col min="2" max="2" width="13.57421875" style="0" customWidth="1"/>
  </cols>
  <sheetData>
    <row r="1" spans="1:4" ht="12.75">
      <c r="A1" s="1" t="s">
        <v>0</v>
      </c>
      <c r="B1" s="2" t="s">
        <v>112</v>
      </c>
      <c r="C1" s="1" t="s">
        <v>50</v>
      </c>
      <c r="D1" s="1" t="s">
        <v>85</v>
      </c>
    </row>
    <row r="2" spans="1:4" ht="12.75">
      <c r="A2" t="s">
        <v>53</v>
      </c>
      <c r="B2" s="3">
        <v>13</v>
      </c>
      <c r="C2" s="3">
        <v>46</v>
      </c>
      <c r="D2" t="s">
        <v>38</v>
      </c>
    </row>
    <row r="3" spans="1:4" ht="12.75">
      <c r="A3" t="s">
        <v>54</v>
      </c>
      <c r="B3" s="3">
        <v>8</v>
      </c>
      <c r="C3" s="3">
        <v>102</v>
      </c>
      <c r="D3" t="s">
        <v>38</v>
      </c>
    </row>
    <row r="4" spans="1:4" ht="12.75">
      <c r="A4" t="s">
        <v>56</v>
      </c>
      <c r="B4" s="3">
        <v>0</v>
      </c>
      <c r="C4" s="3">
        <v>15</v>
      </c>
      <c r="D4" t="s">
        <v>38</v>
      </c>
    </row>
    <row r="5" spans="1:4" ht="12.75">
      <c r="A5" t="s">
        <v>57</v>
      </c>
      <c r="B5" s="3">
        <v>0</v>
      </c>
      <c r="C5" s="3">
        <v>31</v>
      </c>
      <c r="D5" t="s">
        <v>38</v>
      </c>
    </row>
    <row r="6" spans="1:4" ht="12.75">
      <c r="A6" t="s">
        <v>59</v>
      </c>
      <c r="B6" s="3">
        <v>7</v>
      </c>
      <c r="C6" s="3">
        <v>71</v>
      </c>
      <c r="D6" t="s">
        <v>38</v>
      </c>
    </row>
    <row r="7" spans="1:4" ht="12.75">
      <c r="A7" t="s">
        <v>61</v>
      </c>
      <c r="B7" s="3">
        <v>0</v>
      </c>
      <c r="C7" s="3">
        <v>30</v>
      </c>
      <c r="D7" t="s">
        <v>38</v>
      </c>
    </row>
    <row r="8" spans="1:4" ht="12.75">
      <c r="A8" t="s">
        <v>63</v>
      </c>
      <c r="B8" s="3">
        <v>0</v>
      </c>
      <c r="C8" s="3">
        <v>13</v>
      </c>
      <c r="D8" t="s">
        <v>38</v>
      </c>
    </row>
    <row r="9" spans="1:4" ht="12.75">
      <c r="A9" t="s">
        <v>65</v>
      </c>
      <c r="B9" s="3">
        <v>0</v>
      </c>
      <c r="C9" s="3">
        <v>33</v>
      </c>
      <c r="D9" t="s">
        <v>38</v>
      </c>
    </row>
    <row r="10" spans="1:4" ht="12.75">
      <c r="A10" t="s">
        <v>70</v>
      </c>
      <c r="B10" s="3">
        <v>0</v>
      </c>
      <c r="C10" s="3">
        <v>13</v>
      </c>
      <c r="D10" t="s">
        <v>108</v>
      </c>
    </row>
    <row r="11" spans="1:4" ht="12.75">
      <c r="A11" t="s">
        <v>71</v>
      </c>
      <c r="B11" s="3">
        <v>19</v>
      </c>
      <c r="C11" s="3">
        <v>26</v>
      </c>
      <c r="D11" t="s">
        <v>108</v>
      </c>
    </row>
    <row r="12" spans="1:4" ht="12.75">
      <c r="A12" t="s">
        <v>67</v>
      </c>
      <c r="B12" s="3">
        <v>44</v>
      </c>
      <c r="C12" s="3">
        <v>31</v>
      </c>
      <c r="D12" t="s">
        <v>1</v>
      </c>
    </row>
    <row r="13" spans="1:4" ht="12.75">
      <c r="A13" t="s">
        <v>72</v>
      </c>
      <c r="B13" s="3">
        <v>36</v>
      </c>
      <c r="C13" s="3">
        <v>0</v>
      </c>
      <c r="D13" t="s">
        <v>1</v>
      </c>
    </row>
    <row r="14" spans="1:4" ht="12.75">
      <c r="A14" t="s">
        <v>73</v>
      </c>
      <c r="B14" s="3">
        <v>0</v>
      </c>
      <c r="C14" s="3">
        <v>29</v>
      </c>
      <c r="D14" t="s">
        <v>1</v>
      </c>
    </row>
    <row r="15" spans="1:4" ht="12.75">
      <c r="A15" t="s">
        <v>74</v>
      </c>
      <c r="B15" s="3">
        <v>45</v>
      </c>
      <c r="C15" s="3">
        <v>103</v>
      </c>
      <c r="D15" t="s">
        <v>1</v>
      </c>
    </row>
    <row r="16" spans="1:4" ht="12.75">
      <c r="A16" t="s">
        <v>77</v>
      </c>
      <c r="B16" s="3">
        <v>14</v>
      </c>
      <c r="C16" s="3">
        <v>26</v>
      </c>
      <c r="D16" t="s">
        <v>1</v>
      </c>
    </row>
    <row r="17" spans="1:4" ht="12.75">
      <c r="A17" t="s">
        <v>39</v>
      </c>
      <c r="B17" s="3">
        <v>13</v>
      </c>
      <c r="C17" s="3">
        <v>11</v>
      </c>
      <c r="D17" t="s">
        <v>1</v>
      </c>
    </row>
    <row r="18" spans="1:4" ht="12.75">
      <c r="A18" t="s">
        <v>79</v>
      </c>
      <c r="B18" s="3">
        <v>17</v>
      </c>
      <c r="C18" s="3">
        <v>0</v>
      </c>
      <c r="D18" t="s">
        <v>1</v>
      </c>
    </row>
    <row r="19" spans="1:4" ht="12.75">
      <c r="A19" t="s">
        <v>80</v>
      </c>
      <c r="B19" s="3">
        <v>0</v>
      </c>
      <c r="C19" s="3">
        <v>16</v>
      </c>
      <c r="D19" t="s">
        <v>1</v>
      </c>
    </row>
    <row r="20" spans="1:4" ht="12.75">
      <c r="A20" t="s">
        <v>82</v>
      </c>
      <c r="B20" s="3">
        <v>22</v>
      </c>
      <c r="C20" s="3">
        <v>35</v>
      </c>
      <c r="D20" t="s">
        <v>1</v>
      </c>
    </row>
    <row r="21" spans="1:4" ht="12.75">
      <c r="A21" t="s">
        <v>84</v>
      </c>
      <c r="B21" s="3">
        <v>10</v>
      </c>
      <c r="C21" s="3">
        <v>22</v>
      </c>
      <c r="D21" t="s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USDA-ARS-AFRS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cdardick</dc:creator>
  <cp:keywords/>
  <dc:description/>
  <cp:lastModifiedBy>MIS</cp:lastModifiedBy>
  <dcterms:created xsi:type="dcterms:W3CDTF">2005-04-28T19:42:19Z</dcterms:created>
  <dcterms:modified xsi:type="dcterms:W3CDTF">2005-12-22T00:58:25Z</dcterms:modified>
  <cp:category/>
  <cp:version/>
  <cp:contentType/>
  <cp:contentStatus/>
</cp:coreProperties>
</file>